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7405" yWindow="5505" windowWidth="12510" windowHeight="5070" tabRatio="683" firstSheet="6" activeTab="7"/>
  </bookViews>
  <sheets>
    <sheet name="Plantaciones" sheetId="11399" state="hidden" r:id="rId1"/>
    <sheet name="Tipo B" sheetId="11398" state="hidden" r:id="rId2"/>
    <sheet name="Tipo A" sheetId="11397" state="hidden" r:id="rId3"/>
    <sheet name="Arbustal" sheetId="11395" state="hidden" r:id="rId4"/>
    <sheet name="Pastizal" sheetId="11394" state="hidden" r:id="rId5"/>
    <sheet name="Conversion Data" sheetId="1" state="hidden" r:id="rId6"/>
    <sheet name="Bariloche" sheetId="11392" r:id="rId7"/>
    <sheet name="Índice" sheetId="11393" r:id="rId8"/>
    <sheet name="Grafis" sheetId="11401" r:id="rId9"/>
    <sheet name="Tabla Nº 1" sheetId="11404" r:id="rId10"/>
    <sheet name="Hoja1" sheetId="11405" r:id="rId11"/>
    <sheet name="Hoja2" sheetId="11408" r:id="rId12"/>
    <sheet name="Gráfico2" sheetId="11406" r:id="rId13"/>
    <sheet name="Hoja3" sheetId="11409" r:id="rId14"/>
  </sheets>
  <externalReferences>
    <externalReference r:id="rId15"/>
  </externalReferences>
  <definedNames>
    <definedName name="_xlnm._FilterDatabase" localSheetId="6" hidden="1">Bariloche!$B$1:$G$399</definedName>
    <definedName name="_xlnm._FilterDatabase" localSheetId="7" hidden="1">Índice!$B$4:$AU$398</definedName>
    <definedName name="_xlnm.Print_Area" localSheetId="11">Hoja2!$A$1:$T$12</definedName>
    <definedName name="DALR">'Conversion Data'!$B$5</definedName>
    <definedName name="DALR10">'Conversion Data'!$K$5</definedName>
    <definedName name="DALR2">'Conversion Data'!$C$5</definedName>
    <definedName name="DALR3">'Conversion Data'!$D$5</definedName>
    <definedName name="DALR4">'Conversion Data'!$E$5</definedName>
    <definedName name="DALR5">'Conversion Data'!$F$5</definedName>
    <definedName name="DALR6">'Conversion Data'!$G$5</definedName>
    <definedName name="DALR7">'Conversion Data'!$H$5</definedName>
    <definedName name="DALR8">'Conversion Data'!$I$5</definedName>
    <definedName name="DALR9">'Conversion Data'!$J$5</definedName>
    <definedName name="DPLR">'Conversion Data'!$B$7</definedName>
    <definedName name="DPLR10">'Conversion Data'!$K$7</definedName>
    <definedName name="DPLR2">'Conversion Data'!$C$7</definedName>
    <definedName name="DPLR3">'Conversion Data'!$D$7</definedName>
    <definedName name="DPLR4">'Conversion Data'!$E$7</definedName>
    <definedName name="DPLR5">'Conversion Data'!$F$7</definedName>
    <definedName name="DPLR6">'Conversion Data'!$G$7</definedName>
    <definedName name="DPLR7">'Conversion Data'!$H$7</definedName>
    <definedName name="DPLR8">'Conversion Data'!$I$7</definedName>
    <definedName name="DPLR9">'Conversion Data'!$J$7</definedName>
    <definedName name="NewElevation">'Conversion Data'!$B$3</definedName>
    <definedName name="NewElevation10">'Conversion Data'!$K$3</definedName>
    <definedName name="NewElevation2">'Conversion Data'!$C$3</definedName>
    <definedName name="NewElevation3">'Conversion Data'!$D$3</definedName>
    <definedName name="NewElevation4">'Conversion Data'!$E$3</definedName>
    <definedName name="NewElevation5">'Conversion Data'!$F$3</definedName>
    <definedName name="NewElevation6">'Conversion Data'!$G$3</definedName>
    <definedName name="NewElevation7">'Conversion Data'!$H$3</definedName>
    <definedName name="NewElevation8">'Conversion Data'!$I$3</definedName>
    <definedName name="NewElevation9">'Conversion Data'!$J$3</definedName>
    <definedName name="SALR">'Conversion Data'!$B$6</definedName>
    <definedName name="SALR10">'Conversion Data'!$K$6</definedName>
    <definedName name="SALR2">'Conversion Data'!$C$6</definedName>
    <definedName name="SALR3">'Conversion Data'!$D$6</definedName>
    <definedName name="SALR4">'Conversion Data'!$E$6</definedName>
    <definedName name="SALR5">'Conversion Data'!$F$6</definedName>
    <definedName name="SALR6">'Conversion Data'!$G$6</definedName>
    <definedName name="SALR7">'Conversion Data'!$H$6</definedName>
    <definedName name="SALR8">'Conversion Data'!$I$6</definedName>
    <definedName name="SALR9">'Conversion Data'!$J$6</definedName>
    <definedName name="SH" localSheetId="3">'[1]Conversion Data'!$B$9</definedName>
    <definedName name="SH" localSheetId="7">'[1]Conversion Data'!$B$9</definedName>
    <definedName name="SH" localSheetId="4">'[1]Conversion Data'!$B$9</definedName>
    <definedName name="SH" localSheetId="0">'[1]Conversion Data'!$B$9</definedName>
    <definedName name="SH" localSheetId="2">'[1]Conversion Data'!$B$9</definedName>
    <definedName name="SH" localSheetId="1">'[1]Conversion Data'!$B$9</definedName>
    <definedName name="SH">'Conversion Data'!$B$9</definedName>
    <definedName name="StationElevation">'Conversion Data'!$B$2</definedName>
    <definedName name="StationElevation10">'Conversion Data'!$K$2</definedName>
    <definedName name="StationElevation2">'Conversion Data'!$C$2</definedName>
    <definedName name="StationElevation3">'Conversion Data'!$D$2</definedName>
    <definedName name="StationElevation4">'Conversion Data'!$E$2</definedName>
    <definedName name="StationElevation5">'Conversion Data'!$F$2</definedName>
    <definedName name="StationElevation6">'Conversion Data'!$G$2</definedName>
    <definedName name="StationElevation7">'Conversion Data'!$H$2</definedName>
    <definedName name="StationElevation8">'Conversion Data'!$I$2</definedName>
    <definedName name="StationElevation9">'Conversion Data'!$J$2</definedName>
    <definedName name="Tabla1">#REF!</definedName>
    <definedName name="Tabla1a">#REF!</definedName>
    <definedName name="Table1">#REF!</definedName>
    <definedName name="Table2">#REF!</definedName>
  </definedNames>
  <calcPr calcId="145621"/>
</workbook>
</file>

<file path=xl/calcChain.xml><?xml version="1.0" encoding="utf-8"?>
<calcChain xmlns="http://schemas.openxmlformats.org/spreadsheetml/2006/main">
  <c r="J367" i="11393" l="1"/>
  <c r="J368" i="11393"/>
  <c r="J370" i="11393"/>
  <c r="J371" i="11393"/>
  <c r="H372" i="11393"/>
  <c r="I372" i="11393"/>
  <c r="J372" i="11393"/>
  <c r="K372" i="11393"/>
  <c r="L372" i="11393"/>
  <c r="M372" i="11393"/>
  <c r="H373" i="11393"/>
  <c r="I373" i="11393"/>
  <c r="J373" i="11393"/>
  <c r="K373" i="11393"/>
  <c r="L373" i="11393"/>
  <c r="M373" i="11393"/>
  <c r="H374" i="11393"/>
  <c r="I374" i="11393"/>
  <c r="J374" i="11393"/>
  <c r="K374" i="11393"/>
  <c r="L374" i="11393"/>
  <c r="M374" i="11393"/>
  <c r="H375" i="11393"/>
  <c r="I375" i="11393"/>
  <c r="J375" i="11393"/>
  <c r="K375" i="11393"/>
  <c r="L375" i="11393"/>
  <c r="M375" i="11393"/>
  <c r="H376" i="11393"/>
  <c r="I376" i="11393"/>
  <c r="J376" i="11393"/>
  <c r="K376" i="11393"/>
  <c r="L376" i="11393"/>
  <c r="M376" i="11393"/>
  <c r="H377" i="11393"/>
  <c r="I377" i="11393"/>
  <c r="J377" i="11393"/>
  <c r="K377" i="11393"/>
  <c r="L377" i="11393"/>
  <c r="M377" i="11393"/>
  <c r="H378" i="11393"/>
  <c r="I378" i="11393"/>
  <c r="J378" i="11393"/>
  <c r="K378" i="11393"/>
  <c r="L378" i="11393"/>
  <c r="M378" i="11393"/>
  <c r="H379" i="11393"/>
  <c r="I379" i="11393"/>
  <c r="J379" i="11393"/>
  <c r="K379" i="11393"/>
  <c r="L379" i="11393"/>
  <c r="M379" i="11393"/>
  <c r="H380" i="11393"/>
  <c r="I380" i="11393"/>
  <c r="J380" i="11393"/>
  <c r="K380" i="11393"/>
  <c r="L380" i="11393"/>
  <c r="M380" i="11393"/>
  <c r="H381" i="11393"/>
  <c r="I381" i="11393"/>
  <c r="J381" i="11393"/>
  <c r="K381" i="11393"/>
  <c r="L381" i="11393"/>
  <c r="M381" i="11393"/>
  <c r="H382" i="11393"/>
  <c r="I382" i="11393"/>
  <c r="J382" i="11393"/>
  <c r="K382" i="11393"/>
  <c r="L382" i="11393"/>
  <c r="M382" i="11393"/>
  <c r="H383" i="11393"/>
  <c r="I383" i="11393"/>
  <c r="J383" i="11393"/>
  <c r="K383" i="11393"/>
  <c r="L383" i="11393"/>
  <c r="M383" i="11393"/>
  <c r="H384" i="11393"/>
  <c r="I384" i="11393"/>
  <c r="J384" i="11393"/>
  <c r="K384" i="11393"/>
  <c r="L384" i="11393"/>
  <c r="M384" i="11393"/>
  <c r="H385" i="11393"/>
  <c r="I385" i="11393"/>
  <c r="J385" i="11393"/>
  <c r="K385" i="11393"/>
  <c r="L385" i="11393"/>
  <c r="M385" i="11393"/>
  <c r="H386" i="11393"/>
  <c r="I386" i="11393"/>
  <c r="J386" i="11393"/>
  <c r="K386" i="11393"/>
  <c r="L386" i="11393"/>
  <c r="M386" i="11393"/>
  <c r="H387" i="11393"/>
  <c r="I387" i="11393"/>
  <c r="J387" i="11393"/>
  <c r="K387" i="11393"/>
  <c r="L387" i="11393"/>
  <c r="M387" i="11393"/>
  <c r="H388" i="11393"/>
  <c r="I388" i="11393"/>
  <c r="J388" i="11393"/>
  <c r="K388" i="11393"/>
  <c r="L388" i="11393"/>
  <c r="M388" i="11393"/>
  <c r="H389" i="11393"/>
  <c r="I389" i="11393"/>
  <c r="J389" i="11393"/>
  <c r="K389" i="11393"/>
  <c r="L389" i="11393"/>
  <c r="M389" i="11393"/>
  <c r="H390" i="11393"/>
  <c r="I390" i="11393"/>
  <c r="J390" i="11393"/>
  <c r="K390" i="11393"/>
  <c r="L390" i="11393"/>
  <c r="M390" i="11393"/>
  <c r="J357" i="11393"/>
  <c r="H356" i="11393"/>
  <c r="I356" i="11393"/>
  <c r="J356" i="11393"/>
  <c r="K356" i="11393"/>
  <c r="L356" i="11393"/>
  <c r="M356" i="11393"/>
  <c r="H355" i="11393"/>
  <c r="I355" i="11393"/>
  <c r="J355" i="11393"/>
  <c r="K355" i="11393"/>
  <c r="L355" i="11393"/>
  <c r="M355" i="11393"/>
  <c r="C349" i="11392" l="1"/>
  <c r="C344" i="11392"/>
  <c r="D344" i="11392"/>
  <c r="E344" i="11392"/>
  <c r="F344" i="11392"/>
  <c r="G344" i="11392"/>
  <c r="C346" i="11392"/>
  <c r="D346" i="11392"/>
  <c r="E346" i="11392"/>
  <c r="F346" i="11392"/>
  <c r="J354" i="11393"/>
  <c r="H7" i="11393" l="1"/>
  <c r="AQ259" i="11393" l="1"/>
  <c r="AQ258" i="11393"/>
  <c r="AQ257" i="11393"/>
  <c r="AQ256" i="11393" l="1"/>
  <c r="AQ255" i="11393"/>
  <c r="AQ254" i="11393"/>
  <c r="AQ243" i="11393" l="1"/>
  <c r="AQ244" i="11393"/>
  <c r="AQ245" i="11393"/>
  <c r="AQ246" i="11393"/>
  <c r="AQ247" i="11393"/>
  <c r="AQ248" i="11393"/>
  <c r="AQ249" i="11393"/>
  <c r="AQ250" i="11393"/>
  <c r="AQ251" i="11393"/>
  <c r="AQ252" i="11393"/>
  <c r="AQ253" i="11393"/>
  <c r="AQ180" i="11393" l="1"/>
  <c r="AQ181" i="11393"/>
  <c r="AQ182" i="11393"/>
  <c r="AQ183" i="11393"/>
  <c r="AQ184" i="11393"/>
  <c r="AQ185" i="11393"/>
  <c r="AQ186" i="11393"/>
  <c r="AQ187" i="11393"/>
  <c r="AQ188" i="11393"/>
  <c r="AQ189" i="11393"/>
  <c r="AQ190" i="11393"/>
  <c r="AQ191" i="11393"/>
  <c r="AQ192" i="11393"/>
  <c r="AQ193" i="11393"/>
  <c r="AQ194" i="11393"/>
  <c r="AQ195" i="11393"/>
  <c r="AQ196" i="11393"/>
  <c r="AQ197" i="11393"/>
  <c r="AQ198" i="11393"/>
  <c r="AQ199" i="11393"/>
  <c r="AQ200" i="11393"/>
  <c r="AQ201" i="11393"/>
  <c r="AQ202" i="11393"/>
  <c r="AQ203" i="11393"/>
  <c r="AQ204" i="11393"/>
  <c r="AQ205" i="11393"/>
  <c r="AQ206" i="11393"/>
  <c r="AQ207" i="11393"/>
  <c r="AQ208" i="11393"/>
  <c r="AQ209" i="11393"/>
  <c r="AQ210" i="11393"/>
  <c r="AQ211" i="11393"/>
  <c r="AQ212" i="11393"/>
  <c r="AQ213" i="11393"/>
  <c r="AQ214" i="11393"/>
  <c r="AQ215" i="11393"/>
  <c r="AQ216" i="11393"/>
  <c r="AQ217" i="11393"/>
  <c r="AQ218" i="11393"/>
  <c r="AQ219" i="11393"/>
  <c r="AQ220" i="11393"/>
  <c r="AQ221" i="11393"/>
  <c r="AQ222" i="11393"/>
  <c r="AQ223" i="11393"/>
  <c r="AQ224" i="11393"/>
  <c r="AQ225" i="11393"/>
  <c r="AQ226" i="11393"/>
  <c r="AQ227" i="11393"/>
  <c r="AQ228" i="11393"/>
  <c r="AQ229" i="11393"/>
  <c r="AQ230" i="11393"/>
  <c r="AQ231" i="11393"/>
  <c r="AQ232" i="11393"/>
  <c r="AQ233" i="11393"/>
  <c r="AQ234" i="11393"/>
  <c r="AQ235" i="11393"/>
  <c r="AQ236" i="11393"/>
  <c r="AQ237" i="11393"/>
  <c r="AQ238" i="11393"/>
  <c r="AQ239" i="11393"/>
  <c r="AQ240" i="11393"/>
  <c r="AQ241" i="11393"/>
  <c r="AQ242" i="11393"/>
  <c r="AQ14" i="11393"/>
  <c r="AQ15" i="11393"/>
  <c r="AQ16" i="11393"/>
  <c r="AQ17" i="11393"/>
  <c r="AQ18" i="11393"/>
  <c r="AQ19" i="11393"/>
  <c r="AQ20" i="11393"/>
  <c r="AQ21" i="11393"/>
  <c r="AQ22" i="11393"/>
  <c r="AQ23" i="11393"/>
  <c r="AQ24" i="11393"/>
  <c r="AQ25" i="11393"/>
  <c r="AQ26" i="11393"/>
  <c r="AQ27" i="11393"/>
  <c r="AQ28" i="11393"/>
  <c r="AQ29" i="11393"/>
  <c r="AQ30" i="11393"/>
  <c r="AQ31" i="11393"/>
  <c r="AQ32" i="11393"/>
  <c r="AQ33" i="11393"/>
  <c r="AQ34" i="11393"/>
  <c r="AQ35" i="11393"/>
  <c r="AQ36" i="11393"/>
  <c r="AQ37" i="11393"/>
  <c r="AQ38" i="11393"/>
  <c r="AQ39" i="11393"/>
  <c r="AQ40" i="11393"/>
  <c r="AQ41" i="11393"/>
  <c r="AQ42" i="11393"/>
  <c r="AQ43" i="11393"/>
  <c r="AQ44" i="11393"/>
  <c r="AQ45" i="11393"/>
  <c r="AQ46" i="11393"/>
  <c r="AQ47" i="11393"/>
  <c r="AQ48" i="11393"/>
  <c r="AQ49" i="11393"/>
  <c r="AQ50" i="11393"/>
  <c r="AQ51" i="11393"/>
  <c r="AQ52" i="11393"/>
  <c r="AQ53" i="11393"/>
  <c r="AQ54" i="11393"/>
  <c r="AQ55" i="11393"/>
  <c r="AQ56" i="11393"/>
  <c r="AQ57" i="11393"/>
  <c r="AQ58" i="11393"/>
  <c r="AQ59" i="11393"/>
  <c r="AQ60" i="11393"/>
  <c r="AQ61" i="11393"/>
  <c r="AQ62" i="11393"/>
  <c r="AQ63" i="11393"/>
  <c r="AQ64" i="11393"/>
  <c r="AQ65" i="11393"/>
  <c r="AQ66" i="11393"/>
  <c r="AQ67" i="11393"/>
  <c r="AQ68" i="11393"/>
  <c r="AQ69" i="11393"/>
  <c r="AQ70" i="11393"/>
  <c r="AQ71" i="11393"/>
  <c r="AQ72" i="11393"/>
  <c r="AQ73" i="11393"/>
  <c r="AQ74" i="11393"/>
  <c r="AQ75" i="11393"/>
  <c r="AQ76" i="11393"/>
  <c r="AQ77" i="11393"/>
  <c r="AQ78" i="11393"/>
  <c r="AQ79" i="11393"/>
  <c r="AQ80" i="11393"/>
  <c r="AQ81" i="11393"/>
  <c r="AQ82" i="11393"/>
  <c r="AQ83" i="11393"/>
  <c r="AQ84" i="11393"/>
  <c r="AQ85" i="11393"/>
  <c r="AQ86" i="11393"/>
  <c r="AQ87" i="11393"/>
  <c r="AQ88" i="11393"/>
  <c r="AQ89" i="11393"/>
  <c r="AQ90" i="11393"/>
  <c r="AQ91" i="11393"/>
  <c r="AQ92" i="11393"/>
  <c r="AQ93" i="11393"/>
  <c r="AQ94" i="11393"/>
  <c r="AQ95" i="11393"/>
  <c r="AQ96" i="11393"/>
  <c r="AQ97" i="11393"/>
  <c r="AQ98" i="11393"/>
  <c r="AQ99" i="11393"/>
  <c r="AQ100" i="11393"/>
  <c r="AQ101" i="11393"/>
  <c r="AQ102" i="11393"/>
  <c r="AQ103" i="11393"/>
  <c r="AQ104" i="11393"/>
  <c r="AQ105" i="11393"/>
  <c r="AQ106" i="11393"/>
  <c r="AQ107" i="11393"/>
  <c r="AQ108" i="11393"/>
  <c r="AQ109" i="11393"/>
  <c r="AQ110" i="11393"/>
  <c r="AQ111" i="11393"/>
  <c r="AQ112" i="11393"/>
  <c r="AQ113" i="11393"/>
  <c r="AQ114" i="11393"/>
  <c r="AQ115" i="11393"/>
  <c r="AQ116" i="11393"/>
  <c r="AQ117" i="11393"/>
  <c r="AQ118" i="11393"/>
  <c r="AQ119" i="11393"/>
  <c r="AQ120" i="11393"/>
  <c r="AQ121" i="11393"/>
  <c r="AQ122" i="11393"/>
  <c r="AQ123" i="11393"/>
  <c r="AQ124" i="11393"/>
  <c r="AQ125" i="11393"/>
  <c r="AQ126" i="11393"/>
  <c r="AQ127" i="11393"/>
  <c r="AQ128" i="11393"/>
  <c r="AQ129" i="11393"/>
  <c r="AQ130" i="11393"/>
  <c r="AQ131" i="11393"/>
  <c r="AQ132" i="11393"/>
  <c r="AQ133" i="11393"/>
  <c r="AQ134" i="11393"/>
  <c r="AQ135" i="11393"/>
  <c r="AQ136" i="11393"/>
  <c r="AQ137" i="11393"/>
  <c r="AQ138" i="11393"/>
  <c r="AQ139" i="11393"/>
  <c r="AQ140" i="11393"/>
  <c r="AQ141" i="11393"/>
  <c r="AQ142" i="11393"/>
  <c r="AQ143" i="11393"/>
  <c r="AQ144" i="11393"/>
  <c r="AQ145" i="11393"/>
  <c r="AQ146" i="11393"/>
  <c r="AQ147" i="11393"/>
  <c r="AQ148" i="11393"/>
  <c r="AQ149" i="11393"/>
  <c r="AQ150" i="11393"/>
  <c r="AQ151" i="11393"/>
  <c r="AQ152" i="11393"/>
  <c r="AQ153" i="11393"/>
  <c r="AQ154" i="11393"/>
  <c r="AQ155" i="11393"/>
  <c r="AQ156" i="11393"/>
  <c r="AQ157" i="11393"/>
  <c r="AQ158" i="11393"/>
  <c r="AQ159" i="11393"/>
  <c r="AQ160" i="11393"/>
  <c r="AQ161" i="11393"/>
  <c r="AQ162" i="11393"/>
  <c r="AQ163" i="11393"/>
  <c r="AQ164" i="11393"/>
  <c r="AQ165" i="11393"/>
  <c r="AQ166" i="11393"/>
  <c r="AQ167" i="11393"/>
  <c r="AQ168" i="11393"/>
  <c r="AQ169" i="11393"/>
  <c r="AQ170" i="11393"/>
  <c r="AQ171" i="11393"/>
  <c r="AQ172" i="11393"/>
  <c r="AQ173" i="11393"/>
  <c r="AQ174" i="11393"/>
  <c r="AQ175" i="11393"/>
  <c r="AQ176" i="11393"/>
  <c r="AQ177" i="11393"/>
  <c r="AQ178" i="11393"/>
  <c r="AQ179" i="11393"/>
  <c r="AQ8" i="11393"/>
  <c r="AQ9" i="11393"/>
  <c r="AQ10" i="11393"/>
  <c r="AQ11" i="11393"/>
  <c r="AQ12" i="11393"/>
  <c r="AQ13" i="11393"/>
  <c r="R7" i="11401"/>
  <c r="R4" i="11401"/>
  <c r="AQ7" i="11393"/>
  <c r="H20" i="11401"/>
  <c r="F20" i="11401"/>
  <c r="K12" i="11401"/>
  <c r="I11" i="11401"/>
  <c r="I10" i="11401"/>
  <c r="F17" i="11401"/>
  <c r="F12" i="11401"/>
  <c r="I12" i="11401" l="1"/>
  <c r="L12" i="11401" s="1"/>
  <c r="O391" i="11393"/>
  <c r="U391" i="11393" s="1"/>
  <c r="P391" i="11393"/>
  <c r="V391" i="11393" s="1"/>
  <c r="AD391" i="11393" s="1"/>
  <c r="Q391" i="11393"/>
  <c r="W391" i="11393" s="1"/>
  <c r="AE391" i="11393" s="1"/>
  <c r="R391" i="11393"/>
  <c r="X391" i="11393" s="1"/>
  <c r="AF391" i="11393" s="1"/>
  <c r="S391" i="11393"/>
  <c r="Y391" i="11393" s="1"/>
  <c r="AG391" i="11393" s="1"/>
  <c r="O392" i="11393"/>
  <c r="U392" i="11393" s="1"/>
  <c r="Z392" i="11393" s="1"/>
  <c r="AA392" i="11393" s="1"/>
  <c r="T392" i="11393" s="1"/>
  <c r="P392" i="11393"/>
  <c r="V392" i="11393" s="1"/>
  <c r="AD392" i="11393" s="1"/>
  <c r="Q392" i="11393"/>
  <c r="W392" i="11393" s="1"/>
  <c r="AE392" i="11393" s="1"/>
  <c r="R392" i="11393"/>
  <c r="X392" i="11393" s="1"/>
  <c r="AF392" i="11393" s="1"/>
  <c r="S392" i="11393"/>
  <c r="Y392" i="11393" s="1"/>
  <c r="AG392" i="11393" s="1"/>
  <c r="AJ391" i="11393"/>
  <c r="AJ392" i="11393"/>
  <c r="AC393" i="11393"/>
  <c r="AD393" i="11393"/>
  <c r="AE393" i="11393"/>
  <c r="AF393" i="11393"/>
  <c r="AG393" i="11393"/>
  <c r="AJ393" i="11393"/>
  <c r="AC394" i="11393"/>
  <c r="AD394" i="11393"/>
  <c r="AE394" i="11393"/>
  <c r="AF394" i="11393"/>
  <c r="AG394" i="11393"/>
  <c r="AJ394" i="11393"/>
  <c r="AC395" i="11393"/>
  <c r="AD395" i="11393"/>
  <c r="AE395" i="11393"/>
  <c r="AF395" i="11393"/>
  <c r="AG395" i="11393"/>
  <c r="AJ395" i="11393"/>
  <c r="AC396" i="11393"/>
  <c r="AD396" i="11393"/>
  <c r="AE396" i="11393"/>
  <c r="AF396" i="11393"/>
  <c r="AG396" i="11393"/>
  <c r="AJ396" i="11393"/>
  <c r="AC397" i="11393"/>
  <c r="AD397" i="11393"/>
  <c r="AE397" i="11393"/>
  <c r="AF397" i="11393"/>
  <c r="AG397" i="11393"/>
  <c r="AJ397" i="11393"/>
  <c r="AC398" i="11393"/>
  <c r="AD398" i="11393"/>
  <c r="AE398" i="11393"/>
  <c r="AF398" i="11393"/>
  <c r="AG398" i="11393"/>
  <c r="AJ398" i="11393"/>
  <c r="AH396" i="11393" l="1"/>
  <c r="AI396" i="11393" s="1"/>
  <c r="AH393" i="11393"/>
  <c r="AI393" i="11393" s="1"/>
  <c r="AH397" i="11393"/>
  <c r="AI397" i="11393" s="1"/>
  <c r="AH398" i="11393"/>
  <c r="AI398" i="11393" s="1"/>
  <c r="AH395" i="11393"/>
  <c r="AI395" i="11393" s="1"/>
  <c r="AH394" i="11393"/>
  <c r="AI394" i="11393" s="1"/>
  <c r="Z391" i="11393"/>
  <c r="AA391" i="11393" s="1"/>
  <c r="T391" i="11393" s="1"/>
  <c r="AC391" i="11393"/>
  <c r="AH391" i="11393" s="1"/>
  <c r="AI391" i="11393" s="1"/>
  <c r="AB391" i="11393" s="1"/>
  <c r="AC392" i="11393"/>
  <c r="AH392" i="11393" s="1"/>
  <c r="AI392" i="11393" s="1"/>
  <c r="AB392" i="11393" s="1"/>
  <c r="AJ388" i="11393"/>
  <c r="O388" i="11393" l="1"/>
  <c r="U388" i="11393" s="1"/>
  <c r="S388" i="11393"/>
  <c r="Y388" i="11393" s="1"/>
  <c r="AG388" i="11393" s="1"/>
  <c r="P388" i="11393"/>
  <c r="V388" i="11393" s="1"/>
  <c r="AD388" i="11393" s="1"/>
  <c r="R388" i="11393"/>
  <c r="X388" i="11393" s="1"/>
  <c r="AF388" i="11393" s="1"/>
  <c r="Q388" i="11393"/>
  <c r="W388" i="11393" s="1"/>
  <c r="AE388" i="11393" s="1"/>
  <c r="AJ384" i="11393"/>
  <c r="O384" i="11393" l="1"/>
  <c r="U384" i="11393" s="1"/>
  <c r="S384" i="11393"/>
  <c r="Y384" i="11393" s="1"/>
  <c r="AG384" i="11393" s="1"/>
  <c r="P384" i="11393"/>
  <c r="V384" i="11393" s="1"/>
  <c r="AD384" i="11393" s="1"/>
  <c r="R384" i="11393"/>
  <c r="X384" i="11393" s="1"/>
  <c r="AF384" i="11393" s="1"/>
  <c r="Q384" i="11393"/>
  <c r="W384" i="11393" s="1"/>
  <c r="AE384" i="11393" s="1"/>
  <c r="Z388" i="11393"/>
  <c r="AA388" i="11393" s="1"/>
  <c r="T388" i="11393" s="1"/>
  <c r="AC388" i="11393"/>
  <c r="AH388" i="11393" s="1"/>
  <c r="AI388" i="11393" s="1"/>
  <c r="AB388" i="11393" s="1"/>
  <c r="Z384" i="11393" l="1"/>
  <c r="AA384" i="11393" s="1"/>
  <c r="T384" i="11393" s="1"/>
  <c r="AC384" i="11393"/>
  <c r="AH384" i="11393" s="1"/>
  <c r="AI384" i="11393" s="1"/>
  <c r="AB384" i="11393" s="1"/>
  <c r="A487" i="11409" l="1"/>
  <c r="A483" i="11409"/>
  <c r="A484" i="11409"/>
  <c r="A485" i="11409"/>
  <c r="A486" i="11409"/>
  <c r="A386" i="11409"/>
  <c r="A387" i="11409"/>
  <c r="A388" i="11409"/>
  <c r="A389" i="11409"/>
  <c r="A390" i="11409"/>
  <c r="A391" i="11409"/>
  <c r="A392" i="11409"/>
  <c r="A393" i="11409"/>
  <c r="A394" i="11409"/>
  <c r="A395" i="11409"/>
  <c r="A396" i="11409"/>
  <c r="A397" i="11409"/>
  <c r="A398" i="11409"/>
  <c r="A399" i="11409"/>
  <c r="A400" i="11409"/>
  <c r="A401" i="11409"/>
  <c r="A402" i="11409"/>
  <c r="A403" i="11409"/>
  <c r="A404" i="11409"/>
  <c r="A405" i="11409"/>
  <c r="A406" i="11409"/>
  <c r="A407" i="11409"/>
  <c r="A408" i="11409"/>
  <c r="A409" i="11409"/>
  <c r="A410" i="11409"/>
  <c r="A411" i="11409"/>
  <c r="A412" i="11409"/>
  <c r="A413" i="11409"/>
  <c r="A414" i="11409"/>
  <c r="A415" i="11409"/>
  <c r="A416" i="11409"/>
  <c r="A417" i="11409"/>
  <c r="A418" i="11409"/>
  <c r="A419" i="11409"/>
  <c r="A420" i="11409"/>
  <c r="A421" i="11409"/>
  <c r="A422" i="11409"/>
  <c r="A423" i="11409"/>
  <c r="A424" i="11409"/>
  <c r="A425" i="11409"/>
  <c r="A426" i="11409"/>
  <c r="A427" i="11409"/>
  <c r="A428" i="11409"/>
  <c r="A429" i="11409"/>
  <c r="A430" i="11409"/>
  <c r="A431" i="11409"/>
  <c r="A432" i="11409"/>
  <c r="A433" i="11409"/>
  <c r="A434" i="11409"/>
  <c r="A435" i="11409"/>
  <c r="A436" i="11409"/>
  <c r="A437" i="11409"/>
  <c r="A438" i="11409"/>
  <c r="A439" i="11409"/>
  <c r="A440" i="11409"/>
  <c r="A441" i="11409"/>
  <c r="A442" i="11409"/>
  <c r="A443" i="11409"/>
  <c r="A444" i="11409"/>
  <c r="A445" i="11409"/>
  <c r="A446" i="11409"/>
  <c r="A447" i="11409"/>
  <c r="A448" i="11409"/>
  <c r="A449" i="11409"/>
  <c r="A450" i="11409"/>
  <c r="A451" i="11409"/>
  <c r="A452" i="11409"/>
  <c r="A453" i="11409"/>
  <c r="A454" i="11409"/>
  <c r="A455" i="11409"/>
  <c r="A456" i="11409"/>
  <c r="A457" i="11409"/>
  <c r="A458" i="11409"/>
  <c r="A459" i="11409"/>
  <c r="A460" i="11409"/>
  <c r="A461" i="11409"/>
  <c r="A462" i="11409"/>
  <c r="A463" i="11409"/>
  <c r="A464" i="11409"/>
  <c r="A465" i="11409"/>
  <c r="A466" i="11409"/>
  <c r="A467" i="11409"/>
  <c r="A468" i="11409"/>
  <c r="A469" i="11409"/>
  <c r="A470" i="11409"/>
  <c r="A471" i="11409"/>
  <c r="A472" i="11409"/>
  <c r="A473" i="11409"/>
  <c r="A474" i="11409"/>
  <c r="A475" i="11409"/>
  <c r="A476" i="11409"/>
  <c r="A477" i="11409"/>
  <c r="A478" i="11409"/>
  <c r="A479" i="11409"/>
  <c r="A480" i="11409"/>
  <c r="A481" i="11409"/>
  <c r="A482" i="11409"/>
  <c r="A245" i="11409"/>
  <c r="A246" i="11409"/>
  <c r="A247" i="11409"/>
  <c r="A248" i="11409"/>
  <c r="A249" i="11409"/>
  <c r="A250" i="11409"/>
  <c r="A251" i="11409"/>
  <c r="A252" i="11409"/>
  <c r="A253" i="11409"/>
  <c r="A254" i="11409"/>
  <c r="A255" i="11409"/>
  <c r="A256" i="11409"/>
  <c r="A257" i="11409"/>
  <c r="A258" i="11409"/>
  <c r="A259" i="11409"/>
  <c r="A260" i="11409"/>
  <c r="A261" i="11409"/>
  <c r="A262" i="11409"/>
  <c r="A263" i="11409"/>
  <c r="A264" i="11409"/>
  <c r="A265" i="11409"/>
  <c r="A266" i="11409"/>
  <c r="A267" i="11409"/>
  <c r="A268" i="11409"/>
  <c r="A269" i="11409"/>
  <c r="A270" i="11409"/>
  <c r="A271" i="11409"/>
  <c r="A272" i="11409"/>
  <c r="A273" i="11409"/>
  <c r="A274" i="11409"/>
  <c r="A275" i="11409"/>
  <c r="A276" i="11409"/>
  <c r="A277" i="11409"/>
  <c r="A278" i="11409"/>
  <c r="A279" i="11409"/>
  <c r="A280" i="11409"/>
  <c r="A281" i="11409"/>
  <c r="A282" i="11409"/>
  <c r="A283" i="11409"/>
  <c r="A284" i="11409"/>
  <c r="A285" i="11409"/>
  <c r="A286" i="11409"/>
  <c r="A287" i="11409"/>
  <c r="A288" i="11409"/>
  <c r="A289" i="11409"/>
  <c r="A290" i="11409"/>
  <c r="A291" i="11409"/>
  <c r="A292" i="11409"/>
  <c r="A293" i="11409"/>
  <c r="A294" i="11409"/>
  <c r="A295" i="11409"/>
  <c r="A296" i="11409"/>
  <c r="A297" i="11409"/>
  <c r="A298" i="11409"/>
  <c r="A299" i="11409"/>
  <c r="A300" i="11409"/>
  <c r="A301" i="11409"/>
  <c r="A302" i="11409"/>
  <c r="A303" i="11409"/>
  <c r="A304" i="11409"/>
  <c r="A305" i="11409"/>
  <c r="A306" i="11409"/>
  <c r="A307" i="11409"/>
  <c r="A308" i="11409"/>
  <c r="A309" i="11409"/>
  <c r="A310" i="11409"/>
  <c r="A311" i="11409"/>
  <c r="A312" i="11409"/>
  <c r="A313" i="11409"/>
  <c r="A314" i="11409"/>
  <c r="A315" i="11409"/>
  <c r="A316" i="11409"/>
  <c r="A317" i="11409"/>
  <c r="A318" i="11409"/>
  <c r="A319" i="11409"/>
  <c r="A320" i="11409"/>
  <c r="A321" i="11409"/>
  <c r="A322" i="11409"/>
  <c r="A323" i="11409"/>
  <c r="A324" i="11409"/>
  <c r="A325" i="11409"/>
  <c r="A326" i="11409"/>
  <c r="A327" i="11409"/>
  <c r="A328" i="11409"/>
  <c r="A329" i="11409"/>
  <c r="A330" i="11409"/>
  <c r="A331" i="11409"/>
  <c r="A332" i="11409"/>
  <c r="A333" i="11409"/>
  <c r="A334" i="11409"/>
  <c r="A335" i="11409"/>
  <c r="A336" i="11409"/>
  <c r="A337" i="11409"/>
  <c r="A338" i="11409"/>
  <c r="A339" i="11409"/>
  <c r="A340" i="11409"/>
  <c r="A341" i="11409"/>
  <c r="A342" i="11409"/>
  <c r="A343" i="11409"/>
  <c r="A344" i="11409"/>
  <c r="A345" i="11409"/>
  <c r="A346" i="11409"/>
  <c r="A347" i="11409"/>
  <c r="A348" i="11409"/>
  <c r="A349" i="11409"/>
  <c r="A350" i="11409"/>
  <c r="A351" i="11409"/>
  <c r="A352" i="11409"/>
  <c r="A353" i="11409"/>
  <c r="A354" i="11409"/>
  <c r="A355" i="11409"/>
  <c r="A356" i="11409"/>
  <c r="A357" i="11409"/>
  <c r="A358" i="11409"/>
  <c r="A359" i="11409"/>
  <c r="A360" i="11409"/>
  <c r="A361" i="11409"/>
  <c r="A362" i="11409"/>
  <c r="A363" i="11409"/>
  <c r="A364" i="11409"/>
  <c r="A365" i="11409"/>
  <c r="A366" i="11409"/>
  <c r="A367" i="11409"/>
  <c r="A368" i="11409"/>
  <c r="A369" i="11409"/>
  <c r="A370" i="11409"/>
  <c r="A371" i="11409"/>
  <c r="A372" i="11409"/>
  <c r="A373" i="11409"/>
  <c r="A374" i="11409"/>
  <c r="A375" i="11409"/>
  <c r="A376" i="11409"/>
  <c r="A377" i="11409"/>
  <c r="A378" i="11409"/>
  <c r="A379" i="11409"/>
  <c r="A380" i="11409"/>
  <c r="A381" i="11409"/>
  <c r="A382" i="11409"/>
  <c r="A383" i="11409"/>
  <c r="A384" i="11409"/>
  <c r="A385" i="11409"/>
  <c r="A244" i="11409"/>
  <c r="A243" i="11409"/>
  <c r="A2" i="11409"/>
  <c r="A3" i="11409"/>
  <c r="A4" i="11409"/>
  <c r="A5" i="11409"/>
  <c r="A6" i="11409"/>
  <c r="A7" i="11409"/>
  <c r="A8" i="11409"/>
  <c r="A9" i="11409"/>
  <c r="A10" i="11409"/>
  <c r="A11" i="11409"/>
  <c r="A12" i="11409"/>
  <c r="A13" i="11409"/>
  <c r="A14" i="11409"/>
  <c r="A15" i="11409"/>
  <c r="A16" i="11409"/>
  <c r="A17" i="11409"/>
  <c r="A18" i="11409"/>
  <c r="A19" i="11409"/>
  <c r="A20" i="11409"/>
  <c r="A21" i="11409"/>
  <c r="A22" i="11409"/>
  <c r="A23" i="11409"/>
  <c r="A24" i="11409"/>
  <c r="A25" i="11409"/>
  <c r="A26" i="11409"/>
  <c r="A27" i="11409"/>
  <c r="A28" i="11409"/>
  <c r="A29" i="11409"/>
  <c r="A30" i="11409"/>
  <c r="A31" i="11409"/>
  <c r="A32" i="11409"/>
  <c r="A33" i="11409"/>
  <c r="A34" i="11409"/>
  <c r="A35" i="11409"/>
  <c r="A36" i="11409"/>
  <c r="A37" i="11409"/>
  <c r="A38" i="11409"/>
  <c r="A39" i="11409"/>
  <c r="A40" i="11409"/>
  <c r="A41" i="11409"/>
  <c r="A42" i="11409"/>
  <c r="A43" i="11409"/>
  <c r="A44" i="11409"/>
  <c r="A45" i="11409"/>
  <c r="A46" i="11409"/>
  <c r="A47" i="11409"/>
  <c r="A48" i="11409"/>
  <c r="A49" i="11409"/>
  <c r="A50" i="11409"/>
  <c r="A51" i="11409"/>
  <c r="A52" i="11409"/>
  <c r="A53" i="11409"/>
  <c r="A54" i="11409"/>
  <c r="A55" i="11409"/>
  <c r="A56" i="11409"/>
  <c r="A57" i="11409"/>
  <c r="A58" i="11409"/>
  <c r="A59" i="11409"/>
  <c r="A60" i="11409"/>
  <c r="A61" i="11409"/>
  <c r="A62" i="11409"/>
  <c r="A63" i="11409"/>
  <c r="A64" i="11409"/>
  <c r="A65" i="11409"/>
  <c r="A66" i="11409"/>
  <c r="A67" i="11409"/>
  <c r="A68" i="11409"/>
  <c r="A69" i="11409"/>
  <c r="A70" i="11409"/>
  <c r="A71" i="11409"/>
  <c r="A72" i="11409"/>
  <c r="A73" i="11409"/>
  <c r="A74" i="11409"/>
  <c r="A75" i="11409"/>
  <c r="A76" i="11409"/>
  <c r="A77" i="11409"/>
  <c r="A78" i="11409"/>
  <c r="A79" i="11409"/>
  <c r="A80" i="11409"/>
  <c r="A81" i="11409"/>
  <c r="A82" i="11409"/>
  <c r="A83" i="11409"/>
  <c r="A84" i="11409"/>
  <c r="A85" i="11409"/>
  <c r="A86" i="11409"/>
  <c r="A87" i="11409"/>
  <c r="A88" i="11409"/>
  <c r="A89" i="11409"/>
  <c r="A90" i="11409"/>
  <c r="A91" i="11409"/>
  <c r="A92" i="11409"/>
  <c r="A93" i="11409"/>
  <c r="A94" i="11409"/>
  <c r="A95" i="11409"/>
  <c r="A96" i="11409"/>
  <c r="A97" i="11409"/>
  <c r="A98" i="11409"/>
  <c r="A99" i="11409"/>
  <c r="A100" i="11409"/>
  <c r="A101" i="11409"/>
  <c r="A102" i="11409"/>
  <c r="A103" i="11409"/>
  <c r="A104" i="11409"/>
  <c r="A105" i="11409"/>
  <c r="A106" i="11409"/>
  <c r="A107" i="11409"/>
  <c r="A108" i="11409"/>
  <c r="A109" i="11409"/>
  <c r="A110" i="11409"/>
  <c r="A111" i="11409"/>
  <c r="A112" i="11409"/>
  <c r="A113" i="11409"/>
  <c r="A114" i="11409"/>
  <c r="A115" i="11409"/>
  <c r="A116" i="11409"/>
  <c r="A117" i="11409"/>
  <c r="A118" i="11409"/>
  <c r="A119" i="11409"/>
  <c r="A120" i="11409"/>
  <c r="A121" i="11409"/>
  <c r="A122" i="11409"/>
  <c r="A123" i="11409"/>
  <c r="A124" i="11409"/>
  <c r="A125" i="11409"/>
  <c r="A126" i="11409"/>
  <c r="A127" i="11409"/>
  <c r="A128" i="11409"/>
  <c r="A129" i="11409"/>
  <c r="A130" i="11409"/>
  <c r="A131" i="11409"/>
  <c r="A132" i="11409"/>
  <c r="A133" i="11409"/>
  <c r="A134" i="11409"/>
  <c r="A135" i="11409"/>
  <c r="A136" i="11409"/>
  <c r="A137" i="11409"/>
  <c r="A138" i="11409"/>
  <c r="A139" i="11409"/>
  <c r="A140" i="11409"/>
  <c r="A141" i="11409"/>
  <c r="A142" i="11409"/>
  <c r="A143" i="11409"/>
  <c r="A144" i="11409"/>
  <c r="A145" i="11409"/>
  <c r="A146" i="11409"/>
  <c r="A147" i="11409"/>
  <c r="A148" i="11409"/>
  <c r="A149" i="11409"/>
  <c r="A150" i="11409"/>
  <c r="A151" i="11409"/>
  <c r="A152" i="11409"/>
  <c r="A153" i="11409"/>
  <c r="A154" i="11409"/>
  <c r="A155" i="11409"/>
  <c r="A156" i="11409"/>
  <c r="A157" i="11409"/>
  <c r="A158" i="11409"/>
  <c r="A159" i="11409"/>
  <c r="A160" i="11409"/>
  <c r="A161" i="11409"/>
  <c r="A162" i="11409"/>
  <c r="A163" i="11409"/>
  <c r="A164" i="11409"/>
  <c r="A165" i="11409"/>
  <c r="A166" i="11409"/>
  <c r="A167" i="11409"/>
  <c r="A168" i="11409"/>
  <c r="A169" i="11409"/>
  <c r="A170" i="11409"/>
  <c r="A171" i="11409"/>
  <c r="A172" i="11409"/>
  <c r="A173" i="11409"/>
  <c r="A174" i="11409"/>
  <c r="A175" i="11409"/>
  <c r="A176" i="11409"/>
  <c r="A177" i="11409"/>
  <c r="A178" i="11409"/>
  <c r="A179" i="11409"/>
  <c r="A180" i="11409"/>
  <c r="A181" i="11409"/>
  <c r="A182" i="11409"/>
  <c r="A183" i="11409"/>
  <c r="A184" i="11409"/>
  <c r="A185" i="11409"/>
  <c r="A186" i="11409"/>
  <c r="A187" i="11409"/>
  <c r="A188" i="11409"/>
  <c r="A189" i="11409"/>
  <c r="A190" i="11409"/>
  <c r="A191" i="11409"/>
  <c r="A192" i="11409"/>
  <c r="A193" i="11409"/>
  <c r="A194" i="11409"/>
  <c r="A195" i="11409"/>
  <c r="A196" i="11409"/>
  <c r="A197" i="11409"/>
  <c r="A198" i="11409"/>
  <c r="A199" i="11409"/>
  <c r="A200" i="11409"/>
  <c r="A201" i="11409"/>
  <c r="A202" i="11409"/>
  <c r="A203" i="11409"/>
  <c r="A204" i="11409"/>
  <c r="A205" i="11409"/>
  <c r="A206" i="11409"/>
  <c r="A207" i="11409"/>
  <c r="A208" i="11409"/>
  <c r="A209" i="11409"/>
  <c r="A210" i="11409"/>
  <c r="A211" i="11409"/>
  <c r="A212" i="11409"/>
  <c r="A213" i="11409"/>
  <c r="A214" i="11409"/>
  <c r="A215" i="11409"/>
  <c r="A216" i="11409"/>
  <c r="A217" i="11409"/>
  <c r="A218" i="11409"/>
  <c r="A219" i="11409"/>
  <c r="A220" i="11409"/>
  <c r="A221" i="11409"/>
  <c r="A222" i="11409"/>
  <c r="A223" i="11409"/>
  <c r="A224" i="11409"/>
  <c r="A225" i="11409"/>
  <c r="A226" i="11409"/>
  <c r="A227" i="11409"/>
  <c r="A228" i="11409"/>
  <c r="A229" i="11409"/>
  <c r="A230" i="11409"/>
  <c r="A231" i="11409"/>
  <c r="A232" i="11409"/>
  <c r="A233" i="11409"/>
  <c r="A234" i="11409"/>
  <c r="A235" i="11409"/>
  <c r="A236" i="11409"/>
  <c r="A237" i="11409"/>
  <c r="A238" i="11409"/>
  <c r="A239" i="11409"/>
  <c r="A240" i="11409"/>
  <c r="A241" i="11409"/>
  <c r="A242" i="11409"/>
  <c r="A1" i="11409"/>
  <c r="J7" i="11393" l="1"/>
  <c r="I7" i="11393"/>
  <c r="AR7" i="11393"/>
  <c r="B2" i="11392"/>
  <c r="B3" i="11392" s="1"/>
  <c r="B4" i="11392" s="1"/>
  <c r="C3" i="11392"/>
  <c r="D3" i="11392"/>
  <c r="E3" i="11392"/>
  <c r="F3" i="11392"/>
  <c r="G3" i="11392"/>
  <c r="W3" i="11392" s="1"/>
  <c r="C4" i="11392"/>
  <c r="D4" i="11392"/>
  <c r="E4" i="11392"/>
  <c r="F4" i="11392"/>
  <c r="G4" i="11392"/>
  <c r="W4" i="11392" s="1"/>
  <c r="C5" i="11392"/>
  <c r="D5" i="11392"/>
  <c r="E5" i="11392"/>
  <c r="F5" i="11392"/>
  <c r="G5" i="11392"/>
  <c r="W5" i="11392" s="1"/>
  <c r="C6" i="11392"/>
  <c r="D6" i="11392"/>
  <c r="E6" i="11392"/>
  <c r="F6" i="11392"/>
  <c r="G6" i="11392"/>
  <c r="W6" i="11392" s="1"/>
  <c r="C7" i="11392"/>
  <c r="D7" i="11392"/>
  <c r="E7" i="11392"/>
  <c r="F7" i="11392"/>
  <c r="G7" i="11392"/>
  <c r="W7" i="11392" s="1"/>
  <c r="C8" i="11392"/>
  <c r="D8" i="11392"/>
  <c r="E8" i="11392"/>
  <c r="F8" i="11392"/>
  <c r="G8" i="11392"/>
  <c r="W8" i="11392" s="1"/>
  <c r="C9" i="11392"/>
  <c r="D9" i="11392"/>
  <c r="E9" i="11392"/>
  <c r="F9" i="11392"/>
  <c r="G9" i="11392"/>
  <c r="W9" i="11392" s="1"/>
  <c r="C10" i="11392"/>
  <c r="D10" i="11392"/>
  <c r="E10" i="11392"/>
  <c r="F10" i="11392"/>
  <c r="G10" i="11392"/>
  <c r="W10" i="11392" s="1"/>
  <c r="C11" i="11392"/>
  <c r="D11" i="11392"/>
  <c r="E11" i="11392"/>
  <c r="F11" i="11392"/>
  <c r="G11" i="11392"/>
  <c r="W11" i="11392" s="1"/>
  <c r="C12" i="11392"/>
  <c r="D12" i="11392"/>
  <c r="E12" i="11392"/>
  <c r="F12" i="11392"/>
  <c r="G12" i="11392"/>
  <c r="W12" i="11392" s="1"/>
  <c r="C13" i="11392"/>
  <c r="D13" i="11392"/>
  <c r="E13" i="11392"/>
  <c r="F13" i="11392"/>
  <c r="G13" i="11392"/>
  <c r="W13" i="11392" s="1"/>
  <c r="C14" i="11392"/>
  <c r="D14" i="11392"/>
  <c r="E14" i="11392"/>
  <c r="F14" i="11392"/>
  <c r="G14" i="11392"/>
  <c r="W14" i="11392" s="1"/>
  <c r="C15" i="11392"/>
  <c r="D15" i="11392"/>
  <c r="E15" i="11392"/>
  <c r="F15" i="11392"/>
  <c r="G15" i="11392"/>
  <c r="W15" i="11392" s="1"/>
  <c r="C16" i="11392"/>
  <c r="D16" i="11392"/>
  <c r="E16" i="11392"/>
  <c r="F16" i="11392"/>
  <c r="G16" i="11392"/>
  <c r="W16" i="11392" s="1"/>
  <c r="C17" i="11392"/>
  <c r="D17" i="11392"/>
  <c r="E17" i="11392"/>
  <c r="F17" i="11392"/>
  <c r="G17" i="11392"/>
  <c r="W17" i="11392" s="1"/>
  <c r="C18" i="11392"/>
  <c r="D18" i="11392"/>
  <c r="E18" i="11392"/>
  <c r="F18" i="11392"/>
  <c r="G18" i="11392"/>
  <c r="W18" i="11392" s="1"/>
  <c r="C19" i="11392"/>
  <c r="D19" i="11392"/>
  <c r="E19" i="11392"/>
  <c r="F19" i="11392"/>
  <c r="G19" i="11392"/>
  <c r="W19" i="11392" s="1"/>
  <c r="C20" i="11392"/>
  <c r="D20" i="11392"/>
  <c r="E20" i="11392"/>
  <c r="F20" i="11392"/>
  <c r="G20" i="11392"/>
  <c r="W20" i="11392" s="1"/>
  <c r="C21" i="11392"/>
  <c r="D21" i="11392"/>
  <c r="E21" i="11392"/>
  <c r="F21" i="11392"/>
  <c r="G21" i="11392"/>
  <c r="W21" i="11392" s="1"/>
  <c r="C22" i="11392"/>
  <c r="D22" i="11392"/>
  <c r="E22" i="11392"/>
  <c r="F22" i="11392"/>
  <c r="G22" i="11392"/>
  <c r="W22" i="11392" s="1"/>
  <c r="C23" i="11392"/>
  <c r="D23" i="11392"/>
  <c r="E23" i="11392"/>
  <c r="F23" i="11392"/>
  <c r="G23" i="11392"/>
  <c r="W23" i="11392" s="1"/>
  <c r="C24" i="11392"/>
  <c r="D24" i="11392"/>
  <c r="E24" i="11392"/>
  <c r="F24" i="11392"/>
  <c r="G24" i="11392"/>
  <c r="W24" i="11392" s="1"/>
  <c r="C25" i="11392"/>
  <c r="D25" i="11392"/>
  <c r="E25" i="11392"/>
  <c r="F25" i="11392"/>
  <c r="G25" i="11392"/>
  <c r="W25" i="11392" s="1"/>
  <c r="C26" i="11392"/>
  <c r="D26" i="11392"/>
  <c r="E26" i="11392"/>
  <c r="F26" i="11392"/>
  <c r="G26" i="11392"/>
  <c r="W26" i="11392" s="1"/>
  <c r="C27" i="11392"/>
  <c r="D27" i="11392"/>
  <c r="E27" i="11392"/>
  <c r="F27" i="11392"/>
  <c r="G27" i="11392"/>
  <c r="W27" i="11392" s="1"/>
  <c r="C28" i="11392"/>
  <c r="D28" i="11392"/>
  <c r="E28" i="11392"/>
  <c r="F28" i="11392"/>
  <c r="G28" i="11392"/>
  <c r="W28" i="11392" s="1"/>
  <c r="C29" i="11392"/>
  <c r="D29" i="11392"/>
  <c r="E29" i="11392"/>
  <c r="F29" i="11392"/>
  <c r="G29" i="11392"/>
  <c r="C30" i="11392"/>
  <c r="D30" i="11392"/>
  <c r="E30" i="11392"/>
  <c r="F30" i="11392"/>
  <c r="G30" i="11392"/>
  <c r="W30" i="11392" s="1"/>
  <c r="C31" i="11392"/>
  <c r="D31" i="11392"/>
  <c r="E31" i="11392"/>
  <c r="F31" i="11392"/>
  <c r="G31" i="11392"/>
  <c r="W31" i="11392" s="1"/>
  <c r="C32" i="11392"/>
  <c r="D32" i="11392"/>
  <c r="E32" i="11392"/>
  <c r="F32" i="11392"/>
  <c r="G32" i="11392"/>
  <c r="W32" i="11392" s="1"/>
  <c r="C33" i="11392"/>
  <c r="D33" i="11392"/>
  <c r="E33" i="11392"/>
  <c r="F33" i="11392"/>
  <c r="G33" i="11392"/>
  <c r="W33" i="11392" s="1"/>
  <c r="C34" i="11392"/>
  <c r="D34" i="11392"/>
  <c r="E34" i="11392"/>
  <c r="F34" i="11392"/>
  <c r="G34" i="11392"/>
  <c r="W34" i="11392" s="1"/>
  <c r="C35" i="11392"/>
  <c r="D35" i="11392"/>
  <c r="E35" i="11392"/>
  <c r="F35" i="11392"/>
  <c r="G35" i="11392"/>
  <c r="W35" i="11392" s="1"/>
  <c r="C36" i="11392"/>
  <c r="D36" i="11392"/>
  <c r="E36" i="11392"/>
  <c r="F36" i="11392"/>
  <c r="G36" i="11392"/>
  <c r="W36" i="11392" s="1"/>
  <c r="C37" i="11392"/>
  <c r="D37" i="11392"/>
  <c r="E37" i="11392"/>
  <c r="F37" i="11392"/>
  <c r="G37" i="11392"/>
  <c r="W37" i="11392" s="1"/>
  <c r="C38" i="11392"/>
  <c r="D38" i="11392"/>
  <c r="E38" i="11392"/>
  <c r="F38" i="11392"/>
  <c r="G38" i="11392"/>
  <c r="W38" i="11392" s="1"/>
  <c r="C39" i="11392"/>
  <c r="D39" i="11392"/>
  <c r="E39" i="11392"/>
  <c r="F39" i="11392"/>
  <c r="G39" i="11392"/>
  <c r="W39" i="11392" s="1"/>
  <c r="C40" i="11392"/>
  <c r="D40" i="11392"/>
  <c r="E40" i="11392"/>
  <c r="F40" i="11392"/>
  <c r="G40" i="11392"/>
  <c r="W40" i="11392" s="1"/>
  <c r="C41" i="11392"/>
  <c r="D41" i="11392"/>
  <c r="E41" i="11392"/>
  <c r="F41" i="11392"/>
  <c r="G41" i="11392"/>
  <c r="W41" i="11392" s="1"/>
  <c r="C42" i="11392"/>
  <c r="D42" i="11392"/>
  <c r="E42" i="11392"/>
  <c r="F42" i="11392"/>
  <c r="G42" i="11392"/>
  <c r="W42" i="11392" s="1"/>
  <c r="C43" i="11392"/>
  <c r="D43" i="11392"/>
  <c r="E43" i="11392"/>
  <c r="F43" i="11392"/>
  <c r="G43" i="11392"/>
  <c r="W43" i="11392" s="1"/>
  <c r="C44" i="11392"/>
  <c r="D44" i="11392"/>
  <c r="E44" i="11392"/>
  <c r="F44" i="11392"/>
  <c r="G44" i="11392"/>
  <c r="W44" i="11392" s="1"/>
  <c r="C45" i="11392"/>
  <c r="D45" i="11392"/>
  <c r="E45" i="11392"/>
  <c r="F45" i="11392"/>
  <c r="G45" i="11392"/>
  <c r="W45" i="11392" s="1"/>
  <c r="C46" i="11392"/>
  <c r="D46" i="11392"/>
  <c r="E46" i="11392"/>
  <c r="F46" i="11392"/>
  <c r="G46" i="11392"/>
  <c r="W46" i="11392" s="1"/>
  <c r="C47" i="11392"/>
  <c r="D47" i="11392"/>
  <c r="E47" i="11392"/>
  <c r="F47" i="11392"/>
  <c r="G47" i="11392"/>
  <c r="W47" i="11392" s="1"/>
  <c r="C48" i="11392"/>
  <c r="D48" i="11392"/>
  <c r="E48" i="11392"/>
  <c r="F48" i="11392"/>
  <c r="G48" i="11392"/>
  <c r="W48" i="11392" s="1"/>
  <c r="C49" i="11392"/>
  <c r="D49" i="11392"/>
  <c r="E49" i="11392"/>
  <c r="F49" i="11392"/>
  <c r="G49" i="11392"/>
  <c r="W49" i="11392" s="1"/>
  <c r="C50" i="11392"/>
  <c r="D50" i="11392"/>
  <c r="E50" i="11392"/>
  <c r="F50" i="11392"/>
  <c r="G50" i="11392"/>
  <c r="W50" i="11392" s="1"/>
  <c r="C51" i="11392"/>
  <c r="D51" i="11392"/>
  <c r="E51" i="11392"/>
  <c r="F51" i="11392"/>
  <c r="G51" i="11392"/>
  <c r="W51" i="11392" s="1"/>
  <c r="C52" i="11392"/>
  <c r="D52" i="11392"/>
  <c r="E52" i="11392"/>
  <c r="F52" i="11392"/>
  <c r="G52" i="11392"/>
  <c r="W52" i="11392" s="1"/>
  <c r="C53" i="11392"/>
  <c r="D53" i="11392"/>
  <c r="E53" i="11392"/>
  <c r="F53" i="11392"/>
  <c r="G53" i="11392"/>
  <c r="W53" i="11392" s="1"/>
  <c r="C54" i="11392"/>
  <c r="D54" i="11392"/>
  <c r="E54" i="11392"/>
  <c r="F54" i="11392"/>
  <c r="G54" i="11392"/>
  <c r="W54" i="11392" s="1"/>
  <c r="C55" i="11392"/>
  <c r="D55" i="11392"/>
  <c r="E55" i="11392"/>
  <c r="F55" i="11392"/>
  <c r="G55" i="11392"/>
  <c r="W55" i="11392" s="1"/>
  <c r="C56" i="11392"/>
  <c r="D56" i="11392"/>
  <c r="E56" i="11392"/>
  <c r="F56" i="11392"/>
  <c r="G56" i="11392"/>
  <c r="W56" i="11392" s="1"/>
  <c r="C57" i="11392"/>
  <c r="D57" i="11392"/>
  <c r="E57" i="11392"/>
  <c r="F57" i="11392"/>
  <c r="G57" i="11392"/>
  <c r="W57" i="11392" s="1"/>
  <c r="C58" i="11392"/>
  <c r="D58" i="11392"/>
  <c r="E58" i="11392"/>
  <c r="F58" i="11392"/>
  <c r="G58" i="11392"/>
  <c r="W58" i="11392" s="1"/>
  <c r="C59" i="11392"/>
  <c r="D59" i="11392"/>
  <c r="E59" i="11392"/>
  <c r="F59" i="11392"/>
  <c r="G59" i="11392"/>
  <c r="W59" i="11392" s="1"/>
  <c r="C60" i="11392"/>
  <c r="D60" i="11392"/>
  <c r="E60" i="11392"/>
  <c r="F60" i="11392"/>
  <c r="G60" i="11392"/>
  <c r="W60" i="11392" s="1"/>
  <c r="C61" i="11392"/>
  <c r="D61" i="11392"/>
  <c r="E61" i="11392"/>
  <c r="F61" i="11392"/>
  <c r="G61" i="11392"/>
  <c r="W61" i="11392" s="1"/>
  <c r="C62" i="11392"/>
  <c r="D62" i="11392"/>
  <c r="E62" i="11392"/>
  <c r="F62" i="11392"/>
  <c r="G62" i="11392"/>
  <c r="W62" i="11392" s="1"/>
  <c r="C63" i="11392"/>
  <c r="D63" i="11392"/>
  <c r="E63" i="11392"/>
  <c r="F63" i="11392"/>
  <c r="G63" i="11392"/>
  <c r="W63" i="11392" s="1"/>
  <c r="C64" i="11392"/>
  <c r="D64" i="11392"/>
  <c r="E64" i="11392"/>
  <c r="F64" i="11392"/>
  <c r="G64" i="11392"/>
  <c r="W64" i="11392" s="1"/>
  <c r="C65" i="11392"/>
  <c r="D65" i="11392"/>
  <c r="E65" i="11392"/>
  <c r="F65" i="11392"/>
  <c r="G65" i="11392"/>
  <c r="W65" i="11392" s="1"/>
  <c r="C66" i="11392"/>
  <c r="D66" i="11392"/>
  <c r="E66" i="11392"/>
  <c r="F66" i="11392"/>
  <c r="G66" i="11392"/>
  <c r="W66" i="11392" s="1"/>
  <c r="C67" i="11392"/>
  <c r="D67" i="11392"/>
  <c r="E67" i="11392"/>
  <c r="F67" i="11392"/>
  <c r="G67" i="11392"/>
  <c r="W67" i="11392" s="1"/>
  <c r="C68" i="11392"/>
  <c r="D68" i="11392"/>
  <c r="E68" i="11392"/>
  <c r="F68" i="11392"/>
  <c r="G68" i="11392"/>
  <c r="W68" i="11392" s="1"/>
  <c r="C69" i="11392"/>
  <c r="D69" i="11392"/>
  <c r="E69" i="11392"/>
  <c r="F69" i="11392"/>
  <c r="G69" i="11392"/>
  <c r="W69" i="11392" s="1"/>
  <c r="C70" i="11392"/>
  <c r="D70" i="11392"/>
  <c r="E70" i="11392"/>
  <c r="F70" i="11392"/>
  <c r="G70" i="11392"/>
  <c r="W70" i="11392" s="1"/>
  <c r="C71" i="11392"/>
  <c r="D71" i="11392"/>
  <c r="E71" i="11392"/>
  <c r="F71" i="11392"/>
  <c r="G71" i="11392"/>
  <c r="W71" i="11392" s="1"/>
  <c r="C72" i="11392"/>
  <c r="D72" i="11392"/>
  <c r="E72" i="11392"/>
  <c r="F72" i="11392"/>
  <c r="G72" i="11392"/>
  <c r="W72" i="11392" s="1"/>
  <c r="C73" i="11392"/>
  <c r="D73" i="11392"/>
  <c r="E73" i="11392"/>
  <c r="F73" i="11392"/>
  <c r="G73" i="11392"/>
  <c r="W73" i="11392" s="1"/>
  <c r="C74" i="11392"/>
  <c r="D74" i="11392"/>
  <c r="E74" i="11392"/>
  <c r="F74" i="11392"/>
  <c r="G74" i="11392"/>
  <c r="W74" i="11392" s="1"/>
  <c r="C75" i="11392"/>
  <c r="D75" i="11392"/>
  <c r="E75" i="11392"/>
  <c r="F75" i="11392"/>
  <c r="G75" i="11392"/>
  <c r="W75" i="11392" s="1"/>
  <c r="C76" i="11392"/>
  <c r="D76" i="11392"/>
  <c r="E76" i="11392"/>
  <c r="F76" i="11392"/>
  <c r="G76" i="11392"/>
  <c r="W76" i="11392" s="1"/>
  <c r="C77" i="11392"/>
  <c r="D77" i="11392"/>
  <c r="E77" i="11392"/>
  <c r="F77" i="11392"/>
  <c r="G77" i="11392"/>
  <c r="W77" i="11392" s="1"/>
  <c r="C78" i="11392"/>
  <c r="D78" i="11392"/>
  <c r="E78" i="11392"/>
  <c r="F78" i="11392"/>
  <c r="G78" i="11392"/>
  <c r="W78" i="11392" s="1"/>
  <c r="C79" i="11392"/>
  <c r="D79" i="11392"/>
  <c r="E79" i="11392"/>
  <c r="F79" i="11392"/>
  <c r="G79" i="11392"/>
  <c r="W79" i="11392" s="1"/>
  <c r="C80" i="11392"/>
  <c r="D80" i="11392"/>
  <c r="E80" i="11392"/>
  <c r="F80" i="11392"/>
  <c r="G80" i="11392"/>
  <c r="W80" i="11392" s="1"/>
  <c r="C81" i="11392"/>
  <c r="D81" i="11392"/>
  <c r="E81" i="11392"/>
  <c r="F81" i="11392"/>
  <c r="G81" i="11392"/>
  <c r="W81" i="11392" s="1"/>
  <c r="C82" i="11392"/>
  <c r="D82" i="11392"/>
  <c r="E82" i="11392"/>
  <c r="F82" i="11392"/>
  <c r="G82" i="11392"/>
  <c r="W82" i="11392" s="1"/>
  <c r="C83" i="11392"/>
  <c r="D83" i="11392"/>
  <c r="E83" i="11392"/>
  <c r="F83" i="11392"/>
  <c r="G83" i="11392"/>
  <c r="W83" i="11392" s="1"/>
  <c r="C84" i="11392"/>
  <c r="D84" i="11392"/>
  <c r="E84" i="11392"/>
  <c r="F84" i="11392"/>
  <c r="G84" i="11392"/>
  <c r="W84" i="11392" s="1"/>
  <c r="C85" i="11392"/>
  <c r="D85" i="11392"/>
  <c r="E85" i="11392"/>
  <c r="F85" i="11392"/>
  <c r="G85" i="11392"/>
  <c r="W85" i="11392" s="1"/>
  <c r="C86" i="11392"/>
  <c r="D86" i="11392"/>
  <c r="E86" i="11392"/>
  <c r="F86" i="11392"/>
  <c r="G86" i="11392"/>
  <c r="W86" i="11392" s="1"/>
  <c r="C87" i="11392"/>
  <c r="D87" i="11392"/>
  <c r="E87" i="11392"/>
  <c r="F87" i="11392"/>
  <c r="G87" i="11392"/>
  <c r="W87" i="11392" s="1"/>
  <c r="C88" i="11392"/>
  <c r="D88" i="11392"/>
  <c r="E88" i="11392"/>
  <c r="F88" i="11392"/>
  <c r="G88" i="11392"/>
  <c r="W88" i="11392" s="1"/>
  <c r="C89" i="11392"/>
  <c r="D89" i="11392"/>
  <c r="E89" i="11392"/>
  <c r="F89" i="11392"/>
  <c r="G89" i="11392"/>
  <c r="C90" i="11392"/>
  <c r="D90" i="11392"/>
  <c r="E90" i="11392"/>
  <c r="F90" i="11392"/>
  <c r="G90" i="11392"/>
  <c r="W90" i="11392" s="1"/>
  <c r="C91" i="11392"/>
  <c r="D91" i="11392"/>
  <c r="E91" i="11392"/>
  <c r="F91" i="11392"/>
  <c r="G91" i="11392"/>
  <c r="W91" i="11392" s="1"/>
  <c r="C92" i="11392"/>
  <c r="D92" i="11392"/>
  <c r="E92" i="11392"/>
  <c r="F92" i="11392"/>
  <c r="G92" i="11392"/>
  <c r="W92" i="11392" s="1"/>
  <c r="C93" i="11392"/>
  <c r="D93" i="11392"/>
  <c r="E93" i="11392"/>
  <c r="F93" i="11392"/>
  <c r="G93" i="11392"/>
  <c r="W93" i="11392" s="1"/>
  <c r="C94" i="11392"/>
  <c r="D94" i="11392"/>
  <c r="E94" i="11392"/>
  <c r="F94" i="11392"/>
  <c r="G94" i="11392"/>
  <c r="W94" i="11392" s="1"/>
  <c r="C95" i="11392"/>
  <c r="D95" i="11392"/>
  <c r="E95" i="11392"/>
  <c r="F95" i="11392"/>
  <c r="G95" i="11392"/>
  <c r="W95" i="11392" s="1"/>
  <c r="C96" i="11392"/>
  <c r="D96" i="11392"/>
  <c r="E96" i="11392"/>
  <c r="F96" i="11392"/>
  <c r="G96" i="11392"/>
  <c r="W96" i="11392" s="1"/>
  <c r="C97" i="11392"/>
  <c r="D97" i="11392"/>
  <c r="E97" i="11392"/>
  <c r="F97" i="11392"/>
  <c r="G97" i="11392"/>
  <c r="W97" i="11392" s="1"/>
  <c r="C98" i="11392"/>
  <c r="D98" i="11392"/>
  <c r="E98" i="11392"/>
  <c r="F98" i="11392"/>
  <c r="G98" i="11392"/>
  <c r="W98" i="11392" s="1"/>
  <c r="C99" i="11392"/>
  <c r="D99" i="11392"/>
  <c r="E99" i="11392"/>
  <c r="F99" i="11392"/>
  <c r="G99" i="11392"/>
  <c r="W99" i="11392" s="1"/>
  <c r="C100" i="11392"/>
  <c r="D100" i="11392"/>
  <c r="E100" i="11392"/>
  <c r="F100" i="11392"/>
  <c r="G100" i="11392"/>
  <c r="W100" i="11392" s="1"/>
  <c r="C101" i="11392"/>
  <c r="D101" i="11392"/>
  <c r="E101" i="11392"/>
  <c r="F101" i="11392"/>
  <c r="G101" i="11392"/>
  <c r="W101" i="11392" s="1"/>
  <c r="C102" i="11392"/>
  <c r="D102" i="11392"/>
  <c r="E102" i="11392"/>
  <c r="F102" i="11392"/>
  <c r="G102" i="11392"/>
  <c r="W102" i="11392" s="1"/>
  <c r="C103" i="11392"/>
  <c r="D103" i="11392"/>
  <c r="E103" i="11392"/>
  <c r="F103" i="11392"/>
  <c r="G103" i="11392"/>
  <c r="W103" i="11392" s="1"/>
  <c r="C104" i="11392"/>
  <c r="D104" i="11392"/>
  <c r="E104" i="11392"/>
  <c r="F104" i="11392"/>
  <c r="G104" i="11392"/>
  <c r="W104" i="11392" s="1"/>
  <c r="C105" i="11392"/>
  <c r="D105" i="11392"/>
  <c r="E105" i="11392"/>
  <c r="F105" i="11392"/>
  <c r="G105" i="11392"/>
  <c r="W105" i="11392" s="1"/>
  <c r="C106" i="11392"/>
  <c r="D106" i="11392"/>
  <c r="E106" i="11392"/>
  <c r="F106" i="11392"/>
  <c r="G106" i="11392"/>
  <c r="W106" i="11392" s="1"/>
  <c r="C107" i="11392"/>
  <c r="D107" i="11392"/>
  <c r="E107" i="11392"/>
  <c r="F107" i="11392"/>
  <c r="G107" i="11392"/>
  <c r="W107" i="11392" s="1"/>
  <c r="C108" i="11392"/>
  <c r="D108" i="11392"/>
  <c r="E108" i="11392"/>
  <c r="F108" i="11392"/>
  <c r="G108" i="11392"/>
  <c r="W108" i="11392" s="1"/>
  <c r="C109" i="11392"/>
  <c r="D109" i="11392"/>
  <c r="E109" i="11392"/>
  <c r="F109" i="11392"/>
  <c r="G109" i="11392"/>
  <c r="W109" i="11392" s="1"/>
  <c r="C110" i="11392"/>
  <c r="D110" i="11392"/>
  <c r="E110" i="11392"/>
  <c r="F110" i="11392"/>
  <c r="G110" i="11392"/>
  <c r="W110" i="11392" s="1"/>
  <c r="C111" i="11392"/>
  <c r="D111" i="11392"/>
  <c r="E111" i="11392"/>
  <c r="F111" i="11392"/>
  <c r="G111" i="11392"/>
  <c r="W111" i="11392" s="1"/>
  <c r="C112" i="11392"/>
  <c r="D112" i="11392"/>
  <c r="E112" i="11392"/>
  <c r="F112" i="11392"/>
  <c r="G112" i="11392"/>
  <c r="W112" i="11392" s="1"/>
  <c r="C113" i="11392"/>
  <c r="D113" i="11392"/>
  <c r="E113" i="11392"/>
  <c r="F113" i="11392"/>
  <c r="G113" i="11392"/>
  <c r="W113" i="11392" s="1"/>
  <c r="C114" i="11392"/>
  <c r="D114" i="11392"/>
  <c r="E114" i="11392"/>
  <c r="F114" i="11392"/>
  <c r="G114" i="11392"/>
  <c r="W114" i="11392" s="1"/>
  <c r="C115" i="11392"/>
  <c r="D115" i="11392"/>
  <c r="E115" i="11392"/>
  <c r="F115" i="11392"/>
  <c r="G115" i="11392"/>
  <c r="W115" i="11392" s="1"/>
  <c r="C116" i="11392"/>
  <c r="D116" i="11392"/>
  <c r="E116" i="11392"/>
  <c r="F116" i="11392"/>
  <c r="G116" i="11392"/>
  <c r="W116" i="11392" s="1"/>
  <c r="C117" i="11392"/>
  <c r="D117" i="11392"/>
  <c r="E117" i="11392"/>
  <c r="F117" i="11392"/>
  <c r="G117" i="11392"/>
  <c r="W117" i="11392" s="1"/>
  <c r="C118" i="11392"/>
  <c r="D118" i="11392"/>
  <c r="E118" i="11392"/>
  <c r="F118" i="11392"/>
  <c r="G118" i="11392"/>
  <c r="W118" i="11392" s="1"/>
  <c r="C119" i="11392"/>
  <c r="D119" i="11392"/>
  <c r="E119" i="11392"/>
  <c r="F119" i="11392"/>
  <c r="G119" i="11392"/>
  <c r="W119" i="11392" s="1"/>
  <c r="C120" i="11392"/>
  <c r="D120" i="11392"/>
  <c r="E120" i="11392"/>
  <c r="F120" i="11392"/>
  <c r="G120" i="11392"/>
  <c r="W120" i="11392" s="1"/>
  <c r="C121" i="11392"/>
  <c r="D121" i="11392"/>
  <c r="E121" i="11392"/>
  <c r="F121" i="11392"/>
  <c r="G121" i="11392"/>
  <c r="W121" i="11392" s="1"/>
  <c r="C122" i="11392"/>
  <c r="D122" i="11392"/>
  <c r="E122" i="11392"/>
  <c r="F122" i="11392"/>
  <c r="G122" i="11392"/>
  <c r="W122" i="11392" s="1"/>
  <c r="C123" i="11392"/>
  <c r="D123" i="11392"/>
  <c r="E123" i="11392"/>
  <c r="F123" i="11392"/>
  <c r="G123" i="11392"/>
  <c r="W123" i="11392" s="1"/>
  <c r="C124" i="11392"/>
  <c r="D124" i="11392"/>
  <c r="E124" i="11392"/>
  <c r="F124" i="11392"/>
  <c r="G124" i="11392"/>
  <c r="W124" i="11392" s="1"/>
  <c r="C125" i="11392"/>
  <c r="D125" i="11392"/>
  <c r="E125" i="11392"/>
  <c r="F125" i="11392"/>
  <c r="G125" i="11392"/>
  <c r="W125" i="11392" s="1"/>
  <c r="C126" i="11392"/>
  <c r="D126" i="11392"/>
  <c r="E126" i="11392"/>
  <c r="F126" i="11392"/>
  <c r="G126" i="11392"/>
  <c r="W126" i="11392" s="1"/>
  <c r="C127" i="11392"/>
  <c r="D127" i="11392"/>
  <c r="E127" i="11392"/>
  <c r="F127" i="11392"/>
  <c r="G127" i="11392"/>
  <c r="W127" i="11392" s="1"/>
  <c r="C128" i="11392"/>
  <c r="D128" i="11392"/>
  <c r="E128" i="11392"/>
  <c r="F128" i="11392"/>
  <c r="G128" i="11392"/>
  <c r="W128" i="11392" s="1"/>
  <c r="C129" i="11392"/>
  <c r="D129" i="11392"/>
  <c r="E129" i="11392"/>
  <c r="F129" i="11392"/>
  <c r="G129" i="11392"/>
  <c r="W129" i="11392" s="1"/>
  <c r="C130" i="11392"/>
  <c r="D130" i="11392"/>
  <c r="E130" i="11392"/>
  <c r="F130" i="11392"/>
  <c r="G130" i="11392"/>
  <c r="W130" i="11392" s="1"/>
  <c r="C131" i="11392"/>
  <c r="D131" i="11392"/>
  <c r="E131" i="11392"/>
  <c r="F131" i="11392"/>
  <c r="G131" i="11392"/>
  <c r="W131" i="11392" s="1"/>
  <c r="C132" i="11392"/>
  <c r="D132" i="11392"/>
  <c r="E132" i="11392"/>
  <c r="F132" i="11392"/>
  <c r="G132" i="11392"/>
  <c r="W132" i="11392" s="1"/>
  <c r="C133" i="11392"/>
  <c r="D133" i="11392"/>
  <c r="E133" i="11392"/>
  <c r="F133" i="11392"/>
  <c r="G133" i="11392"/>
  <c r="W133" i="11392" s="1"/>
  <c r="C134" i="11392"/>
  <c r="D134" i="11392"/>
  <c r="E134" i="11392"/>
  <c r="F134" i="11392"/>
  <c r="G134" i="11392"/>
  <c r="W134" i="11392" s="1"/>
  <c r="C135" i="11392"/>
  <c r="D135" i="11392"/>
  <c r="E135" i="11392"/>
  <c r="F135" i="11392"/>
  <c r="G135" i="11392"/>
  <c r="W135" i="11392" s="1"/>
  <c r="C136" i="11392"/>
  <c r="D136" i="11392"/>
  <c r="E136" i="11392"/>
  <c r="F136" i="11392"/>
  <c r="G136" i="11392"/>
  <c r="W136" i="11392" s="1"/>
  <c r="C137" i="11392"/>
  <c r="D137" i="11392"/>
  <c r="E137" i="11392"/>
  <c r="F137" i="11392"/>
  <c r="G137" i="11392"/>
  <c r="W137" i="11392" s="1"/>
  <c r="C138" i="11392"/>
  <c r="D138" i="11392"/>
  <c r="E138" i="11392"/>
  <c r="F138" i="11392"/>
  <c r="G138" i="11392"/>
  <c r="W138" i="11392" s="1"/>
  <c r="C139" i="11392"/>
  <c r="D139" i="11392"/>
  <c r="E139" i="11392"/>
  <c r="F139" i="11392"/>
  <c r="G139" i="11392"/>
  <c r="W139" i="11392" s="1"/>
  <c r="C140" i="11392"/>
  <c r="D140" i="11392"/>
  <c r="E140" i="11392"/>
  <c r="F140" i="11392"/>
  <c r="G140" i="11392"/>
  <c r="W140" i="11392" s="1"/>
  <c r="C141" i="11392"/>
  <c r="D141" i="11392"/>
  <c r="E141" i="11392"/>
  <c r="F141" i="11392"/>
  <c r="G141" i="11392"/>
  <c r="W141" i="11392" s="1"/>
  <c r="C142" i="11392"/>
  <c r="D142" i="11392"/>
  <c r="E142" i="11392"/>
  <c r="F142" i="11392"/>
  <c r="G142" i="11392"/>
  <c r="W142" i="11392" s="1"/>
  <c r="C143" i="11392"/>
  <c r="D143" i="11392"/>
  <c r="E143" i="11392"/>
  <c r="F143" i="11392"/>
  <c r="G143" i="11392"/>
  <c r="W143" i="11392" s="1"/>
  <c r="C144" i="11392"/>
  <c r="D144" i="11392"/>
  <c r="E144" i="11392"/>
  <c r="F144" i="11392"/>
  <c r="G144" i="11392"/>
  <c r="W144" i="11392" s="1"/>
  <c r="C145" i="11392"/>
  <c r="D145" i="11392"/>
  <c r="E145" i="11392"/>
  <c r="F145" i="11392"/>
  <c r="G145" i="11392"/>
  <c r="W145" i="11392" s="1"/>
  <c r="C146" i="11392"/>
  <c r="D146" i="11392"/>
  <c r="E146" i="11392"/>
  <c r="F146" i="11392"/>
  <c r="G146" i="11392"/>
  <c r="W146" i="11392" s="1"/>
  <c r="C147" i="11392"/>
  <c r="D147" i="11392"/>
  <c r="E147" i="11392"/>
  <c r="F147" i="11392"/>
  <c r="G147" i="11392"/>
  <c r="W147" i="11392" s="1"/>
  <c r="C148" i="11392"/>
  <c r="D148" i="11392"/>
  <c r="E148" i="11392"/>
  <c r="F148" i="11392"/>
  <c r="G148" i="11392"/>
  <c r="W148" i="11392" s="1"/>
  <c r="C149" i="11392"/>
  <c r="D149" i="11392"/>
  <c r="E149" i="11392"/>
  <c r="F149" i="11392"/>
  <c r="G149" i="11392"/>
  <c r="W149" i="11392" s="1"/>
  <c r="C150" i="11392"/>
  <c r="D150" i="11392"/>
  <c r="E150" i="11392"/>
  <c r="F150" i="11392"/>
  <c r="G150" i="11392"/>
  <c r="W150" i="11392" s="1"/>
  <c r="C151" i="11392"/>
  <c r="D151" i="11392"/>
  <c r="E151" i="11392"/>
  <c r="F151" i="11392"/>
  <c r="G151" i="11392"/>
  <c r="W151" i="11392" s="1"/>
  <c r="C152" i="11392"/>
  <c r="D152" i="11392"/>
  <c r="E152" i="11392"/>
  <c r="F152" i="11392"/>
  <c r="G152" i="11392"/>
  <c r="W152" i="11392" s="1"/>
  <c r="C153" i="11392"/>
  <c r="D153" i="11392"/>
  <c r="E153" i="11392"/>
  <c r="F153" i="11392"/>
  <c r="G153" i="11392"/>
  <c r="W153" i="11392" s="1"/>
  <c r="C154" i="11392"/>
  <c r="D154" i="11392"/>
  <c r="E154" i="11392"/>
  <c r="F154" i="11392"/>
  <c r="G154" i="11392"/>
  <c r="W154" i="11392" s="1"/>
  <c r="C155" i="11392"/>
  <c r="D155" i="11392"/>
  <c r="E155" i="11392"/>
  <c r="F155" i="11392"/>
  <c r="G155" i="11392"/>
  <c r="W155" i="11392" s="1"/>
  <c r="C156" i="11392"/>
  <c r="D156" i="11392"/>
  <c r="E156" i="11392"/>
  <c r="F156" i="11392"/>
  <c r="G156" i="11392"/>
  <c r="W156" i="11392" s="1"/>
  <c r="C157" i="11392"/>
  <c r="D157" i="11392"/>
  <c r="E157" i="11392"/>
  <c r="F157" i="11392"/>
  <c r="G157" i="11392"/>
  <c r="W157" i="11392" s="1"/>
  <c r="C158" i="11392"/>
  <c r="D158" i="11392"/>
  <c r="E158" i="11392"/>
  <c r="F158" i="11392"/>
  <c r="G158" i="11392"/>
  <c r="W158" i="11392" s="1"/>
  <c r="C159" i="11392"/>
  <c r="D159" i="11392"/>
  <c r="E159" i="11392"/>
  <c r="F159" i="11392"/>
  <c r="G159" i="11392"/>
  <c r="W159" i="11392" s="1"/>
  <c r="C160" i="11392"/>
  <c r="D160" i="11392"/>
  <c r="E160" i="11392"/>
  <c r="F160" i="11392"/>
  <c r="G160" i="11392"/>
  <c r="W160" i="11392" s="1"/>
  <c r="C161" i="11392"/>
  <c r="D161" i="11392"/>
  <c r="E161" i="11392"/>
  <c r="F161" i="11392"/>
  <c r="G161" i="11392"/>
  <c r="W161" i="11392" s="1"/>
  <c r="C162" i="11392"/>
  <c r="D162" i="11392"/>
  <c r="E162" i="11392"/>
  <c r="F162" i="11392"/>
  <c r="G162" i="11392"/>
  <c r="W162" i="11392" s="1"/>
  <c r="C163" i="11392"/>
  <c r="D163" i="11392"/>
  <c r="E163" i="11392"/>
  <c r="F163" i="11392"/>
  <c r="G163" i="11392"/>
  <c r="W163" i="11392" s="1"/>
  <c r="C164" i="11392"/>
  <c r="D164" i="11392"/>
  <c r="E164" i="11392"/>
  <c r="F164" i="11392"/>
  <c r="G164" i="11392"/>
  <c r="W164" i="11392" s="1"/>
  <c r="C165" i="11392"/>
  <c r="D165" i="11392"/>
  <c r="E165" i="11392"/>
  <c r="F165" i="11392"/>
  <c r="G165" i="11392"/>
  <c r="W165" i="11392" s="1"/>
  <c r="C166" i="11392"/>
  <c r="D166" i="11392"/>
  <c r="E166" i="11392"/>
  <c r="F166" i="11392"/>
  <c r="G166" i="11392"/>
  <c r="W166" i="11392" s="1"/>
  <c r="C167" i="11392"/>
  <c r="D167" i="11392"/>
  <c r="E167" i="11392"/>
  <c r="F167" i="11392"/>
  <c r="G167" i="11392"/>
  <c r="W167" i="11392" s="1"/>
  <c r="C168" i="11392"/>
  <c r="D168" i="11392"/>
  <c r="E168" i="11392"/>
  <c r="F168" i="11392"/>
  <c r="G168" i="11392"/>
  <c r="W168" i="11392" s="1"/>
  <c r="C169" i="11392"/>
  <c r="D169" i="11392"/>
  <c r="E169" i="11392"/>
  <c r="F169" i="11392"/>
  <c r="G169" i="11392"/>
  <c r="W169" i="11392" s="1"/>
  <c r="C170" i="11392"/>
  <c r="D170" i="11392"/>
  <c r="E170" i="11392"/>
  <c r="F170" i="11392"/>
  <c r="G170" i="11392"/>
  <c r="W170" i="11392" s="1"/>
  <c r="C171" i="11392"/>
  <c r="D171" i="11392"/>
  <c r="E171" i="11392"/>
  <c r="F171" i="11392"/>
  <c r="G171" i="11392"/>
  <c r="W171" i="11392" s="1"/>
  <c r="C172" i="11392"/>
  <c r="D172" i="11392"/>
  <c r="E172" i="11392"/>
  <c r="F172" i="11392"/>
  <c r="G172" i="11392"/>
  <c r="W172" i="11392" s="1"/>
  <c r="C173" i="11392"/>
  <c r="D173" i="11392"/>
  <c r="E173" i="11392"/>
  <c r="F173" i="11392"/>
  <c r="G173" i="11392"/>
  <c r="W173" i="11392" s="1"/>
  <c r="C174" i="11392"/>
  <c r="D174" i="11392"/>
  <c r="E174" i="11392"/>
  <c r="F174" i="11392"/>
  <c r="G174" i="11392"/>
  <c r="W174" i="11392" s="1"/>
  <c r="C175" i="11392"/>
  <c r="D175" i="11392"/>
  <c r="E175" i="11392"/>
  <c r="F175" i="11392"/>
  <c r="G175" i="11392"/>
  <c r="W175" i="11392" s="1"/>
  <c r="C176" i="11392"/>
  <c r="D176" i="11392"/>
  <c r="E176" i="11392"/>
  <c r="F176" i="11392"/>
  <c r="G176" i="11392"/>
  <c r="W176" i="11392" s="1"/>
  <c r="C177" i="11392"/>
  <c r="D177" i="11392"/>
  <c r="E177" i="11392"/>
  <c r="F177" i="11392"/>
  <c r="G177" i="11392"/>
  <c r="W177" i="11392" s="1"/>
  <c r="C178" i="11392"/>
  <c r="D178" i="11392"/>
  <c r="E178" i="11392"/>
  <c r="F178" i="11392"/>
  <c r="G178" i="11392"/>
  <c r="W178" i="11392" s="1"/>
  <c r="C179" i="11392"/>
  <c r="D179" i="11392"/>
  <c r="E179" i="11392"/>
  <c r="F179" i="11392"/>
  <c r="G179" i="11392"/>
  <c r="W179" i="11392" s="1"/>
  <c r="C180" i="11392"/>
  <c r="D180" i="11392"/>
  <c r="E180" i="11392"/>
  <c r="F180" i="11392"/>
  <c r="G180" i="11392"/>
  <c r="W180" i="11392" s="1"/>
  <c r="C181" i="11392"/>
  <c r="D181" i="11392"/>
  <c r="E181" i="11392"/>
  <c r="F181" i="11392"/>
  <c r="G181" i="11392"/>
  <c r="W181" i="11392" s="1"/>
  <c r="C182" i="11392"/>
  <c r="D182" i="11392"/>
  <c r="E182" i="11392"/>
  <c r="F182" i="11392"/>
  <c r="G182" i="11392"/>
  <c r="W182" i="11392" s="1"/>
  <c r="C183" i="11392"/>
  <c r="D183" i="11392"/>
  <c r="E183" i="11392"/>
  <c r="F183" i="11392"/>
  <c r="G183" i="11392"/>
  <c r="W183" i="11392" s="1"/>
  <c r="C184" i="11392"/>
  <c r="D184" i="11392"/>
  <c r="E184" i="11392"/>
  <c r="F184" i="11392"/>
  <c r="G184" i="11392"/>
  <c r="W184" i="11392" s="1"/>
  <c r="C185" i="11392"/>
  <c r="D185" i="11392"/>
  <c r="E185" i="11392"/>
  <c r="F185" i="11392"/>
  <c r="G185" i="11392"/>
  <c r="W185" i="11392" s="1"/>
  <c r="C186" i="11392"/>
  <c r="D186" i="11392"/>
  <c r="E186" i="11392"/>
  <c r="F186" i="11392"/>
  <c r="G186" i="11392"/>
  <c r="W186" i="11392" s="1"/>
  <c r="C187" i="11392"/>
  <c r="D187" i="11392"/>
  <c r="E187" i="11392"/>
  <c r="F187" i="11392"/>
  <c r="G187" i="11392"/>
  <c r="W187" i="11392" s="1"/>
  <c r="C188" i="11392"/>
  <c r="D188" i="11392"/>
  <c r="E188" i="11392"/>
  <c r="F188" i="11392"/>
  <c r="G188" i="11392"/>
  <c r="W188" i="11392" s="1"/>
  <c r="C189" i="11392"/>
  <c r="D189" i="11392"/>
  <c r="E189" i="11392"/>
  <c r="F189" i="11392"/>
  <c r="G189" i="11392"/>
  <c r="W189" i="11392" s="1"/>
  <c r="C190" i="11392"/>
  <c r="D190" i="11392"/>
  <c r="E190" i="11392"/>
  <c r="F190" i="11392"/>
  <c r="G190" i="11392"/>
  <c r="W190" i="11392" s="1"/>
  <c r="C191" i="11392"/>
  <c r="D191" i="11392"/>
  <c r="E191" i="11392"/>
  <c r="F191" i="11392"/>
  <c r="G191" i="11392"/>
  <c r="W191" i="11392" s="1"/>
  <c r="C192" i="11392"/>
  <c r="D192" i="11392"/>
  <c r="E192" i="11392"/>
  <c r="F192" i="11392"/>
  <c r="G192" i="11392"/>
  <c r="W192" i="11392" s="1"/>
  <c r="C193" i="11392"/>
  <c r="D193" i="11392"/>
  <c r="E193" i="11392"/>
  <c r="F193" i="11392"/>
  <c r="G193" i="11392"/>
  <c r="W193" i="11392" s="1"/>
  <c r="C194" i="11392"/>
  <c r="D194" i="11392"/>
  <c r="E194" i="11392"/>
  <c r="F194" i="11392"/>
  <c r="G194" i="11392"/>
  <c r="W194" i="11392" s="1"/>
  <c r="C195" i="11392"/>
  <c r="D195" i="11392"/>
  <c r="E195" i="11392"/>
  <c r="F195" i="11392"/>
  <c r="G195" i="11392"/>
  <c r="W195" i="11392" s="1"/>
  <c r="C196" i="11392"/>
  <c r="D196" i="11392"/>
  <c r="E196" i="11392"/>
  <c r="F196" i="11392"/>
  <c r="G196" i="11392"/>
  <c r="W196" i="11392" s="1"/>
  <c r="C197" i="11392"/>
  <c r="D197" i="11392"/>
  <c r="E197" i="11392"/>
  <c r="F197" i="11392"/>
  <c r="G197" i="11392"/>
  <c r="W197" i="11392" s="1"/>
  <c r="C198" i="11392"/>
  <c r="D198" i="11392"/>
  <c r="E198" i="11392"/>
  <c r="F198" i="11392"/>
  <c r="G198" i="11392"/>
  <c r="W198" i="11392" s="1"/>
  <c r="C199" i="11392"/>
  <c r="D199" i="11392"/>
  <c r="E199" i="11392"/>
  <c r="F199" i="11392"/>
  <c r="G199" i="11392"/>
  <c r="W199" i="11392" s="1"/>
  <c r="C200" i="11392"/>
  <c r="D200" i="11392"/>
  <c r="E200" i="11392"/>
  <c r="F200" i="11392"/>
  <c r="G200" i="11392"/>
  <c r="W200" i="11392" s="1"/>
  <c r="C201" i="11392"/>
  <c r="D201" i="11392"/>
  <c r="E201" i="11392"/>
  <c r="F201" i="11392"/>
  <c r="G201" i="11392"/>
  <c r="W201" i="11392" s="1"/>
  <c r="C202" i="11392"/>
  <c r="D202" i="11392"/>
  <c r="E202" i="11392"/>
  <c r="F202" i="11392"/>
  <c r="G202" i="11392"/>
  <c r="W202" i="11392" s="1"/>
  <c r="C203" i="11392"/>
  <c r="D203" i="11392"/>
  <c r="E203" i="11392"/>
  <c r="F203" i="11392"/>
  <c r="G203" i="11392"/>
  <c r="W203" i="11392" s="1"/>
  <c r="C204" i="11392"/>
  <c r="D204" i="11392"/>
  <c r="E204" i="11392"/>
  <c r="F204" i="11392"/>
  <c r="G204" i="11392"/>
  <c r="W204" i="11392" s="1"/>
  <c r="C205" i="11392"/>
  <c r="D205" i="11392"/>
  <c r="E205" i="11392"/>
  <c r="F205" i="11392"/>
  <c r="G205" i="11392"/>
  <c r="W205" i="11392" s="1"/>
  <c r="C206" i="11392"/>
  <c r="D206" i="11392"/>
  <c r="E206" i="11392"/>
  <c r="F206" i="11392"/>
  <c r="G206" i="11392"/>
  <c r="W206" i="11392" s="1"/>
  <c r="C207" i="11392"/>
  <c r="D207" i="11392"/>
  <c r="E207" i="11392"/>
  <c r="F207" i="11392"/>
  <c r="G207" i="11392"/>
  <c r="W207" i="11392" s="1"/>
  <c r="C208" i="11392"/>
  <c r="D208" i="11392"/>
  <c r="E208" i="11392"/>
  <c r="F208" i="11392"/>
  <c r="G208" i="11392"/>
  <c r="W208" i="11392" s="1"/>
  <c r="C209" i="11392"/>
  <c r="D209" i="11392"/>
  <c r="E209" i="11392"/>
  <c r="F209" i="11392"/>
  <c r="G209" i="11392"/>
  <c r="W209" i="11392" s="1"/>
  <c r="C210" i="11392"/>
  <c r="D210" i="11392"/>
  <c r="E210" i="11392"/>
  <c r="F210" i="11392"/>
  <c r="G210" i="11392"/>
  <c r="W210" i="11392" s="1"/>
  <c r="C211" i="11392"/>
  <c r="D211" i="11392"/>
  <c r="E211" i="11392"/>
  <c r="F211" i="11392"/>
  <c r="G211" i="11392"/>
  <c r="W211" i="11392" s="1"/>
  <c r="C212" i="11392"/>
  <c r="D212" i="11392"/>
  <c r="E212" i="11392"/>
  <c r="F212" i="11392"/>
  <c r="G212" i="11392"/>
  <c r="W212" i="11392" s="1"/>
  <c r="C213" i="11392"/>
  <c r="D213" i="11392"/>
  <c r="E213" i="11392"/>
  <c r="F213" i="11392"/>
  <c r="G213" i="11392"/>
  <c r="W213" i="11392" s="1"/>
  <c r="C214" i="11392"/>
  <c r="D214" i="11392"/>
  <c r="E214" i="11392"/>
  <c r="F214" i="11392"/>
  <c r="G214" i="11392"/>
  <c r="W214" i="11392" s="1"/>
  <c r="C215" i="11392"/>
  <c r="D215" i="11392"/>
  <c r="E215" i="11392"/>
  <c r="F215" i="11392"/>
  <c r="G215" i="11392"/>
  <c r="W215" i="11392" s="1"/>
  <c r="C216" i="11392"/>
  <c r="D216" i="11392"/>
  <c r="E216" i="11392"/>
  <c r="F216" i="11392"/>
  <c r="G216" i="11392"/>
  <c r="W216" i="11392" s="1"/>
  <c r="C217" i="11392"/>
  <c r="D217" i="11392"/>
  <c r="E217" i="11392"/>
  <c r="F217" i="11392"/>
  <c r="G217" i="11392"/>
  <c r="W217" i="11392" s="1"/>
  <c r="C218" i="11392"/>
  <c r="D218" i="11392"/>
  <c r="E218" i="11392"/>
  <c r="F218" i="11392"/>
  <c r="G218" i="11392"/>
  <c r="W218" i="11392" s="1"/>
  <c r="C219" i="11392"/>
  <c r="D219" i="11392"/>
  <c r="E219" i="11392"/>
  <c r="F219" i="11392"/>
  <c r="G219" i="11392"/>
  <c r="W219" i="11392" s="1"/>
  <c r="C220" i="11392"/>
  <c r="D220" i="11392"/>
  <c r="E220" i="11392"/>
  <c r="F220" i="11392"/>
  <c r="G220" i="11392"/>
  <c r="W220" i="11392" s="1"/>
  <c r="C221" i="11392"/>
  <c r="D221" i="11392"/>
  <c r="E221" i="11392"/>
  <c r="F221" i="11392"/>
  <c r="G221" i="11392"/>
  <c r="W221" i="11392" s="1"/>
  <c r="C222" i="11392"/>
  <c r="D222" i="11392"/>
  <c r="E222" i="11392"/>
  <c r="F222" i="11392"/>
  <c r="G222" i="11392"/>
  <c r="W222" i="11392" s="1"/>
  <c r="C223" i="11392"/>
  <c r="D223" i="11392"/>
  <c r="E223" i="11392"/>
  <c r="F223" i="11392"/>
  <c r="G223" i="11392"/>
  <c r="W223" i="11392" s="1"/>
  <c r="C224" i="11392"/>
  <c r="D224" i="11392"/>
  <c r="E224" i="11392"/>
  <c r="F224" i="11392"/>
  <c r="G224" i="11392"/>
  <c r="W224" i="11392" s="1"/>
  <c r="C225" i="11392"/>
  <c r="D225" i="11392"/>
  <c r="E225" i="11392"/>
  <c r="F225" i="11392"/>
  <c r="G225" i="11392"/>
  <c r="W225" i="11392" s="1"/>
  <c r="C226" i="11392"/>
  <c r="D226" i="11392"/>
  <c r="E226" i="11392"/>
  <c r="F226" i="11392"/>
  <c r="G226" i="11392"/>
  <c r="W226" i="11392" s="1"/>
  <c r="C227" i="11392"/>
  <c r="D227" i="11392"/>
  <c r="E227" i="11392"/>
  <c r="F227" i="11392"/>
  <c r="G227" i="11392"/>
  <c r="W227" i="11392" s="1"/>
  <c r="C228" i="11392"/>
  <c r="D228" i="11392"/>
  <c r="E228" i="11392"/>
  <c r="F228" i="11392"/>
  <c r="G228" i="11392"/>
  <c r="W228" i="11392" s="1"/>
  <c r="C229" i="11392"/>
  <c r="D229" i="11392"/>
  <c r="E229" i="11392"/>
  <c r="F229" i="11392"/>
  <c r="G229" i="11392"/>
  <c r="W229" i="11392" s="1"/>
  <c r="C230" i="11392"/>
  <c r="D230" i="11392"/>
  <c r="E230" i="11392"/>
  <c r="F230" i="11392"/>
  <c r="G230" i="11392"/>
  <c r="W230" i="11392" s="1"/>
  <c r="C231" i="11392"/>
  <c r="D231" i="11392"/>
  <c r="E231" i="11392"/>
  <c r="F231" i="11392"/>
  <c r="G231" i="11392"/>
  <c r="W231" i="11392" s="1"/>
  <c r="C232" i="11392"/>
  <c r="D232" i="11392"/>
  <c r="E232" i="11392"/>
  <c r="F232" i="11392"/>
  <c r="G232" i="11392"/>
  <c r="W232" i="11392" s="1"/>
  <c r="C233" i="11392"/>
  <c r="D233" i="11392"/>
  <c r="E233" i="11392"/>
  <c r="F233" i="11392"/>
  <c r="G233" i="11392"/>
  <c r="W233" i="11392" s="1"/>
  <c r="C234" i="11392"/>
  <c r="D234" i="11392"/>
  <c r="E234" i="11392"/>
  <c r="F234" i="11392"/>
  <c r="G234" i="11392"/>
  <c r="W234" i="11392" s="1"/>
  <c r="C235" i="11392"/>
  <c r="D235" i="11392"/>
  <c r="E235" i="11392"/>
  <c r="F235" i="11392"/>
  <c r="G235" i="11392"/>
  <c r="W235" i="11392" s="1"/>
  <c r="C236" i="11392"/>
  <c r="D236" i="11392"/>
  <c r="E236" i="11392"/>
  <c r="F236" i="11392"/>
  <c r="G236" i="11392"/>
  <c r="W236" i="11392" s="1"/>
  <c r="C237" i="11392"/>
  <c r="D237" i="11392"/>
  <c r="E237" i="11392"/>
  <c r="F237" i="11392"/>
  <c r="G237" i="11392"/>
  <c r="W237" i="11392" s="1"/>
  <c r="C238" i="11392"/>
  <c r="D238" i="11392"/>
  <c r="E238" i="11392"/>
  <c r="F238" i="11392"/>
  <c r="G238" i="11392"/>
  <c r="W238" i="11392" s="1"/>
  <c r="C239" i="11392"/>
  <c r="D239" i="11392"/>
  <c r="E239" i="11392"/>
  <c r="F239" i="11392"/>
  <c r="G239" i="11392"/>
  <c r="W239" i="11392" s="1"/>
  <c r="C240" i="11392"/>
  <c r="D240" i="11392"/>
  <c r="E240" i="11392"/>
  <c r="F240" i="11392"/>
  <c r="G240" i="11392"/>
  <c r="W240" i="11392" s="1"/>
  <c r="C241" i="11392"/>
  <c r="D241" i="11392"/>
  <c r="E241" i="11392"/>
  <c r="F241" i="11392"/>
  <c r="G241" i="11392"/>
  <c r="W241" i="11392" s="1"/>
  <c r="C242" i="11392"/>
  <c r="D242" i="11392"/>
  <c r="E242" i="11392"/>
  <c r="F242" i="11392"/>
  <c r="G242" i="11392"/>
  <c r="W242" i="11392" s="1"/>
  <c r="C243" i="11392"/>
  <c r="D243" i="11392"/>
  <c r="E243" i="11392"/>
  <c r="F243" i="11392"/>
  <c r="G243" i="11392"/>
  <c r="W243" i="11392" s="1"/>
  <c r="C244" i="11392"/>
  <c r="D244" i="11392"/>
  <c r="E244" i="11392"/>
  <c r="F244" i="11392"/>
  <c r="G244" i="11392"/>
  <c r="W244" i="11392" s="1"/>
  <c r="C245" i="11392"/>
  <c r="D245" i="11392"/>
  <c r="E245" i="11392"/>
  <c r="F245" i="11392"/>
  <c r="G245" i="11392"/>
  <c r="W245" i="11392" s="1"/>
  <c r="C246" i="11392"/>
  <c r="D246" i="11392"/>
  <c r="E246" i="11392"/>
  <c r="F246" i="11392"/>
  <c r="G246" i="11392"/>
  <c r="W246" i="11392" s="1"/>
  <c r="C247" i="11392"/>
  <c r="D247" i="11392"/>
  <c r="E247" i="11392"/>
  <c r="F247" i="11392"/>
  <c r="G247" i="11392"/>
  <c r="W247" i="11392" s="1"/>
  <c r="C248" i="11392"/>
  <c r="D248" i="11392"/>
  <c r="E248" i="11392"/>
  <c r="F248" i="11392"/>
  <c r="G248" i="11392"/>
  <c r="W248" i="11392" s="1"/>
  <c r="C249" i="11392"/>
  <c r="D249" i="11392"/>
  <c r="E249" i="11392"/>
  <c r="F249" i="11392"/>
  <c r="G249" i="11392"/>
  <c r="W249" i="11392" s="1"/>
  <c r="C250" i="11392"/>
  <c r="D250" i="11392"/>
  <c r="E250" i="11392"/>
  <c r="F250" i="11392"/>
  <c r="G250" i="11392"/>
  <c r="W250" i="11392" s="1"/>
  <c r="C251" i="11392"/>
  <c r="D251" i="11392"/>
  <c r="E251" i="11392"/>
  <c r="F251" i="11392"/>
  <c r="G251" i="11392"/>
  <c r="W251" i="11392" s="1"/>
  <c r="C252" i="11392"/>
  <c r="D252" i="11392"/>
  <c r="E252" i="11392"/>
  <c r="F252" i="11392"/>
  <c r="G252" i="11392"/>
  <c r="W252" i="11392" s="1"/>
  <c r="C253" i="11392"/>
  <c r="D253" i="11392"/>
  <c r="E253" i="11392"/>
  <c r="F253" i="11392"/>
  <c r="G253" i="11392"/>
  <c r="W253" i="11392" s="1"/>
  <c r="C254" i="11392"/>
  <c r="D254" i="11392"/>
  <c r="E254" i="11392"/>
  <c r="F254" i="11392"/>
  <c r="G254" i="11392"/>
  <c r="W254" i="11392" s="1"/>
  <c r="C255" i="11392"/>
  <c r="D255" i="11392"/>
  <c r="E255" i="11392"/>
  <c r="F255" i="11392"/>
  <c r="G255" i="11392"/>
  <c r="W255" i="11392" s="1"/>
  <c r="C256" i="11392"/>
  <c r="D256" i="11392"/>
  <c r="E256" i="11392"/>
  <c r="F256" i="11392"/>
  <c r="G256" i="11392"/>
  <c r="W256" i="11392" s="1"/>
  <c r="C257" i="11392"/>
  <c r="D257" i="11392"/>
  <c r="E257" i="11392"/>
  <c r="F257" i="11392"/>
  <c r="G257" i="11392"/>
  <c r="W257" i="11392" s="1"/>
  <c r="C258" i="11392"/>
  <c r="D258" i="11392"/>
  <c r="E258" i="11392"/>
  <c r="F258" i="11392"/>
  <c r="G258" i="11392"/>
  <c r="W258" i="11392" s="1"/>
  <c r="C259" i="11392"/>
  <c r="D259" i="11392"/>
  <c r="E259" i="11392"/>
  <c r="F259" i="11392"/>
  <c r="G259" i="11392"/>
  <c r="W259" i="11392" s="1"/>
  <c r="C260" i="11392"/>
  <c r="D260" i="11392"/>
  <c r="E260" i="11392"/>
  <c r="F260" i="11392"/>
  <c r="G260" i="11392"/>
  <c r="W260" i="11392" s="1"/>
  <c r="C261" i="11392"/>
  <c r="D261" i="11392"/>
  <c r="E261" i="11392"/>
  <c r="F261" i="11392"/>
  <c r="G261" i="11392"/>
  <c r="W261" i="11392" s="1"/>
  <c r="C262" i="11392"/>
  <c r="D262" i="11392"/>
  <c r="E262" i="11392"/>
  <c r="F262" i="11392"/>
  <c r="G262" i="11392"/>
  <c r="W262" i="11392" s="1"/>
  <c r="C263" i="11392"/>
  <c r="D263" i="11392"/>
  <c r="E263" i="11392"/>
  <c r="F263" i="11392"/>
  <c r="G263" i="11392"/>
  <c r="W263" i="11392" s="1"/>
  <c r="C264" i="11392"/>
  <c r="D264" i="11392"/>
  <c r="E264" i="11392"/>
  <c r="F264" i="11392"/>
  <c r="G264" i="11392"/>
  <c r="W264" i="11392" s="1"/>
  <c r="C265" i="11392"/>
  <c r="D265" i="11392"/>
  <c r="E265" i="11392"/>
  <c r="F265" i="11392"/>
  <c r="G265" i="11392"/>
  <c r="W265" i="11392" s="1"/>
  <c r="C266" i="11392"/>
  <c r="D266" i="11392"/>
  <c r="E266" i="11392"/>
  <c r="F266" i="11392"/>
  <c r="G266" i="11392"/>
  <c r="W266" i="11392" s="1"/>
  <c r="C267" i="11392"/>
  <c r="D267" i="11392"/>
  <c r="E267" i="11392"/>
  <c r="F267" i="11392"/>
  <c r="G267" i="11392"/>
  <c r="W267" i="11392" s="1"/>
  <c r="C268" i="11392"/>
  <c r="D268" i="11392"/>
  <c r="E268" i="11392"/>
  <c r="F268" i="11392"/>
  <c r="G268" i="11392"/>
  <c r="W268" i="11392" s="1"/>
  <c r="C269" i="11392"/>
  <c r="D269" i="11392"/>
  <c r="E269" i="11392"/>
  <c r="F269" i="11392"/>
  <c r="G269" i="11392"/>
  <c r="W269" i="11392" s="1"/>
  <c r="C270" i="11392"/>
  <c r="D270" i="11392"/>
  <c r="E270" i="11392"/>
  <c r="F270" i="11392"/>
  <c r="G270" i="11392"/>
  <c r="W270" i="11392" s="1"/>
  <c r="C271" i="11392"/>
  <c r="D271" i="11392"/>
  <c r="E271" i="11392"/>
  <c r="F271" i="11392"/>
  <c r="G271" i="11392"/>
  <c r="W271" i="11392" s="1"/>
  <c r="C272" i="11392"/>
  <c r="D272" i="11392"/>
  <c r="E272" i="11392"/>
  <c r="F272" i="11392"/>
  <c r="G272" i="11392"/>
  <c r="W272" i="11392" s="1"/>
  <c r="C273" i="11392"/>
  <c r="D273" i="11392"/>
  <c r="E273" i="11392"/>
  <c r="F273" i="11392"/>
  <c r="G273" i="11392"/>
  <c r="W273" i="11392" s="1"/>
  <c r="C274" i="11392"/>
  <c r="D274" i="11392"/>
  <c r="E274" i="11392"/>
  <c r="F274" i="11392"/>
  <c r="G274" i="11392"/>
  <c r="W274" i="11392" s="1"/>
  <c r="C275" i="11392"/>
  <c r="D275" i="11392"/>
  <c r="E275" i="11392"/>
  <c r="F275" i="11392"/>
  <c r="G275" i="11392"/>
  <c r="W275" i="11392" s="1"/>
  <c r="C276" i="11392"/>
  <c r="D276" i="11392"/>
  <c r="E276" i="11392"/>
  <c r="F276" i="11392"/>
  <c r="G276" i="11392"/>
  <c r="W276" i="11392" s="1"/>
  <c r="C277" i="11392"/>
  <c r="D277" i="11392"/>
  <c r="E277" i="11392"/>
  <c r="F277" i="11392"/>
  <c r="G277" i="11392"/>
  <c r="W277" i="11392" s="1"/>
  <c r="C278" i="11392"/>
  <c r="D278" i="11392"/>
  <c r="E278" i="11392"/>
  <c r="F278" i="11392"/>
  <c r="G278" i="11392"/>
  <c r="W278" i="11392" s="1"/>
  <c r="C279" i="11392"/>
  <c r="D279" i="11392"/>
  <c r="E279" i="11392"/>
  <c r="F279" i="11392"/>
  <c r="G279" i="11392"/>
  <c r="W279" i="11392" s="1"/>
  <c r="C280" i="11392"/>
  <c r="D280" i="11392"/>
  <c r="E280" i="11392"/>
  <c r="F280" i="11392"/>
  <c r="G280" i="11392"/>
  <c r="W280" i="11392" s="1"/>
  <c r="C281" i="11392"/>
  <c r="D281" i="11392"/>
  <c r="E281" i="11392"/>
  <c r="F281" i="11392"/>
  <c r="G281" i="11392"/>
  <c r="W281" i="11392" s="1"/>
  <c r="C282" i="11392"/>
  <c r="D282" i="11392"/>
  <c r="E282" i="11392"/>
  <c r="F282" i="11392"/>
  <c r="G282" i="11392"/>
  <c r="W282" i="11392" s="1"/>
  <c r="C283" i="11392"/>
  <c r="D283" i="11392"/>
  <c r="E283" i="11392"/>
  <c r="F283" i="11392"/>
  <c r="G283" i="11392"/>
  <c r="W283" i="11392" s="1"/>
  <c r="C284" i="11392"/>
  <c r="D284" i="11392"/>
  <c r="E284" i="11392"/>
  <c r="F284" i="11392"/>
  <c r="G284" i="11392"/>
  <c r="W284" i="11392" s="1"/>
  <c r="C285" i="11392"/>
  <c r="D285" i="11392"/>
  <c r="E285" i="11392"/>
  <c r="F285" i="11392"/>
  <c r="G285" i="11392"/>
  <c r="W285" i="11392" s="1"/>
  <c r="C286" i="11392"/>
  <c r="D286" i="11392"/>
  <c r="E286" i="11392"/>
  <c r="F286" i="11392"/>
  <c r="G286" i="11392"/>
  <c r="W286" i="11392" s="1"/>
  <c r="C287" i="11392"/>
  <c r="D287" i="11392"/>
  <c r="E287" i="11392"/>
  <c r="F287" i="11392"/>
  <c r="G287" i="11392"/>
  <c r="W287" i="11392" s="1"/>
  <c r="C288" i="11392"/>
  <c r="D288" i="11392"/>
  <c r="E288" i="11392"/>
  <c r="F288" i="11392"/>
  <c r="G288" i="11392"/>
  <c r="W288" i="11392" s="1"/>
  <c r="C289" i="11392"/>
  <c r="D289" i="11392"/>
  <c r="E289" i="11392"/>
  <c r="F289" i="11392"/>
  <c r="G289" i="11392"/>
  <c r="W289" i="11392" s="1"/>
  <c r="C290" i="11392"/>
  <c r="D290" i="11392"/>
  <c r="E290" i="11392"/>
  <c r="F290" i="11392"/>
  <c r="G290" i="11392"/>
  <c r="W290" i="11392" s="1"/>
  <c r="C291" i="11392"/>
  <c r="D291" i="11392"/>
  <c r="E291" i="11392"/>
  <c r="F291" i="11392"/>
  <c r="G291" i="11392"/>
  <c r="W291" i="11392" s="1"/>
  <c r="C292" i="11392"/>
  <c r="D292" i="11392"/>
  <c r="E292" i="11392"/>
  <c r="F292" i="11392"/>
  <c r="G292" i="11392"/>
  <c r="W292" i="11392" s="1"/>
  <c r="C293" i="11392"/>
  <c r="D293" i="11392"/>
  <c r="E293" i="11392"/>
  <c r="F293" i="11392"/>
  <c r="G293" i="11392"/>
  <c r="W293" i="11392" s="1"/>
  <c r="C294" i="11392"/>
  <c r="D294" i="11392"/>
  <c r="E294" i="11392"/>
  <c r="F294" i="11392"/>
  <c r="G294" i="11392"/>
  <c r="W294" i="11392" s="1"/>
  <c r="C295" i="11392"/>
  <c r="D295" i="11392"/>
  <c r="E295" i="11392"/>
  <c r="F295" i="11392"/>
  <c r="G295" i="11392"/>
  <c r="W295" i="11392" s="1"/>
  <c r="C296" i="11392"/>
  <c r="D296" i="11392"/>
  <c r="E296" i="11392"/>
  <c r="F296" i="11392"/>
  <c r="G296" i="11392"/>
  <c r="W296" i="11392" s="1"/>
  <c r="C297" i="11392"/>
  <c r="D297" i="11392"/>
  <c r="E297" i="11392"/>
  <c r="F297" i="11392"/>
  <c r="G297" i="11392"/>
  <c r="W297" i="11392" s="1"/>
  <c r="C298" i="11392"/>
  <c r="D298" i="11392"/>
  <c r="E298" i="11392"/>
  <c r="F298" i="11392"/>
  <c r="G298" i="11392"/>
  <c r="W298" i="11392" s="1"/>
  <c r="C299" i="11392"/>
  <c r="D299" i="11392"/>
  <c r="E299" i="11392"/>
  <c r="F299" i="11392"/>
  <c r="G299" i="11392"/>
  <c r="W299" i="11392" s="1"/>
  <c r="C300" i="11392"/>
  <c r="D300" i="11392"/>
  <c r="E300" i="11392"/>
  <c r="F300" i="11392"/>
  <c r="G300" i="11392"/>
  <c r="W300" i="11392" s="1"/>
  <c r="C301" i="11392"/>
  <c r="D301" i="11392"/>
  <c r="E301" i="11392"/>
  <c r="F301" i="11392"/>
  <c r="G301" i="11392"/>
  <c r="W301" i="11392" s="1"/>
  <c r="C302" i="11392"/>
  <c r="D302" i="11392"/>
  <c r="E302" i="11392"/>
  <c r="F302" i="11392"/>
  <c r="G302" i="11392"/>
  <c r="W302" i="11392" s="1"/>
  <c r="C303" i="11392"/>
  <c r="D303" i="11392"/>
  <c r="E303" i="11392"/>
  <c r="F303" i="11392"/>
  <c r="G303" i="11392"/>
  <c r="W303" i="11392" s="1"/>
  <c r="C304" i="11392"/>
  <c r="D304" i="11392"/>
  <c r="E304" i="11392"/>
  <c r="F304" i="11392"/>
  <c r="G304" i="11392"/>
  <c r="W304" i="11392" s="1"/>
  <c r="C305" i="11392"/>
  <c r="D305" i="11392"/>
  <c r="E305" i="11392"/>
  <c r="F305" i="11392"/>
  <c r="G305" i="11392"/>
  <c r="W305" i="11392" s="1"/>
  <c r="C306" i="11392"/>
  <c r="D306" i="11392"/>
  <c r="E306" i="11392"/>
  <c r="F306" i="11392"/>
  <c r="G306" i="11392"/>
  <c r="W306" i="11392" s="1"/>
  <c r="C307" i="11392"/>
  <c r="D307" i="11392"/>
  <c r="E307" i="11392"/>
  <c r="F307" i="11392"/>
  <c r="G307" i="11392"/>
  <c r="W307" i="11392" s="1"/>
  <c r="C308" i="11392"/>
  <c r="D308" i="11392"/>
  <c r="E308" i="11392"/>
  <c r="F308" i="11392"/>
  <c r="G308" i="11392"/>
  <c r="W308" i="11392" s="1"/>
  <c r="C309" i="11392"/>
  <c r="D309" i="11392"/>
  <c r="E309" i="11392"/>
  <c r="F309" i="11392"/>
  <c r="G309" i="11392"/>
  <c r="W309" i="11392" s="1"/>
  <c r="C310" i="11392"/>
  <c r="D310" i="11392"/>
  <c r="E310" i="11392"/>
  <c r="F310" i="11392"/>
  <c r="G310" i="11392"/>
  <c r="W310" i="11392" s="1"/>
  <c r="C311" i="11392"/>
  <c r="D311" i="11392"/>
  <c r="E311" i="11392"/>
  <c r="F311" i="11392"/>
  <c r="G311" i="11392"/>
  <c r="W311" i="11392" s="1"/>
  <c r="C312" i="11392"/>
  <c r="D312" i="11392"/>
  <c r="E312" i="11392"/>
  <c r="F312" i="11392"/>
  <c r="G312" i="11392"/>
  <c r="W312" i="11392" s="1"/>
  <c r="C313" i="11392"/>
  <c r="D313" i="11392"/>
  <c r="E313" i="11392"/>
  <c r="F313" i="11392"/>
  <c r="G313" i="11392"/>
  <c r="W313" i="11392" s="1"/>
  <c r="C314" i="11392"/>
  <c r="D314" i="11392"/>
  <c r="E314" i="11392"/>
  <c r="F314" i="11392"/>
  <c r="G314" i="11392"/>
  <c r="W314" i="11392" s="1"/>
  <c r="C315" i="11392"/>
  <c r="D315" i="11392"/>
  <c r="E315" i="11392"/>
  <c r="F315" i="11392"/>
  <c r="G315" i="11392"/>
  <c r="W315" i="11392" s="1"/>
  <c r="C316" i="11392"/>
  <c r="D316" i="11392"/>
  <c r="E316" i="11392"/>
  <c r="F316" i="11392"/>
  <c r="G316" i="11392"/>
  <c r="W316" i="11392" s="1"/>
  <c r="C317" i="11392"/>
  <c r="D317" i="11392"/>
  <c r="E317" i="11392"/>
  <c r="F317" i="11392"/>
  <c r="G317" i="11392"/>
  <c r="W317" i="11392" s="1"/>
  <c r="C318" i="11392"/>
  <c r="D318" i="11392"/>
  <c r="E318" i="11392"/>
  <c r="F318" i="11392"/>
  <c r="G318" i="11392"/>
  <c r="W318" i="11392" s="1"/>
  <c r="C319" i="11392"/>
  <c r="D319" i="11392"/>
  <c r="E319" i="11392"/>
  <c r="F319" i="11392"/>
  <c r="G319" i="11392"/>
  <c r="W319" i="11392" s="1"/>
  <c r="C320" i="11392"/>
  <c r="D320" i="11392"/>
  <c r="E320" i="11392"/>
  <c r="F320" i="11392"/>
  <c r="G320" i="11392"/>
  <c r="W320" i="11392" s="1"/>
  <c r="C321" i="11392"/>
  <c r="D321" i="11392"/>
  <c r="E321" i="11392"/>
  <c r="F321" i="11392"/>
  <c r="G321" i="11392"/>
  <c r="W321" i="11392" s="1"/>
  <c r="C322" i="11392"/>
  <c r="D322" i="11392"/>
  <c r="E322" i="11392"/>
  <c r="F322" i="11392"/>
  <c r="G322" i="11392"/>
  <c r="W322" i="11392" s="1"/>
  <c r="C323" i="11392"/>
  <c r="D323" i="11392"/>
  <c r="E323" i="11392"/>
  <c r="F323" i="11392"/>
  <c r="G323" i="11392"/>
  <c r="W323" i="11392" s="1"/>
  <c r="C324" i="11392"/>
  <c r="D324" i="11392"/>
  <c r="E324" i="11392"/>
  <c r="F324" i="11392"/>
  <c r="G324" i="11392"/>
  <c r="W324" i="11392" s="1"/>
  <c r="C325" i="11392"/>
  <c r="D325" i="11392"/>
  <c r="E325" i="11392"/>
  <c r="F325" i="11392"/>
  <c r="G325" i="11392"/>
  <c r="W325" i="11392" s="1"/>
  <c r="C326" i="11392"/>
  <c r="D326" i="11392"/>
  <c r="E326" i="11392"/>
  <c r="F326" i="11392"/>
  <c r="G326" i="11392"/>
  <c r="W326" i="11392" s="1"/>
  <c r="C327" i="11392"/>
  <c r="D327" i="11392"/>
  <c r="E327" i="11392"/>
  <c r="F327" i="11392"/>
  <c r="G327" i="11392"/>
  <c r="W327" i="11392" s="1"/>
  <c r="C328" i="11392"/>
  <c r="D328" i="11392"/>
  <c r="E328" i="11392"/>
  <c r="F328" i="11392"/>
  <c r="G328" i="11392"/>
  <c r="W328" i="11392" s="1"/>
  <c r="C329" i="11392"/>
  <c r="D329" i="11392"/>
  <c r="E329" i="11392"/>
  <c r="F329" i="11392"/>
  <c r="G329" i="11392"/>
  <c r="W329" i="11392" s="1"/>
  <c r="C330" i="11392"/>
  <c r="D330" i="11392"/>
  <c r="E330" i="11392"/>
  <c r="F330" i="11392"/>
  <c r="G330" i="11392"/>
  <c r="W330" i="11392" s="1"/>
  <c r="C331" i="11392"/>
  <c r="D331" i="11392"/>
  <c r="E331" i="11392"/>
  <c r="F331" i="11392"/>
  <c r="G331" i="11392"/>
  <c r="W331" i="11392" s="1"/>
  <c r="C332" i="11392"/>
  <c r="D332" i="11392"/>
  <c r="E332" i="11392"/>
  <c r="F332" i="11392"/>
  <c r="G332" i="11392"/>
  <c r="W332" i="11392" s="1"/>
  <c r="C333" i="11392"/>
  <c r="D333" i="11392"/>
  <c r="E333" i="11392"/>
  <c r="F333" i="11392"/>
  <c r="G333" i="11392"/>
  <c r="W333" i="11392" s="1"/>
  <c r="C334" i="11392"/>
  <c r="D334" i="11392"/>
  <c r="E334" i="11392"/>
  <c r="F334" i="11392"/>
  <c r="G334" i="11392"/>
  <c r="W334" i="11392" s="1"/>
  <c r="C335" i="11392"/>
  <c r="D335" i="11392"/>
  <c r="E335" i="11392"/>
  <c r="F335" i="11392"/>
  <c r="G335" i="11392"/>
  <c r="W335" i="11392" s="1"/>
  <c r="C336" i="11392"/>
  <c r="D336" i="11392"/>
  <c r="E336" i="11392"/>
  <c r="F336" i="11392"/>
  <c r="G336" i="11392"/>
  <c r="W336" i="11392" s="1"/>
  <c r="C337" i="11392"/>
  <c r="D337" i="11392"/>
  <c r="E337" i="11392"/>
  <c r="F337" i="11392"/>
  <c r="G337" i="11392"/>
  <c r="W337" i="11392" s="1"/>
  <c r="C338" i="11392"/>
  <c r="D338" i="11392"/>
  <c r="E338" i="11392"/>
  <c r="F338" i="11392"/>
  <c r="G338" i="11392"/>
  <c r="W338" i="11392" s="1"/>
  <c r="C339" i="11392"/>
  <c r="D339" i="11392"/>
  <c r="E339" i="11392"/>
  <c r="F339" i="11392"/>
  <c r="G339" i="11392"/>
  <c r="W339" i="11392" s="1"/>
  <c r="C340" i="11392"/>
  <c r="D340" i="11392"/>
  <c r="E340" i="11392"/>
  <c r="F340" i="11392"/>
  <c r="G340" i="11392"/>
  <c r="W340" i="11392" s="1"/>
  <c r="C341" i="11392"/>
  <c r="D341" i="11392"/>
  <c r="E341" i="11392"/>
  <c r="F341" i="11392"/>
  <c r="G341" i="11392"/>
  <c r="W341" i="11392" s="1"/>
  <c r="C342" i="11392"/>
  <c r="D342" i="11392"/>
  <c r="E342" i="11392"/>
  <c r="F342" i="11392"/>
  <c r="G342" i="11392"/>
  <c r="W342" i="11392" s="1"/>
  <c r="C343" i="11392"/>
  <c r="D343" i="11392"/>
  <c r="E343" i="11392"/>
  <c r="F343" i="11392"/>
  <c r="G343" i="11392"/>
  <c r="W343" i="11392" s="1"/>
  <c r="C345" i="11392"/>
  <c r="D345" i="11392"/>
  <c r="E345" i="11392"/>
  <c r="F345" i="11392"/>
  <c r="G345" i="11392"/>
  <c r="W344" i="11392" s="1"/>
  <c r="G346" i="11392"/>
  <c r="W345" i="11392" s="1"/>
  <c r="C347" i="11392"/>
  <c r="D347" i="11392"/>
  <c r="E347" i="11392"/>
  <c r="F347" i="11392"/>
  <c r="G347" i="11392"/>
  <c r="W346" i="11392" s="1"/>
  <c r="C348" i="11392"/>
  <c r="D348" i="11392"/>
  <c r="E348" i="11392"/>
  <c r="F348" i="11392"/>
  <c r="G348" i="11392"/>
  <c r="W347" i="11392" s="1"/>
  <c r="D349" i="11392"/>
  <c r="E349" i="11392"/>
  <c r="F349" i="11392"/>
  <c r="G349" i="11392"/>
  <c r="W348" i="11392" s="1"/>
  <c r="C350" i="11392"/>
  <c r="D350" i="11392"/>
  <c r="E350" i="11392"/>
  <c r="F350" i="11392"/>
  <c r="G350" i="11392"/>
  <c r="W349" i="11392" s="1"/>
  <c r="C351" i="11392"/>
  <c r="D351" i="11392"/>
  <c r="E351" i="11392"/>
  <c r="F351" i="11392"/>
  <c r="G351" i="11392"/>
  <c r="W350" i="11392" s="1"/>
  <c r="C352" i="11392"/>
  <c r="D352" i="11392"/>
  <c r="E352" i="11392"/>
  <c r="F352" i="11392"/>
  <c r="G352" i="11392"/>
  <c r="W351" i="11392" s="1"/>
  <c r="C353" i="11392"/>
  <c r="D353" i="11392"/>
  <c r="E353" i="11392"/>
  <c r="F353" i="11392"/>
  <c r="G353" i="11392"/>
  <c r="W352" i="11392" s="1"/>
  <c r="C354" i="11392"/>
  <c r="D354" i="11392"/>
  <c r="E354" i="11392"/>
  <c r="F354" i="11392"/>
  <c r="G354" i="11392"/>
  <c r="W353" i="11392" s="1"/>
  <c r="C355" i="11392"/>
  <c r="D355" i="11392"/>
  <c r="E355" i="11392"/>
  <c r="F355" i="11392"/>
  <c r="G355" i="11392"/>
  <c r="W354" i="11392" s="1"/>
  <c r="C356" i="11392"/>
  <c r="D356" i="11392"/>
  <c r="E356" i="11392"/>
  <c r="F356" i="11392"/>
  <c r="G356" i="11392"/>
  <c r="W355" i="11392" s="1"/>
  <c r="C357" i="11392"/>
  <c r="D357" i="11392"/>
  <c r="E357" i="11392"/>
  <c r="F357" i="11392"/>
  <c r="G357" i="11392"/>
  <c r="W356" i="11392" s="1"/>
  <c r="C358" i="11392"/>
  <c r="D358" i="11392"/>
  <c r="E358" i="11392"/>
  <c r="F358" i="11392"/>
  <c r="G358" i="11392"/>
  <c r="W357" i="11392" s="1"/>
  <c r="C359" i="11392"/>
  <c r="D359" i="11392"/>
  <c r="E359" i="11392"/>
  <c r="F359" i="11392"/>
  <c r="G359" i="11392"/>
  <c r="W358" i="11392" s="1"/>
  <c r="C360" i="11392"/>
  <c r="D360" i="11392"/>
  <c r="E360" i="11392"/>
  <c r="F360" i="11392"/>
  <c r="G360" i="11392"/>
  <c r="W359" i="11392" s="1"/>
  <c r="C361" i="11392"/>
  <c r="D361" i="11392"/>
  <c r="E361" i="11392"/>
  <c r="F361" i="11392"/>
  <c r="G361" i="11392"/>
  <c r="W360" i="11392" s="1"/>
  <c r="C362" i="11392"/>
  <c r="D362" i="11392"/>
  <c r="E362" i="11392"/>
  <c r="F362" i="11392"/>
  <c r="G362" i="11392"/>
  <c r="W361" i="11392" s="1"/>
  <c r="C363" i="11392"/>
  <c r="D363" i="11392"/>
  <c r="E363" i="11392"/>
  <c r="F363" i="11392"/>
  <c r="G363" i="11392"/>
  <c r="W362" i="11392" s="1"/>
  <c r="C364" i="11392"/>
  <c r="D364" i="11392"/>
  <c r="E364" i="11392"/>
  <c r="F364" i="11392"/>
  <c r="G364" i="11392"/>
  <c r="W363" i="11392" s="1"/>
  <c r="C365" i="11392"/>
  <c r="D365" i="11392"/>
  <c r="E365" i="11392"/>
  <c r="F365" i="11392"/>
  <c r="G365" i="11392"/>
  <c r="W364" i="11392" s="1"/>
  <c r="C366" i="11392"/>
  <c r="D366" i="11392"/>
  <c r="E366" i="11392"/>
  <c r="F366" i="11392"/>
  <c r="G366" i="11392"/>
  <c r="W365" i="11392" s="1"/>
  <c r="C367" i="11392"/>
  <c r="D367" i="11392"/>
  <c r="E367" i="11392"/>
  <c r="F367" i="11392"/>
  <c r="G367" i="11392"/>
  <c r="W366" i="11392" s="1"/>
  <c r="C368" i="11392"/>
  <c r="D368" i="11392"/>
  <c r="E368" i="11392"/>
  <c r="F368" i="11392"/>
  <c r="G368" i="11392"/>
  <c r="W367" i="11392" s="1"/>
  <c r="C369" i="11392"/>
  <c r="D369" i="11392"/>
  <c r="E369" i="11392"/>
  <c r="F369" i="11392"/>
  <c r="G369" i="11392"/>
  <c r="W368" i="11392" s="1"/>
  <c r="C370" i="11392"/>
  <c r="D370" i="11392"/>
  <c r="E370" i="11392"/>
  <c r="F370" i="11392"/>
  <c r="G370" i="11392"/>
  <c r="W369" i="11392" s="1"/>
  <c r="C371" i="11392"/>
  <c r="D371" i="11392"/>
  <c r="E371" i="11392"/>
  <c r="F371" i="11392"/>
  <c r="G371" i="11392"/>
  <c r="W370" i="11392" s="1"/>
  <c r="C372" i="11392"/>
  <c r="D372" i="11392"/>
  <c r="E372" i="11392"/>
  <c r="F372" i="11392"/>
  <c r="G372" i="11392"/>
  <c r="W371" i="11392" s="1"/>
  <c r="C373" i="11392"/>
  <c r="D373" i="11392"/>
  <c r="E373" i="11392"/>
  <c r="F373" i="11392"/>
  <c r="G373" i="11392"/>
  <c r="W372" i="11392" s="1"/>
  <c r="C374" i="11392"/>
  <c r="D374" i="11392"/>
  <c r="E374" i="11392"/>
  <c r="F374" i="11392"/>
  <c r="G374" i="11392"/>
  <c r="W373" i="11392" s="1"/>
  <c r="C375" i="11392"/>
  <c r="D375" i="11392"/>
  <c r="E375" i="11392"/>
  <c r="F375" i="11392"/>
  <c r="G375" i="11392"/>
  <c r="W374" i="11392" s="1"/>
  <c r="C376" i="11392"/>
  <c r="D376" i="11392"/>
  <c r="E376" i="11392"/>
  <c r="F376" i="11392"/>
  <c r="G376" i="11392"/>
  <c r="W375" i="11392" s="1"/>
  <c r="C377" i="11392"/>
  <c r="D377" i="11392"/>
  <c r="E377" i="11392"/>
  <c r="F377" i="11392"/>
  <c r="G377" i="11392"/>
  <c r="W376" i="11392" s="1"/>
  <c r="C378" i="11392"/>
  <c r="D378" i="11392"/>
  <c r="E378" i="11392"/>
  <c r="F378" i="11392"/>
  <c r="G378" i="11392"/>
  <c r="W377" i="11392" s="1"/>
  <c r="C379" i="11392"/>
  <c r="D379" i="11392"/>
  <c r="E379" i="11392"/>
  <c r="F379" i="11392"/>
  <c r="G379" i="11392"/>
  <c r="W378" i="11392" s="1"/>
  <c r="C380" i="11392"/>
  <c r="D380" i="11392"/>
  <c r="E380" i="11392"/>
  <c r="F380" i="11392"/>
  <c r="G380" i="11392"/>
  <c r="W379" i="11392" s="1"/>
  <c r="C381" i="11392"/>
  <c r="D381" i="11392"/>
  <c r="E381" i="11392"/>
  <c r="F381" i="11392"/>
  <c r="G381" i="11392"/>
  <c r="W380" i="11392" s="1"/>
  <c r="C382" i="11392"/>
  <c r="D382" i="11392"/>
  <c r="E382" i="11392"/>
  <c r="F382" i="11392"/>
  <c r="G382" i="11392"/>
  <c r="W381" i="11392" s="1"/>
  <c r="C383" i="11392"/>
  <c r="D383" i="11392"/>
  <c r="E383" i="11392"/>
  <c r="F383" i="11392"/>
  <c r="G383" i="11392"/>
  <c r="W382" i="11392" s="1"/>
  <c r="C384" i="11392"/>
  <c r="D384" i="11392"/>
  <c r="E384" i="11392"/>
  <c r="F384" i="11392"/>
  <c r="G384" i="11392"/>
  <c r="W383" i="11392" s="1"/>
  <c r="C385" i="11392"/>
  <c r="D385" i="11392"/>
  <c r="E385" i="11392"/>
  <c r="F385" i="11392"/>
  <c r="G385" i="11392"/>
  <c r="W384" i="11392" s="1"/>
  <c r="C386" i="11392"/>
  <c r="D386" i="11392"/>
  <c r="E386" i="11392"/>
  <c r="F386" i="11392"/>
  <c r="G386" i="11392"/>
  <c r="W385" i="11392" s="1"/>
  <c r="C387" i="11392"/>
  <c r="D387" i="11392"/>
  <c r="E387" i="11392"/>
  <c r="F387" i="11392"/>
  <c r="G387" i="11392"/>
  <c r="W386" i="11392" s="1"/>
  <c r="C388" i="11392"/>
  <c r="D388" i="11392"/>
  <c r="E388" i="11392"/>
  <c r="F388" i="11392"/>
  <c r="G388" i="11392"/>
  <c r="W387" i="11392" s="1"/>
  <c r="C389" i="11392"/>
  <c r="D389" i="11392"/>
  <c r="E389" i="11392"/>
  <c r="F389" i="11392"/>
  <c r="G389" i="11392"/>
  <c r="W388" i="11392" s="1"/>
  <c r="C390" i="11392"/>
  <c r="D390" i="11392"/>
  <c r="E390" i="11392"/>
  <c r="F390" i="11392"/>
  <c r="G390" i="11392"/>
  <c r="W389" i="11392" s="1"/>
  <c r="C391" i="11392"/>
  <c r="D391" i="11392"/>
  <c r="E391" i="11392"/>
  <c r="F391" i="11392"/>
  <c r="G391" i="11392"/>
  <c r="W390" i="11392" s="1"/>
  <c r="C392" i="11392"/>
  <c r="D392" i="11392"/>
  <c r="E392" i="11392"/>
  <c r="F392" i="11392"/>
  <c r="G392" i="11392"/>
  <c r="W391" i="11392" s="1"/>
  <c r="C393" i="11392"/>
  <c r="D393" i="11392"/>
  <c r="E393" i="11392"/>
  <c r="F393" i="11392"/>
  <c r="G393" i="11392"/>
  <c r="W392" i="11392" s="1"/>
  <c r="C394" i="11392"/>
  <c r="D394" i="11392"/>
  <c r="E394" i="11392"/>
  <c r="F394" i="11392"/>
  <c r="G394" i="11392"/>
  <c r="W393" i="11392" s="1"/>
  <c r="C395" i="11392"/>
  <c r="D395" i="11392"/>
  <c r="E395" i="11392"/>
  <c r="F395" i="11392"/>
  <c r="G395" i="11392"/>
  <c r="W394" i="11392" s="1"/>
  <c r="C396" i="11392"/>
  <c r="D396" i="11392"/>
  <c r="E396" i="11392"/>
  <c r="F396" i="11392"/>
  <c r="G396" i="11392"/>
  <c r="W395" i="11392" s="1"/>
  <c r="C397" i="11392"/>
  <c r="D397" i="11392"/>
  <c r="E397" i="11392"/>
  <c r="F397" i="11392"/>
  <c r="G397" i="11392"/>
  <c r="W396" i="11392" s="1"/>
  <c r="C398" i="11392"/>
  <c r="D398" i="11392"/>
  <c r="E398" i="11392"/>
  <c r="F398" i="11392"/>
  <c r="G398" i="11392"/>
  <c r="W397" i="11392" s="1"/>
  <c r="C399" i="11392"/>
  <c r="D399" i="11392"/>
  <c r="E399" i="11392"/>
  <c r="F399" i="11392"/>
  <c r="G399" i="11392"/>
  <c r="W398" i="11392" s="1"/>
  <c r="C400" i="11392"/>
  <c r="D400" i="11392"/>
  <c r="E400" i="11392"/>
  <c r="F400" i="11392"/>
  <c r="G400" i="11392"/>
  <c r="D2" i="11392"/>
  <c r="E2" i="11392"/>
  <c r="F2" i="11392"/>
  <c r="Z2" i="11392" s="1"/>
  <c r="K7" i="11393" s="1"/>
  <c r="G2" i="11392"/>
  <c r="C2" i="11392"/>
  <c r="I2" i="11392" s="1"/>
  <c r="W29" i="11392"/>
  <c r="X32" i="11392"/>
  <c r="X63" i="11392"/>
  <c r="X93" i="11392"/>
  <c r="X124" i="11392"/>
  <c r="X155" i="11392"/>
  <c r="X183" i="11392"/>
  <c r="X214" i="11392"/>
  <c r="X245" i="11392"/>
  <c r="X276" i="11392"/>
  <c r="X306" i="11392"/>
  <c r="X337" i="11392"/>
  <c r="X368" i="11392"/>
  <c r="AA2" i="11392"/>
  <c r="L7" i="11393" s="1"/>
  <c r="V3" i="11392"/>
  <c r="B33" i="11392"/>
  <c r="B34" i="11392" s="1"/>
  <c r="B64" i="11392"/>
  <c r="B65" i="11392" s="1"/>
  <c r="B66" i="11392" s="1"/>
  <c r="X66" i="11392" s="1"/>
  <c r="W89" i="11392"/>
  <c r="B94" i="11392"/>
  <c r="B125" i="11392"/>
  <c r="X125" i="11392" s="1"/>
  <c r="B156" i="11392"/>
  <c r="B157" i="11392" s="1"/>
  <c r="B184" i="11392"/>
  <c r="B215" i="11392"/>
  <c r="X215" i="11392" s="1"/>
  <c r="B245" i="11392"/>
  <c r="B246" i="11392" s="1"/>
  <c r="B276" i="11392"/>
  <c r="B277" i="11392" s="1"/>
  <c r="B306" i="11392"/>
  <c r="B307" i="11392" s="1"/>
  <c r="X308" i="11392" s="1"/>
  <c r="B337" i="11392"/>
  <c r="B338" i="11392" s="1"/>
  <c r="B368" i="11392"/>
  <c r="B369" i="11392" s="1"/>
  <c r="B4" i="1"/>
  <c r="C4" i="1"/>
  <c r="D4" i="1"/>
  <c r="E4" i="1"/>
  <c r="F4" i="1"/>
  <c r="G4" i="1"/>
  <c r="H4" i="1"/>
  <c r="I4" i="1"/>
  <c r="J4" i="1"/>
  <c r="K4" i="1"/>
  <c r="L3" i="11392"/>
  <c r="AT7" i="11393" l="1"/>
  <c r="AU7" i="11393"/>
  <c r="AV7" i="11393" s="1"/>
  <c r="I397" i="11392"/>
  <c r="I393" i="11392"/>
  <c r="I389" i="11392"/>
  <c r="I353" i="11392"/>
  <c r="I345" i="11392"/>
  <c r="I341" i="11392"/>
  <c r="I337" i="11392"/>
  <c r="I333" i="11392"/>
  <c r="I329" i="11392"/>
  <c r="I317" i="11392"/>
  <c r="I313" i="11392"/>
  <c r="I309" i="11392"/>
  <c r="I301" i="11392"/>
  <c r="I297" i="11392"/>
  <c r="I293" i="11392"/>
  <c r="I289" i="11392"/>
  <c r="I285" i="11392"/>
  <c r="I281" i="11392"/>
  <c r="I277" i="11392"/>
  <c r="I273" i="11392"/>
  <c r="I269" i="11392"/>
  <c r="I261" i="11392"/>
  <c r="I249" i="11392"/>
  <c r="I245" i="11392"/>
  <c r="I241" i="11392"/>
  <c r="I237" i="11392"/>
  <c r="I233" i="11392"/>
  <c r="I229" i="11392"/>
  <c r="I221" i="11392"/>
  <c r="I213" i="11392"/>
  <c r="I209" i="11392"/>
  <c r="I205" i="11392"/>
  <c r="I201" i="11392"/>
  <c r="I193" i="11392"/>
  <c r="I189" i="11392"/>
  <c r="I185" i="11392"/>
  <c r="N3" i="11392"/>
  <c r="O3" i="11392" s="1"/>
  <c r="I8" i="11393" s="1"/>
  <c r="Q183" i="11392"/>
  <c r="R3" i="11392"/>
  <c r="Q215" i="11392"/>
  <c r="I173" i="11392"/>
  <c r="I169" i="11392"/>
  <c r="I165" i="11392"/>
  <c r="I161" i="11392"/>
  <c r="I157" i="11392"/>
  <c r="I153" i="11392"/>
  <c r="I149" i="11392"/>
  <c r="I137" i="11392"/>
  <c r="I133" i="11392"/>
  <c r="I129" i="11392"/>
  <c r="I125" i="11392"/>
  <c r="I121" i="11392"/>
  <c r="I113" i="11392"/>
  <c r="I109" i="11392"/>
  <c r="I105" i="11392"/>
  <c r="I101" i="11392"/>
  <c r="I13" i="11392"/>
  <c r="I93" i="11392"/>
  <c r="I89" i="11392"/>
  <c r="I85" i="11392"/>
  <c r="I77" i="11392"/>
  <c r="I73" i="11392"/>
  <c r="I69" i="11392"/>
  <c r="I65" i="11392"/>
  <c r="Q63" i="11392"/>
  <c r="I41" i="11392"/>
  <c r="I37" i="11392"/>
  <c r="I33" i="11392"/>
  <c r="I29" i="11392"/>
  <c r="I25" i="11392"/>
  <c r="I21" i="11392"/>
  <c r="I385" i="11392"/>
  <c r="I381" i="11392"/>
  <c r="I369" i="11392"/>
  <c r="I357" i="11392"/>
  <c r="I349" i="11392"/>
  <c r="I270" i="11392"/>
  <c r="I266" i="11392"/>
  <c r="I262" i="11392"/>
  <c r="I258" i="11392"/>
  <c r="I254" i="11392"/>
  <c r="I250" i="11392"/>
  <c r="I246" i="11392"/>
  <c r="I242" i="11392"/>
  <c r="I238" i="11392"/>
  <c r="I234" i="11392"/>
  <c r="I230" i="11392"/>
  <c r="I226" i="11392"/>
  <c r="I222" i="11392"/>
  <c r="I218" i="11392"/>
  <c r="I214" i="11392"/>
  <c r="I190" i="11392"/>
  <c r="I186" i="11392"/>
  <c r="I182" i="11392"/>
  <c r="I178" i="11392"/>
  <c r="I174" i="11392"/>
  <c r="I170" i="11392"/>
  <c r="I166" i="11392"/>
  <c r="I162" i="11392"/>
  <c r="I158" i="11392"/>
  <c r="I154" i="11392"/>
  <c r="I150" i="11392"/>
  <c r="I146" i="11392"/>
  <c r="I142" i="11392"/>
  <c r="I138" i="11392"/>
  <c r="I321" i="11392"/>
  <c r="I198" i="11392"/>
  <c r="I197" i="11392"/>
  <c r="I194" i="11392"/>
  <c r="I396" i="11392"/>
  <c r="I392" i="11392"/>
  <c r="I384" i="11392"/>
  <c r="I380" i="11392"/>
  <c r="I376" i="11392"/>
  <c r="I372" i="11392"/>
  <c r="I130" i="11392"/>
  <c r="I126" i="11392"/>
  <c r="I122" i="11392"/>
  <c r="I118" i="11392"/>
  <c r="I114" i="11392"/>
  <c r="I110" i="11392"/>
  <c r="I106" i="11392"/>
  <c r="I98" i="11392"/>
  <c r="I94" i="11392"/>
  <c r="I90" i="11392"/>
  <c r="I86" i="11392"/>
  <c r="I82" i="11392"/>
  <c r="I78" i="11392"/>
  <c r="I74" i="11392"/>
  <c r="I70" i="11392"/>
  <c r="I66" i="11392"/>
  <c r="I62" i="11392"/>
  <c r="I58" i="11392"/>
  <c r="I54" i="11392"/>
  <c r="I50" i="11392"/>
  <c r="I46" i="11392"/>
  <c r="I42" i="11392"/>
  <c r="I38" i="11392"/>
  <c r="I26" i="11392"/>
  <c r="I22" i="11392"/>
  <c r="I18" i="11392"/>
  <c r="I14" i="11392"/>
  <c r="I10" i="11392"/>
  <c r="I6" i="11392"/>
  <c r="I271" i="11392"/>
  <c r="I263" i="11392"/>
  <c r="I255" i="11392"/>
  <c r="I247" i="11392"/>
  <c r="I243" i="11392"/>
  <c r="I239" i="11392"/>
  <c r="I235" i="11392"/>
  <c r="I231" i="11392"/>
  <c r="I227" i="11392"/>
  <c r="I223" i="11392"/>
  <c r="I219" i="11392"/>
  <c r="I211" i="11392"/>
  <c r="I207" i="11392"/>
  <c r="I203" i="11392"/>
  <c r="I199" i="11392"/>
  <c r="I195" i="11392"/>
  <c r="I187" i="11392"/>
  <c r="I183" i="11392"/>
  <c r="I175" i="11392"/>
  <c r="I171" i="11392"/>
  <c r="I167" i="11392"/>
  <c r="I163" i="11392"/>
  <c r="I159" i="11392"/>
  <c r="I155" i="11392"/>
  <c r="I151" i="11392"/>
  <c r="I147" i="11392"/>
  <c r="I143" i="11392"/>
  <c r="I139" i="11392"/>
  <c r="I135" i="11392"/>
  <c r="I131" i="11392"/>
  <c r="I127" i="11392"/>
  <c r="I123" i="11392"/>
  <c r="I119" i="11392"/>
  <c r="I115" i="11392"/>
  <c r="I111" i="11392"/>
  <c r="I107" i="11392"/>
  <c r="I103" i="11392"/>
  <c r="I99" i="11392"/>
  <c r="I95" i="11392"/>
  <c r="I91" i="11392"/>
  <c r="I87" i="11392"/>
  <c r="I83" i="11392"/>
  <c r="I79" i="11392"/>
  <c r="I75" i="11392"/>
  <c r="I71" i="11392"/>
  <c r="I67" i="11392"/>
  <c r="I63" i="11392"/>
  <c r="I59" i="11392"/>
  <c r="I51" i="11392"/>
  <c r="I47" i="11392"/>
  <c r="I39" i="11392"/>
  <c r="I35" i="11392"/>
  <c r="I31" i="11392"/>
  <c r="I27" i="11392"/>
  <c r="I23" i="11392"/>
  <c r="I19" i="11392"/>
  <c r="I7" i="11392"/>
  <c r="I3" i="11392"/>
  <c r="I395" i="11392"/>
  <c r="I391" i="11392"/>
  <c r="I387" i="11392"/>
  <c r="I383" i="11392"/>
  <c r="I375" i="11392"/>
  <c r="I371" i="11392"/>
  <c r="I367" i="11392"/>
  <c r="I355" i="11392"/>
  <c r="I347" i="11392"/>
  <c r="I343" i="11392"/>
  <c r="I339" i="11392"/>
  <c r="I335" i="11392"/>
  <c r="I319" i="11392"/>
  <c r="I311" i="11392"/>
  <c r="I307" i="11392"/>
  <c r="I303" i="11392"/>
  <c r="I299" i="11392"/>
  <c r="I295" i="11392"/>
  <c r="I283" i="11392"/>
  <c r="I275" i="11392"/>
  <c r="I394" i="11392"/>
  <c r="I390" i="11392"/>
  <c r="I382" i="11392"/>
  <c r="I378" i="11392"/>
  <c r="I374" i="11392"/>
  <c r="I370" i="11392"/>
  <c r="I362" i="11392"/>
  <c r="I358" i="11392"/>
  <c r="I354" i="11392"/>
  <c r="I342" i="11392"/>
  <c r="I338" i="11392"/>
  <c r="I330" i="11392"/>
  <c r="I318" i="11392"/>
  <c r="I314" i="11392"/>
  <c r="I302" i="11392"/>
  <c r="I290" i="11392"/>
  <c r="I278" i="11392"/>
  <c r="I274" i="11392"/>
  <c r="I398" i="11392"/>
  <c r="I386" i="11392"/>
  <c r="I366" i="11392"/>
  <c r="I350" i="11392"/>
  <c r="I346" i="11392"/>
  <c r="I334" i="11392"/>
  <c r="I326" i="11392"/>
  <c r="I322" i="11392"/>
  <c r="I310" i="11392"/>
  <c r="I306" i="11392"/>
  <c r="I286" i="11392"/>
  <c r="I282" i="11392"/>
  <c r="Q93" i="11392"/>
  <c r="I156" i="11392"/>
  <c r="Q155" i="11392"/>
  <c r="I368" i="11392"/>
  <c r="I360" i="11392"/>
  <c r="I356" i="11392"/>
  <c r="I348" i="11392"/>
  <c r="I344" i="11392"/>
  <c r="I336" i="11392"/>
  <c r="I312" i="11392"/>
  <c r="I308" i="11392"/>
  <c r="I300" i="11392"/>
  <c r="I284" i="11392"/>
  <c r="I276" i="11392"/>
  <c r="I272" i="11392"/>
  <c r="I264" i="11392"/>
  <c r="I256" i="11392"/>
  <c r="I248" i="11392"/>
  <c r="I244" i="11392"/>
  <c r="I240" i="11392"/>
  <c r="I232" i="11392"/>
  <c r="I224" i="11392"/>
  <c r="I212" i="11392"/>
  <c r="I204" i="11392"/>
  <c r="I192" i="11392"/>
  <c r="I188" i="11392"/>
  <c r="I184" i="11392"/>
  <c r="I180" i="11392"/>
  <c r="I176" i="11392"/>
  <c r="I172" i="11392"/>
  <c r="I168" i="11392"/>
  <c r="I164" i="11392"/>
  <c r="I160" i="11392"/>
  <c r="I152" i="11392"/>
  <c r="I148" i="11392"/>
  <c r="I136" i="11392"/>
  <c r="I132" i="11392"/>
  <c r="I120" i="11392"/>
  <c r="I116" i="11392"/>
  <c r="I112" i="11392"/>
  <c r="I104" i="11392"/>
  <c r="I96" i="11392"/>
  <c r="I92" i="11392"/>
  <c r="I80" i="11392"/>
  <c r="I76" i="11392"/>
  <c r="I72" i="11392"/>
  <c r="I68" i="11392"/>
  <c r="I64" i="11392"/>
  <c r="I60" i="11392"/>
  <c r="I32" i="11392"/>
  <c r="I28" i="11392"/>
  <c r="I24" i="11392"/>
  <c r="I20" i="11392"/>
  <c r="I16" i="11392"/>
  <c r="I12" i="11392"/>
  <c r="I8" i="11392"/>
  <c r="I4" i="11392"/>
  <c r="I364" i="11392"/>
  <c r="I352" i="11392"/>
  <c r="I328" i="11392"/>
  <c r="I324" i="11392"/>
  <c r="I320" i="11392"/>
  <c r="I316" i="11392"/>
  <c r="I304" i="11392"/>
  <c r="I292" i="11392"/>
  <c r="I288" i="11392"/>
  <c r="I280" i="11392"/>
  <c r="I268" i="11392"/>
  <c r="I260" i="11392"/>
  <c r="I252" i="11392"/>
  <c r="I236" i="11392"/>
  <c r="I228" i="11392"/>
  <c r="I220" i="11392"/>
  <c r="I216" i="11392"/>
  <c r="I208" i="11392"/>
  <c r="I200" i="11392"/>
  <c r="I196" i="11392"/>
  <c r="I144" i="11392"/>
  <c r="I140" i="11392"/>
  <c r="I128" i="11392"/>
  <c r="I124" i="11392"/>
  <c r="I108" i="11392"/>
  <c r="I100" i="11392"/>
  <c r="I88" i="11392"/>
  <c r="I84" i="11392"/>
  <c r="I56" i="11392"/>
  <c r="I52" i="11392"/>
  <c r="I48" i="11392"/>
  <c r="I40" i="11392"/>
  <c r="I36" i="11392"/>
  <c r="Q337" i="11392"/>
  <c r="Q125" i="11392"/>
  <c r="I315" i="11392"/>
  <c r="Q308" i="11392"/>
  <c r="X3" i="11392"/>
  <c r="Q3" i="11392" s="1"/>
  <c r="B216" i="11392"/>
  <c r="X217" i="11392" s="1"/>
  <c r="Q217" i="11392" s="1"/>
  <c r="X216" i="11392"/>
  <c r="Q216" i="11392" s="1"/>
  <c r="X33" i="11392"/>
  <c r="Q33" i="11392" s="1"/>
  <c r="X65" i="11392"/>
  <c r="Q65" i="11392" s="1"/>
  <c r="X338" i="11392"/>
  <c r="Q338" i="11392" s="1"/>
  <c r="X64" i="11392"/>
  <c r="Q64" i="11392" s="1"/>
  <c r="Q124" i="11392"/>
  <c r="K3" i="11392"/>
  <c r="M3" i="11392" s="1"/>
  <c r="H8" i="11393" s="1"/>
  <c r="AR8" i="11393" s="1"/>
  <c r="X246" i="11392"/>
  <c r="Q246" i="11392" s="1"/>
  <c r="I377" i="11392"/>
  <c r="I365" i="11392"/>
  <c r="I305" i="11392"/>
  <c r="Q245" i="11392"/>
  <c r="Q276" i="11392"/>
  <c r="X34" i="11392"/>
  <c r="Q34" i="11392" s="1"/>
  <c r="B35" i="11392"/>
  <c r="X247" i="11392"/>
  <c r="Q247" i="11392" s="1"/>
  <c r="B247" i="11392"/>
  <c r="B248" i="11392" s="1"/>
  <c r="B249" i="11392" s="1"/>
  <c r="X250" i="11392" s="1"/>
  <c r="Q250" i="11392" s="1"/>
  <c r="U3" i="11392"/>
  <c r="T3" i="11392" s="1"/>
  <c r="S3" i="11392" s="1"/>
  <c r="X156" i="11392"/>
  <c r="Q156" i="11392" s="1"/>
  <c r="B126" i="11392"/>
  <c r="X126" i="11392" s="1"/>
  <c r="Q126" i="11392" s="1"/>
  <c r="X277" i="11392"/>
  <c r="Q277" i="11392" s="1"/>
  <c r="X307" i="11392"/>
  <c r="Q307" i="11392" s="1"/>
  <c r="Q214" i="11392"/>
  <c r="B127" i="11392"/>
  <c r="Q66" i="11392"/>
  <c r="I44" i="11392"/>
  <c r="Q32" i="11392"/>
  <c r="X339" i="11392"/>
  <c r="Q339" i="11392" s="1"/>
  <c r="B339" i="11392"/>
  <c r="X94" i="11392"/>
  <c r="Q94" i="11392" s="1"/>
  <c r="B95" i="11392"/>
  <c r="B278" i="11392"/>
  <c r="B279" i="11392" s="1"/>
  <c r="X278" i="11392"/>
  <c r="Q278" i="11392" s="1"/>
  <c r="X184" i="11392"/>
  <c r="Q184" i="11392" s="1"/>
  <c r="B185" i="11392"/>
  <c r="B308" i="11392"/>
  <c r="X309" i="11392" s="1"/>
  <c r="Q309" i="11392" s="1"/>
  <c r="X369" i="11392"/>
  <c r="Q369" i="11392" s="1"/>
  <c r="I331" i="11392"/>
  <c r="I291" i="11392"/>
  <c r="I191" i="11392"/>
  <c r="Q368" i="11392"/>
  <c r="B67" i="11392"/>
  <c r="X4" i="11392"/>
  <c r="Q4" i="11392" s="1"/>
  <c r="B5" i="11392"/>
  <c r="X5" i="11392" s="1"/>
  <c r="Q5" i="11392" s="1"/>
  <c r="B158" i="11392"/>
  <c r="X158" i="11392" s="1"/>
  <c r="Q158" i="11392" s="1"/>
  <c r="X157" i="11392"/>
  <c r="Q157" i="11392" s="1"/>
  <c r="B370" i="11392"/>
  <c r="X370" i="11392"/>
  <c r="Q370" i="11392" s="1"/>
  <c r="AB2" i="11392"/>
  <c r="M7" i="11393" s="1"/>
  <c r="I388" i="11392"/>
  <c r="I379" i="11392"/>
  <c r="I373" i="11392"/>
  <c r="Q306" i="11392"/>
  <c r="I363" i="11392"/>
  <c r="I361" i="11392"/>
  <c r="I359" i="11392"/>
  <c r="I351" i="11392"/>
  <c r="I340" i="11392"/>
  <c r="I332" i="11392"/>
  <c r="I327" i="11392"/>
  <c r="I325" i="11392"/>
  <c r="I323" i="11392"/>
  <c r="I298" i="11392"/>
  <c r="I296" i="11392"/>
  <c r="I294" i="11392"/>
  <c r="I287" i="11392"/>
  <c r="I279" i="11392"/>
  <c r="I267" i="11392"/>
  <c r="I265" i="11392"/>
  <c r="I259" i="11392"/>
  <c r="I257" i="11392"/>
  <c r="I253" i="11392"/>
  <c r="I251" i="11392"/>
  <c r="I225" i="11392"/>
  <c r="I217" i="11392"/>
  <c r="I215" i="11392"/>
  <c r="I210" i="11392"/>
  <c r="I206" i="11392"/>
  <c r="I202" i="11392"/>
  <c r="I181" i="11392"/>
  <c r="I179" i="11392"/>
  <c r="I177" i="11392"/>
  <c r="I145" i="11392"/>
  <c r="I141" i="11392"/>
  <c r="I134" i="11392"/>
  <c r="I117" i="11392"/>
  <c r="I102" i="11392"/>
  <c r="I97" i="11392"/>
  <c r="I81" i="11392"/>
  <c r="I61" i="11392"/>
  <c r="I57" i="11392"/>
  <c r="I55" i="11392"/>
  <c r="I53" i="11392"/>
  <c r="I49" i="11392"/>
  <c r="I45" i="11392"/>
  <c r="I43" i="11392"/>
  <c r="I34" i="11392"/>
  <c r="I30" i="11392"/>
  <c r="I17" i="11392"/>
  <c r="I15" i="11392"/>
  <c r="I11" i="11392"/>
  <c r="I9" i="11392"/>
  <c r="I5" i="11392"/>
  <c r="AT8" i="11393" l="1"/>
  <c r="AU8" i="11393"/>
  <c r="AV8" i="11393" s="1"/>
  <c r="B250" i="11392"/>
  <c r="B251" i="11392" s="1"/>
  <c r="X252" i="11392" s="1"/>
  <c r="Q252" i="11392" s="1"/>
  <c r="P3" i="11392"/>
  <c r="Y3" i="11392" s="1"/>
  <c r="V4" i="11392" s="1"/>
  <c r="U4" i="11392" s="1"/>
  <c r="T4" i="11392" s="1"/>
  <c r="S4" i="11392" s="1"/>
  <c r="R4" i="11392" s="1"/>
  <c r="P4" i="11392" s="1"/>
  <c r="Y4" i="11392" s="1"/>
  <c r="X279" i="11392"/>
  <c r="Q279" i="11392" s="1"/>
  <c r="N4" i="11392"/>
  <c r="O4" i="11392" s="1"/>
  <c r="N5" i="11392" s="1"/>
  <c r="O5" i="11392" s="1"/>
  <c r="X248" i="11392"/>
  <c r="Q248" i="11392" s="1"/>
  <c r="X249" i="11392"/>
  <c r="Q249" i="11392" s="1"/>
  <c r="AK8" i="11393"/>
  <c r="L4" i="11392"/>
  <c r="K4" i="11392" s="1"/>
  <c r="M4" i="11392" s="1"/>
  <c r="H9" i="11393" s="1"/>
  <c r="Z3" i="11392"/>
  <c r="K8" i="11393" s="1"/>
  <c r="O8" i="11393" s="1"/>
  <c r="B309" i="11392"/>
  <c r="B310" i="11392" s="1"/>
  <c r="AM8" i="11393"/>
  <c r="B217" i="11392"/>
  <c r="B36" i="11392"/>
  <c r="X35" i="11392"/>
  <c r="Q35" i="11392" s="1"/>
  <c r="B6" i="11392"/>
  <c r="B7" i="11392" s="1"/>
  <c r="B128" i="11392"/>
  <c r="X127" i="11392"/>
  <c r="Q127" i="11392" s="1"/>
  <c r="B186" i="11392"/>
  <c r="X185" i="11392"/>
  <c r="Q185" i="11392" s="1"/>
  <c r="B340" i="11392"/>
  <c r="X340" i="11392"/>
  <c r="Q340" i="11392" s="1"/>
  <c r="B159" i="11392"/>
  <c r="B160" i="11392" s="1"/>
  <c r="B96" i="11392"/>
  <c r="X95" i="11392"/>
  <c r="Q95" i="11392" s="1"/>
  <c r="AA3" i="11392"/>
  <c r="L8" i="11393" s="1"/>
  <c r="B68" i="11392"/>
  <c r="X67" i="11392"/>
  <c r="Q67" i="11392" s="1"/>
  <c r="B280" i="11392"/>
  <c r="X280" i="11392"/>
  <c r="Q280" i="11392" s="1"/>
  <c r="B371" i="11392"/>
  <c r="X371" i="11392"/>
  <c r="Q371" i="11392" s="1"/>
  <c r="J8" i="11393" l="1"/>
  <c r="AM9" i="11393"/>
  <c r="AR9" i="11393"/>
  <c r="B252" i="11392"/>
  <c r="X251" i="11392"/>
  <c r="Q251" i="11392" s="1"/>
  <c r="Q8" i="11393"/>
  <c r="W8" i="11393" s="1"/>
  <c r="AE8" i="11393" s="1"/>
  <c r="P8" i="11393"/>
  <c r="B245" i="11409" s="1"/>
  <c r="AL8" i="11393"/>
  <c r="X310" i="11392"/>
  <c r="Q310" i="11392" s="1"/>
  <c r="X6" i="11392"/>
  <c r="Q6" i="11392" s="1"/>
  <c r="AK9" i="11393"/>
  <c r="I9" i="11393"/>
  <c r="L5" i="11392"/>
  <c r="K5" i="11392" s="1"/>
  <c r="M5" i="11392" s="1"/>
  <c r="H10" i="11393" s="1"/>
  <c r="Z4" i="11392"/>
  <c r="K9" i="11393" s="1"/>
  <c r="P9" i="11393" s="1"/>
  <c r="AB3" i="11392"/>
  <c r="M8" i="11393" s="1"/>
  <c r="X218" i="11392"/>
  <c r="Q218" i="11392" s="1"/>
  <c r="B218" i="11392"/>
  <c r="X159" i="11392"/>
  <c r="Q159" i="11392" s="1"/>
  <c r="R8" i="11393"/>
  <c r="X8" i="11393" s="1"/>
  <c r="AF8" i="11393" s="1"/>
  <c r="S8" i="11393"/>
  <c r="Y8" i="11393" s="1"/>
  <c r="AG8" i="11393" s="1"/>
  <c r="X36" i="11392"/>
  <c r="Q36" i="11392" s="1"/>
  <c r="B37" i="11392"/>
  <c r="V8" i="11393"/>
  <c r="AD8" i="11393" s="1"/>
  <c r="U8" i="11393"/>
  <c r="B2" i="11409"/>
  <c r="X128" i="11392"/>
  <c r="Q128" i="11392" s="1"/>
  <c r="B129" i="11392"/>
  <c r="X341" i="11392"/>
  <c r="Q341" i="11392" s="1"/>
  <c r="B341" i="11392"/>
  <c r="B97" i="11392"/>
  <c r="X96" i="11392"/>
  <c r="Q96" i="11392" s="1"/>
  <c r="B187" i="11392"/>
  <c r="X186" i="11392"/>
  <c r="Q186" i="11392" s="1"/>
  <c r="B311" i="11392"/>
  <c r="X311" i="11392"/>
  <c r="Q311" i="11392" s="1"/>
  <c r="J9" i="11393"/>
  <c r="V5" i="11392"/>
  <c r="U5" i="11392" s="1"/>
  <c r="T5" i="11392" s="1"/>
  <c r="S5" i="11392" s="1"/>
  <c r="AA4" i="11392"/>
  <c r="L9" i="11393" s="1"/>
  <c r="R5" i="11392"/>
  <c r="P5" i="11392" s="1"/>
  <c r="Y5" i="11392" s="1"/>
  <c r="I10" i="11393"/>
  <c r="N6" i="11392"/>
  <c r="O6" i="11392" s="1"/>
  <c r="B69" i="11392"/>
  <c r="X68" i="11392"/>
  <c r="Q68" i="11392" s="1"/>
  <c r="B281" i="11392"/>
  <c r="X281" i="11392"/>
  <c r="Q281" i="11392" s="1"/>
  <c r="X372" i="11392"/>
  <c r="Q372" i="11392" s="1"/>
  <c r="B372" i="11392"/>
  <c r="B161" i="11392"/>
  <c r="X160" i="11392"/>
  <c r="Q160" i="11392" s="1"/>
  <c r="B8" i="11392"/>
  <c r="X7" i="11392"/>
  <c r="Q7" i="11392" s="1"/>
  <c r="X253" i="11392"/>
  <c r="Q253" i="11392" s="1"/>
  <c r="B253" i="11392"/>
  <c r="AM10" i="11393" l="1"/>
  <c r="AR10" i="11393"/>
  <c r="AT9" i="11393"/>
  <c r="AU9" i="11393"/>
  <c r="AV9" i="11393" s="1"/>
  <c r="Z5" i="11392"/>
  <c r="K10" i="11393" s="1"/>
  <c r="P10" i="11393" s="1"/>
  <c r="AK10" i="11393"/>
  <c r="L6" i="11392"/>
  <c r="K6" i="11392" s="1"/>
  <c r="M6" i="11392" s="1"/>
  <c r="H11" i="11393" s="1"/>
  <c r="O9" i="11393"/>
  <c r="B3" i="11409" s="1"/>
  <c r="AJ8" i="11393"/>
  <c r="AO8" i="11393"/>
  <c r="AN8" i="11393"/>
  <c r="AP8" i="11393"/>
  <c r="AL9" i="11393"/>
  <c r="S9" i="11393"/>
  <c r="Y9" i="11393" s="1"/>
  <c r="AG9" i="11393" s="1"/>
  <c r="Z8" i="11393"/>
  <c r="AA8" i="11393" s="1"/>
  <c r="T8" i="11393" s="1"/>
  <c r="AC8" i="11393"/>
  <c r="AH8" i="11393" s="1"/>
  <c r="AI8" i="11393" s="1"/>
  <c r="AB8" i="11393" s="1"/>
  <c r="C2" i="11409" s="1"/>
  <c r="X219" i="11392"/>
  <c r="Q219" i="11392" s="1"/>
  <c r="B219" i="11392"/>
  <c r="AB4" i="11392"/>
  <c r="M9" i="11393" s="1"/>
  <c r="R9" i="11393"/>
  <c r="X9" i="11393" s="1"/>
  <c r="AF9" i="11393" s="1"/>
  <c r="Q9" i="11393"/>
  <c r="W9" i="11393" s="1"/>
  <c r="AE9" i="11393" s="1"/>
  <c r="B38" i="11392"/>
  <c r="X37" i="11392"/>
  <c r="Q37" i="11392" s="1"/>
  <c r="V9" i="11393"/>
  <c r="AD9" i="11393" s="1"/>
  <c r="B246" i="11409"/>
  <c r="B130" i="11392"/>
  <c r="X129" i="11392"/>
  <c r="Q129" i="11392" s="1"/>
  <c r="U9" i="11393"/>
  <c r="AC9" i="11393" s="1"/>
  <c r="X97" i="11392"/>
  <c r="Q97" i="11392" s="1"/>
  <c r="B98" i="11392"/>
  <c r="X342" i="11392"/>
  <c r="Q342" i="11392" s="1"/>
  <c r="B342" i="11392"/>
  <c r="X187" i="11392"/>
  <c r="Q187" i="11392" s="1"/>
  <c r="B188" i="11392"/>
  <c r="X312" i="11392"/>
  <c r="Q312" i="11392" s="1"/>
  <c r="B312" i="11392"/>
  <c r="J10" i="11393"/>
  <c r="AA5" i="11392"/>
  <c r="L10" i="11393" s="1"/>
  <c r="V6" i="11392"/>
  <c r="U6" i="11392" s="1"/>
  <c r="T6" i="11392" s="1"/>
  <c r="S6" i="11392" s="1"/>
  <c r="R6" i="11392"/>
  <c r="P6" i="11392" s="1"/>
  <c r="Y6" i="11392" s="1"/>
  <c r="AA6" i="11392" s="1"/>
  <c r="L11" i="11393" s="1"/>
  <c r="I11" i="11393"/>
  <c r="N7" i="11392"/>
  <c r="O7" i="11392" s="1"/>
  <c r="X69" i="11392"/>
  <c r="Q69" i="11392" s="1"/>
  <c r="B70" i="11392"/>
  <c r="X282" i="11392"/>
  <c r="Q282" i="11392" s="1"/>
  <c r="B282" i="11392"/>
  <c r="X8" i="11392"/>
  <c r="Q8" i="11392" s="1"/>
  <c r="B9" i="11392"/>
  <c r="X161" i="11392"/>
  <c r="Q161" i="11392" s="1"/>
  <c r="B162" i="11392"/>
  <c r="B254" i="11392"/>
  <c r="X254" i="11392"/>
  <c r="Q254" i="11392" s="1"/>
  <c r="B373" i="11392"/>
  <c r="X373" i="11392"/>
  <c r="Q373" i="11392" s="1"/>
  <c r="O10" i="11393" l="1"/>
  <c r="B4" i="11409" s="1"/>
  <c r="AL10" i="11393"/>
  <c r="AK11" i="11393"/>
  <c r="AR11" i="11393"/>
  <c r="AU10" i="11393"/>
  <c r="AV10" i="11393" s="1"/>
  <c r="AT10" i="11393"/>
  <c r="Q10" i="11393"/>
  <c r="W10" i="11393" s="1"/>
  <c r="AE10" i="11393" s="1"/>
  <c r="L7" i="11392"/>
  <c r="K7" i="11392" s="1"/>
  <c r="M7" i="11392" s="1"/>
  <c r="H12" i="11393" s="1"/>
  <c r="AR12" i="11393" s="1"/>
  <c r="AM11" i="11393"/>
  <c r="Z6" i="11392"/>
  <c r="K11" i="11393" s="1"/>
  <c r="S11" i="11393" s="1"/>
  <c r="Y11" i="11393" s="1"/>
  <c r="AG11" i="11393" s="1"/>
  <c r="AJ9" i="11393"/>
  <c r="AN9" i="11393"/>
  <c r="AO9" i="11393"/>
  <c r="AP9" i="11393"/>
  <c r="C245" i="11409"/>
  <c r="AB5" i="11392"/>
  <c r="M10" i="11393" s="1"/>
  <c r="AP10" i="11393" s="1"/>
  <c r="Z9" i="11393"/>
  <c r="AA9" i="11393" s="1"/>
  <c r="T9" i="11393" s="1"/>
  <c r="AH9" i="11393"/>
  <c r="AI9" i="11393" s="1"/>
  <c r="AB9" i="11393" s="1"/>
  <c r="C246" i="11409" s="1"/>
  <c r="R10" i="11393"/>
  <c r="X10" i="11393" s="1"/>
  <c r="AF10" i="11393" s="1"/>
  <c r="S10" i="11393"/>
  <c r="Y10" i="11393" s="1"/>
  <c r="AG10" i="11393" s="1"/>
  <c r="X220" i="11392"/>
  <c r="Q220" i="11392" s="1"/>
  <c r="B220" i="11392"/>
  <c r="X38" i="11392"/>
  <c r="Q38" i="11392" s="1"/>
  <c r="B39" i="11392"/>
  <c r="V10" i="11393"/>
  <c r="AD10" i="11393" s="1"/>
  <c r="B247" i="11409"/>
  <c r="B131" i="11392"/>
  <c r="X130" i="11392"/>
  <c r="Q130" i="11392" s="1"/>
  <c r="X343" i="11392"/>
  <c r="Q343" i="11392" s="1"/>
  <c r="B343" i="11392"/>
  <c r="B189" i="11392"/>
  <c r="X188" i="11392"/>
  <c r="Q188" i="11392" s="1"/>
  <c r="B99" i="11392"/>
  <c r="X98" i="11392"/>
  <c r="Q98" i="11392" s="1"/>
  <c r="B313" i="11392"/>
  <c r="X313" i="11392"/>
  <c r="Q313" i="11392" s="1"/>
  <c r="J11" i="11393"/>
  <c r="V7" i="11392"/>
  <c r="U7" i="11392" s="1"/>
  <c r="T7" i="11392" s="1"/>
  <c r="S7" i="11392" s="1"/>
  <c r="R7" i="11392"/>
  <c r="P7" i="11392" s="1"/>
  <c r="Y7" i="11392" s="1"/>
  <c r="I12" i="11393"/>
  <c r="N8" i="11392"/>
  <c r="O8" i="11392" s="1"/>
  <c r="B71" i="11392"/>
  <c r="X70" i="11392"/>
  <c r="Q70" i="11392" s="1"/>
  <c r="B283" i="11392"/>
  <c r="X283" i="11392"/>
  <c r="Q283" i="11392" s="1"/>
  <c r="B374" i="11392"/>
  <c r="X374" i="11392"/>
  <c r="Q374" i="11392" s="1"/>
  <c r="X255" i="11392"/>
  <c r="Q255" i="11392" s="1"/>
  <c r="B255" i="11392"/>
  <c r="X162" i="11392"/>
  <c r="Q162" i="11392" s="1"/>
  <c r="B163" i="11392"/>
  <c r="X9" i="11392"/>
  <c r="Q9" i="11392" s="1"/>
  <c r="B10" i="11392"/>
  <c r="U10" i="11393" l="1"/>
  <c r="AC10" i="11393" s="1"/>
  <c r="AK12" i="11393"/>
  <c r="AM12" i="11393"/>
  <c r="AT12" i="11393"/>
  <c r="AU12" i="11393"/>
  <c r="AV12" i="11393" s="1"/>
  <c r="AT11" i="11393"/>
  <c r="AU11" i="11393"/>
  <c r="AV11" i="11393" s="1"/>
  <c r="L8" i="11392"/>
  <c r="K8" i="11392" s="1"/>
  <c r="M8" i="11392" s="1"/>
  <c r="H13" i="11393" s="1"/>
  <c r="Z7" i="11392"/>
  <c r="AO10" i="11393"/>
  <c r="P11" i="11393"/>
  <c r="B248" i="11409" s="1"/>
  <c r="AL11" i="11393"/>
  <c r="Q11" i="11393"/>
  <c r="W11" i="11393" s="1"/>
  <c r="AE11" i="11393" s="1"/>
  <c r="R11" i="11393"/>
  <c r="X11" i="11393" s="1"/>
  <c r="AF11" i="11393" s="1"/>
  <c r="O11" i="11393"/>
  <c r="U11" i="11393" s="1"/>
  <c r="AC11" i="11393" s="1"/>
  <c r="AB6" i="11392"/>
  <c r="M11" i="11393" s="1"/>
  <c r="AO11" i="11393" s="1"/>
  <c r="AJ10" i="11393"/>
  <c r="AN10" i="11393"/>
  <c r="C3" i="11409"/>
  <c r="AH10" i="11393"/>
  <c r="AI10" i="11393" s="1"/>
  <c r="AB10" i="11393" s="1"/>
  <c r="C4" i="11409" s="1"/>
  <c r="Z10" i="11393"/>
  <c r="AA10" i="11393" s="1"/>
  <c r="T10" i="11393" s="1"/>
  <c r="B221" i="11392"/>
  <c r="X221" i="11392"/>
  <c r="Q221" i="11392" s="1"/>
  <c r="X39" i="11392"/>
  <c r="Q39" i="11392" s="1"/>
  <c r="B40" i="11392"/>
  <c r="B132" i="11392"/>
  <c r="X131" i="11392"/>
  <c r="Q131" i="11392" s="1"/>
  <c r="B190" i="11392"/>
  <c r="X189" i="11392"/>
  <c r="Q189" i="11392" s="1"/>
  <c r="X344" i="11392"/>
  <c r="Q344" i="11392" s="1"/>
  <c r="B344" i="11392"/>
  <c r="B100" i="11392"/>
  <c r="X99" i="11392"/>
  <c r="Q99" i="11392" s="1"/>
  <c r="B314" i="11392"/>
  <c r="X314" i="11392"/>
  <c r="Q314" i="11392" s="1"/>
  <c r="J12" i="11393"/>
  <c r="V8" i="11392"/>
  <c r="U8" i="11392" s="1"/>
  <c r="T8" i="11392" s="1"/>
  <c r="S8" i="11392" s="1"/>
  <c r="R8" i="11392" s="1"/>
  <c r="P8" i="11392" s="1"/>
  <c r="Y8" i="11392" s="1"/>
  <c r="AA7" i="11392"/>
  <c r="L12" i="11393" s="1"/>
  <c r="I13" i="11393"/>
  <c r="N9" i="11392"/>
  <c r="O9" i="11392" s="1"/>
  <c r="K12" i="11393"/>
  <c r="X71" i="11392"/>
  <c r="Q71" i="11392" s="1"/>
  <c r="B72" i="11392"/>
  <c r="X284" i="11392"/>
  <c r="Q284" i="11392" s="1"/>
  <c r="B284" i="11392"/>
  <c r="X375" i="11392"/>
  <c r="Q375" i="11392" s="1"/>
  <c r="B375" i="11392"/>
  <c r="X10" i="11392"/>
  <c r="Q10" i="11392" s="1"/>
  <c r="B11" i="11392"/>
  <c r="X163" i="11392"/>
  <c r="Q163" i="11392" s="1"/>
  <c r="B164" i="11392"/>
  <c r="X256" i="11392"/>
  <c r="Q256" i="11392" s="1"/>
  <c r="B256" i="11392"/>
  <c r="Z8" i="11392" l="1"/>
  <c r="K13" i="11393" s="1"/>
  <c r="AL13" i="11393" s="1"/>
  <c r="AK13" i="11393"/>
  <c r="AR13" i="11393"/>
  <c r="L9" i="11392"/>
  <c r="K9" i="11392" s="1"/>
  <c r="M9" i="11392" s="1"/>
  <c r="H14" i="11393" s="1"/>
  <c r="AM13" i="11393"/>
  <c r="AJ11" i="11393"/>
  <c r="V11" i="11393"/>
  <c r="AD11" i="11393" s="1"/>
  <c r="AH11" i="11393" s="1"/>
  <c r="AI11" i="11393" s="1"/>
  <c r="AB11" i="11393" s="1"/>
  <c r="C5" i="11409" s="1"/>
  <c r="AN11" i="11393"/>
  <c r="AP11" i="11393"/>
  <c r="C247" i="11409"/>
  <c r="B5" i="11409"/>
  <c r="X222" i="11392"/>
  <c r="Q222" i="11392" s="1"/>
  <c r="B222" i="11392"/>
  <c r="B41" i="11392"/>
  <c r="X40" i="11392"/>
  <c r="Q40" i="11392" s="1"/>
  <c r="X132" i="11392"/>
  <c r="Q132" i="11392" s="1"/>
  <c r="B133" i="11392"/>
  <c r="X345" i="11392"/>
  <c r="Q345" i="11392" s="1"/>
  <c r="B345" i="11392"/>
  <c r="B101" i="11392"/>
  <c r="X100" i="11392"/>
  <c r="Q100" i="11392" s="1"/>
  <c r="X190" i="11392"/>
  <c r="Q190" i="11392" s="1"/>
  <c r="B191" i="11392"/>
  <c r="B315" i="11392"/>
  <c r="X315" i="11392"/>
  <c r="Q315" i="11392" s="1"/>
  <c r="N10" i="11392"/>
  <c r="O10" i="11392" s="1"/>
  <c r="I14" i="11393"/>
  <c r="J13" i="11393"/>
  <c r="V9" i="11392"/>
  <c r="U9" i="11392" s="1"/>
  <c r="T9" i="11392" s="1"/>
  <c r="S9" i="11392" s="1"/>
  <c r="R9" i="11392" s="1"/>
  <c r="P9" i="11392" s="1"/>
  <c r="Y9" i="11392" s="1"/>
  <c r="V10" i="11392" s="1"/>
  <c r="U10" i="11392" s="1"/>
  <c r="T10" i="11392" s="1"/>
  <c r="S10" i="11392" s="1"/>
  <c r="R10" i="11392" s="1"/>
  <c r="P10" i="11392" s="1"/>
  <c r="Y10" i="11392" s="1"/>
  <c r="AA8" i="11392"/>
  <c r="AB7" i="11392"/>
  <c r="O12" i="11393"/>
  <c r="Q12" i="11393"/>
  <c r="W12" i="11393" s="1"/>
  <c r="AE12" i="11393" s="1"/>
  <c r="P12" i="11393"/>
  <c r="S12" i="11393"/>
  <c r="Y12" i="11393" s="1"/>
  <c r="AG12" i="11393" s="1"/>
  <c r="R12" i="11393"/>
  <c r="X12" i="11393" s="1"/>
  <c r="AF12" i="11393" s="1"/>
  <c r="AL12" i="11393"/>
  <c r="B73" i="11392"/>
  <c r="X72" i="11392"/>
  <c r="Q72" i="11392" s="1"/>
  <c r="X285" i="11392"/>
  <c r="Q285" i="11392" s="1"/>
  <c r="B285" i="11392"/>
  <c r="X257" i="11392"/>
  <c r="Q257" i="11392" s="1"/>
  <c r="B257" i="11392"/>
  <c r="X164" i="11392"/>
  <c r="Q164" i="11392" s="1"/>
  <c r="B165" i="11392"/>
  <c r="X11" i="11392"/>
  <c r="Q11" i="11392" s="1"/>
  <c r="B12" i="11392"/>
  <c r="B376" i="11392"/>
  <c r="X376" i="11392"/>
  <c r="Q376" i="11392" s="1"/>
  <c r="O13" i="11393" l="1"/>
  <c r="B7" i="11409" s="1"/>
  <c r="P13" i="11393"/>
  <c r="V13" i="11393" s="1"/>
  <c r="AD13" i="11393" s="1"/>
  <c r="AM14" i="11393"/>
  <c r="AR14" i="11393"/>
  <c r="AU13" i="11393"/>
  <c r="AV13" i="11393" s="1"/>
  <c r="AT13" i="11393"/>
  <c r="L10" i="11392"/>
  <c r="K10" i="11392" s="1"/>
  <c r="M10" i="11392" s="1"/>
  <c r="H15" i="11393" s="1"/>
  <c r="AR15" i="11393" s="1"/>
  <c r="Z9" i="11392"/>
  <c r="K14" i="11393" s="1"/>
  <c r="O14" i="11393" s="1"/>
  <c r="AK14" i="11393"/>
  <c r="Z11" i="11393"/>
  <c r="AA11" i="11393" s="1"/>
  <c r="T11" i="11393" s="1"/>
  <c r="C248" i="11409"/>
  <c r="B223" i="11392"/>
  <c r="X223" i="11392"/>
  <c r="Q223" i="11392" s="1"/>
  <c r="M12" i="11393"/>
  <c r="AJ12" i="11393" s="1"/>
  <c r="X41" i="11392"/>
  <c r="Q41" i="11392" s="1"/>
  <c r="B42" i="11392"/>
  <c r="U12" i="11393"/>
  <c r="AC12" i="11393" s="1"/>
  <c r="B6" i="11409"/>
  <c r="X133" i="11392"/>
  <c r="Q133" i="11392" s="1"/>
  <c r="B134" i="11392"/>
  <c r="U13" i="11393"/>
  <c r="AC13" i="11393" s="1"/>
  <c r="V12" i="11393"/>
  <c r="AD12" i="11393" s="1"/>
  <c r="B249" i="11409"/>
  <c r="B250" i="11409"/>
  <c r="B102" i="11392"/>
  <c r="X101" i="11392"/>
  <c r="Q101" i="11392" s="1"/>
  <c r="B192" i="11392"/>
  <c r="X191" i="11392"/>
  <c r="Q191" i="11392" s="1"/>
  <c r="X346" i="11392"/>
  <c r="Q346" i="11392" s="1"/>
  <c r="B346" i="11392"/>
  <c r="B316" i="11392"/>
  <c r="X316" i="11392"/>
  <c r="Q316" i="11392" s="1"/>
  <c r="V11" i="11392"/>
  <c r="U11" i="11392" s="1"/>
  <c r="T11" i="11392" s="1"/>
  <c r="S11" i="11392" s="1"/>
  <c r="R11" i="11392" s="1"/>
  <c r="P11" i="11392" s="1"/>
  <c r="Y11" i="11392" s="1"/>
  <c r="J16" i="11393" s="1"/>
  <c r="J15" i="11393"/>
  <c r="N11" i="11392"/>
  <c r="O11" i="11392" s="1"/>
  <c r="I15" i="11393"/>
  <c r="AA9" i="11392"/>
  <c r="L14" i="11393" s="1"/>
  <c r="J14" i="11393"/>
  <c r="L13" i="11393"/>
  <c r="AB8" i="11392"/>
  <c r="AA10" i="11392"/>
  <c r="L15" i="11393" s="1"/>
  <c r="B74" i="11392"/>
  <c r="X73" i="11392"/>
  <c r="Q73" i="11392" s="1"/>
  <c r="X286" i="11392"/>
  <c r="Q286" i="11392" s="1"/>
  <c r="B286" i="11392"/>
  <c r="B377" i="11392"/>
  <c r="X377" i="11392"/>
  <c r="Q377" i="11392" s="1"/>
  <c r="B13" i="11392"/>
  <c r="X12" i="11392"/>
  <c r="Q12" i="11392" s="1"/>
  <c r="X165" i="11392"/>
  <c r="Q165" i="11392" s="1"/>
  <c r="B166" i="11392"/>
  <c r="B258" i="11392"/>
  <c r="X258" i="11392"/>
  <c r="Q258" i="11392" s="1"/>
  <c r="AL14" i="11393" l="1"/>
  <c r="Z10" i="11392"/>
  <c r="AB10" i="11392" s="1"/>
  <c r="L11" i="11392"/>
  <c r="K11" i="11392" s="1"/>
  <c r="M11" i="11392" s="1"/>
  <c r="H16" i="11393" s="1"/>
  <c r="AR16" i="11393" s="1"/>
  <c r="AT16" i="11393" s="1"/>
  <c r="AM15" i="11393"/>
  <c r="S14" i="11393"/>
  <c r="Y14" i="11393" s="1"/>
  <c r="AG14" i="11393" s="1"/>
  <c r="P14" i="11393"/>
  <c r="B251" i="11409" s="1"/>
  <c r="AT15" i="11393"/>
  <c r="AU15" i="11393"/>
  <c r="AV15" i="11393" s="1"/>
  <c r="AK15" i="11393"/>
  <c r="AU14" i="11393"/>
  <c r="AV14" i="11393" s="1"/>
  <c r="AT14" i="11393"/>
  <c r="AP12" i="11393"/>
  <c r="AO12" i="11393"/>
  <c r="R12" i="11392"/>
  <c r="P12" i="11392" s="1"/>
  <c r="Y12" i="11392" s="1"/>
  <c r="AN12" i="11393"/>
  <c r="AH12" i="11393"/>
  <c r="AI12" i="11393" s="1"/>
  <c r="AB12" i="11393" s="1"/>
  <c r="C249" i="11409" s="1"/>
  <c r="V12" i="11392"/>
  <c r="U12" i="11392" s="1"/>
  <c r="T12" i="11392" s="1"/>
  <c r="S12" i="11392" s="1"/>
  <c r="Z12" i="11393"/>
  <c r="AA12" i="11393" s="1"/>
  <c r="T12" i="11393" s="1"/>
  <c r="X224" i="11392"/>
  <c r="Q224" i="11392" s="1"/>
  <c r="B224" i="11392"/>
  <c r="Q14" i="11393"/>
  <c r="W14" i="11393" s="1"/>
  <c r="AE14" i="11393" s="1"/>
  <c r="AB9" i="11392"/>
  <c r="M13" i="11393"/>
  <c r="B43" i="11392"/>
  <c r="X42" i="11392"/>
  <c r="Q42" i="11392" s="1"/>
  <c r="X134" i="11392"/>
  <c r="Q134" i="11392" s="1"/>
  <c r="B135" i="11392"/>
  <c r="U14" i="11393"/>
  <c r="AC14" i="11393" s="1"/>
  <c r="B8" i="11409"/>
  <c r="V14" i="11393"/>
  <c r="AD14" i="11393" s="1"/>
  <c r="B193" i="11392"/>
  <c r="X192" i="11392"/>
  <c r="Q192" i="11392" s="1"/>
  <c r="X347" i="11392"/>
  <c r="Q347" i="11392" s="1"/>
  <c r="B347" i="11392"/>
  <c r="X102" i="11392"/>
  <c r="Q102" i="11392" s="1"/>
  <c r="B103" i="11392"/>
  <c r="B317" i="11392"/>
  <c r="X317" i="11392"/>
  <c r="Q317" i="11392" s="1"/>
  <c r="N12" i="11392"/>
  <c r="O12" i="11392" s="1"/>
  <c r="I16" i="11393"/>
  <c r="AA11" i="11392"/>
  <c r="L16" i="11393" s="1"/>
  <c r="R14" i="11393"/>
  <c r="X14" i="11393" s="1"/>
  <c r="AF14" i="11393" s="1"/>
  <c r="S13" i="11393"/>
  <c r="Y13" i="11393" s="1"/>
  <c r="AG13" i="11393" s="1"/>
  <c r="Q13" i="11393"/>
  <c r="W13" i="11393" s="1"/>
  <c r="R13" i="11393"/>
  <c r="X13" i="11393" s="1"/>
  <c r="AF13" i="11393" s="1"/>
  <c r="X74" i="11392"/>
  <c r="Q74" i="11392" s="1"/>
  <c r="B75" i="11392"/>
  <c r="X287" i="11392"/>
  <c r="Q287" i="11392" s="1"/>
  <c r="B287" i="11392"/>
  <c r="X259" i="11392"/>
  <c r="Q259" i="11392" s="1"/>
  <c r="B259" i="11392"/>
  <c r="B14" i="11392"/>
  <c r="X13" i="11392"/>
  <c r="Q13" i="11392" s="1"/>
  <c r="B378" i="11392"/>
  <c r="X378" i="11392"/>
  <c r="Q378" i="11392" s="1"/>
  <c r="X166" i="11392"/>
  <c r="Q166" i="11392" s="1"/>
  <c r="B167" i="11392"/>
  <c r="K15" i="11393" l="1"/>
  <c r="R15" i="11393" s="1"/>
  <c r="X15" i="11393" s="1"/>
  <c r="AF15" i="11393" s="1"/>
  <c r="Z11" i="11392"/>
  <c r="K16" i="11393" s="1"/>
  <c r="Q16" i="11393" s="1"/>
  <c r="W16" i="11393" s="1"/>
  <c r="AE16" i="11393" s="1"/>
  <c r="AM16" i="11393"/>
  <c r="AU16" i="11393"/>
  <c r="AV16" i="11393" s="1"/>
  <c r="L12" i="11392"/>
  <c r="K12" i="11392" s="1"/>
  <c r="M12" i="11392" s="1"/>
  <c r="H17" i="11393" s="1"/>
  <c r="AR17" i="11393" s="1"/>
  <c r="AT17" i="11393" s="1"/>
  <c r="AK16" i="11393"/>
  <c r="J17" i="11393"/>
  <c r="V13" i="11392"/>
  <c r="U13" i="11392" s="1"/>
  <c r="T13" i="11392" s="1"/>
  <c r="S13" i="11392" s="1"/>
  <c r="R13" i="11392"/>
  <c r="P13" i="11392" s="1"/>
  <c r="Y13" i="11392" s="1"/>
  <c r="AJ13" i="11393"/>
  <c r="AO13" i="11393"/>
  <c r="AN13" i="11393"/>
  <c r="AP13" i="11393"/>
  <c r="C6" i="11409"/>
  <c r="B225" i="11392"/>
  <c r="X225" i="11392"/>
  <c r="Q225" i="11392" s="1"/>
  <c r="M15" i="11393"/>
  <c r="M14" i="11393"/>
  <c r="B44" i="11392"/>
  <c r="X43" i="11392"/>
  <c r="Q43" i="11392" s="1"/>
  <c r="X135" i="11392"/>
  <c r="Q135" i="11392" s="1"/>
  <c r="B136" i="11392"/>
  <c r="B348" i="11392"/>
  <c r="X348" i="11392"/>
  <c r="Q348" i="11392" s="1"/>
  <c r="X103" i="11392"/>
  <c r="Q103" i="11392" s="1"/>
  <c r="B104" i="11392"/>
  <c r="X193" i="11392"/>
  <c r="Q193" i="11392" s="1"/>
  <c r="B194" i="11392"/>
  <c r="AH14" i="11393"/>
  <c r="AI14" i="11393" s="1"/>
  <c r="AB14" i="11393" s="1"/>
  <c r="B318" i="11392"/>
  <c r="X318" i="11392"/>
  <c r="Q318" i="11392" s="1"/>
  <c r="N13" i="11392"/>
  <c r="O13" i="11392" s="1"/>
  <c r="I17" i="11393"/>
  <c r="AA12" i="11392"/>
  <c r="L17" i="11393" s="1"/>
  <c r="S15" i="11393"/>
  <c r="Y15" i="11393" s="1"/>
  <c r="AG15" i="11393" s="1"/>
  <c r="Z14" i="11393"/>
  <c r="AA14" i="11393" s="1"/>
  <c r="T14" i="11393" s="1"/>
  <c r="AE13" i="11393"/>
  <c r="AH13" i="11393" s="1"/>
  <c r="AI13" i="11393" s="1"/>
  <c r="AB13" i="11393" s="1"/>
  <c r="Z13" i="11393"/>
  <c r="AA13" i="11393" s="1"/>
  <c r="T13" i="11393" s="1"/>
  <c r="X75" i="11392"/>
  <c r="Q75" i="11392" s="1"/>
  <c r="B76" i="11392"/>
  <c r="B288" i="11392"/>
  <c r="X288" i="11392"/>
  <c r="Q288" i="11392" s="1"/>
  <c r="X379" i="11392"/>
  <c r="Q379" i="11392" s="1"/>
  <c r="B379" i="11392"/>
  <c r="B15" i="11392"/>
  <c r="X14" i="11392"/>
  <c r="Q14" i="11392" s="1"/>
  <c r="X167" i="11392"/>
  <c r="Q167" i="11392" s="1"/>
  <c r="B168" i="11392"/>
  <c r="X260" i="11392"/>
  <c r="Q260" i="11392" s="1"/>
  <c r="B260" i="11392"/>
  <c r="P15" i="11393" l="1"/>
  <c r="O15" i="11393"/>
  <c r="O16" i="11393"/>
  <c r="B10" i="11409" s="1"/>
  <c r="AL16" i="11393"/>
  <c r="R16" i="11393"/>
  <c r="X16" i="11393" s="1"/>
  <c r="AF16" i="11393" s="1"/>
  <c r="AJ14" i="11393"/>
  <c r="AN14" i="11393"/>
  <c r="AP14" i="11393"/>
  <c r="AO14" i="11393"/>
  <c r="AJ15" i="11393"/>
  <c r="AO15" i="11393"/>
  <c r="AP15" i="11393"/>
  <c r="AN15" i="11393"/>
  <c r="Q15" i="11393"/>
  <c r="W15" i="11393" s="1"/>
  <c r="AE15" i="11393" s="1"/>
  <c r="AL15" i="11393"/>
  <c r="AB11" i="11392"/>
  <c r="M16" i="11393" s="1"/>
  <c r="S16" i="11393"/>
  <c r="Y16" i="11393" s="1"/>
  <c r="AG16" i="11393" s="1"/>
  <c r="P16" i="11393"/>
  <c r="B253" i="11409" s="1"/>
  <c r="L13" i="11392"/>
  <c r="K13" i="11392" s="1"/>
  <c r="M13" i="11392" s="1"/>
  <c r="H18" i="11393" s="1"/>
  <c r="AR18" i="11393" s="1"/>
  <c r="AT18" i="11393" s="1"/>
  <c r="AM17" i="11393"/>
  <c r="AK17" i="11393"/>
  <c r="AU17" i="11393"/>
  <c r="AV17" i="11393" s="1"/>
  <c r="Z12" i="11392"/>
  <c r="K17" i="11393" s="1"/>
  <c r="AL17" i="11393" s="1"/>
  <c r="J18" i="11393"/>
  <c r="R14" i="11392"/>
  <c r="P14" i="11392" s="1"/>
  <c r="Y14" i="11392" s="1"/>
  <c r="V14" i="11392"/>
  <c r="U14" i="11392" s="1"/>
  <c r="T14" i="11392" s="1"/>
  <c r="S14" i="11392" s="1"/>
  <c r="X226" i="11392"/>
  <c r="Q226" i="11392" s="1"/>
  <c r="B226" i="11392"/>
  <c r="X44" i="11392"/>
  <c r="Q44" i="11392" s="1"/>
  <c r="B45" i="11392"/>
  <c r="C250" i="11409"/>
  <c r="C7" i="11409"/>
  <c r="V15" i="11393"/>
  <c r="AD15" i="11393" s="1"/>
  <c r="B252" i="11409"/>
  <c r="V16" i="11393"/>
  <c r="AD16" i="11393" s="1"/>
  <c r="U15" i="11393"/>
  <c r="AC15" i="11393" s="1"/>
  <c r="B9" i="11409"/>
  <c r="U16" i="11393"/>
  <c r="X136" i="11392"/>
  <c r="Q136" i="11392" s="1"/>
  <c r="B137" i="11392"/>
  <c r="C251" i="11409"/>
  <c r="C8" i="11409"/>
  <c r="X104" i="11392"/>
  <c r="Q104" i="11392" s="1"/>
  <c r="B105" i="11392"/>
  <c r="B195" i="11392"/>
  <c r="X194" i="11392"/>
  <c r="Q194" i="11392" s="1"/>
  <c r="X349" i="11392"/>
  <c r="Q349" i="11392" s="1"/>
  <c r="B349" i="11392"/>
  <c r="B319" i="11392"/>
  <c r="X319" i="11392"/>
  <c r="Q319" i="11392" s="1"/>
  <c r="N14" i="11392"/>
  <c r="O14" i="11392" s="1"/>
  <c r="I18" i="11393"/>
  <c r="AA13" i="11392"/>
  <c r="L18" i="11393" s="1"/>
  <c r="X76" i="11392"/>
  <c r="Q76" i="11392" s="1"/>
  <c r="B77" i="11392"/>
  <c r="B289" i="11392"/>
  <c r="X289" i="11392"/>
  <c r="Q289" i="11392" s="1"/>
  <c r="X15" i="11392"/>
  <c r="Q15" i="11392" s="1"/>
  <c r="B16" i="11392"/>
  <c r="B261" i="11392"/>
  <c r="X261" i="11392"/>
  <c r="Q261" i="11392" s="1"/>
  <c r="B169" i="11392"/>
  <c r="X168" i="11392"/>
  <c r="Q168" i="11392" s="1"/>
  <c r="B380" i="11392"/>
  <c r="X380" i="11392"/>
  <c r="Q380" i="11392" s="1"/>
  <c r="AJ16" i="11393" l="1"/>
  <c r="AO16" i="11393"/>
  <c r="AP16" i="11393"/>
  <c r="AN16" i="11393"/>
  <c r="Z16" i="11393"/>
  <c r="AA16" i="11393" s="1"/>
  <c r="T16" i="11393" s="1"/>
  <c r="Z13" i="11392"/>
  <c r="K18" i="11393" s="1"/>
  <c r="O18" i="11393" s="1"/>
  <c r="R17" i="11393"/>
  <c r="X17" i="11393" s="1"/>
  <c r="AF17" i="11393" s="1"/>
  <c r="AB12" i="11392"/>
  <c r="M17" i="11393" s="1"/>
  <c r="AJ17" i="11393" s="1"/>
  <c r="P17" i="11393"/>
  <c r="B254" i="11409" s="1"/>
  <c r="L14" i="11392"/>
  <c r="K14" i="11392" s="1"/>
  <c r="M14" i="11392" s="1"/>
  <c r="H19" i="11393" s="1"/>
  <c r="AR19" i="11393" s="1"/>
  <c r="AU19" i="11393" s="1"/>
  <c r="AV19" i="11393" s="1"/>
  <c r="S17" i="11393"/>
  <c r="Y17" i="11393" s="1"/>
  <c r="AG17" i="11393" s="1"/>
  <c r="Q17" i="11393"/>
  <c r="W17" i="11393" s="1"/>
  <c r="AE17" i="11393" s="1"/>
  <c r="O17" i="11393"/>
  <c r="B11" i="11409" s="1"/>
  <c r="AM18" i="11393"/>
  <c r="AU18" i="11393"/>
  <c r="AV18" i="11393" s="1"/>
  <c r="AK18" i="11393"/>
  <c r="J19" i="11393"/>
  <c r="V15" i="11392"/>
  <c r="U15" i="11392" s="1"/>
  <c r="T15" i="11392" s="1"/>
  <c r="S15" i="11392" s="1"/>
  <c r="R15" i="11392" s="1"/>
  <c r="P15" i="11392" s="1"/>
  <c r="Y15" i="11392" s="1"/>
  <c r="J20" i="11393" s="1"/>
  <c r="AC16" i="11393"/>
  <c r="AH16" i="11393" s="1"/>
  <c r="AI16" i="11393" s="1"/>
  <c r="AB16" i="11393" s="1"/>
  <c r="AH15" i="11393"/>
  <c r="AI15" i="11393" s="1"/>
  <c r="AB15" i="11393" s="1"/>
  <c r="C252" i="11409" s="1"/>
  <c r="Z15" i="11393"/>
  <c r="AA15" i="11393" s="1"/>
  <c r="T15" i="11393" s="1"/>
  <c r="B227" i="11392"/>
  <c r="X227" i="11392"/>
  <c r="Q227" i="11392" s="1"/>
  <c r="X45" i="11392"/>
  <c r="Q45" i="11392" s="1"/>
  <c r="B46" i="11392"/>
  <c r="X137" i="11392"/>
  <c r="Q137" i="11392" s="1"/>
  <c r="B138" i="11392"/>
  <c r="V17" i="11393"/>
  <c r="AD17" i="11393" s="1"/>
  <c r="X195" i="11392"/>
  <c r="Q195" i="11392" s="1"/>
  <c r="B196" i="11392"/>
  <c r="X350" i="11392"/>
  <c r="Q350" i="11392" s="1"/>
  <c r="B350" i="11392"/>
  <c r="X105" i="11392"/>
  <c r="Q105" i="11392" s="1"/>
  <c r="B106" i="11392"/>
  <c r="B320" i="11392"/>
  <c r="X320" i="11392"/>
  <c r="Q320" i="11392" s="1"/>
  <c r="N15" i="11392"/>
  <c r="O15" i="11392" s="1"/>
  <c r="I19" i="11393"/>
  <c r="AA14" i="11392"/>
  <c r="L19" i="11393" s="1"/>
  <c r="AP17" i="11393"/>
  <c r="AO17" i="11393"/>
  <c r="AN17" i="11393"/>
  <c r="B78" i="11392"/>
  <c r="X77" i="11392"/>
  <c r="Q77" i="11392" s="1"/>
  <c r="X290" i="11392"/>
  <c r="Q290" i="11392" s="1"/>
  <c r="B290" i="11392"/>
  <c r="X381" i="11392"/>
  <c r="Q381" i="11392" s="1"/>
  <c r="B381" i="11392"/>
  <c r="B170" i="11392"/>
  <c r="X169" i="11392"/>
  <c r="Q169" i="11392" s="1"/>
  <c r="X262" i="11392"/>
  <c r="Q262" i="11392" s="1"/>
  <c r="B262" i="11392"/>
  <c r="B17" i="11392"/>
  <c r="X16" i="11392"/>
  <c r="Q16" i="11392" s="1"/>
  <c r="AL18" i="11393" l="1"/>
  <c r="S18" i="11393"/>
  <c r="Y18" i="11393" s="1"/>
  <c r="AG18" i="11393" s="1"/>
  <c r="U17" i="11393"/>
  <c r="AC17" i="11393" s="1"/>
  <c r="AH17" i="11393" s="1"/>
  <c r="AI17" i="11393" s="1"/>
  <c r="AB17" i="11393" s="1"/>
  <c r="C254" i="11409" s="1"/>
  <c r="Z14" i="11392"/>
  <c r="K19" i="11393" s="1"/>
  <c r="P19" i="11393" s="1"/>
  <c r="R18" i="11393"/>
  <c r="X18" i="11393" s="1"/>
  <c r="AF18" i="11393" s="1"/>
  <c r="AT19" i="11393"/>
  <c r="P18" i="11393"/>
  <c r="V18" i="11393" s="1"/>
  <c r="AD18" i="11393" s="1"/>
  <c r="AK19" i="11393"/>
  <c r="AB13" i="11392"/>
  <c r="M18" i="11393" s="1"/>
  <c r="AJ18" i="11393" s="1"/>
  <c r="Q18" i="11393"/>
  <c r="W18" i="11393" s="1"/>
  <c r="AE18" i="11393" s="1"/>
  <c r="AM19" i="11393"/>
  <c r="L15" i="11392"/>
  <c r="K15" i="11392" s="1"/>
  <c r="M15" i="11392" s="1"/>
  <c r="H20" i="11393" s="1"/>
  <c r="AR20" i="11393" s="1"/>
  <c r="AT20" i="11393" s="1"/>
  <c r="C253" i="11409"/>
  <c r="C10" i="11409"/>
  <c r="C9" i="11409"/>
  <c r="R16" i="11392"/>
  <c r="P16" i="11392" s="1"/>
  <c r="Y16" i="11392" s="1"/>
  <c r="X228" i="11392"/>
  <c r="Q228" i="11392" s="1"/>
  <c r="B228" i="11392"/>
  <c r="X46" i="11392"/>
  <c r="Q46" i="11392" s="1"/>
  <c r="B47" i="11392"/>
  <c r="V16" i="11392"/>
  <c r="U16" i="11392" s="1"/>
  <c r="T16" i="11392" s="1"/>
  <c r="S16" i="11392" s="1"/>
  <c r="B139" i="11392"/>
  <c r="X138" i="11392"/>
  <c r="Q138" i="11392" s="1"/>
  <c r="U18" i="11393"/>
  <c r="AC18" i="11393" s="1"/>
  <c r="B12" i="11409"/>
  <c r="X351" i="11392"/>
  <c r="Q351" i="11392" s="1"/>
  <c r="B351" i="11392"/>
  <c r="B107" i="11392"/>
  <c r="X106" i="11392"/>
  <c r="Q106" i="11392" s="1"/>
  <c r="X196" i="11392"/>
  <c r="Q196" i="11392" s="1"/>
  <c r="B197" i="11392"/>
  <c r="X321" i="11392"/>
  <c r="Q321" i="11392" s="1"/>
  <c r="B321" i="11392"/>
  <c r="N16" i="11392"/>
  <c r="O16" i="11392" s="1"/>
  <c r="I20" i="11393"/>
  <c r="AA15" i="11392"/>
  <c r="L20" i="11393" s="1"/>
  <c r="O19" i="11393"/>
  <c r="AN18" i="11393"/>
  <c r="AO18" i="11393"/>
  <c r="B79" i="11392"/>
  <c r="X78" i="11392"/>
  <c r="Q78" i="11392" s="1"/>
  <c r="B291" i="11392"/>
  <c r="X291" i="11392"/>
  <c r="Q291" i="11392" s="1"/>
  <c r="X17" i="11392"/>
  <c r="Q17" i="11392" s="1"/>
  <c r="B18" i="11392"/>
  <c r="B171" i="11392"/>
  <c r="X170" i="11392"/>
  <c r="Q170" i="11392" s="1"/>
  <c r="X263" i="11392"/>
  <c r="Q263" i="11392" s="1"/>
  <c r="B263" i="11392"/>
  <c r="B382" i="11392"/>
  <c r="X382" i="11392"/>
  <c r="Q382" i="11392" s="1"/>
  <c r="AB14" i="11392" l="1"/>
  <c r="M19" i="11393" s="1"/>
  <c r="AP19" i="11393" s="1"/>
  <c r="Q19" i="11393"/>
  <c r="W19" i="11393" s="1"/>
  <c r="AE19" i="11393" s="1"/>
  <c r="AP18" i="11393"/>
  <c r="S19" i="11393"/>
  <c r="Y19" i="11393" s="1"/>
  <c r="AG19" i="11393" s="1"/>
  <c r="AM20" i="11393"/>
  <c r="Z15" i="11392"/>
  <c r="K20" i="11393" s="1"/>
  <c r="AL20" i="11393" s="1"/>
  <c r="L16" i="11392"/>
  <c r="K16" i="11392" s="1"/>
  <c r="M16" i="11392" s="1"/>
  <c r="H21" i="11393" s="1"/>
  <c r="AR21" i="11393" s="1"/>
  <c r="AT21" i="11393" s="1"/>
  <c r="AL19" i="11393"/>
  <c r="R19" i="11393"/>
  <c r="X19" i="11393" s="1"/>
  <c r="AF19" i="11393" s="1"/>
  <c r="Z17" i="11393"/>
  <c r="AA17" i="11393" s="1"/>
  <c r="T17" i="11393" s="1"/>
  <c r="B255" i="11409"/>
  <c r="AK20" i="11393"/>
  <c r="AU20" i="11393"/>
  <c r="AV20" i="11393" s="1"/>
  <c r="J21" i="11393"/>
  <c r="V17" i="11392"/>
  <c r="U17" i="11392" s="1"/>
  <c r="T17" i="11392" s="1"/>
  <c r="S17" i="11392" s="1"/>
  <c r="R17" i="11392"/>
  <c r="P17" i="11392" s="1"/>
  <c r="Y17" i="11392" s="1"/>
  <c r="J22" i="11393" s="1"/>
  <c r="C11" i="11409"/>
  <c r="AH18" i="11393"/>
  <c r="AI18" i="11393" s="1"/>
  <c r="AB18" i="11393" s="1"/>
  <c r="C255" i="11409" s="1"/>
  <c r="Z18" i="11393"/>
  <c r="AA18" i="11393" s="1"/>
  <c r="T18" i="11393" s="1"/>
  <c r="X229" i="11392"/>
  <c r="Q229" i="11392" s="1"/>
  <c r="B229" i="11392"/>
  <c r="B48" i="11392"/>
  <c r="X47" i="11392"/>
  <c r="Q47" i="11392" s="1"/>
  <c r="U19" i="11393"/>
  <c r="AC19" i="11393" s="1"/>
  <c r="B13" i="11409"/>
  <c r="X139" i="11392"/>
  <c r="Q139" i="11392" s="1"/>
  <c r="B140" i="11392"/>
  <c r="V19" i="11393"/>
  <c r="AD19" i="11393" s="1"/>
  <c r="B256" i="11409"/>
  <c r="X107" i="11392"/>
  <c r="Q107" i="11392" s="1"/>
  <c r="B108" i="11392"/>
  <c r="X197" i="11392"/>
  <c r="Q197" i="11392" s="1"/>
  <c r="B198" i="11392"/>
  <c r="B352" i="11392"/>
  <c r="X352" i="11392"/>
  <c r="Q352" i="11392" s="1"/>
  <c r="B322" i="11392"/>
  <c r="X322" i="11392"/>
  <c r="Q322" i="11392" s="1"/>
  <c r="N17" i="11392"/>
  <c r="O17" i="11392" s="1"/>
  <c r="I21" i="11393"/>
  <c r="AA16" i="11392"/>
  <c r="L21" i="11393" s="1"/>
  <c r="Q20" i="11393"/>
  <c r="W20" i="11393" s="1"/>
  <c r="AE20" i="11393" s="1"/>
  <c r="O20" i="11393"/>
  <c r="P20" i="11393"/>
  <c r="R20" i="11393"/>
  <c r="X20" i="11393" s="1"/>
  <c r="AF20" i="11393" s="1"/>
  <c r="S20" i="11393"/>
  <c r="Y20" i="11393" s="1"/>
  <c r="AG20" i="11393" s="1"/>
  <c r="AJ19" i="11393"/>
  <c r="AO19" i="11393"/>
  <c r="AN19" i="11393"/>
  <c r="B80" i="11392"/>
  <c r="X79" i="11392"/>
  <c r="Q79" i="11392" s="1"/>
  <c r="B292" i="11392"/>
  <c r="X292" i="11392"/>
  <c r="Q292" i="11392" s="1"/>
  <c r="X383" i="11392"/>
  <c r="Q383" i="11392" s="1"/>
  <c r="B383" i="11392"/>
  <c r="X171" i="11392"/>
  <c r="Q171" i="11392" s="1"/>
  <c r="B172" i="11392"/>
  <c r="B264" i="11392"/>
  <c r="X264" i="11392"/>
  <c r="Q264" i="11392" s="1"/>
  <c r="X18" i="11392"/>
  <c r="Q18" i="11392" s="1"/>
  <c r="B19" i="11392"/>
  <c r="AB15" i="11392"/>
  <c r="M20" i="11393" s="1"/>
  <c r="Z16" i="11392" l="1"/>
  <c r="L17" i="11392"/>
  <c r="K17" i="11392" s="1"/>
  <c r="M17" i="11392" s="1"/>
  <c r="H22" i="11393" s="1"/>
  <c r="AR22" i="11393" s="1"/>
  <c r="AU22" i="11393" s="1"/>
  <c r="AV22" i="11393" s="1"/>
  <c r="AM21" i="11393"/>
  <c r="AK21" i="11393"/>
  <c r="AU21" i="11393"/>
  <c r="AV21" i="11393" s="1"/>
  <c r="C12" i="11409"/>
  <c r="AH19" i="11393"/>
  <c r="AI19" i="11393" s="1"/>
  <c r="AB19" i="11393" s="1"/>
  <c r="C13" i="11409" s="1"/>
  <c r="Z19" i="11393"/>
  <c r="AA19" i="11393" s="1"/>
  <c r="T19" i="11393" s="1"/>
  <c r="X230" i="11392"/>
  <c r="Q230" i="11392" s="1"/>
  <c r="B230" i="11392"/>
  <c r="B49" i="11392"/>
  <c r="X48" i="11392"/>
  <c r="Q48" i="11392" s="1"/>
  <c r="V20" i="11393"/>
  <c r="AD20" i="11393" s="1"/>
  <c r="B257" i="11409"/>
  <c r="U20" i="11393"/>
  <c r="AC20" i="11393" s="1"/>
  <c r="B14" i="11409"/>
  <c r="B141" i="11392"/>
  <c r="X140" i="11392"/>
  <c r="Q140" i="11392" s="1"/>
  <c r="B199" i="11392"/>
  <c r="X198" i="11392"/>
  <c r="Q198" i="11392" s="1"/>
  <c r="B109" i="11392"/>
  <c r="X108" i="11392"/>
  <c r="Q108" i="11392" s="1"/>
  <c r="B353" i="11392"/>
  <c r="X353" i="11392"/>
  <c r="Q353" i="11392" s="1"/>
  <c r="B323" i="11392"/>
  <c r="X323" i="11392"/>
  <c r="Q323" i="11392" s="1"/>
  <c r="N18" i="11392"/>
  <c r="O18" i="11392" s="1"/>
  <c r="I22" i="11393"/>
  <c r="AA17" i="11392"/>
  <c r="L22" i="11393" s="1"/>
  <c r="V18" i="11392"/>
  <c r="U18" i="11392" s="1"/>
  <c r="T18" i="11392" s="1"/>
  <c r="S18" i="11392" s="1"/>
  <c r="AB16" i="11392"/>
  <c r="M21" i="11393" s="1"/>
  <c r="K21" i="11393"/>
  <c r="AJ20" i="11393"/>
  <c r="AN20" i="11393"/>
  <c r="AO20" i="11393"/>
  <c r="AP20" i="11393"/>
  <c r="R18" i="11392"/>
  <c r="P18" i="11392" s="1"/>
  <c r="Y18" i="11392" s="1"/>
  <c r="B81" i="11392"/>
  <c r="X80" i="11392"/>
  <c r="Q80" i="11392" s="1"/>
  <c r="B293" i="11392"/>
  <c r="X293" i="11392"/>
  <c r="Q293" i="11392" s="1"/>
  <c r="X265" i="11392"/>
  <c r="Q265" i="11392" s="1"/>
  <c r="B265" i="11392"/>
  <c r="B20" i="11392"/>
  <c r="X19" i="11392"/>
  <c r="Q19" i="11392" s="1"/>
  <c r="X172" i="11392"/>
  <c r="Q172" i="11392" s="1"/>
  <c r="B173" i="11392"/>
  <c r="X384" i="11392"/>
  <c r="Q384" i="11392" s="1"/>
  <c r="B384" i="11392"/>
  <c r="AM22" i="11393" l="1"/>
  <c r="AK22" i="11393"/>
  <c r="L18" i="11392"/>
  <c r="K18" i="11392" s="1"/>
  <c r="M18" i="11392" s="1"/>
  <c r="H23" i="11393" s="1"/>
  <c r="AR23" i="11393" s="1"/>
  <c r="AT23" i="11393" s="1"/>
  <c r="AT22" i="11393"/>
  <c r="Z17" i="11392"/>
  <c r="K22" i="11393" s="1"/>
  <c r="O22" i="11393" s="1"/>
  <c r="Z20" i="11393"/>
  <c r="AA20" i="11393" s="1"/>
  <c r="T20" i="11393" s="1"/>
  <c r="C256" i="11409"/>
  <c r="AH20" i="11393"/>
  <c r="AI20" i="11393" s="1"/>
  <c r="AB20" i="11393" s="1"/>
  <c r="C257" i="11409" s="1"/>
  <c r="B231" i="11392"/>
  <c r="X231" i="11392"/>
  <c r="Q231" i="11392" s="1"/>
  <c r="B50" i="11392"/>
  <c r="X49" i="11392"/>
  <c r="Q49" i="11392" s="1"/>
  <c r="B142" i="11392"/>
  <c r="X141" i="11392"/>
  <c r="Q141" i="11392" s="1"/>
  <c r="B110" i="11392"/>
  <c r="X109" i="11392"/>
  <c r="Q109" i="11392" s="1"/>
  <c r="B354" i="11392"/>
  <c r="X354" i="11392"/>
  <c r="Q354" i="11392" s="1"/>
  <c r="B200" i="11392"/>
  <c r="X199" i="11392"/>
  <c r="Q199" i="11392" s="1"/>
  <c r="R19" i="11392"/>
  <c r="P19" i="11392" s="1"/>
  <c r="Y19" i="11392" s="1"/>
  <c r="J24" i="11393" s="1"/>
  <c r="J23" i="11393"/>
  <c r="B324" i="11392"/>
  <c r="X324" i="11392"/>
  <c r="Q324" i="11392" s="1"/>
  <c r="N19" i="11392"/>
  <c r="O19" i="11392" s="1"/>
  <c r="I23" i="11393"/>
  <c r="AA18" i="11392"/>
  <c r="L23" i="11393" s="1"/>
  <c r="V19" i="11392"/>
  <c r="U19" i="11392" s="1"/>
  <c r="T19" i="11392" s="1"/>
  <c r="S19" i="11392" s="1"/>
  <c r="P22" i="11393"/>
  <c r="O21" i="11393"/>
  <c r="S21" i="11393"/>
  <c r="Y21" i="11393" s="1"/>
  <c r="AG21" i="11393" s="1"/>
  <c r="P21" i="11393"/>
  <c r="R21" i="11393"/>
  <c r="X21" i="11393" s="1"/>
  <c r="AF21" i="11393" s="1"/>
  <c r="AL21" i="11393"/>
  <c r="Q21" i="11393"/>
  <c r="W21" i="11393" s="1"/>
  <c r="AE21" i="11393" s="1"/>
  <c r="AJ21" i="11393"/>
  <c r="AP21" i="11393"/>
  <c r="AO21" i="11393"/>
  <c r="AN21" i="11393"/>
  <c r="B82" i="11392"/>
  <c r="X81" i="11392"/>
  <c r="Q81" i="11392" s="1"/>
  <c r="B294" i="11392"/>
  <c r="X294" i="11392"/>
  <c r="Q294" i="11392" s="1"/>
  <c r="B21" i="11392"/>
  <c r="X20" i="11392"/>
  <c r="Q20" i="11392" s="1"/>
  <c r="B385" i="11392"/>
  <c r="X385" i="11392"/>
  <c r="Q385" i="11392" s="1"/>
  <c r="X173" i="11392"/>
  <c r="Q173" i="11392" s="1"/>
  <c r="B174" i="11392"/>
  <c r="X266" i="11392"/>
  <c r="Q266" i="11392" s="1"/>
  <c r="B266" i="11392"/>
  <c r="AK23" i="11393" l="1"/>
  <c r="L19" i="11392"/>
  <c r="K19" i="11392" s="1"/>
  <c r="M19" i="11392" s="1"/>
  <c r="H24" i="11393" s="1"/>
  <c r="AR24" i="11393" s="1"/>
  <c r="AU24" i="11393" s="1"/>
  <c r="AV24" i="11393" s="1"/>
  <c r="AM23" i="11393"/>
  <c r="AB17" i="11392"/>
  <c r="M22" i="11393" s="1"/>
  <c r="Z18" i="11392"/>
  <c r="K23" i="11393" s="1"/>
  <c r="AL22" i="11393"/>
  <c r="S22" i="11393"/>
  <c r="Y22" i="11393" s="1"/>
  <c r="AG22" i="11393" s="1"/>
  <c r="Q22" i="11393"/>
  <c r="W22" i="11393" s="1"/>
  <c r="AE22" i="11393" s="1"/>
  <c r="AU23" i="11393"/>
  <c r="AV23" i="11393" s="1"/>
  <c r="R22" i="11393"/>
  <c r="X22" i="11393" s="1"/>
  <c r="AF22" i="11393" s="1"/>
  <c r="C14" i="11409"/>
  <c r="B232" i="11392"/>
  <c r="X232" i="11392"/>
  <c r="Q232" i="11392" s="1"/>
  <c r="B51" i="11392"/>
  <c r="X50" i="11392"/>
  <c r="Q50" i="11392" s="1"/>
  <c r="U21" i="11393"/>
  <c r="AC21" i="11393" s="1"/>
  <c r="B15" i="11409"/>
  <c r="V22" i="11393"/>
  <c r="AD22" i="11393" s="1"/>
  <c r="B259" i="11409"/>
  <c r="U22" i="11393"/>
  <c r="AC22" i="11393" s="1"/>
  <c r="B16" i="11409"/>
  <c r="V21" i="11393"/>
  <c r="AD21" i="11393" s="1"/>
  <c r="B258" i="11409"/>
  <c r="B143" i="11392"/>
  <c r="X142" i="11392"/>
  <c r="Q142" i="11392" s="1"/>
  <c r="B355" i="11392"/>
  <c r="X355" i="11392"/>
  <c r="Q355" i="11392" s="1"/>
  <c r="B201" i="11392"/>
  <c r="X200" i="11392"/>
  <c r="Q200" i="11392" s="1"/>
  <c r="X110" i="11392"/>
  <c r="Q110" i="11392" s="1"/>
  <c r="B111" i="11392"/>
  <c r="B325" i="11392"/>
  <c r="X325" i="11392"/>
  <c r="Q325" i="11392" s="1"/>
  <c r="N20" i="11392"/>
  <c r="O20" i="11392" s="1"/>
  <c r="I24" i="11393"/>
  <c r="AA19" i="11392"/>
  <c r="L24" i="11393" s="1"/>
  <c r="V20" i="11392"/>
  <c r="U20" i="11392" s="1"/>
  <c r="T20" i="11392" s="1"/>
  <c r="S20" i="11392" s="1"/>
  <c r="O23" i="11393"/>
  <c r="P23" i="11393"/>
  <c r="S23" i="11393"/>
  <c r="Y23" i="11393" s="1"/>
  <c r="AG23" i="11393" s="1"/>
  <c r="R23" i="11393"/>
  <c r="X23" i="11393" s="1"/>
  <c r="AF23" i="11393" s="1"/>
  <c r="Q23" i="11393"/>
  <c r="W23" i="11393" s="1"/>
  <c r="AE23" i="11393" s="1"/>
  <c r="AL23" i="11393"/>
  <c r="AB18" i="11392"/>
  <c r="M23" i="11393" s="1"/>
  <c r="AJ22" i="11393"/>
  <c r="AP22" i="11393"/>
  <c r="AO22" i="11393"/>
  <c r="AN22" i="11393"/>
  <c r="R20" i="11392"/>
  <c r="P20" i="11392" s="1"/>
  <c r="Y20" i="11392" s="1"/>
  <c r="J25" i="11393" s="1"/>
  <c r="B83" i="11392"/>
  <c r="X82" i="11392"/>
  <c r="Q82" i="11392" s="1"/>
  <c r="X295" i="11392"/>
  <c r="Q295" i="11392" s="1"/>
  <c r="B295" i="11392"/>
  <c r="X386" i="11392"/>
  <c r="Q386" i="11392" s="1"/>
  <c r="B386" i="11392"/>
  <c r="X21" i="11392"/>
  <c r="Q21" i="11392" s="1"/>
  <c r="B22" i="11392"/>
  <c r="B267" i="11392"/>
  <c r="X267" i="11392"/>
  <c r="Q267" i="11392" s="1"/>
  <c r="X174" i="11392"/>
  <c r="Q174" i="11392" s="1"/>
  <c r="B175" i="11392"/>
  <c r="AT24" i="11393" l="1"/>
  <c r="L20" i="11392"/>
  <c r="K20" i="11392" s="1"/>
  <c r="M20" i="11392" s="1"/>
  <c r="H25" i="11393" s="1"/>
  <c r="AR25" i="11393" s="1"/>
  <c r="AU25" i="11393" s="1"/>
  <c r="AV25" i="11393" s="1"/>
  <c r="Z19" i="11392"/>
  <c r="K24" i="11393" s="1"/>
  <c r="AK24" i="11393"/>
  <c r="AM24" i="11393"/>
  <c r="AT25" i="11393"/>
  <c r="AH21" i="11393"/>
  <c r="AI21" i="11393" s="1"/>
  <c r="AB21" i="11393" s="1"/>
  <c r="C15" i="11409" s="1"/>
  <c r="Z22" i="11393"/>
  <c r="AA22" i="11393" s="1"/>
  <c r="T22" i="11393" s="1"/>
  <c r="Z21" i="11393"/>
  <c r="AA21" i="11393" s="1"/>
  <c r="T21" i="11393" s="1"/>
  <c r="AH22" i="11393"/>
  <c r="AI22" i="11393" s="1"/>
  <c r="AB22" i="11393" s="1"/>
  <c r="C259" i="11409" s="1"/>
  <c r="V21" i="11392"/>
  <c r="U21" i="11392" s="1"/>
  <c r="T21" i="11392" s="1"/>
  <c r="S21" i="11392" s="1"/>
  <c r="R21" i="11392"/>
  <c r="P21" i="11392" s="1"/>
  <c r="Y21" i="11392" s="1"/>
  <c r="J26" i="11393" s="1"/>
  <c r="X233" i="11392"/>
  <c r="Q233" i="11392" s="1"/>
  <c r="B233" i="11392"/>
  <c r="X51" i="11392"/>
  <c r="Q51" i="11392" s="1"/>
  <c r="B52" i="11392"/>
  <c r="V23" i="11393"/>
  <c r="AD23" i="11393" s="1"/>
  <c r="B260" i="11409"/>
  <c r="U23" i="11393"/>
  <c r="AC23" i="11393" s="1"/>
  <c r="B17" i="11409"/>
  <c r="X143" i="11392"/>
  <c r="Q143" i="11392" s="1"/>
  <c r="B144" i="11392"/>
  <c r="B202" i="11392"/>
  <c r="X201" i="11392"/>
  <c r="Q201" i="11392" s="1"/>
  <c r="X111" i="11392"/>
  <c r="Q111" i="11392" s="1"/>
  <c r="B112" i="11392"/>
  <c r="B356" i="11392"/>
  <c r="X356" i="11392"/>
  <c r="Q356" i="11392" s="1"/>
  <c r="B326" i="11392"/>
  <c r="X326" i="11392"/>
  <c r="Q326" i="11392" s="1"/>
  <c r="N21" i="11392"/>
  <c r="O21" i="11392" s="1"/>
  <c r="I25" i="11393"/>
  <c r="AK25" i="11393"/>
  <c r="AM25" i="11393"/>
  <c r="AA20" i="11392"/>
  <c r="L25" i="11393" s="1"/>
  <c r="Q24" i="11393"/>
  <c r="W24" i="11393" s="1"/>
  <c r="AE24" i="11393" s="1"/>
  <c r="O24" i="11393"/>
  <c r="S24" i="11393"/>
  <c r="Y24" i="11393" s="1"/>
  <c r="AG24" i="11393" s="1"/>
  <c r="P24" i="11393"/>
  <c r="R24" i="11393"/>
  <c r="X24" i="11393" s="1"/>
  <c r="AF24" i="11393" s="1"/>
  <c r="AL24" i="11393"/>
  <c r="AJ23" i="11393"/>
  <c r="AN23" i="11393"/>
  <c r="AO23" i="11393"/>
  <c r="AP23" i="11393"/>
  <c r="B84" i="11392"/>
  <c r="X83" i="11392"/>
  <c r="Q83" i="11392" s="1"/>
  <c r="B296" i="11392"/>
  <c r="X296" i="11392"/>
  <c r="Q296" i="11392" s="1"/>
  <c r="X268" i="11392"/>
  <c r="Q268" i="11392" s="1"/>
  <c r="B268" i="11392"/>
  <c r="X175" i="11392"/>
  <c r="Q175" i="11392" s="1"/>
  <c r="B176" i="11392"/>
  <c r="X22" i="11392"/>
  <c r="Q22" i="11392" s="1"/>
  <c r="B23" i="11392"/>
  <c r="X387" i="11392"/>
  <c r="Q387" i="11392" s="1"/>
  <c r="B387" i="11392"/>
  <c r="AB19" i="11392"/>
  <c r="M24" i="11393" s="1"/>
  <c r="L21" i="11392"/>
  <c r="K21" i="11392" s="1"/>
  <c r="M21" i="11392" s="1"/>
  <c r="H26" i="11393" s="1"/>
  <c r="AR26" i="11393" s="1"/>
  <c r="Z20" i="11392"/>
  <c r="K25" i="11393" s="1"/>
  <c r="AT26" i="11393" l="1"/>
  <c r="AU26" i="11393"/>
  <c r="AV26" i="11393" s="1"/>
  <c r="R22" i="11392"/>
  <c r="P22" i="11392" s="1"/>
  <c r="Y22" i="11392" s="1"/>
  <c r="J27" i="11393" s="1"/>
  <c r="V22" i="11392"/>
  <c r="U22" i="11392" s="1"/>
  <c r="T22" i="11392" s="1"/>
  <c r="S22" i="11392" s="1"/>
  <c r="Z23" i="11393"/>
  <c r="AA23" i="11393" s="1"/>
  <c r="T23" i="11393" s="1"/>
  <c r="C258" i="11409"/>
  <c r="AH23" i="11393"/>
  <c r="AI23" i="11393" s="1"/>
  <c r="AB23" i="11393" s="1"/>
  <c r="C17" i="11409" s="1"/>
  <c r="C16" i="11409"/>
  <c r="B234" i="11392"/>
  <c r="X234" i="11392"/>
  <c r="Q234" i="11392" s="1"/>
  <c r="B53" i="11392"/>
  <c r="X52" i="11392"/>
  <c r="Q52" i="11392" s="1"/>
  <c r="V24" i="11393"/>
  <c r="AD24" i="11393" s="1"/>
  <c r="B261" i="11409"/>
  <c r="AB20" i="11392"/>
  <c r="M25" i="11393" s="1"/>
  <c r="AJ25" i="11393" s="1"/>
  <c r="U24" i="11393"/>
  <c r="AC24" i="11393" s="1"/>
  <c r="B18" i="11409"/>
  <c r="B145" i="11392"/>
  <c r="X144" i="11392"/>
  <c r="Q144" i="11392" s="1"/>
  <c r="B113" i="11392"/>
  <c r="X112" i="11392"/>
  <c r="Q112" i="11392" s="1"/>
  <c r="X357" i="11392"/>
  <c r="Q357" i="11392" s="1"/>
  <c r="B357" i="11392"/>
  <c r="B203" i="11392"/>
  <c r="X202" i="11392"/>
  <c r="Q202" i="11392" s="1"/>
  <c r="X327" i="11392"/>
  <c r="Q327" i="11392" s="1"/>
  <c r="B327" i="11392"/>
  <c r="AK26" i="11393"/>
  <c r="AM26" i="11393"/>
  <c r="N22" i="11392"/>
  <c r="O22" i="11392" s="1"/>
  <c r="I26" i="11393"/>
  <c r="AA21" i="11392"/>
  <c r="L26" i="11393" s="1"/>
  <c r="O25" i="11393"/>
  <c r="S25" i="11393"/>
  <c r="Y25" i="11393" s="1"/>
  <c r="AG25" i="11393" s="1"/>
  <c r="P25" i="11393"/>
  <c r="R25" i="11393"/>
  <c r="X25" i="11393" s="1"/>
  <c r="AF25" i="11393" s="1"/>
  <c r="AL25" i="11393"/>
  <c r="Q25" i="11393"/>
  <c r="W25" i="11393" s="1"/>
  <c r="AE25" i="11393" s="1"/>
  <c r="AJ24" i="11393"/>
  <c r="AP24" i="11393"/>
  <c r="AO24" i="11393"/>
  <c r="AN24" i="11393"/>
  <c r="B85" i="11392"/>
  <c r="X84" i="11392"/>
  <c r="Q84" i="11392" s="1"/>
  <c r="B297" i="11392"/>
  <c r="X297" i="11392"/>
  <c r="Q297" i="11392" s="1"/>
  <c r="X388" i="11392"/>
  <c r="Q388" i="11392" s="1"/>
  <c r="B388" i="11392"/>
  <c r="B24" i="11392"/>
  <c r="X23" i="11392"/>
  <c r="Q23" i="11392" s="1"/>
  <c r="B177" i="11392"/>
  <c r="X176" i="11392"/>
  <c r="Q176" i="11392" s="1"/>
  <c r="X269" i="11392"/>
  <c r="Q269" i="11392" s="1"/>
  <c r="B269" i="11392"/>
  <c r="L22" i="11392"/>
  <c r="K22" i="11392" s="1"/>
  <c r="M22" i="11392" s="1"/>
  <c r="H27" i="11393" s="1"/>
  <c r="AR27" i="11393" s="1"/>
  <c r="Z21" i="11392"/>
  <c r="K26" i="11393" s="1"/>
  <c r="AT27" i="11393" l="1"/>
  <c r="AU27" i="11393"/>
  <c r="AV27" i="11393" s="1"/>
  <c r="AO25" i="11393"/>
  <c r="V23" i="11392"/>
  <c r="U23" i="11392" s="1"/>
  <c r="T23" i="11392" s="1"/>
  <c r="S23" i="11392" s="1"/>
  <c r="R23" i="11392"/>
  <c r="P23" i="11392" s="1"/>
  <c r="Y23" i="11392" s="1"/>
  <c r="J28" i="11393" s="1"/>
  <c r="AN25" i="11393"/>
  <c r="AP25" i="11393"/>
  <c r="C260" i="11409"/>
  <c r="AH24" i="11393"/>
  <c r="AI24" i="11393" s="1"/>
  <c r="AB24" i="11393" s="1"/>
  <c r="C18" i="11409" s="1"/>
  <c r="Z24" i="11393"/>
  <c r="AA24" i="11393" s="1"/>
  <c r="T24" i="11393" s="1"/>
  <c r="B235" i="11392"/>
  <c r="X235" i="11392"/>
  <c r="Q235" i="11392" s="1"/>
  <c r="X53" i="11392"/>
  <c r="Q53" i="11392" s="1"/>
  <c r="B54" i="11392"/>
  <c r="U25" i="11393"/>
  <c r="AC25" i="11393" s="1"/>
  <c r="B19" i="11409"/>
  <c r="X145" i="11392"/>
  <c r="Q145" i="11392" s="1"/>
  <c r="B146" i="11392"/>
  <c r="V25" i="11393"/>
  <c r="AD25" i="11393" s="1"/>
  <c r="B262" i="11409"/>
  <c r="X358" i="11392"/>
  <c r="Q358" i="11392" s="1"/>
  <c r="B358" i="11392"/>
  <c r="B204" i="11392"/>
  <c r="X203" i="11392"/>
  <c r="Q203" i="11392" s="1"/>
  <c r="B114" i="11392"/>
  <c r="X113" i="11392"/>
  <c r="Q113" i="11392" s="1"/>
  <c r="X328" i="11392"/>
  <c r="Q328" i="11392" s="1"/>
  <c r="B328" i="11392"/>
  <c r="AK27" i="11393"/>
  <c r="AM27" i="11393"/>
  <c r="N23" i="11392"/>
  <c r="O23" i="11392" s="1"/>
  <c r="I27" i="11393"/>
  <c r="AA22" i="11392"/>
  <c r="L27" i="11393" s="1"/>
  <c r="Q26" i="11393"/>
  <c r="W26" i="11393" s="1"/>
  <c r="AE26" i="11393" s="1"/>
  <c r="O26" i="11393"/>
  <c r="P26" i="11393"/>
  <c r="R26" i="11393"/>
  <c r="X26" i="11393" s="1"/>
  <c r="AF26" i="11393" s="1"/>
  <c r="S26" i="11393"/>
  <c r="Y26" i="11393" s="1"/>
  <c r="AG26" i="11393" s="1"/>
  <c r="AL26" i="11393"/>
  <c r="B86" i="11392"/>
  <c r="X85" i="11392"/>
  <c r="Q85" i="11392" s="1"/>
  <c r="B298" i="11392"/>
  <c r="X298" i="11392"/>
  <c r="Q298" i="11392" s="1"/>
  <c r="X177" i="11392"/>
  <c r="Q177" i="11392" s="1"/>
  <c r="B178" i="11392"/>
  <c r="B25" i="11392"/>
  <c r="X24" i="11392"/>
  <c r="Q24" i="11392" s="1"/>
  <c r="X270" i="11392"/>
  <c r="Q270" i="11392" s="1"/>
  <c r="B270" i="11392"/>
  <c r="X389" i="11392"/>
  <c r="Q389" i="11392" s="1"/>
  <c r="B389" i="11392"/>
  <c r="AB21" i="11392"/>
  <c r="M26" i="11393" s="1"/>
  <c r="Z22" i="11392"/>
  <c r="K27" i="11393" s="1"/>
  <c r="L23" i="11392"/>
  <c r="K23" i="11392" s="1"/>
  <c r="M23" i="11392" s="1"/>
  <c r="H28" i="11393" s="1"/>
  <c r="AR28" i="11393" s="1"/>
  <c r="AT28" i="11393" l="1"/>
  <c r="AU28" i="11393"/>
  <c r="AV28" i="11393" s="1"/>
  <c r="V24" i="11392"/>
  <c r="U24" i="11392" s="1"/>
  <c r="T24" i="11392" s="1"/>
  <c r="S24" i="11392" s="1"/>
  <c r="R24" i="11392" s="1"/>
  <c r="P24" i="11392" s="1"/>
  <c r="Y24" i="11392" s="1"/>
  <c r="C261" i="11409"/>
  <c r="Z25" i="11393"/>
  <c r="AA25" i="11393" s="1"/>
  <c r="T25" i="11393" s="1"/>
  <c r="AH25" i="11393"/>
  <c r="AI25" i="11393" s="1"/>
  <c r="AB25" i="11393" s="1"/>
  <c r="C262" i="11409" s="1"/>
  <c r="X236" i="11392"/>
  <c r="Q236" i="11392" s="1"/>
  <c r="B236" i="11392"/>
  <c r="X54" i="11392"/>
  <c r="Q54" i="11392" s="1"/>
  <c r="B55" i="11392"/>
  <c r="V26" i="11393"/>
  <c r="AD26" i="11393" s="1"/>
  <c r="B263" i="11409"/>
  <c r="B147" i="11392"/>
  <c r="X146" i="11392"/>
  <c r="Q146" i="11392" s="1"/>
  <c r="U26" i="11393"/>
  <c r="AC26" i="11393" s="1"/>
  <c r="AH26" i="11393" s="1"/>
  <c r="AI26" i="11393" s="1"/>
  <c r="AB26" i="11393" s="1"/>
  <c r="B20" i="11409"/>
  <c r="B205" i="11392"/>
  <c r="X204" i="11392"/>
  <c r="Q204" i="11392" s="1"/>
  <c r="B359" i="11392"/>
  <c r="X359" i="11392"/>
  <c r="Q359" i="11392" s="1"/>
  <c r="X114" i="11392"/>
  <c r="Q114" i="11392" s="1"/>
  <c r="B115" i="11392"/>
  <c r="X329" i="11392"/>
  <c r="Q329" i="11392" s="1"/>
  <c r="B329" i="11392"/>
  <c r="N24" i="11392"/>
  <c r="O24" i="11392" s="1"/>
  <c r="I28" i="11393"/>
  <c r="AK28" i="11393"/>
  <c r="AM28" i="11393"/>
  <c r="O27" i="11393"/>
  <c r="P27" i="11393"/>
  <c r="S27" i="11393"/>
  <c r="Y27" i="11393" s="1"/>
  <c r="AG27" i="11393" s="1"/>
  <c r="R27" i="11393"/>
  <c r="X27" i="11393" s="1"/>
  <c r="AF27" i="11393" s="1"/>
  <c r="Q27" i="11393"/>
  <c r="W27" i="11393" s="1"/>
  <c r="AE27" i="11393" s="1"/>
  <c r="AL27" i="11393"/>
  <c r="AA23" i="11392"/>
  <c r="L28" i="11393" s="1"/>
  <c r="AJ26" i="11393"/>
  <c r="AP26" i="11393"/>
  <c r="AO26" i="11393"/>
  <c r="AN26" i="11393"/>
  <c r="X86" i="11392"/>
  <c r="Q86" i="11392" s="1"/>
  <c r="B87" i="11392"/>
  <c r="B299" i="11392"/>
  <c r="X299" i="11392"/>
  <c r="Q299" i="11392" s="1"/>
  <c r="X25" i="11392"/>
  <c r="Q25" i="11392" s="1"/>
  <c r="B26" i="11392"/>
  <c r="B390" i="11392"/>
  <c r="X390" i="11392"/>
  <c r="Q390" i="11392" s="1"/>
  <c r="B271" i="11392"/>
  <c r="X271" i="11392"/>
  <c r="Q271" i="11392" s="1"/>
  <c r="B179" i="11392"/>
  <c r="X178" i="11392"/>
  <c r="Q178" i="11392" s="1"/>
  <c r="L24" i="11392"/>
  <c r="K24" i="11392" s="1"/>
  <c r="M24" i="11392" s="1"/>
  <c r="H29" i="11393" s="1"/>
  <c r="AR29" i="11393" s="1"/>
  <c r="Z23" i="11392"/>
  <c r="K28" i="11393" s="1"/>
  <c r="AB22" i="11392"/>
  <c r="M27" i="11393" s="1"/>
  <c r="AT29" i="11393" l="1"/>
  <c r="AU29" i="11393"/>
  <c r="AV29" i="11393" s="1"/>
  <c r="J29" i="11393"/>
  <c r="V25" i="11392"/>
  <c r="U25" i="11392" s="1"/>
  <c r="T25" i="11392" s="1"/>
  <c r="S25" i="11392" s="1"/>
  <c r="R25" i="11392" s="1"/>
  <c r="P25" i="11392" s="1"/>
  <c r="Y25" i="11392" s="1"/>
  <c r="J30" i="11393" s="1"/>
  <c r="C19" i="11409"/>
  <c r="Z26" i="11393"/>
  <c r="AA26" i="11393" s="1"/>
  <c r="T26" i="11393" s="1"/>
  <c r="B237" i="11392"/>
  <c r="X237" i="11392"/>
  <c r="Q237" i="11392" s="1"/>
  <c r="B56" i="11392"/>
  <c r="X55" i="11392"/>
  <c r="Q55" i="11392" s="1"/>
  <c r="V27" i="11393"/>
  <c r="AD27" i="11393" s="1"/>
  <c r="B264" i="11409"/>
  <c r="B148" i="11392"/>
  <c r="X147" i="11392"/>
  <c r="Q147" i="11392" s="1"/>
  <c r="U27" i="11393"/>
  <c r="AC27" i="11393" s="1"/>
  <c r="B21" i="11409"/>
  <c r="C263" i="11409"/>
  <c r="C20" i="11409"/>
  <c r="B360" i="11392"/>
  <c r="X360" i="11392"/>
  <c r="Q360" i="11392" s="1"/>
  <c r="X115" i="11392"/>
  <c r="Q115" i="11392" s="1"/>
  <c r="B116" i="11392"/>
  <c r="X205" i="11392"/>
  <c r="Q205" i="11392" s="1"/>
  <c r="B206" i="11392"/>
  <c r="X330" i="11392"/>
  <c r="Q330" i="11392" s="1"/>
  <c r="B330" i="11392"/>
  <c r="AK29" i="11393"/>
  <c r="AM29" i="11393"/>
  <c r="N25" i="11392"/>
  <c r="O25" i="11392" s="1"/>
  <c r="I29" i="11393"/>
  <c r="AA24" i="11392"/>
  <c r="L29" i="11393" s="1"/>
  <c r="O28" i="11393"/>
  <c r="S28" i="11393"/>
  <c r="Y28" i="11393" s="1"/>
  <c r="AG28" i="11393" s="1"/>
  <c r="P28" i="11393"/>
  <c r="R28" i="11393"/>
  <c r="X28" i="11393" s="1"/>
  <c r="AF28" i="11393" s="1"/>
  <c r="Q28" i="11393"/>
  <c r="W28" i="11393" s="1"/>
  <c r="AE28" i="11393" s="1"/>
  <c r="AL28" i="11393"/>
  <c r="AJ27" i="11393"/>
  <c r="AN27" i="11393"/>
  <c r="AO27" i="11393"/>
  <c r="AP27" i="11393"/>
  <c r="B88" i="11392"/>
  <c r="X87" i="11392"/>
  <c r="Q87" i="11392" s="1"/>
  <c r="X300" i="11392"/>
  <c r="Q300" i="11392" s="1"/>
  <c r="B300" i="11392"/>
  <c r="B180" i="11392"/>
  <c r="X179" i="11392"/>
  <c r="Q179" i="11392" s="1"/>
  <c r="B272" i="11392"/>
  <c r="X272" i="11392"/>
  <c r="Q272" i="11392" s="1"/>
  <c r="X391" i="11392"/>
  <c r="Q391" i="11392" s="1"/>
  <c r="B391" i="11392"/>
  <c r="X26" i="11392"/>
  <c r="Q26" i="11392" s="1"/>
  <c r="B27" i="11392"/>
  <c r="Z24" i="11392"/>
  <c r="K29" i="11393" s="1"/>
  <c r="L25" i="11392"/>
  <c r="K25" i="11392" s="1"/>
  <c r="M25" i="11392" s="1"/>
  <c r="H30" i="11393" s="1"/>
  <c r="AR30" i="11393" s="1"/>
  <c r="AB23" i="11392"/>
  <c r="M28" i="11393" s="1"/>
  <c r="AT30" i="11393" l="1"/>
  <c r="AU30" i="11393"/>
  <c r="AV30" i="11393" s="1"/>
  <c r="Z27" i="11393"/>
  <c r="AA27" i="11393" s="1"/>
  <c r="T27" i="11393" s="1"/>
  <c r="V26" i="11392"/>
  <c r="U26" i="11392" s="1"/>
  <c r="T26" i="11392" s="1"/>
  <c r="S26" i="11392" s="1"/>
  <c r="R26" i="11392" s="1"/>
  <c r="AH27" i="11393"/>
  <c r="AI27" i="11393" s="1"/>
  <c r="AB27" i="11393" s="1"/>
  <c r="C21" i="11409" s="1"/>
  <c r="X238" i="11392"/>
  <c r="Q238" i="11392" s="1"/>
  <c r="B238" i="11392"/>
  <c r="X56" i="11392"/>
  <c r="Q56" i="11392" s="1"/>
  <c r="B57" i="11392"/>
  <c r="U28" i="11393"/>
  <c r="AC28" i="11393" s="1"/>
  <c r="B22" i="11409"/>
  <c r="B149" i="11392"/>
  <c r="X148" i="11392"/>
  <c r="Q148" i="11392" s="1"/>
  <c r="V28" i="11393"/>
  <c r="AD28" i="11393" s="1"/>
  <c r="B265" i="11409"/>
  <c r="B117" i="11392"/>
  <c r="X116" i="11392"/>
  <c r="Q116" i="11392" s="1"/>
  <c r="X206" i="11392"/>
  <c r="Q206" i="11392" s="1"/>
  <c r="B207" i="11392"/>
  <c r="B361" i="11392"/>
  <c r="X361" i="11392"/>
  <c r="Q361" i="11392" s="1"/>
  <c r="B331" i="11392"/>
  <c r="X331" i="11392"/>
  <c r="Q331" i="11392" s="1"/>
  <c r="P26" i="11392"/>
  <c r="Y26" i="11392" s="1"/>
  <c r="J31" i="11393" s="1"/>
  <c r="AK30" i="11393"/>
  <c r="AM30" i="11393"/>
  <c r="N26" i="11392"/>
  <c r="O26" i="11392" s="1"/>
  <c r="I30" i="11393"/>
  <c r="AA25" i="11392"/>
  <c r="L30" i="11393" s="1"/>
  <c r="O29" i="11393"/>
  <c r="S29" i="11393"/>
  <c r="Y29" i="11393" s="1"/>
  <c r="AG29" i="11393" s="1"/>
  <c r="P29" i="11393"/>
  <c r="R29" i="11393"/>
  <c r="X29" i="11393" s="1"/>
  <c r="AF29" i="11393" s="1"/>
  <c r="Q29" i="11393"/>
  <c r="W29" i="11393" s="1"/>
  <c r="AE29" i="11393" s="1"/>
  <c r="AL29" i="11393"/>
  <c r="AJ28" i="11393"/>
  <c r="AP28" i="11393"/>
  <c r="AO28" i="11393"/>
  <c r="AN28" i="11393"/>
  <c r="B89" i="11392"/>
  <c r="X88" i="11392"/>
  <c r="Q88" i="11392" s="1"/>
  <c r="X301" i="11392"/>
  <c r="Q301" i="11392" s="1"/>
  <c r="B301" i="11392"/>
  <c r="X273" i="11392"/>
  <c r="Q273" i="11392" s="1"/>
  <c r="B273" i="11392"/>
  <c r="X180" i="11392"/>
  <c r="Q180" i="11392" s="1"/>
  <c r="B181" i="11392"/>
  <c r="B28" i="11392"/>
  <c r="X27" i="11392"/>
  <c r="Q27" i="11392" s="1"/>
  <c r="X392" i="11392"/>
  <c r="Q392" i="11392" s="1"/>
  <c r="B392" i="11392"/>
  <c r="L26" i="11392"/>
  <c r="K26" i="11392" s="1"/>
  <c r="M26" i="11392" s="1"/>
  <c r="H31" i="11393" s="1"/>
  <c r="AR31" i="11393" s="1"/>
  <c r="Z25" i="11392"/>
  <c r="AB24" i="11392"/>
  <c r="M29" i="11393" s="1"/>
  <c r="AU31" i="11393" l="1"/>
  <c r="AV31" i="11393" s="1"/>
  <c r="AT31" i="11393"/>
  <c r="V27" i="11392"/>
  <c r="U27" i="11392" s="1"/>
  <c r="T27" i="11392" s="1"/>
  <c r="S27" i="11392" s="1"/>
  <c r="R27" i="11392" s="1"/>
  <c r="C264" i="11409"/>
  <c r="Z28" i="11393"/>
  <c r="AA28" i="11393" s="1"/>
  <c r="T28" i="11393" s="1"/>
  <c r="AH28" i="11393"/>
  <c r="AI28" i="11393" s="1"/>
  <c r="AB28" i="11393" s="1"/>
  <c r="C265" i="11409" s="1"/>
  <c r="B239" i="11392"/>
  <c r="X239" i="11392"/>
  <c r="Q239" i="11392" s="1"/>
  <c r="B58" i="11392"/>
  <c r="X57" i="11392"/>
  <c r="Q57" i="11392" s="1"/>
  <c r="U29" i="11393"/>
  <c r="AC29" i="11393" s="1"/>
  <c r="B23" i="11409"/>
  <c r="X149" i="11392"/>
  <c r="Q149" i="11392" s="1"/>
  <c r="B150" i="11392"/>
  <c r="V29" i="11393"/>
  <c r="AD29" i="11393" s="1"/>
  <c r="B266" i="11409"/>
  <c r="X207" i="11392"/>
  <c r="Q207" i="11392" s="1"/>
  <c r="B208" i="11392"/>
  <c r="B362" i="11392"/>
  <c r="X362" i="11392"/>
  <c r="Q362" i="11392" s="1"/>
  <c r="X117" i="11392"/>
  <c r="Q117" i="11392" s="1"/>
  <c r="B118" i="11392"/>
  <c r="P27" i="11392"/>
  <c r="Y27" i="11392" s="1"/>
  <c r="J32" i="11393" s="1"/>
  <c r="B332" i="11392"/>
  <c r="X332" i="11392"/>
  <c r="Q332" i="11392" s="1"/>
  <c r="AK31" i="11393"/>
  <c r="AM31" i="11393"/>
  <c r="N27" i="11392"/>
  <c r="O27" i="11392" s="1"/>
  <c r="I31" i="11393"/>
  <c r="AA26" i="11392"/>
  <c r="L31" i="11393" s="1"/>
  <c r="AB25" i="11392"/>
  <c r="M30" i="11393" s="1"/>
  <c r="K30" i="11393"/>
  <c r="AJ29" i="11393"/>
  <c r="AP29" i="11393"/>
  <c r="AO29" i="11393"/>
  <c r="AN29" i="11393"/>
  <c r="X89" i="11392"/>
  <c r="Q89" i="11392" s="1"/>
  <c r="B90" i="11392"/>
  <c r="B302" i="11392"/>
  <c r="X302" i="11392"/>
  <c r="Q302" i="11392" s="1"/>
  <c r="B29" i="11392"/>
  <c r="X28" i="11392"/>
  <c r="Q28" i="11392" s="1"/>
  <c r="B393" i="11392"/>
  <c r="X393" i="11392"/>
  <c r="Q393" i="11392" s="1"/>
  <c r="X181" i="11392"/>
  <c r="Q181" i="11392" s="1"/>
  <c r="B182" i="11392"/>
  <c r="X182" i="11392" s="1"/>
  <c r="Q182" i="11392" s="1"/>
  <c r="B274" i="11392"/>
  <c r="X275" i="11392" s="1"/>
  <c r="Q275" i="11392" s="1"/>
  <c r="X274" i="11392"/>
  <c r="Q274" i="11392" s="1"/>
  <c r="Z26" i="11392"/>
  <c r="K31" i="11393" s="1"/>
  <c r="AL31" i="11393" s="1"/>
  <c r="L27" i="11392"/>
  <c r="K27" i="11392" s="1"/>
  <c r="M27" i="11392" s="1"/>
  <c r="H32" i="11393" s="1"/>
  <c r="AR32" i="11393" s="1"/>
  <c r="AU32" i="11393" l="1"/>
  <c r="AV32" i="11393" s="1"/>
  <c r="AT32" i="11393"/>
  <c r="R28" i="11392"/>
  <c r="P28" i="11392" s="1"/>
  <c r="Y28" i="11392" s="1"/>
  <c r="V28" i="11392"/>
  <c r="U28" i="11392" s="1"/>
  <c r="T28" i="11392" s="1"/>
  <c r="S28" i="11392" s="1"/>
  <c r="Q30" i="11393"/>
  <c r="W30" i="11393" s="1"/>
  <c r="AE30" i="11393" s="1"/>
  <c r="AL30" i="11393"/>
  <c r="AJ30" i="11393"/>
  <c r="AP30" i="11393"/>
  <c r="AO30" i="11393"/>
  <c r="AN30" i="11393"/>
  <c r="AH29" i="11393"/>
  <c r="AI29" i="11393" s="1"/>
  <c r="AB29" i="11393" s="1"/>
  <c r="C266" i="11409" s="1"/>
  <c r="C22" i="11409"/>
  <c r="Z29" i="11393"/>
  <c r="AA29" i="11393" s="1"/>
  <c r="T29" i="11393" s="1"/>
  <c r="X240" i="11392"/>
  <c r="Q240" i="11392" s="1"/>
  <c r="B240" i="11392"/>
  <c r="X58" i="11392"/>
  <c r="Q58" i="11392" s="1"/>
  <c r="B59" i="11392"/>
  <c r="B151" i="11392"/>
  <c r="X150" i="11392"/>
  <c r="Q150" i="11392" s="1"/>
  <c r="B363" i="11392"/>
  <c r="X363" i="11392"/>
  <c r="Q363" i="11392" s="1"/>
  <c r="B119" i="11392"/>
  <c r="X118" i="11392"/>
  <c r="Q118" i="11392" s="1"/>
  <c r="X208" i="11392"/>
  <c r="Q208" i="11392" s="1"/>
  <c r="B209" i="11392"/>
  <c r="N28" i="11392"/>
  <c r="O28" i="11392" s="1"/>
  <c r="I32" i="11393"/>
  <c r="AK32" i="11393"/>
  <c r="AM32" i="11393"/>
  <c r="X333" i="11392"/>
  <c r="Q333" i="11392" s="1"/>
  <c r="B333" i="11392"/>
  <c r="Q31" i="11393"/>
  <c r="W31" i="11393" s="1"/>
  <c r="AE31" i="11393" s="1"/>
  <c r="O31" i="11393"/>
  <c r="S31" i="11393"/>
  <c r="Y31" i="11393" s="1"/>
  <c r="AG31" i="11393" s="1"/>
  <c r="P31" i="11393"/>
  <c r="R31" i="11393"/>
  <c r="X31" i="11393" s="1"/>
  <c r="AF31" i="11393" s="1"/>
  <c r="AA27" i="11392"/>
  <c r="L32" i="11393" s="1"/>
  <c r="O30" i="11393"/>
  <c r="P30" i="11393"/>
  <c r="R30" i="11393"/>
  <c r="X30" i="11393" s="1"/>
  <c r="AF30" i="11393" s="1"/>
  <c r="S30" i="11393"/>
  <c r="Y30" i="11393" s="1"/>
  <c r="AG30" i="11393" s="1"/>
  <c r="B91" i="11392"/>
  <c r="X90" i="11392"/>
  <c r="Q90" i="11392" s="1"/>
  <c r="X303" i="11392"/>
  <c r="Q303" i="11392" s="1"/>
  <c r="B303" i="11392"/>
  <c r="X394" i="11392"/>
  <c r="Q394" i="11392" s="1"/>
  <c r="B394" i="11392"/>
  <c r="B30" i="11392"/>
  <c r="X29" i="11392"/>
  <c r="Q29" i="11392" s="1"/>
  <c r="AB26" i="11392"/>
  <c r="M31" i="11393" s="1"/>
  <c r="Z27" i="11392"/>
  <c r="K32" i="11393" s="1"/>
  <c r="AL32" i="11393" s="1"/>
  <c r="L28" i="11392"/>
  <c r="K28" i="11392" s="1"/>
  <c r="M28" i="11392" s="1"/>
  <c r="H33" i="11393" s="1"/>
  <c r="AR33" i="11393" s="1"/>
  <c r="AT33" i="11393" l="1"/>
  <c r="AU33" i="11393"/>
  <c r="AV33" i="11393" s="1"/>
  <c r="J33" i="11393"/>
  <c r="V29" i="11392"/>
  <c r="U29" i="11392" s="1"/>
  <c r="T29" i="11392" s="1"/>
  <c r="S29" i="11392" s="1"/>
  <c r="R29" i="11392" s="1"/>
  <c r="P29" i="11392" s="1"/>
  <c r="Y29" i="11392" s="1"/>
  <c r="J34" i="11393" s="1"/>
  <c r="AJ31" i="11393"/>
  <c r="AP31" i="11393"/>
  <c r="AO31" i="11393"/>
  <c r="AN31" i="11393"/>
  <c r="C23" i="11409"/>
  <c r="X241" i="11392"/>
  <c r="Q241" i="11392" s="1"/>
  <c r="B241" i="11392"/>
  <c r="B60" i="11392"/>
  <c r="X59" i="11392"/>
  <c r="Q59" i="11392" s="1"/>
  <c r="U30" i="11393"/>
  <c r="AC30" i="11393" s="1"/>
  <c r="B24" i="11409"/>
  <c r="U31" i="11393"/>
  <c r="AC31" i="11393" s="1"/>
  <c r="B25" i="11409"/>
  <c r="V30" i="11393"/>
  <c r="AD30" i="11393" s="1"/>
  <c r="B267" i="11409"/>
  <c r="V31" i="11393"/>
  <c r="AD31" i="11393" s="1"/>
  <c r="B268" i="11409"/>
  <c r="B152" i="11392"/>
  <c r="X151" i="11392"/>
  <c r="Q151" i="11392" s="1"/>
  <c r="B120" i="11392"/>
  <c r="X119" i="11392"/>
  <c r="Q119" i="11392" s="1"/>
  <c r="B210" i="11392"/>
  <c r="X209" i="11392"/>
  <c r="Q209" i="11392" s="1"/>
  <c r="X364" i="11392"/>
  <c r="Q364" i="11392" s="1"/>
  <c r="B364" i="11392"/>
  <c r="N29" i="11392"/>
  <c r="O29" i="11392" s="1"/>
  <c r="I33" i="11393"/>
  <c r="AK33" i="11393"/>
  <c r="AM33" i="11393"/>
  <c r="AA28" i="11392"/>
  <c r="L33" i="11393" s="1"/>
  <c r="Q32" i="11393"/>
  <c r="W32" i="11393" s="1"/>
  <c r="AE32" i="11393" s="1"/>
  <c r="O32" i="11393"/>
  <c r="S32" i="11393"/>
  <c r="Y32" i="11393" s="1"/>
  <c r="AG32" i="11393" s="1"/>
  <c r="P32" i="11393"/>
  <c r="R32" i="11393"/>
  <c r="X32" i="11393" s="1"/>
  <c r="AF32" i="11393" s="1"/>
  <c r="X334" i="11392"/>
  <c r="Q334" i="11392" s="1"/>
  <c r="B334" i="11392"/>
  <c r="X91" i="11392"/>
  <c r="Q91" i="11392" s="1"/>
  <c r="B92" i="11392"/>
  <c r="X92" i="11392" s="1"/>
  <c r="Q92" i="11392" s="1"/>
  <c r="B304" i="11392"/>
  <c r="X305" i="11392" s="1"/>
  <c r="Q305" i="11392" s="1"/>
  <c r="X304" i="11392"/>
  <c r="Q304" i="11392" s="1"/>
  <c r="X30" i="11392"/>
  <c r="Q30" i="11392" s="1"/>
  <c r="B31" i="11392"/>
  <c r="X31" i="11392" s="1"/>
  <c r="Q31" i="11392" s="1"/>
  <c r="B395" i="11392"/>
  <c r="X395" i="11392"/>
  <c r="Q395" i="11392" s="1"/>
  <c r="Z28" i="11392"/>
  <c r="K33" i="11393" s="1"/>
  <c r="L29" i="11392"/>
  <c r="K29" i="11392" s="1"/>
  <c r="M29" i="11392" s="1"/>
  <c r="H34" i="11393" s="1"/>
  <c r="AR34" i="11393" s="1"/>
  <c r="AB27" i="11392"/>
  <c r="M32" i="11393" s="1"/>
  <c r="AT34" i="11393" l="1"/>
  <c r="AU34" i="11393"/>
  <c r="AV34" i="11393" s="1"/>
  <c r="V30" i="11392"/>
  <c r="U30" i="11392" s="1"/>
  <c r="T30" i="11392" s="1"/>
  <c r="S30" i="11392" s="1"/>
  <c r="AH30" i="11393"/>
  <c r="AI30" i="11393" s="1"/>
  <c r="AB30" i="11393" s="1"/>
  <c r="C267" i="11409" s="1"/>
  <c r="AH31" i="11393"/>
  <c r="AI31" i="11393" s="1"/>
  <c r="AB31" i="11393" s="1"/>
  <c r="C268" i="11409" s="1"/>
  <c r="Z30" i="11393"/>
  <c r="AA30" i="11393" s="1"/>
  <c r="T30" i="11393" s="1"/>
  <c r="R30" i="11392"/>
  <c r="P30" i="11392" s="1"/>
  <c r="Y30" i="11392" s="1"/>
  <c r="J35" i="11393" s="1"/>
  <c r="Z31" i="11393"/>
  <c r="AA31" i="11393" s="1"/>
  <c r="T31" i="11393" s="1"/>
  <c r="B242" i="11392"/>
  <c r="X242" i="11392"/>
  <c r="Q242" i="11392" s="1"/>
  <c r="X60" i="11392"/>
  <c r="Q60" i="11392" s="1"/>
  <c r="B61" i="11392"/>
  <c r="U32" i="11393"/>
  <c r="AC32" i="11393" s="1"/>
  <c r="B26" i="11409"/>
  <c r="V32" i="11393"/>
  <c r="AD32" i="11393" s="1"/>
  <c r="B269" i="11409"/>
  <c r="X152" i="11392"/>
  <c r="Q152" i="11392" s="1"/>
  <c r="B153" i="11392"/>
  <c r="B211" i="11392"/>
  <c r="X210" i="11392"/>
  <c r="Q210" i="11392" s="1"/>
  <c r="X365" i="11392"/>
  <c r="Q365" i="11392" s="1"/>
  <c r="B365" i="11392"/>
  <c r="X120" i="11392"/>
  <c r="Q120" i="11392" s="1"/>
  <c r="B121" i="11392"/>
  <c r="N30" i="11392"/>
  <c r="O30" i="11392" s="1"/>
  <c r="I34" i="11393"/>
  <c r="AK34" i="11393"/>
  <c r="AM34" i="11393"/>
  <c r="AA29" i="11392"/>
  <c r="L34" i="11393" s="1"/>
  <c r="Q33" i="11393"/>
  <c r="W33" i="11393" s="1"/>
  <c r="AE33" i="11393" s="1"/>
  <c r="O33" i="11393"/>
  <c r="S33" i="11393"/>
  <c r="Y33" i="11393" s="1"/>
  <c r="AG33" i="11393" s="1"/>
  <c r="R33" i="11393"/>
  <c r="X33" i="11393" s="1"/>
  <c r="AF33" i="11393" s="1"/>
  <c r="P33" i="11393"/>
  <c r="AL33" i="11393"/>
  <c r="AJ32" i="11393"/>
  <c r="AO32" i="11393"/>
  <c r="AN32" i="11393"/>
  <c r="AP32" i="11393"/>
  <c r="X335" i="11392"/>
  <c r="Q335" i="11392" s="1"/>
  <c r="B335" i="11392"/>
  <c r="X336" i="11392" s="1"/>
  <c r="Q336" i="11392" s="1"/>
  <c r="X396" i="11392"/>
  <c r="Q396" i="11392" s="1"/>
  <c r="B396" i="11392"/>
  <c r="AB28" i="11392"/>
  <c r="M33" i="11393" s="1"/>
  <c r="L30" i="11392"/>
  <c r="K30" i="11392" s="1"/>
  <c r="M30" i="11392" s="1"/>
  <c r="H35" i="11393" s="1"/>
  <c r="AR35" i="11393" s="1"/>
  <c r="Z29" i="11392"/>
  <c r="K34" i="11393" s="1"/>
  <c r="AT35" i="11393" l="1"/>
  <c r="AU35" i="11393"/>
  <c r="AV35" i="11393" s="1"/>
  <c r="C25" i="11409"/>
  <c r="C24" i="11409"/>
  <c r="V31" i="11392"/>
  <c r="U31" i="11392" s="1"/>
  <c r="T31" i="11392" s="1"/>
  <c r="S31" i="11392" s="1"/>
  <c r="R31" i="11392" s="1"/>
  <c r="P31" i="11392" s="1"/>
  <c r="Y31" i="11392" s="1"/>
  <c r="J36" i="11393" s="1"/>
  <c r="AH32" i="11393"/>
  <c r="AI32" i="11393" s="1"/>
  <c r="AB32" i="11393" s="1"/>
  <c r="C269" i="11409" s="1"/>
  <c r="Z32" i="11393"/>
  <c r="AA32" i="11393" s="1"/>
  <c r="T32" i="11393" s="1"/>
  <c r="X243" i="11392"/>
  <c r="Q243" i="11392" s="1"/>
  <c r="B243" i="11392"/>
  <c r="X244" i="11392" s="1"/>
  <c r="Q244" i="11392" s="1"/>
  <c r="B62" i="11392"/>
  <c r="X62" i="11392" s="1"/>
  <c r="Q62" i="11392" s="1"/>
  <c r="X61" i="11392"/>
  <c r="Q61" i="11392" s="1"/>
  <c r="U33" i="11393"/>
  <c r="AC33" i="11393" s="1"/>
  <c r="B27" i="11409"/>
  <c r="V33" i="11393"/>
  <c r="AD33" i="11393" s="1"/>
  <c r="B270" i="11409"/>
  <c r="X153" i="11392"/>
  <c r="Q153" i="11392" s="1"/>
  <c r="B154" i="11392"/>
  <c r="X154" i="11392" s="1"/>
  <c r="Q154" i="11392" s="1"/>
  <c r="AM35" i="11393"/>
  <c r="AK35" i="11393"/>
  <c r="N31" i="11392"/>
  <c r="O31" i="11392" s="1"/>
  <c r="I35" i="11393"/>
  <c r="B122" i="11392"/>
  <c r="X121" i="11392"/>
  <c r="Q121" i="11392" s="1"/>
  <c r="X211" i="11392"/>
  <c r="Q211" i="11392" s="1"/>
  <c r="B212" i="11392"/>
  <c r="X366" i="11392"/>
  <c r="Q366" i="11392" s="1"/>
  <c r="B366" i="11392"/>
  <c r="X367" i="11392" s="1"/>
  <c r="Q367" i="11392" s="1"/>
  <c r="AA30" i="11392"/>
  <c r="L35" i="11393" s="1"/>
  <c r="O34" i="11393"/>
  <c r="P34" i="11393"/>
  <c r="S34" i="11393"/>
  <c r="Y34" i="11393" s="1"/>
  <c r="AG34" i="11393" s="1"/>
  <c r="R34" i="11393"/>
  <c r="X34" i="11393" s="1"/>
  <c r="AF34" i="11393" s="1"/>
  <c r="Q34" i="11393"/>
  <c r="W34" i="11393" s="1"/>
  <c r="AE34" i="11393" s="1"/>
  <c r="AL34" i="11393"/>
  <c r="AJ33" i="11393"/>
  <c r="AP33" i="11393"/>
  <c r="AN33" i="11393"/>
  <c r="AO33" i="11393"/>
  <c r="X397" i="11392"/>
  <c r="Q397" i="11392" s="1"/>
  <c r="B397" i="11392"/>
  <c r="X398" i="11392" s="1"/>
  <c r="Q398" i="11392" s="1"/>
  <c r="L31" i="11392"/>
  <c r="K31" i="11392" s="1"/>
  <c r="M31" i="11392" s="1"/>
  <c r="H36" i="11393" s="1"/>
  <c r="AR36" i="11393" s="1"/>
  <c r="Z30" i="11392"/>
  <c r="K35" i="11393" s="1"/>
  <c r="AB29" i="11392"/>
  <c r="M34" i="11393" s="1"/>
  <c r="AT36" i="11393" l="1"/>
  <c r="AU36" i="11393"/>
  <c r="AV36" i="11393" s="1"/>
  <c r="V32" i="11392"/>
  <c r="U32" i="11392" s="1"/>
  <c r="T32" i="11392" s="1"/>
  <c r="S32" i="11392" s="1"/>
  <c r="R32" i="11392" s="1"/>
  <c r="P32" i="11392" s="1"/>
  <c r="Y32" i="11392" s="1"/>
  <c r="C26" i="11409"/>
  <c r="Z33" i="11393"/>
  <c r="AA33" i="11393" s="1"/>
  <c r="T33" i="11393" s="1"/>
  <c r="AH33" i="11393"/>
  <c r="AI33" i="11393" s="1"/>
  <c r="AB33" i="11393" s="1"/>
  <c r="C270" i="11409" s="1"/>
  <c r="U34" i="11393"/>
  <c r="AC34" i="11393" s="1"/>
  <c r="B28" i="11409"/>
  <c r="V34" i="11393"/>
  <c r="AD34" i="11393" s="1"/>
  <c r="B271" i="11409"/>
  <c r="AM36" i="11393"/>
  <c r="AK36" i="11393"/>
  <c r="N32" i="11392"/>
  <c r="O32" i="11392" s="1"/>
  <c r="I36" i="11393"/>
  <c r="Q35" i="11393"/>
  <c r="W35" i="11393" s="1"/>
  <c r="AE35" i="11393" s="1"/>
  <c r="AA31" i="11392"/>
  <c r="L36" i="11393" s="1"/>
  <c r="O35" i="11393"/>
  <c r="S35" i="11393"/>
  <c r="Y35" i="11393" s="1"/>
  <c r="AG35" i="11393" s="1"/>
  <c r="P35" i="11393"/>
  <c r="R35" i="11393"/>
  <c r="X35" i="11393" s="1"/>
  <c r="AF35" i="11393" s="1"/>
  <c r="AL35" i="11393"/>
  <c r="B213" i="11392"/>
  <c r="X213" i="11392" s="1"/>
  <c r="Q213" i="11392" s="1"/>
  <c r="X212" i="11392"/>
  <c r="Q212" i="11392" s="1"/>
  <c r="X122" i="11392"/>
  <c r="Q122" i="11392" s="1"/>
  <c r="B123" i="11392"/>
  <c r="X123" i="11392" s="1"/>
  <c r="Q123" i="11392" s="1"/>
  <c r="AJ34" i="11393"/>
  <c r="AP34" i="11393"/>
  <c r="AN34" i="11393"/>
  <c r="AO34" i="11393"/>
  <c r="AB30" i="11392"/>
  <c r="M35" i="11393" s="1"/>
  <c r="L32" i="11392"/>
  <c r="K32" i="11392" s="1"/>
  <c r="M32" i="11392" s="1"/>
  <c r="H37" i="11393" s="1"/>
  <c r="AR37" i="11393" s="1"/>
  <c r="Z31" i="11392"/>
  <c r="K36" i="11393" s="1"/>
  <c r="J37" i="11393" l="1"/>
  <c r="V33" i="11392"/>
  <c r="U33" i="11392" s="1"/>
  <c r="T33" i="11392" s="1"/>
  <c r="S33" i="11392" s="1"/>
  <c r="R33" i="11392"/>
  <c r="P33" i="11392" s="1"/>
  <c r="Y33" i="11392" s="1"/>
  <c r="J38" i="11393" s="1"/>
  <c r="AT37" i="11393"/>
  <c r="AU37" i="11393"/>
  <c r="AV37" i="11393" s="1"/>
  <c r="Z34" i="11393"/>
  <c r="AA34" i="11393" s="1"/>
  <c r="T34" i="11393" s="1"/>
  <c r="AH34" i="11393"/>
  <c r="AI34" i="11393" s="1"/>
  <c r="AB34" i="11393" s="1"/>
  <c r="C28" i="11409" s="1"/>
  <c r="C27" i="11409"/>
  <c r="V35" i="11393"/>
  <c r="AD35" i="11393" s="1"/>
  <c r="B272" i="11409"/>
  <c r="U35" i="11393"/>
  <c r="AC35" i="11393" s="1"/>
  <c r="B29" i="11409"/>
  <c r="N33" i="11392"/>
  <c r="O33" i="11392" s="1"/>
  <c r="I37" i="11393"/>
  <c r="AM37" i="11393"/>
  <c r="AK37" i="11393"/>
  <c r="O36" i="11393"/>
  <c r="P36" i="11393"/>
  <c r="R36" i="11393"/>
  <c r="X36" i="11393" s="1"/>
  <c r="AF36" i="11393" s="1"/>
  <c r="S36" i="11393"/>
  <c r="Y36" i="11393" s="1"/>
  <c r="AG36" i="11393" s="1"/>
  <c r="Q36" i="11393"/>
  <c r="W36" i="11393" s="1"/>
  <c r="AE36" i="11393" s="1"/>
  <c r="AA32" i="11392"/>
  <c r="L37" i="11393" s="1"/>
  <c r="AL36" i="11393"/>
  <c r="AJ35" i="11393"/>
  <c r="AN35" i="11393"/>
  <c r="AP35" i="11393"/>
  <c r="AO35" i="11393"/>
  <c r="L33" i="11392"/>
  <c r="K33" i="11392" s="1"/>
  <c r="M33" i="11392" s="1"/>
  <c r="H38" i="11393" s="1"/>
  <c r="AR38" i="11393" s="1"/>
  <c r="Z32" i="11392"/>
  <c r="K37" i="11393" s="1"/>
  <c r="AB31" i="11392"/>
  <c r="M36" i="11393" s="1"/>
  <c r="V34" i="11392" l="1"/>
  <c r="U34" i="11392" s="1"/>
  <c r="T34" i="11392" s="1"/>
  <c r="S34" i="11392" s="1"/>
  <c r="R34" i="11392" s="1"/>
  <c r="P34" i="11392" s="1"/>
  <c r="Y34" i="11392" s="1"/>
  <c r="J39" i="11393" s="1"/>
  <c r="AU38" i="11393"/>
  <c r="AV38" i="11393" s="1"/>
  <c r="AT38" i="11393"/>
  <c r="C271" i="11409"/>
  <c r="AH35" i="11393"/>
  <c r="AI35" i="11393" s="1"/>
  <c r="AB35" i="11393" s="1"/>
  <c r="C272" i="11409" s="1"/>
  <c r="Z35" i="11393"/>
  <c r="AA35" i="11393" s="1"/>
  <c r="T35" i="11393" s="1"/>
  <c r="V36" i="11393"/>
  <c r="AD36" i="11393" s="1"/>
  <c r="B273" i="11409"/>
  <c r="U36" i="11393"/>
  <c r="AC36" i="11393" s="1"/>
  <c r="B30" i="11409"/>
  <c r="AK38" i="11393"/>
  <c r="AM38" i="11393"/>
  <c r="N34" i="11392"/>
  <c r="O34" i="11392" s="1"/>
  <c r="I38" i="11393"/>
  <c r="Q37" i="11393"/>
  <c r="W37" i="11393" s="1"/>
  <c r="AE37" i="11393" s="1"/>
  <c r="O37" i="11393"/>
  <c r="P37" i="11393"/>
  <c r="S37" i="11393"/>
  <c r="Y37" i="11393" s="1"/>
  <c r="AG37" i="11393" s="1"/>
  <c r="R37" i="11393"/>
  <c r="X37" i="11393" s="1"/>
  <c r="AF37" i="11393" s="1"/>
  <c r="AL37" i="11393"/>
  <c r="AA33" i="11392"/>
  <c r="L38" i="11393" s="1"/>
  <c r="AB32" i="11392"/>
  <c r="M37" i="11393" s="1"/>
  <c r="AJ36" i="11393"/>
  <c r="AP36" i="11393"/>
  <c r="AO36" i="11393"/>
  <c r="AN36" i="11393"/>
  <c r="V35" i="11392"/>
  <c r="U35" i="11392" s="1"/>
  <c r="T35" i="11392" s="1"/>
  <c r="S35" i="11392" s="1"/>
  <c r="R35" i="11392" s="1"/>
  <c r="P35" i="11392" s="1"/>
  <c r="Y35" i="11392" s="1"/>
  <c r="J40" i="11393" s="1"/>
  <c r="L34" i="11392"/>
  <c r="K34" i="11392" s="1"/>
  <c r="M34" i="11392" s="1"/>
  <c r="H39" i="11393" s="1"/>
  <c r="AR39" i="11393" s="1"/>
  <c r="Z33" i="11392"/>
  <c r="K38" i="11393" s="1"/>
  <c r="AU39" i="11393" l="1"/>
  <c r="AV39" i="11393" s="1"/>
  <c r="AT39" i="11393"/>
  <c r="C29" i="11409"/>
  <c r="AH36" i="11393"/>
  <c r="AI36" i="11393" s="1"/>
  <c r="AB36" i="11393" s="1"/>
  <c r="C273" i="11409" s="1"/>
  <c r="Z36" i="11393"/>
  <c r="AA36" i="11393" s="1"/>
  <c r="T36" i="11393" s="1"/>
  <c r="U37" i="11393"/>
  <c r="AC37" i="11393" s="1"/>
  <c r="B31" i="11409"/>
  <c r="V37" i="11393"/>
  <c r="AD37" i="11393" s="1"/>
  <c r="B274" i="11409"/>
  <c r="N35" i="11392"/>
  <c r="O35" i="11392" s="1"/>
  <c r="I39" i="11393"/>
  <c r="AK39" i="11393"/>
  <c r="AM39" i="11393"/>
  <c r="Q38" i="11393"/>
  <c r="W38" i="11393" s="1"/>
  <c r="AE38" i="11393" s="1"/>
  <c r="P38" i="11393"/>
  <c r="S38" i="11393"/>
  <c r="Y38" i="11393" s="1"/>
  <c r="AG38" i="11393" s="1"/>
  <c r="R38" i="11393"/>
  <c r="X38" i="11393" s="1"/>
  <c r="AF38" i="11393" s="1"/>
  <c r="O38" i="11393"/>
  <c r="AL38" i="11393"/>
  <c r="AA34" i="11392"/>
  <c r="L39" i="11393" s="1"/>
  <c r="AJ37" i="11393"/>
  <c r="AN37" i="11393"/>
  <c r="AP37" i="11393"/>
  <c r="AO37" i="11393"/>
  <c r="AB33" i="11392"/>
  <c r="M38" i="11393" s="1"/>
  <c r="Z34" i="11392"/>
  <c r="K39" i="11393" s="1"/>
  <c r="AL39" i="11393" s="1"/>
  <c r="L35" i="11392"/>
  <c r="K35" i="11392" s="1"/>
  <c r="M35" i="11392" s="1"/>
  <c r="H40" i="11393" s="1"/>
  <c r="AR40" i="11393" s="1"/>
  <c r="V36" i="11392"/>
  <c r="U36" i="11392" s="1"/>
  <c r="T36" i="11392" s="1"/>
  <c r="S36" i="11392" s="1"/>
  <c r="R36" i="11392" s="1"/>
  <c r="P36" i="11392" s="1"/>
  <c r="Y36" i="11392" s="1"/>
  <c r="J41" i="11393" s="1"/>
  <c r="AU40" i="11393" l="1"/>
  <c r="AV40" i="11393" s="1"/>
  <c r="AT40" i="11393"/>
  <c r="C30" i="11409"/>
  <c r="AH37" i="11393"/>
  <c r="AI37" i="11393" s="1"/>
  <c r="AB37" i="11393" s="1"/>
  <c r="C31" i="11409" s="1"/>
  <c r="Z37" i="11393"/>
  <c r="AA37" i="11393" s="1"/>
  <c r="T37" i="11393" s="1"/>
  <c r="V38" i="11393"/>
  <c r="AD38" i="11393" s="1"/>
  <c r="B275" i="11409"/>
  <c r="U38" i="11393"/>
  <c r="AC38" i="11393" s="1"/>
  <c r="B32" i="11409"/>
  <c r="AK40" i="11393"/>
  <c r="AM40" i="11393"/>
  <c r="N36" i="11392"/>
  <c r="O36" i="11392" s="1"/>
  <c r="I40" i="11393"/>
  <c r="O39" i="11393"/>
  <c r="R39" i="11393"/>
  <c r="X39" i="11393" s="1"/>
  <c r="AF39" i="11393" s="1"/>
  <c r="S39" i="11393"/>
  <c r="Y39" i="11393" s="1"/>
  <c r="AG39" i="11393" s="1"/>
  <c r="P39" i="11393"/>
  <c r="AA35" i="11392"/>
  <c r="L40" i="11393" s="1"/>
  <c r="Q39" i="11393"/>
  <c r="W39" i="11393" s="1"/>
  <c r="AE39" i="11393" s="1"/>
  <c r="AJ38" i="11393"/>
  <c r="AO38" i="11393"/>
  <c r="AN38" i="11393"/>
  <c r="AP38" i="11393"/>
  <c r="V37" i="11392"/>
  <c r="U37" i="11392" s="1"/>
  <c r="T37" i="11392" s="1"/>
  <c r="S37" i="11392" s="1"/>
  <c r="R37" i="11392" s="1"/>
  <c r="P37" i="11392" s="1"/>
  <c r="Y37" i="11392" s="1"/>
  <c r="J42" i="11393" s="1"/>
  <c r="Z35" i="11392"/>
  <c r="K40" i="11393" s="1"/>
  <c r="L36" i="11392"/>
  <c r="K36" i="11392" s="1"/>
  <c r="M36" i="11392" s="1"/>
  <c r="H41" i="11393" s="1"/>
  <c r="AR41" i="11393" s="1"/>
  <c r="AB34" i="11392"/>
  <c r="M39" i="11393" s="1"/>
  <c r="AT41" i="11393" l="1"/>
  <c r="AU41" i="11393"/>
  <c r="AV41" i="11393" s="1"/>
  <c r="Z38" i="11393"/>
  <c r="AA38" i="11393" s="1"/>
  <c r="T38" i="11393" s="1"/>
  <c r="AH38" i="11393"/>
  <c r="AI38" i="11393" s="1"/>
  <c r="AB38" i="11393" s="1"/>
  <c r="C32" i="11409" s="1"/>
  <c r="C274" i="11409"/>
  <c r="U39" i="11393"/>
  <c r="AC39" i="11393" s="1"/>
  <c r="B33" i="11409"/>
  <c r="V39" i="11393"/>
  <c r="AD39" i="11393" s="1"/>
  <c r="B276" i="11409"/>
  <c r="AM41" i="11393"/>
  <c r="AK41" i="11393"/>
  <c r="N37" i="11392"/>
  <c r="O37" i="11392" s="1"/>
  <c r="I41" i="11393"/>
  <c r="O40" i="11393"/>
  <c r="R40" i="11393"/>
  <c r="X40" i="11393" s="1"/>
  <c r="AF40" i="11393" s="1"/>
  <c r="P40" i="11393"/>
  <c r="S40" i="11393"/>
  <c r="Y40" i="11393" s="1"/>
  <c r="AG40" i="11393" s="1"/>
  <c r="AL40" i="11393"/>
  <c r="AA36" i="11392"/>
  <c r="L41" i="11393" s="1"/>
  <c r="Q40" i="11393"/>
  <c r="W40" i="11393" s="1"/>
  <c r="AE40" i="11393" s="1"/>
  <c r="AJ39" i="11393"/>
  <c r="AP39" i="11393"/>
  <c r="AO39" i="11393"/>
  <c r="AN39" i="11393"/>
  <c r="Z36" i="11392"/>
  <c r="K41" i="11393" s="1"/>
  <c r="L37" i="11392"/>
  <c r="K37" i="11392" s="1"/>
  <c r="M37" i="11392" s="1"/>
  <c r="H42" i="11393" s="1"/>
  <c r="AR42" i="11393" s="1"/>
  <c r="AB35" i="11392"/>
  <c r="M40" i="11393" s="1"/>
  <c r="V38" i="11392"/>
  <c r="U38" i="11392" s="1"/>
  <c r="T38" i="11392" s="1"/>
  <c r="S38" i="11392" s="1"/>
  <c r="R38" i="11392"/>
  <c r="P38" i="11392" s="1"/>
  <c r="Y38" i="11392" s="1"/>
  <c r="J43" i="11393" s="1"/>
  <c r="AT42" i="11393" l="1"/>
  <c r="AU42" i="11393"/>
  <c r="AV42" i="11393" s="1"/>
  <c r="C275" i="11409"/>
  <c r="AH39" i="11393"/>
  <c r="AI39" i="11393" s="1"/>
  <c r="AB39" i="11393" s="1"/>
  <c r="C276" i="11409" s="1"/>
  <c r="Z39" i="11393"/>
  <c r="AA39" i="11393" s="1"/>
  <c r="T39" i="11393" s="1"/>
  <c r="U40" i="11393"/>
  <c r="AC40" i="11393" s="1"/>
  <c r="B34" i="11409"/>
  <c r="V40" i="11393"/>
  <c r="AD40" i="11393" s="1"/>
  <c r="B277" i="11409"/>
  <c r="AM42" i="11393"/>
  <c r="AK42" i="11393"/>
  <c r="N38" i="11392"/>
  <c r="O38" i="11392" s="1"/>
  <c r="I42" i="11393"/>
  <c r="Q41" i="11393"/>
  <c r="W41" i="11393" s="1"/>
  <c r="AE41" i="11393" s="1"/>
  <c r="AA37" i="11392"/>
  <c r="L42" i="11393" s="1"/>
  <c r="P41" i="11393"/>
  <c r="O41" i="11393"/>
  <c r="S41" i="11393"/>
  <c r="Y41" i="11393" s="1"/>
  <c r="AG41" i="11393" s="1"/>
  <c r="R41" i="11393"/>
  <c r="X41" i="11393" s="1"/>
  <c r="AF41" i="11393" s="1"/>
  <c r="AL41" i="11393"/>
  <c r="AJ40" i="11393"/>
  <c r="AN40" i="11393"/>
  <c r="AP40" i="11393"/>
  <c r="AO40" i="11393"/>
  <c r="Z37" i="11392"/>
  <c r="K42" i="11393" s="1"/>
  <c r="L38" i="11392"/>
  <c r="K38" i="11392" s="1"/>
  <c r="M38" i="11392" s="1"/>
  <c r="H43" i="11393" s="1"/>
  <c r="AR43" i="11393" s="1"/>
  <c r="AB36" i="11392"/>
  <c r="M41" i="11393" s="1"/>
  <c r="V39" i="11392"/>
  <c r="U39" i="11392" s="1"/>
  <c r="T39" i="11392" s="1"/>
  <c r="S39" i="11392" s="1"/>
  <c r="R39" i="11392"/>
  <c r="P39" i="11392" s="1"/>
  <c r="Y39" i="11392" s="1"/>
  <c r="J44" i="11393" s="1"/>
  <c r="AT43" i="11393" l="1"/>
  <c r="AU43" i="11393"/>
  <c r="AV43" i="11393" s="1"/>
  <c r="C33" i="11409"/>
  <c r="Z40" i="11393"/>
  <c r="AA40" i="11393" s="1"/>
  <c r="T40" i="11393" s="1"/>
  <c r="AH40" i="11393"/>
  <c r="AI40" i="11393" s="1"/>
  <c r="AB40" i="11393" s="1"/>
  <c r="C277" i="11409" s="1"/>
  <c r="U41" i="11393"/>
  <c r="AC41" i="11393" s="1"/>
  <c r="B35" i="11409"/>
  <c r="V41" i="11393"/>
  <c r="AD41" i="11393" s="1"/>
  <c r="B278" i="11409"/>
  <c r="AM43" i="11393"/>
  <c r="AK43" i="11393"/>
  <c r="N39" i="11392"/>
  <c r="O39" i="11392" s="1"/>
  <c r="I43" i="11393"/>
  <c r="AA38" i="11392"/>
  <c r="L43" i="11393" s="1"/>
  <c r="O42" i="11393"/>
  <c r="P42" i="11393"/>
  <c r="R42" i="11393"/>
  <c r="X42" i="11393" s="1"/>
  <c r="AF42" i="11393" s="1"/>
  <c r="S42" i="11393"/>
  <c r="Y42" i="11393" s="1"/>
  <c r="AG42" i="11393" s="1"/>
  <c r="Q42" i="11393"/>
  <c r="W42" i="11393" s="1"/>
  <c r="AE42" i="11393" s="1"/>
  <c r="AL42" i="11393"/>
  <c r="AJ41" i="11393"/>
  <c r="AN41" i="11393"/>
  <c r="AP41" i="11393"/>
  <c r="AO41" i="11393"/>
  <c r="Z38" i="11392"/>
  <c r="L39" i="11392"/>
  <c r="K39" i="11392" s="1"/>
  <c r="M39" i="11392" s="1"/>
  <c r="H44" i="11393" s="1"/>
  <c r="AR44" i="11393" s="1"/>
  <c r="V40" i="11392"/>
  <c r="U40" i="11392" s="1"/>
  <c r="T40" i="11392" s="1"/>
  <c r="S40" i="11392" s="1"/>
  <c r="R40" i="11392" s="1"/>
  <c r="P40" i="11392" s="1"/>
  <c r="Y40" i="11392" s="1"/>
  <c r="J45" i="11393" s="1"/>
  <c r="AB37" i="11392"/>
  <c r="M42" i="11393" s="1"/>
  <c r="AU44" i="11393" l="1"/>
  <c r="AV44" i="11393" s="1"/>
  <c r="AT44" i="11393"/>
  <c r="C34" i="11409"/>
  <c r="AH41" i="11393"/>
  <c r="AI41" i="11393" s="1"/>
  <c r="AB41" i="11393" s="1"/>
  <c r="C35" i="11409" s="1"/>
  <c r="Z41" i="11393"/>
  <c r="AA41" i="11393" s="1"/>
  <c r="T41" i="11393" s="1"/>
  <c r="U42" i="11393"/>
  <c r="B36" i="11409"/>
  <c r="V42" i="11393"/>
  <c r="AD42" i="11393" s="1"/>
  <c r="B279" i="11409"/>
  <c r="AK44" i="11393"/>
  <c r="AM44" i="11393"/>
  <c r="N40" i="11392"/>
  <c r="O40" i="11392" s="1"/>
  <c r="N41" i="11392" s="1"/>
  <c r="O41" i="11392" s="1"/>
  <c r="I44" i="11393"/>
  <c r="AA39" i="11392"/>
  <c r="L44" i="11393" s="1"/>
  <c r="AB38" i="11392"/>
  <c r="M43" i="11393" s="1"/>
  <c r="K43" i="11393"/>
  <c r="AJ42" i="11393"/>
  <c r="AP42" i="11393"/>
  <c r="AO42" i="11393"/>
  <c r="AN42" i="11393"/>
  <c r="Z39" i="11392"/>
  <c r="K44" i="11393" s="1"/>
  <c r="AL44" i="11393" s="1"/>
  <c r="L40" i="11392"/>
  <c r="K40" i="11392" s="1"/>
  <c r="M40" i="11392" s="1"/>
  <c r="H45" i="11393" s="1"/>
  <c r="AR45" i="11393" s="1"/>
  <c r="V41" i="11392"/>
  <c r="U41" i="11392" s="1"/>
  <c r="T41" i="11392" s="1"/>
  <c r="S41" i="11392" s="1"/>
  <c r="R41" i="11392"/>
  <c r="P41" i="11392" s="1"/>
  <c r="Y41" i="11392" s="1"/>
  <c r="J46" i="11393" s="1"/>
  <c r="AT45" i="11393" l="1"/>
  <c r="AU45" i="11393"/>
  <c r="AV45" i="11393" s="1"/>
  <c r="Q43" i="11393"/>
  <c r="W43" i="11393" s="1"/>
  <c r="AE43" i="11393" s="1"/>
  <c r="AL43" i="11393"/>
  <c r="AJ43" i="11393"/>
  <c r="AP43" i="11393"/>
  <c r="AN43" i="11393"/>
  <c r="AO43" i="11393"/>
  <c r="C278" i="11409"/>
  <c r="Z42" i="11393"/>
  <c r="AA42" i="11393" s="1"/>
  <c r="T42" i="11393" s="1"/>
  <c r="AC42" i="11393"/>
  <c r="AH42" i="11393" s="1"/>
  <c r="AI42" i="11393" s="1"/>
  <c r="AB42" i="11393" s="1"/>
  <c r="C279" i="11409" s="1"/>
  <c r="N42" i="11392"/>
  <c r="O42" i="11392" s="1"/>
  <c r="I47" i="11393" s="1"/>
  <c r="I46" i="11393"/>
  <c r="Q44" i="11393"/>
  <c r="W44" i="11393" s="1"/>
  <c r="AE44" i="11393" s="1"/>
  <c r="AA40" i="11392"/>
  <c r="L45" i="11393" s="1"/>
  <c r="O44" i="11393"/>
  <c r="P44" i="11393"/>
  <c r="R44" i="11393"/>
  <c r="X44" i="11393" s="1"/>
  <c r="AF44" i="11393" s="1"/>
  <c r="S44" i="11393"/>
  <c r="Y44" i="11393" s="1"/>
  <c r="AG44" i="11393" s="1"/>
  <c r="I45" i="11393"/>
  <c r="AK45" i="11393"/>
  <c r="AM45" i="11393"/>
  <c r="O43" i="11393"/>
  <c r="P43" i="11393"/>
  <c r="R43" i="11393"/>
  <c r="X43" i="11393" s="1"/>
  <c r="AF43" i="11393" s="1"/>
  <c r="S43" i="11393"/>
  <c r="Y43" i="11393" s="1"/>
  <c r="AG43" i="11393" s="1"/>
  <c r="V42" i="11392"/>
  <c r="U42" i="11392" s="1"/>
  <c r="T42" i="11392" s="1"/>
  <c r="S42" i="11392" s="1"/>
  <c r="R42" i="11392" s="1"/>
  <c r="P42" i="11392" s="1"/>
  <c r="Y42" i="11392" s="1"/>
  <c r="AB39" i="11392"/>
  <c r="M44" i="11393" s="1"/>
  <c r="AA41" i="11392"/>
  <c r="L46" i="11393" s="1"/>
  <c r="Z40" i="11392"/>
  <c r="K45" i="11393" s="1"/>
  <c r="L41" i="11392"/>
  <c r="K41" i="11392" s="1"/>
  <c r="M41" i="11392" s="1"/>
  <c r="H46" i="11393" s="1"/>
  <c r="AR46" i="11393" s="1"/>
  <c r="AT46" i="11393" l="1"/>
  <c r="AU46" i="11393"/>
  <c r="AV46" i="11393" s="1"/>
  <c r="AJ44" i="11393"/>
  <c r="AO44" i="11393"/>
  <c r="AP44" i="11393"/>
  <c r="AN44" i="11393"/>
  <c r="C36" i="11409"/>
  <c r="V43" i="11393"/>
  <c r="AD43" i="11393" s="1"/>
  <c r="B280" i="11409"/>
  <c r="U43" i="11393"/>
  <c r="AC43" i="11393" s="1"/>
  <c r="B37" i="11409"/>
  <c r="AK46" i="11393"/>
  <c r="AM46" i="11393"/>
  <c r="AA42" i="11392"/>
  <c r="L47" i="11393" s="1"/>
  <c r="J47" i="11393"/>
  <c r="N43" i="11392"/>
  <c r="O43" i="11392" s="1"/>
  <c r="I48" i="11393" s="1"/>
  <c r="U44" i="11393"/>
  <c r="B38" i="11409"/>
  <c r="V44" i="11393"/>
  <c r="AD44" i="11393" s="1"/>
  <c r="B281" i="11409"/>
  <c r="R45" i="11393"/>
  <c r="X45" i="11393" s="1"/>
  <c r="AF45" i="11393" s="1"/>
  <c r="P45" i="11393"/>
  <c r="S45" i="11393"/>
  <c r="Y45" i="11393" s="1"/>
  <c r="AG45" i="11393" s="1"/>
  <c r="O45" i="11393"/>
  <c r="AL45" i="11393"/>
  <c r="Q45" i="11393"/>
  <c r="W45" i="11393" s="1"/>
  <c r="AE45" i="11393" s="1"/>
  <c r="Z41" i="11392"/>
  <c r="L42" i="11392"/>
  <c r="K42" i="11392" s="1"/>
  <c r="M42" i="11392" s="1"/>
  <c r="H47" i="11393" s="1"/>
  <c r="AR47" i="11393" s="1"/>
  <c r="AB40" i="11392"/>
  <c r="M45" i="11393" s="1"/>
  <c r="R43" i="11392"/>
  <c r="P43" i="11392" s="1"/>
  <c r="Y43" i="11392" s="1"/>
  <c r="J48" i="11393" s="1"/>
  <c r="V43" i="11392"/>
  <c r="U43" i="11392" s="1"/>
  <c r="T43" i="11392" s="1"/>
  <c r="S43" i="11392" s="1"/>
  <c r="AT47" i="11393" l="1"/>
  <c r="AU47" i="11393"/>
  <c r="AV47" i="11393" s="1"/>
  <c r="AH43" i="11393"/>
  <c r="AI43" i="11393" s="1"/>
  <c r="AB43" i="11393" s="1"/>
  <c r="C37" i="11409" s="1"/>
  <c r="Z43" i="11393"/>
  <c r="AA43" i="11393" s="1"/>
  <c r="T43" i="11393" s="1"/>
  <c r="AB41" i="11392"/>
  <c r="M46" i="11393" s="1"/>
  <c r="K46" i="11393"/>
  <c r="N44" i="11392"/>
  <c r="O44" i="11392" s="1"/>
  <c r="I49" i="11393" s="1"/>
  <c r="AK47" i="11393"/>
  <c r="AM47" i="11393"/>
  <c r="Z44" i="11393"/>
  <c r="AA44" i="11393" s="1"/>
  <c r="T44" i="11393" s="1"/>
  <c r="AC44" i="11393"/>
  <c r="AH44" i="11393" s="1"/>
  <c r="AI44" i="11393" s="1"/>
  <c r="AB44" i="11393" s="1"/>
  <c r="AJ45" i="11393"/>
  <c r="AP45" i="11393"/>
  <c r="AO45" i="11393"/>
  <c r="AN45" i="11393"/>
  <c r="U45" i="11393"/>
  <c r="B39" i="11409"/>
  <c r="V45" i="11393"/>
  <c r="AD45" i="11393" s="1"/>
  <c r="B282" i="11409"/>
  <c r="V44" i="11392"/>
  <c r="U44" i="11392" s="1"/>
  <c r="T44" i="11392" s="1"/>
  <c r="S44" i="11392" s="1"/>
  <c r="R44" i="11392" s="1"/>
  <c r="P44" i="11392" s="1"/>
  <c r="Y44" i="11392" s="1"/>
  <c r="AA43" i="11392"/>
  <c r="L48" i="11393" s="1"/>
  <c r="Z42" i="11392"/>
  <c r="K47" i="11393" s="1"/>
  <c r="L43" i="11392"/>
  <c r="K43" i="11392" s="1"/>
  <c r="M43" i="11392" s="1"/>
  <c r="H48" i="11393" s="1"/>
  <c r="AR48" i="11393" s="1"/>
  <c r="AU48" i="11393" l="1"/>
  <c r="AV48" i="11393" s="1"/>
  <c r="AT48" i="11393"/>
  <c r="C280" i="11409"/>
  <c r="N45" i="11392"/>
  <c r="O45" i="11392" s="1"/>
  <c r="I50" i="11393" s="1"/>
  <c r="O47" i="11393"/>
  <c r="P47" i="11393"/>
  <c r="S47" i="11393"/>
  <c r="Y47" i="11393" s="1"/>
  <c r="AG47" i="11393" s="1"/>
  <c r="R47" i="11393"/>
  <c r="X47" i="11393" s="1"/>
  <c r="AF47" i="11393" s="1"/>
  <c r="AL47" i="11393"/>
  <c r="P46" i="11393"/>
  <c r="R46" i="11393"/>
  <c r="X46" i="11393" s="1"/>
  <c r="AF46" i="11393" s="1"/>
  <c r="S46" i="11393"/>
  <c r="Y46" i="11393" s="1"/>
  <c r="AG46" i="11393" s="1"/>
  <c r="O46" i="11393"/>
  <c r="Q46" i="11393"/>
  <c r="W46" i="11393" s="1"/>
  <c r="AE46" i="11393" s="1"/>
  <c r="AL46" i="11393"/>
  <c r="AA44" i="11392"/>
  <c r="L49" i="11393" s="1"/>
  <c r="J49" i="11393"/>
  <c r="AJ46" i="11393"/>
  <c r="AN46" i="11393"/>
  <c r="AP46" i="11393"/>
  <c r="AO46" i="11393"/>
  <c r="AK48" i="11393"/>
  <c r="AM48" i="11393"/>
  <c r="Q47" i="11393"/>
  <c r="W47" i="11393" s="1"/>
  <c r="AE47" i="11393" s="1"/>
  <c r="C281" i="11409"/>
  <c r="C38" i="11409"/>
  <c r="Z45" i="11393"/>
  <c r="AA45" i="11393" s="1"/>
  <c r="T45" i="11393" s="1"/>
  <c r="AC45" i="11393"/>
  <c r="AH45" i="11393" s="1"/>
  <c r="AI45" i="11393" s="1"/>
  <c r="AB45" i="11393" s="1"/>
  <c r="V45" i="11392"/>
  <c r="U45" i="11392" s="1"/>
  <c r="T45" i="11392" s="1"/>
  <c r="S45" i="11392" s="1"/>
  <c r="R45" i="11392" s="1"/>
  <c r="P45" i="11392" s="1"/>
  <c r="Y45" i="11392" s="1"/>
  <c r="J50" i="11393" s="1"/>
  <c r="Z43" i="11392"/>
  <c r="K48" i="11393" s="1"/>
  <c r="L44" i="11392"/>
  <c r="K44" i="11392" s="1"/>
  <c r="M44" i="11392" s="1"/>
  <c r="H49" i="11393" s="1"/>
  <c r="AR49" i="11393" s="1"/>
  <c r="AB42" i="11392"/>
  <c r="M47" i="11393" s="1"/>
  <c r="AT49" i="11393" l="1"/>
  <c r="AU49" i="11393"/>
  <c r="AV49" i="11393" s="1"/>
  <c r="N46" i="11392"/>
  <c r="O46" i="11392" s="1"/>
  <c r="P48" i="11393"/>
  <c r="S48" i="11393"/>
  <c r="Y48" i="11393" s="1"/>
  <c r="AG48" i="11393" s="1"/>
  <c r="O48" i="11393"/>
  <c r="R48" i="11393"/>
  <c r="X48" i="11393" s="1"/>
  <c r="AF48" i="11393" s="1"/>
  <c r="AJ47" i="11393"/>
  <c r="AN47" i="11393"/>
  <c r="AP47" i="11393"/>
  <c r="AO47" i="11393"/>
  <c r="V46" i="11393"/>
  <c r="AD46" i="11393" s="1"/>
  <c r="B283" i="11409"/>
  <c r="AK49" i="11393"/>
  <c r="AM49" i="11393"/>
  <c r="AL48" i="11393"/>
  <c r="B40" i="11409"/>
  <c r="U46" i="11393"/>
  <c r="Q48" i="11393"/>
  <c r="W48" i="11393" s="1"/>
  <c r="AE48" i="11393" s="1"/>
  <c r="B284" i="11409"/>
  <c r="V47" i="11393"/>
  <c r="AD47" i="11393" s="1"/>
  <c r="U47" i="11393"/>
  <c r="B41" i="11409"/>
  <c r="C282" i="11409"/>
  <c r="C39" i="11409"/>
  <c r="AB43" i="11392"/>
  <c r="M48" i="11393" s="1"/>
  <c r="Z44" i="11392"/>
  <c r="L45" i="11392"/>
  <c r="K45" i="11392" s="1"/>
  <c r="M45" i="11392" s="1"/>
  <c r="H50" i="11393" s="1"/>
  <c r="AR50" i="11393" s="1"/>
  <c r="V46" i="11392"/>
  <c r="U46" i="11392" s="1"/>
  <c r="T46" i="11392" s="1"/>
  <c r="S46" i="11392" s="1"/>
  <c r="R46" i="11392" s="1"/>
  <c r="P46" i="11392" s="1"/>
  <c r="Y46" i="11392" s="1"/>
  <c r="J51" i="11393" s="1"/>
  <c r="AA45" i="11392"/>
  <c r="L50" i="11393" s="1"/>
  <c r="AU50" i="11393" l="1"/>
  <c r="AV50" i="11393" s="1"/>
  <c r="AT50" i="11393"/>
  <c r="K49" i="11393"/>
  <c r="Q49" i="11393" s="1"/>
  <c r="W49" i="11393" s="1"/>
  <c r="AE49" i="11393" s="1"/>
  <c r="N47" i="11392"/>
  <c r="O47" i="11392" s="1"/>
  <c r="I51" i="11393"/>
  <c r="AK50" i="11393"/>
  <c r="AM50" i="11393"/>
  <c r="AC46" i="11393"/>
  <c r="AH46" i="11393" s="1"/>
  <c r="AI46" i="11393" s="1"/>
  <c r="AB46" i="11393" s="1"/>
  <c r="Z46" i="11393"/>
  <c r="AA46" i="11393" s="1"/>
  <c r="T46" i="11393" s="1"/>
  <c r="U48" i="11393"/>
  <c r="B42" i="11409"/>
  <c r="Z47" i="11393"/>
  <c r="AA47" i="11393" s="1"/>
  <c r="T47" i="11393" s="1"/>
  <c r="AC47" i="11393"/>
  <c r="AH47" i="11393" s="1"/>
  <c r="AI47" i="11393" s="1"/>
  <c r="AB47" i="11393" s="1"/>
  <c r="AJ48" i="11393"/>
  <c r="AO48" i="11393"/>
  <c r="AN48" i="11393"/>
  <c r="AP48" i="11393"/>
  <c r="V48" i="11393"/>
  <c r="AD48" i="11393" s="1"/>
  <c r="B285" i="11409"/>
  <c r="V47" i="11392"/>
  <c r="U47" i="11392" s="1"/>
  <c r="T47" i="11392" s="1"/>
  <c r="S47" i="11392" s="1"/>
  <c r="R47" i="11392" s="1"/>
  <c r="P47" i="11392" s="1"/>
  <c r="Y47" i="11392" s="1"/>
  <c r="J52" i="11393" s="1"/>
  <c r="AA46" i="11392"/>
  <c r="L51" i="11393" s="1"/>
  <c r="Z45" i="11392"/>
  <c r="K50" i="11393" s="1"/>
  <c r="AL50" i="11393" s="1"/>
  <c r="L46" i="11392"/>
  <c r="K46" i="11392" s="1"/>
  <c r="M46" i="11392" s="1"/>
  <c r="H51" i="11393" s="1"/>
  <c r="AR51" i="11393" s="1"/>
  <c r="AB44" i="11392"/>
  <c r="M49" i="11393" s="1"/>
  <c r="AL49" i="11393" l="1"/>
  <c r="AT51" i="11393"/>
  <c r="AU51" i="11393"/>
  <c r="AV51" i="11393" s="1"/>
  <c r="R49" i="11393"/>
  <c r="X49" i="11393" s="1"/>
  <c r="AF49" i="11393" s="1"/>
  <c r="S49" i="11393"/>
  <c r="Y49" i="11393" s="1"/>
  <c r="AG49" i="11393" s="1"/>
  <c r="P49" i="11393"/>
  <c r="V49" i="11393" s="1"/>
  <c r="AD49" i="11393" s="1"/>
  <c r="O49" i="11393"/>
  <c r="U49" i="11393" s="1"/>
  <c r="N48" i="11392"/>
  <c r="O48" i="11392" s="1"/>
  <c r="I52" i="11393"/>
  <c r="AK51" i="11393"/>
  <c r="AM51" i="11393"/>
  <c r="AA47" i="11392"/>
  <c r="L52" i="11393" s="1"/>
  <c r="S50" i="11393"/>
  <c r="Y50" i="11393" s="1"/>
  <c r="AG50" i="11393" s="1"/>
  <c r="O50" i="11393"/>
  <c r="P50" i="11393"/>
  <c r="R50" i="11393"/>
  <c r="X50" i="11393" s="1"/>
  <c r="AF50" i="11393" s="1"/>
  <c r="C41" i="11409"/>
  <c r="C284" i="11409"/>
  <c r="C40" i="11409"/>
  <c r="C283" i="11409"/>
  <c r="AJ49" i="11393"/>
  <c r="AO49" i="11393"/>
  <c r="AN49" i="11393"/>
  <c r="AP49" i="11393"/>
  <c r="Q50" i="11393"/>
  <c r="W50" i="11393" s="1"/>
  <c r="AE50" i="11393" s="1"/>
  <c r="Z48" i="11393"/>
  <c r="AA48" i="11393" s="1"/>
  <c r="T48" i="11393" s="1"/>
  <c r="AC48" i="11393"/>
  <c r="AH48" i="11393" s="1"/>
  <c r="AI48" i="11393" s="1"/>
  <c r="AB48" i="11393" s="1"/>
  <c r="V48" i="11392"/>
  <c r="U48" i="11392" s="1"/>
  <c r="T48" i="11392" s="1"/>
  <c r="S48" i="11392" s="1"/>
  <c r="R48" i="11392" s="1"/>
  <c r="P48" i="11392" s="1"/>
  <c r="Y48" i="11392" s="1"/>
  <c r="J53" i="11393" s="1"/>
  <c r="AB45" i="11392"/>
  <c r="M50" i="11393" s="1"/>
  <c r="Z46" i="11392"/>
  <c r="L47" i="11392"/>
  <c r="K47" i="11392" s="1"/>
  <c r="M47" i="11392" s="1"/>
  <c r="H52" i="11393" s="1"/>
  <c r="AR52" i="11393" s="1"/>
  <c r="AU52" i="11393" l="1"/>
  <c r="AV52" i="11393" s="1"/>
  <c r="AT52" i="11393"/>
  <c r="B43" i="11409"/>
  <c r="B286" i="11409"/>
  <c r="N49" i="11392"/>
  <c r="O49" i="11392" s="1"/>
  <c r="I54" i="11393" s="1"/>
  <c r="I53" i="11393"/>
  <c r="AM52" i="11393"/>
  <c r="AK52" i="11393"/>
  <c r="AA48" i="11392"/>
  <c r="L53" i="11393" s="1"/>
  <c r="AB46" i="11392"/>
  <c r="M51" i="11393" s="1"/>
  <c r="K51" i="11393"/>
  <c r="AJ50" i="11393"/>
  <c r="AN50" i="11393"/>
  <c r="AP50" i="11393"/>
  <c r="AO50" i="11393"/>
  <c r="Z49" i="11393"/>
  <c r="AA49" i="11393" s="1"/>
  <c r="T49" i="11393" s="1"/>
  <c r="AC49" i="11393"/>
  <c r="AH49" i="11393" s="1"/>
  <c r="AI49" i="11393" s="1"/>
  <c r="AB49" i="11393" s="1"/>
  <c r="C285" i="11409"/>
  <c r="C42" i="11409"/>
  <c r="V50" i="11393"/>
  <c r="AD50" i="11393" s="1"/>
  <c r="B287" i="11409"/>
  <c r="B44" i="11409"/>
  <c r="U50" i="11393"/>
  <c r="L48" i="11392"/>
  <c r="K48" i="11392" s="1"/>
  <c r="M48" i="11392" s="1"/>
  <c r="H53" i="11393" s="1"/>
  <c r="AR53" i="11393" s="1"/>
  <c r="Z47" i="11392"/>
  <c r="K52" i="11393" s="1"/>
  <c r="V49" i="11392"/>
  <c r="U49" i="11392" s="1"/>
  <c r="T49" i="11392" s="1"/>
  <c r="S49" i="11392" s="1"/>
  <c r="R49" i="11392" s="1"/>
  <c r="P49" i="11392" s="1"/>
  <c r="Y49" i="11392" s="1"/>
  <c r="J54" i="11393" s="1"/>
  <c r="AT53" i="11393" l="1"/>
  <c r="AU53" i="11393"/>
  <c r="AV53" i="11393" s="1"/>
  <c r="AM53" i="11393"/>
  <c r="AK53" i="11393"/>
  <c r="N50" i="11392"/>
  <c r="O50" i="11392" s="1"/>
  <c r="I55" i="11393" s="1"/>
  <c r="P52" i="11393"/>
  <c r="R52" i="11393"/>
  <c r="X52" i="11393" s="1"/>
  <c r="AF52" i="11393" s="1"/>
  <c r="S52" i="11393"/>
  <c r="Y52" i="11393" s="1"/>
  <c r="AG52" i="11393" s="1"/>
  <c r="O52" i="11393"/>
  <c r="Q52" i="11393"/>
  <c r="W52" i="11393" s="1"/>
  <c r="AE52" i="11393" s="1"/>
  <c r="AL52" i="11393"/>
  <c r="O51" i="11393"/>
  <c r="R51" i="11393"/>
  <c r="X51" i="11393" s="1"/>
  <c r="AF51" i="11393" s="1"/>
  <c r="P51" i="11393"/>
  <c r="S51" i="11393"/>
  <c r="Y51" i="11393" s="1"/>
  <c r="AG51" i="11393" s="1"/>
  <c r="Q51" i="11393"/>
  <c r="W51" i="11393" s="1"/>
  <c r="AE51" i="11393" s="1"/>
  <c r="AL51" i="11393"/>
  <c r="AJ51" i="11393"/>
  <c r="AN51" i="11393"/>
  <c r="AP51" i="11393"/>
  <c r="AO51" i="11393"/>
  <c r="Z50" i="11393"/>
  <c r="AA50" i="11393" s="1"/>
  <c r="T50" i="11393" s="1"/>
  <c r="AC50" i="11393"/>
  <c r="AH50" i="11393" s="1"/>
  <c r="AI50" i="11393" s="1"/>
  <c r="AB50" i="11393" s="1"/>
  <c r="C286" i="11409"/>
  <c r="C43" i="11409"/>
  <c r="V50" i="11392"/>
  <c r="U50" i="11392" s="1"/>
  <c r="T50" i="11392" s="1"/>
  <c r="S50" i="11392" s="1"/>
  <c r="R50" i="11392" s="1"/>
  <c r="P50" i="11392" s="1"/>
  <c r="Y50" i="11392" s="1"/>
  <c r="AB47" i="11392"/>
  <c r="M52" i="11393" s="1"/>
  <c r="L49" i="11392"/>
  <c r="K49" i="11392" s="1"/>
  <c r="M49" i="11392" s="1"/>
  <c r="H54" i="11393" s="1"/>
  <c r="AR54" i="11393" s="1"/>
  <c r="Z48" i="11392"/>
  <c r="K53" i="11393" s="1"/>
  <c r="Q53" i="11393" s="1"/>
  <c r="W53" i="11393" s="1"/>
  <c r="AE53" i="11393" s="1"/>
  <c r="AA49" i="11392"/>
  <c r="L54" i="11393" s="1"/>
  <c r="AT54" i="11393" l="1"/>
  <c r="AU54" i="11393"/>
  <c r="AV54" i="11393" s="1"/>
  <c r="N51" i="11392"/>
  <c r="O51" i="11392" s="1"/>
  <c r="O53" i="11393"/>
  <c r="P53" i="11393"/>
  <c r="R53" i="11393"/>
  <c r="X53" i="11393" s="1"/>
  <c r="AF53" i="11393" s="1"/>
  <c r="S53" i="11393"/>
  <c r="Y53" i="11393" s="1"/>
  <c r="AG53" i="11393" s="1"/>
  <c r="AA50" i="11392"/>
  <c r="L55" i="11393" s="1"/>
  <c r="J55" i="11393"/>
  <c r="AM54" i="11393"/>
  <c r="AK54" i="11393"/>
  <c r="AL53" i="11393"/>
  <c r="AJ52" i="11393"/>
  <c r="AN52" i="11393"/>
  <c r="AP52" i="11393"/>
  <c r="AO52" i="11393"/>
  <c r="U52" i="11393"/>
  <c r="B46" i="11409"/>
  <c r="V52" i="11393"/>
  <c r="AD52" i="11393" s="1"/>
  <c r="B289" i="11409"/>
  <c r="V51" i="11393"/>
  <c r="AD51" i="11393" s="1"/>
  <c r="B288" i="11409"/>
  <c r="B45" i="11409"/>
  <c r="U51" i="11393"/>
  <c r="C44" i="11409"/>
  <c r="C287" i="11409"/>
  <c r="AB48" i="11392"/>
  <c r="M53" i="11393" s="1"/>
  <c r="R51" i="11392"/>
  <c r="P51" i="11392" s="1"/>
  <c r="Y51" i="11392" s="1"/>
  <c r="J56" i="11393" s="1"/>
  <c r="V51" i="11392"/>
  <c r="U51" i="11392" s="1"/>
  <c r="T51" i="11392" s="1"/>
  <c r="S51" i="11392" s="1"/>
  <c r="L50" i="11392"/>
  <c r="K50" i="11392" s="1"/>
  <c r="M50" i="11392" s="1"/>
  <c r="H55" i="11393" s="1"/>
  <c r="AR55" i="11393" s="1"/>
  <c r="Z49" i="11392"/>
  <c r="K54" i="11393" s="1"/>
  <c r="AL54" i="11393" s="1"/>
  <c r="AT55" i="11393" l="1"/>
  <c r="AU55" i="11393"/>
  <c r="AV55" i="11393" s="1"/>
  <c r="N52" i="11392"/>
  <c r="O52" i="11392" s="1"/>
  <c r="I56" i="11393"/>
  <c r="AA51" i="11392"/>
  <c r="L56" i="11393" s="1"/>
  <c r="V53" i="11393"/>
  <c r="AD53" i="11393" s="1"/>
  <c r="B290" i="11409"/>
  <c r="U53" i="11393"/>
  <c r="B47" i="11409"/>
  <c r="P54" i="11393"/>
  <c r="O54" i="11393"/>
  <c r="R54" i="11393"/>
  <c r="X54" i="11393" s="1"/>
  <c r="AF54" i="11393" s="1"/>
  <c r="S54" i="11393"/>
  <c r="Y54" i="11393" s="1"/>
  <c r="AG54" i="11393" s="1"/>
  <c r="AJ53" i="11393"/>
  <c r="AP53" i="11393"/>
  <c r="AO53" i="11393"/>
  <c r="AN53" i="11393"/>
  <c r="Q54" i="11393"/>
  <c r="W54" i="11393" s="1"/>
  <c r="AE54" i="11393" s="1"/>
  <c r="AM55" i="11393"/>
  <c r="AK55" i="11393"/>
  <c r="Z52" i="11393"/>
  <c r="AA52" i="11393" s="1"/>
  <c r="T52" i="11393" s="1"/>
  <c r="AC52" i="11393"/>
  <c r="AH52" i="11393" s="1"/>
  <c r="AI52" i="11393" s="1"/>
  <c r="AB52" i="11393" s="1"/>
  <c r="AC51" i="11393"/>
  <c r="AH51" i="11393" s="1"/>
  <c r="AI51" i="11393" s="1"/>
  <c r="AB51" i="11393" s="1"/>
  <c r="Z51" i="11393"/>
  <c r="AA51" i="11393" s="1"/>
  <c r="T51" i="11393" s="1"/>
  <c r="V52" i="11392"/>
  <c r="U52" i="11392" s="1"/>
  <c r="T52" i="11392" s="1"/>
  <c r="S52" i="11392" s="1"/>
  <c r="R52" i="11392"/>
  <c r="P52" i="11392" s="1"/>
  <c r="Y52" i="11392" s="1"/>
  <c r="J57" i="11393" s="1"/>
  <c r="Z50" i="11392"/>
  <c r="K55" i="11393" s="1"/>
  <c r="L51" i="11392"/>
  <c r="K51" i="11392" s="1"/>
  <c r="M51" i="11392" s="1"/>
  <c r="H56" i="11393" s="1"/>
  <c r="AR56" i="11393" s="1"/>
  <c r="AB49" i="11392"/>
  <c r="M54" i="11393" s="1"/>
  <c r="AU56" i="11393" l="1"/>
  <c r="AV56" i="11393" s="1"/>
  <c r="AT56" i="11393"/>
  <c r="N53" i="11392"/>
  <c r="O53" i="11392" s="1"/>
  <c r="I58" i="11393" s="1"/>
  <c r="I57" i="11393"/>
  <c r="AA52" i="11392"/>
  <c r="L57" i="11393" s="1"/>
  <c r="AM56" i="11393"/>
  <c r="AK56" i="11393"/>
  <c r="Z53" i="11393"/>
  <c r="AA53" i="11393" s="1"/>
  <c r="T53" i="11393" s="1"/>
  <c r="AC53" i="11393"/>
  <c r="AH53" i="11393" s="1"/>
  <c r="AI53" i="11393" s="1"/>
  <c r="AB53" i="11393" s="1"/>
  <c r="U54" i="11393"/>
  <c r="B48" i="11409"/>
  <c r="AJ54" i="11393"/>
  <c r="AP54" i="11393"/>
  <c r="AO54" i="11393"/>
  <c r="AN54" i="11393"/>
  <c r="V54" i="11393"/>
  <c r="AD54" i="11393" s="1"/>
  <c r="B291" i="11409"/>
  <c r="O55" i="11393"/>
  <c r="S55" i="11393"/>
  <c r="Y55" i="11393" s="1"/>
  <c r="AG55" i="11393" s="1"/>
  <c r="R55" i="11393"/>
  <c r="X55" i="11393" s="1"/>
  <c r="AF55" i="11393" s="1"/>
  <c r="P55" i="11393"/>
  <c r="Q55" i="11393"/>
  <c r="W55" i="11393" s="1"/>
  <c r="AE55" i="11393" s="1"/>
  <c r="AL55" i="11393"/>
  <c r="C46" i="11409"/>
  <c r="C289" i="11409"/>
  <c r="C288" i="11409"/>
  <c r="C45" i="11409"/>
  <c r="AB50" i="11392"/>
  <c r="M55" i="11393" s="1"/>
  <c r="Z51" i="11392"/>
  <c r="K56" i="11393" s="1"/>
  <c r="L52" i="11392"/>
  <c r="K52" i="11392" s="1"/>
  <c r="M52" i="11392" s="1"/>
  <c r="H57" i="11393" s="1"/>
  <c r="AR57" i="11393" s="1"/>
  <c r="V53" i="11392"/>
  <c r="U53" i="11392" s="1"/>
  <c r="T53" i="11392" s="1"/>
  <c r="S53" i="11392" s="1"/>
  <c r="R53" i="11392"/>
  <c r="P53" i="11392" s="1"/>
  <c r="Y53" i="11392" s="1"/>
  <c r="J58" i="11393" s="1"/>
  <c r="AT57" i="11393" l="1"/>
  <c r="AU57" i="11393"/>
  <c r="AV57" i="11393" s="1"/>
  <c r="N54" i="11392"/>
  <c r="O54" i="11392" s="1"/>
  <c r="I59" i="11393" s="1"/>
  <c r="AK57" i="11393"/>
  <c r="AM57" i="11393"/>
  <c r="O56" i="11393"/>
  <c r="P56" i="11393"/>
  <c r="S56" i="11393"/>
  <c r="Y56" i="11393" s="1"/>
  <c r="AG56" i="11393" s="1"/>
  <c r="R56" i="11393"/>
  <c r="X56" i="11393" s="1"/>
  <c r="AF56" i="11393" s="1"/>
  <c r="AL56" i="11393"/>
  <c r="Q56" i="11393"/>
  <c r="W56" i="11393" s="1"/>
  <c r="AE56" i="11393" s="1"/>
  <c r="Z54" i="11393"/>
  <c r="AA54" i="11393" s="1"/>
  <c r="T54" i="11393" s="1"/>
  <c r="AC54" i="11393"/>
  <c r="AH54" i="11393" s="1"/>
  <c r="AI54" i="11393" s="1"/>
  <c r="AB54" i="11393" s="1"/>
  <c r="C290" i="11409"/>
  <c r="C47" i="11409"/>
  <c r="V55" i="11393"/>
  <c r="AD55" i="11393" s="1"/>
  <c r="B292" i="11409"/>
  <c r="AJ55" i="11393"/>
  <c r="AP55" i="11393"/>
  <c r="AO55" i="11393"/>
  <c r="AN55" i="11393"/>
  <c r="U55" i="11393"/>
  <c r="B49" i="11409"/>
  <c r="V54" i="11392"/>
  <c r="U54" i="11392" s="1"/>
  <c r="T54" i="11392" s="1"/>
  <c r="S54" i="11392" s="1"/>
  <c r="R54" i="11392"/>
  <c r="P54" i="11392" s="1"/>
  <c r="Y54" i="11392" s="1"/>
  <c r="AB51" i="11392"/>
  <c r="M56" i="11393" s="1"/>
  <c r="AA53" i="11392"/>
  <c r="L58" i="11393" s="1"/>
  <c r="Z52" i="11392"/>
  <c r="K57" i="11393" s="1"/>
  <c r="L53" i="11392"/>
  <c r="K53" i="11392" s="1"/>
  <c r="M53" i="11392" s="1"/>
  <c r="H58" i="11393" s="1"/>
  <c r="AR58" i="11393" s="1"/>
  <c r="AU58" i="11393" l="1"/>
  <c r="AV58" i="11393" s="1"/>
  <c r="AT58" i="11393"/>
  <c r="N55" i="11392"/>
  <c r="O55" i="11392" s="1"/>
  <c r="I60" i="11393" s="1"/>
  <c r="AK58" i="11393"/>
  <c r="AM58" i="11393"/>
  <c r="O57" i="11393"/>
  <c r="P57" i="11393"/>
  <c r="R57" i="11393"/>
  <c r="X57" i="11393" s="1"/>
  <c r="AF57" i="11393" s="1"/>
  <c r="S57" i="11393"/>
  <c r="Y57" i="11393" s="1"/>
  <c r="AG57" i="11393" s="1"/>
  <c r="AA54" i="11392"/>
  <c r="L59" i="11393" s="1"/>
  <c r="J59" i="11393"/>
  <c r="Q57" i="11393"/>
  <c r="W57" i="11393" s="1"/>
  <c r="AE57" i="11393" s="1"/>
  <c r="AL57" i="11393"/>
  <c r="V56" i="11393"/>
  <c r="AD56" i="11393" s="1"/>
  <c r="B293" i="11409"/>
  <c r="AJ56" i="11393"/>
  <c r="AN56" i="11393"/>
  <c r="AP56" i="11393"/>
  <c r="AO56" i="11393"/>
  <c r="B50" i="11409"/>
  <c r="U56" i="11393"/>
  <c r="C291" i="11409"/>
  <c r="C48" i="11409"/>
  <c r="Z55" i="11393"/>
  <c r="AA55" i="11393" s="1"/>
  <c r="T55" i="11393" s="1"/>
  <c r="AC55" i="11393"/>
  <c r="AH55" i="11393" s="1"/>
  <c r="AI55" i="11393" s="1"/>
  <c r="AB55" i="11393" s="1"/>
  <c r="Z53" i="11392"/>
  <c r="L54" i="11392"/>
  <c r="K54" i="11392" s="1"/>
  <c r="M54" i="11392" s="1"/>
  <c r="H59" i="11393" s="1"/>
  <c r="AR59" i="11393" s="1"/>
  <c r="AB52" i="11392"/>
  <c r="M57" i="11393" s="1"/>
  <c r="V55" i="11392"/>
  <c r="U55" i="11392" s="1"/>
  <c r="T55" i="11392" s="1"/>
  <c r="S55" i="11392" s="1"/>
  <c r="R55" i="11392" s="1"/>
  <c r="P55" i="11392" s="1"/>
  <c r="Y55" i="11392" s="1"/>
  <c r="AT59" i="11393" l="1"/>
  <c r="AU59" i="11393"/>
  <c r="AV59" i="11393" s="1"/>
  <c r="N56" i="11392"/>
  <c r="O56" i="11392" s="1"/>
  <c r="I61" i="11393" s="1"/>
  <c r="AA55" i="11392"/>
  <c r="L60" i="11393" s="1"/>
  <c r="J60" i="11393"/>
  <c r="AB53" i="11392"/>
  <c r="M58" i="11393" s="1"/>
  <c r="K58" i="11393"/>
  <c r="V57" i="11393"/>
  <c r="AD57" i="11393" s="1"/>
  <c r="B294" i="11409"/>
  <c r="U57" i="11393"/>
  <c r="B51" i="11409"/>
  <c r="AJ57" i="11393"/>
  <c r="AO57" i="11393"/>
  <c r="AN57" i="11393"/>
  <c r="AP57" i="11393"/>
  <c r="AK59" i="11393"/>
  <c r="AM59" i="11393"/>
  <c r="Z56" i="11393"/>
  <c r="AA56" i="11393" s="1"/>
  <c r="T56" i="11393" s="1"/>
  <c r="AC56" i="11393"/>
  <c r="AH56" i="11393" s="1"/>
  <c r="AI56" i="11393" s="1"/>
  <c r="AB56" i="11393" s="1"/>
  <c r="C292" i="11409"/>
  <c r="C49" i="11409"/>
  <c r="V56" i="11392"/>
  <c r="U56" i="11392" s="1"/>
  <c r="T56" i="11392" s="1"/>
  <c r="S56" i="11392" s="1"/>
  <c r="R56" i="11392" s="1"/>
  <c r="P56" i="11392" s="1"/>
  <c r="Y56" i="11392" s="1"/>
  <c r="J61" i="11393" s="1"/>
  <c r="Z54" i="11392"/>
  <c r="K59" i="11393" s="1"/>
  <c r="Q59" i="11393" s="1"/>
  <c r="L55" i="11392"/>
  <c r="K55" i="11392" s="1"/>
  <c r="M55" i="11392" s="1"/>
  <c r="H60" i="11393" s="1"/>
  <c r="AR60" i="11393" s="1"/>
  <c r="AT60" i="11393" l="1"/>
  <c r="AU60" i="11393"/>
  <c r="AV60" i="11393" s="1"/>
  <c r="N57" i="11392"/>
  <c r="O57" i="11392" s="1"/>
  <c r="I62" i="11393" s="1"/>
  <c r="W59" i="11393"/>
  <c r="AE59" i="11393" s="1"/>
  <c r="AA56" i="11392"/>
  <c r="L61" i="11393" s="1"/>
  <c r="AL59" i="11393"/>
  <c r="AC57" i="11393"/>
  <c r="AH57" i="11393" s="1"/>
  <c r="AI57" i="11393" s="1"/>
  <c r="AB57" i="11393" s="1"/>
  <c r="Z57" i="11393"/>
  <c r="AA57" i="11393" s="1"/>
  <c r="T57" i="11393" s="1"/>
  <c r="O58" i="11393"/>
  <c r="P58" i="11393"/>
  <c r="S58" i="11393"/>
  <c r="Y58" i="11393" s="1"/>
  <c r="AG58" i="11393" s="1"/>
  <c r="R58" i="11393"/>
  <c r="X58" i="11393" s="1"/>
  <c r="AF58" i="11393" s="1"/>
  <c r="AL58" i="11393"/>
  <c r="Q58" i="11393"/>
  <c r="W58" i="11393" s="1"/>
  <c r="AE58" i="11393" s="1"/>
  <c r="AK60" i="11393"/>
  <c r="AM60" i="11393"/>
  <c r="AJ58" i="11393"/>
  <c r="AO58" i="11393"/>
  <c r="AN58" i="11393"/>
  <c r="AP58" i="11393"/>
  <c r="O59" i="11393"/>
  <c r="R59" i="11393"/>
  <c r="P59" i="11393"/>
  <c r="S59" i="11393"/>
  <c r="Y59" i="11393" s="1"/>
  <c r="AG59" i="11393" s="1"/>
  <c r="C293" i="11409"/>
  <c r="C50" i="11409"/>
  <c r="R57" i="11392"/>
  <c r="P57" i="11392" s="1"/>
  <c r="Y57" i="11392" s="1"/>
  <c r="V57" i="11392"/>
  <c r="U57" i="11392" s="1"/>
  <c r="T57" i="11392" s="1"/>
  <c r="S57" i="11392" s="1"/>
  <c r="L56" i="11392"/>
  <c r="K56" i="11392" s="1"/>
  <c r="M56" i="11392" s="1"/>
  <c r="H61" i="11393" s="1"/>
  <c r="AR61" i="11393" s="1"/>
  <c r="Z55" i="11392"/>
  <c r="K60" i="11393" s="1"/>
  <c r="AB54" i="11392"/>
  <c r="M59" i="11393" s="1"/>
  <c r="AT61" i="11393" l="1"/>
  <c r="AU61" i="11393"/>
  <c r="AV61" i="11393" s="1"/>
  <c r="N58" i="11392"/>
  <c r="O58" i="11392" s="1"/>
  <c r="I63" i="11393" s="1"/>
  <c r="X59" i="11393"/>
  <c r="AF59" i="11393" s="1"/>
  <c r="AA57" i="11392"/>
  <c r="L62" i="11393" s="1"/>
  <c r="J62" i="11393"/>
  <c r="V59" i="11393"/>
  <c r="AD59" i="11393" s="1"/>
  <c r="B296" i="11409"/>
  <c r="C294" i="11409"/>
  <c r="C51" i="11409"/>
  <c r="O60" i="11393"/>
  <c r="P60" i="11393"/>
  <c r="S60" i="11393"/>
  <c r="Y60" i="11393" s="1"/>
  <c r="AG60" i="11393" s="1"/>
  <c r="R60" i="11393"/>
  <c r="V58" i="11393"/>
  <c r="AD58" i="11393" s="1"/>
  <c r="B295" i="11409"/>
  <c r="AK61" i="11393"/>
  <c r="AM61" i="11393"/>
  <c r="AJ59" i="11393"/>
  <c r="AO59" i="11393"/>
  <c r="AN59" i="11393"/>
  <c r="AP59" i="11393"/>
  <c r="Q60" i="11393"/>
  <c r="U59" i="11393"/>
  <c r="B53" i="11409"/>
  <c r="AL60" i="11393"/>
  <c r="B52" i="11409"/>
  <c r="U58" i="11393"/>
  <c r="AB55" i="11392"/>
  <c r="M60" i="11393" s="1"/>
  <c r="L57" i="11392"/>
  <c r="K57" i="11392" s="1"/>
  <c r="M57" i="11392" s="1"/>
  <c r="H62" i="11393" s="1"/>
  <c r="AR62" i="11393" s="1"/>
  <c r="Z56" i="11392"/>
  <c r="K61" i="11393" s="1"/>
  <c r="V58" i="11392"/>
  <c r="U58" i="11392" s="1"/>
  <c r="T58" i="11392" s="1"/>
  <c r="S58" i="11392" s="1"/>
  <c r="R58" i="11392"/>
  <c r="P58" i="11392" s="1"/>
  <c r="Y58" i="11392" s="1"/>
  <c r="J63" i="11393" s="1"/>
  <c r="AT62" i="11393" l="1"/>
  <c r="AU62" i="11393"/>
  <c r="AV62" i="11393" s="1"/>
  <c r="N59" i="11392"/>
  <c r="O59" i="11392" s="1"/>
  <c r="X60" i="11393"/>
  <c r="AF60" i="11393" s="1"/>
  <c r="W60" i="11393"/>
  <c r="AE60" i="11393" s="1"/>
  <c r="AK62" i="11393"/>
  <c r="AM62" i="11393"/>
  <c r="AJ60" i="11393"/>
  <c r="AP60" i="11393"/>
  <c r="AO60" i="11393"/>
  <c r="AN60" i="11393"/>
  <c r="O61" i="11393"/>
  <c r="S61" i="11393"/>
  <c r="Y61" i="11393" s="1"/>
  <c r="AG61" i="11393" s="1"/>
  <c r="R61" i="11393"/>
  <c r="P61" i="11393"/>
  <c r="Q61" i="11393"/>
  <c r="Z58" i="11393"/>
  <c r="AA58" i="11393" s="1"/>
  <c r="T58" i="11393" s="1"/>
  <c r="AC58" i="11393"/>
  <c r="AH58" i="11393" s="1"/>
  <c r="AI58" i="11393" s="1"/>
  <c r="AB58" i="11393" s="1"/>
  <c r="Z59" i="11393"/>
  <c r="AA59" i="11393" s="1"/>
  <c r="T59" i="11393" s="1"/>
  <c r="AC59" i="11393"/>
  <c r="AH59" i="11393" s="1"/>
  <c r="AI59" i="11393" s="1"/>
  <c r="AB59" i="11393" s="1"/>
  <c r="V60" i="11393"/>
  <c r="AD60" i="11393" s="1"/>
  <c r="B297" i="11409"/>
  <c r="AL61" i="11393"/>
  <c r="B54" i="11409"/>
  <c r="U60" i="11393"/>
  <c r="L58" i="11392"/>
  <c r="K58" i="11392" s="1"/>
  <c r="M58" i="11392" s="1"/>
  <c r="H63" i="11393" s="1"/>
  <c r="AR63" i="11393" s="1"/>
  <c r="Z57" i="11392"/>
  <c r="K62" i="11393" s="1"/>
  <c r="AB56" i="11392"/>
  <c r="M61" i="11393" s="1"/>
  <c r="V59" i="11392"/>
  <c r="U59" i="11392" s="1"/>
  <c r="T59" i="11392" s="1"/>
  <c r="S59" i="11392" s="1"/>
  <c r="R59" i="11392"/>
  <c r="P59" i="11392" s="1"/>
  <c r="Y59" i="11392" s="1"/>
  <c r="J64" i="11393" s="1"/>
  <c r="AA58" i="11392"/>
  <c r="L63" i="11393" s="1"/>
  <c r="AU63" i="11393" l="1"/>
  <c r="AV63" i="11393" s="1"/>
  <c r="AT63" i="11393"/>
  <c r="N60" i="11392"/>
  <c r="O60" i="11392" s="1"/>
  <c r="I64" i="11393"/>
  <c r="W61" i="11393"/>
  <c r="AE61" i="11393" s="1"/>
  <c r="X61" i="11393"/>
  <c r="AF61" i="11393" s="1"/>
  <c r="AM63" i="11393"/>
  <c r="AK63" i="11393"/>
  <c r="O62" i="11393"/>
  <c r="P62" i="11393"/>
  <c r="S62" i="11393"/>
  <c r="Y62" i="11393" s="1"/>
  <c r="AG62" i="11393" s="1"/>
  <c r="R62" i="11393"/>
  <c r="Q62" i="11393"/>
  <c r="AL62" i="11393"/>
  <c r="AJ61" i="11393"/>
  <c r="AP61" i="11393"/>
  <c r="AO61" i="11393"/>
  <c r="AN61" i="11393"/>
  <c r="V61" i="11393"/>
  <c r="AD61" i="11393" s="1"/>
  <c r="B298" i="11409"/>
  <c r="C295" i="11409"/>
  <c r="C52" i="11409"/>
  <c r="Z60" i="11393"/>
  <c r="AA60" i="11393" s="1"/>
  <c r="T60" i="11393" s="1"/>
  <c r="AC60" i="11393"/>
  <c r="AH60" i="11393" s="1"/>
  <c r="AI60" i="11393" s="1"/>
  <c r="AB60" i="11393" s="1"/>
  <c r="C296" i="11409"/>
  <c r="C53" i="11409"/>
  <c r="U61" i="11393"/>
  <c r="B55" i="11409"/>
  <c r="V60" i="11392"/>
  <c r="U60" i="11392" s="1"/>
  <c r="T60" i="11392" s="1"/>
  <c r="S60" i="11392" s="1"/>
  <c r="R60" i="11392" s="1"/>
  <c r="P60" i="11392" s="1"/>
  <c r="Y60" i="11392" s="1"/>
  <c r="J65" i="11393" s="1"/>
  <c r="AB57" i="11392"/>
  <c r="M62" i="11393" s="1"/>
  <c r="AA59" i="11392"/>
  <c r="L64" i="11393" s="1"/>
  <c r="L59" i="11392"/>
  <c r="K59" i="11392" s="1"/>
  <c r="M59" i="11392" s="1"/>
  <c r="H64" i="11393" s="1"/>
  <c r="AR64" i="11393" s="1"/>
  <c r="Z58" i="11392"/>
  <c r="K63" i="11393" s="1"/>
  <c r="AL63" i="11393" s="1"/>
  <c r="AU64" i="11393" l="1"/>
  <c r="AV64" i="11393" s="1"/>
  <c r="AT64" i="11393"/>
  <c r="N61" i="11392"/>
  <c r="O61" i="11392" s="1"/>
  <c r="I65" i="11393"/>
  <c r="AA60" i="11392"/>
  <c r="L65" i="11393" s="1"/>
  <c r="AK64" i="11393"/>
  <c r="AM64" i="11393"/>
  <c r="W62" i="11393"/>
  <c r="AE62" i="11393" s="1"/>
  <c r="X62" i="11393"/>
  <c r="AF62" i="11393" s="1"/>
  <c r="O63" i="11393"/>
  <c r="R63" i="11393"/>
  <c r="P63" i="11393"/>
  <c r="S63" i="11393"/>
  <c r="Y63" i="11393" s="1"/>
  <c r="AG63" i="11393" s="1"/>
  <c r="Q63" i="11393"/>
  <c r="AJ62" i="11393"/>
  <c r="AO62" i="11393"/>
  <c r="AN62" i="11393"/>
  <c r="AP62" i="11393"/>
  <c r="V62" i="11393"/>
  <c r="AD62" i="11393" s="1"/>
  <c r="B299" i="11409"/>
  <c r="B56" i="11409"/>
  <c r="U62" i="11393"/>
  <c r="C54" i="11409"/>
  <c r="C297" i="11409"/>
  <c r="Z61" i="11393"/>
  <c r="AA61" i="11393" s="1"/>
  <c r="T61" i="11393" s="1"/>
  <c r="AC61" i="11393"/>
  <c r="AH61" i="11393" s="1"/>
  <c r="AI61" i="11393" s="1"/>
  <c r="AB61" i="11393" s="1"/>
  <c r="Z59" i="11392"/>
  <c r="L60" i="11392"/>
  <c r="K60" i="11392" s="1"/>
  <c r="M60" i="11392" s="1"/>
  <c r="H65" i="11393" s="1"/>
  <c r="AR65" i="11393" s="1"/>
  <c r="AB58" i="11392"/>
  <c r="M63" i="11393" s="1"/>
  <c r="V61" i="11392"/>
  <c r="U61" i="11392" s="1"/>
  <c r="T61" i="11392" s="1"/>
  <c r="S61" i="11392" s="1"/>
  <c r="R61" i="11392" s="1"/>
  <c r="P61" i="11392" s="1"/>
  <c r="Y61" i="11392" s="1"/>
  <c r="J66" i="11393" s="1"/>
  <c r="AT65" i="11393" l="1"/>
  <c r="AU65" i="11393"/>
  <c r="AV65" i="11393" s="1"/>
  <c r="N62" i="11392"/>
  <c r="O62" i="11392" s="1"/>
  <c r="I66" i="11393"/>
  <c r="AA61" i="11392"/>
  <c r="L66" i="11393" s="1"/>
  <c r="AK65" i="11393"/>
  <c r="AM65" i="11393"/>
  <c r="AB59" i="11392"/>
  <c r="M64" i="11393" s="1"/>
  <c r="K64" i="11393"/>
  <c r="X63" i="11393"/>
  <c r="AF63" i="11393" s="1"/>
  <c r="W63" i="11393"/>
  <c r="AE63" i="11393" s="1"/>
  <c r="AJ63" i="11393"/>
  <c r="AO63" i="11393"/>
  <c r="AN63" i="11393"/>
  <c r="AP63" i="11393"/>
  <c r="V63" i="11393"/>
  <c r="AD63" i="11393" s="1"/>
  <c r="B300" i="11409"/>
  <c r="U63" i="11393"/>
  <c r="B57" i="11409"/>
  <c r="AC62" i="11393"/>
  <c r="AH62" i="11393" s="1"/>
  <c r="AI62" i="11393" s="1"/>
  <c r="AB62" i="11393" s="1"/>
  <c r="Z62" i="11393"/>
  <c r="AA62" i="11393" s="1"/>
  <c r="T62" i="11393" s="1"/>
  <c r="C55" i="11409"/>
  <c r="C298" i="11409"/>
  <c r="L61" i="11392"/>
  <c r="K61" i="11392" s="1"/>
  <c r="M61" i="11392" s="1"/>
  <c r="H66" i="11393" s="1"/>
  <c r="AR66" i="11393" s="1"/>
  <c r="Z60" i="11392"/>
  <c r="K65" i="11393" s="1"/>
  <c r="V62" i="11392"/>
  <c r="U62" i="11392" s="1"/>
  <c r="T62" i="11392" s="1"/>
  <c r="S62" i="11392" s="1"/>
  <c r="R62" i="11392" s="1"/>
  <c r="P62" i="11392" s="1"/>
  <c r="Y62" i="11392" s="1"/>
  <c r="J67" i="11393" s="1"/>
  <c r="AT66" i="11393" l="1"/>
  <c r="AU66" i="11393"/>
  <c r="AV66" i="11393" s="1"/>
  <c r="N63" i="11392"/>
  <c r="O63" i="11392" s="1"/>
  <c r="I67" i="11393"/>
  <c r="AA62" i="11392"/>
  <c r="L67" i="11393" s="1"/>
  <c r="AK66" i="11393"/>
  <c r="AM66" i="11393"/>
  <c r="O65" i="11393"/>
  <c r="P65" i="11393"/>
  <c r="R65" i="11393"/>
  <c r="X65" i="11393" s="1"/>
  <c r="AF65" i="11393" s="1"/>
  <c r="S65" i="11393"/>
  <c r="Y65" i="11393" s="1"/>
  <c r="AG65" i="11393" s="1"/>
  <c r="Q65" i="11393"/>
  <c r="W65" i="11393" s="1"/>
  <c r="AE65" i="11393" s="1"/>
  <c r="AL65" i="11393"/>
  <c r="O64" i="11393"/>
  <c r="P64" i="11393"/>
  <c r="R64" i="11393"/>
  <c r="X64" i="11393" s="1"/>
  <c r="AF64" i="11393" s="1"/>
  <c r="S64" i="11393"/>
  <c r="Y64" i="11393" s="1"/>
  <c r="AG64" i="11393" s="1"/>
  <c r="Q64" i="11393"/>
  <c r="W64" i="11393" s="1"/>
  <c r="AE64" i="11393" s="1"/>
  <c r="AL64" i="11393"/>
  <c r="AJ64" i="11393"/>
  <c r="AO64" i="11393"/>
  <c r="AN64" i="11393"/>
  <c r="AP64" i="11393"/>
  <c r="Z63" i="11393"/>
  <c r="AA63" i="11393" s="1"/>
  <c r="T63" i="11393" s="1"/>
  <c r="AC63" i="11393"/>
  <c r="AH63" i="11393" s="1"/>
  <c r="AI63" i="11393" s="1"/>
  <c r="AB63" i="11393" s="1"/>
  <c r="C56" i="11409"/>
  <c r="C299" i="11409"/>
  <c r="AB60" i="11392"/>
  <c r="M65" i="11393" s="1"/>
  <c r="V63" i="11392"/>
  <c r="U63" i="11392" s="1"/>
  <c r="T63" i="11392" s="1"/>
  <c r="S63" i="11392" s="1"/>
  <c r="R63" i="11392" s="1"/>
  <c r="P63" i="11392" s="1"/>
  <c r="Y63" i="11392" s="1"/>
  <c r="J68" i="11393" s="1"/>
  <c r="Z61" i="11392"/>
  <c r="K66" i="11393" s="1"/>
  <c r="L62" i="11392"/>
  <c r="K62" i="11392" s="1"/>
  <c r="M62" i="11392" s="1"/>
  <c r="H67" i="11393" s="1"/>
  <c r="AR67" i="11393" s="1"/>
  <c r="AT67" i="11393" l="1"/>
  <c r="AU67" i="11393"/>
  <c r="AV67" i="11393" s="1"/>
  <c r="N64" i="11392"/>
  <c r="O64" i="11392" s="1"/>
  <c r="I68" i="11393"/>
  <c r="AK67" i="11393"/>
  <c r="AM67" i="11393"/>
  <c r="O66" i="11393"/>
  <c r="S66" i="11393"/>
  <c r="Y66" i="11393" s="1"/>
  <c r="AG66" i="11393" s="1"/>
  <c r="P66" i="11393"/>
  <c r="R66" i="11393"/>
  <c r="X66" i="11393" s="1"/>
  <c r="AF66" i="11393" s="1"/>
  <c r="AL66" i="11393"/>
  <c r="Q66" i="11393"/>
  <c r="W66" i="11393" s="1"/>
  <c r="AE66" i="11393" s="1"/>
  <c r="AJ65" i="11393"/>
  <c r="AP65" i="11393"/>
  <c r="AN65" i="11393"/>
  <c r="AO65" i="11393"/>
  <c r="V65" i="11393"/>
  <c r="AD65" i="11393" s="1"/>
  <c r="B302" i="11409"/>
  <c r="U65" i="11393"/>
  <c r="B59" i="11409"/>
  <c r="B301" i="11409"/>
  <c r="V64" i="11393"/>
  <c r="AD64" i="11393" s="1"/>
  <c r="U64" i="11393"/>
  <c r="B58" i="11409"/>
  <c r="C300" i="11409"/>
  <c r="C57" i="11409"/>
  <c r="L63" i="11392"/>
  <c r="K63" i="11392" s="1"/>
  <c r="M63" i="11392" s="1"/>
  <c r="H68" i="11393" s="1"/>
  <c r="AR68" i="11393" s="1"/>
  <c r="Z62" i="11392"/>
  <c r="K67" i="11393" s="1"/>
  <c r="AL67" i="11393" s="1"/>
  <c r="V64" i="11392"/>
  <c r="U64" i="11392" s="1"/>
  <c r="T64" i="11392" s="1"/>
  <c r="S64" i="11392" s="1"/>
  <c r="R64" i="11392" s="1"/>
  <c r="P64" i="11392" s="1"/>
  <c r="Y64" i="11392" s="1"/>
  <c r="J69" i="11393" s="1"/>
  <c r="AA63" i="11392"/>
  <c r="L68" i="11393" s="1"/>
  <c r="AB61" i="11392"/>
  <c r="M66" i="11393" s="1"/>
  <c r="AU68" i="11393" l="1"/>
  <c r="AV68" i="11393" s="1"/>
  <c r="AT68" i="11393"/>
  <c r="N65" i="11392"/>
  <c r="O65" i="11392" s="1"/>
  <c r="I69" i="11393"/>
  <c r="AA64" i="11392"/>
  <c r="L69" i="11393" s="1"/>
  <c r="AK68" i="11393"/>
  <c r="AM68" i="11393"/>
  <c r="O67" i="11393"/>
  <c r="P67" i="11393"/>
  <c r="R67" i="11393"/>
  <c r="X67" i="11393" s="1"/>
  <c r="AF67" i="11393" s="1"/>
  <c r="S67" i="11393"/>
  <c r="Y67" i="11393" s="1"/>
  <c r="AG67" i="11393" s="1"/>
  <c r="Q67" i="11393"/>
  <c r="W67" i="11393" s="1"/>
  <c r="AE67" i="11393" s="1"/>
  <c r="AJ66" i="11393"/>
  <c r="AO66" i="11393"/>
  <c r="AN66" i="11393"/>
  <c r="AP66" i="11393"/>
  <c r="B303" i="11409"/>
  <c r="V66" i="11393"/>
  <c r="AD66" i="11393" s="1"/>
  <c r="U66" i="11393"/>
  <c r="B60" i="11409"/>
  <c r="Z65" i="11393"/>
  <c r="AA65" i="11393" s="1"/>
  <c r="T65" i="11393" s="1"/>
  <c r="AC65" i="11393"/>
  <c r="AH65" i="11393" s="1"/>
  <c r="AI65" i="11393" s="1"/>
  <c r="AB65" i="11393" s="1"/>
  <c r="Z64" i="11393"/>
  <c r="AA64" i="11393" s="1"/>
  <c r="T64" i="11393" s="1"/>
  <c r="AC64" i="11393"/>
  <c r="AH64" i="11393" s="1"/>
  <c r="AI64" i="11393" s="1"/>
  <c r="AB64" i="11393" s="1"/>
  <c r="V65" i="11392"/>
  <c r="U65" i="11392" s="1"/>
  <c r="T65" i="11392" s="1"/>
  <c r="S65" i="11392" s="1"/>
  <c r="R65" i="11392" s="1"/>
  <c r="P65" i="11392" s="1"/>
  <c r="Y65" i="11392" s="1"/>
  <c r="J70" i="11393" s="1"/>
  <c r="AB62" i="11392"/>
  <c r="M67" i="11393" s="1"/>
  <c r="L64" i="11392"/>
  <c r="K64" i="11392" s="1"/>
  <c r="M64" i="11392" s="1"/>
  <c r="H69" i="11393" s="1"/>
  <c r="AR69" i="11393" s="1"/>
  <c r="Z63" i="11392"/>
  <c r="AT69" i="11393" l="1"/>
  <c r="AU69" i="11393"/>
  <c r="AV69" i="11393" s="1"/>
  <c r="N66" i="11392"/>
  <c r="O66" i="11392" s="1"/>
  <c r="I70" i="11393"/>
  <c r="AA65" i="11392"/>
  <c r="L70" i="11393" s="1"/>
  <c r="AK69" i="11393"/>
  <c r="AM69" i="11393"/>
  <c r="AB63" i="11392"/>
  <c r="M68" i="11393" s="1"/>
  <c r="K68" i="11393"/>
  <c r="B304" i="11409"/>
  <c r="V67" i="11393"/>
  <c r="AD67" i="11393" s="1"/>
  <c r="AJ67" i="11393"/>
  <c r="AN67" i="11393"/>
  <c r="AO67" i="11393"/>
  <c r="AP67" i="11393"/>
  <c r="U67" i="11393"/>
  <c r="B61" i="11409"/>
  <c r="Z66" i="11393"/>
  <c r="AA66" i="11393" s="1"/>
  <c r="T66" i="11393" s="1"/>
  <c r="AC66" i="11393"/>
  <c r="AH66" i="11393" s="1"/>
  <c r="AI66" i="11393" s="1"/>
  <c r="AB66" i="11393" s="1"/>
  <c r="C302" i="11409"/>
  <c r="C59" i="11409"/>
  <c r="C301" i="11409"/>
  <c r="C58" i="11409"/>
  <c r="Z64" i="11392"/>
  <c r="K69" i="11393" s="1"/>
  <c r="L65" i="11392"/>
  <c r="K65" i="11392" s="1"/>
  <c r="M65" i="11392" s="1"/>
  <c r="H70" i="11393" s="1"/>
  <c r="AR70" i="11393" s="1"/>
  <c r="V66" i="11392"/>
  <c r="U66" i="11392" s="1"/>
  <c r="T66" i="11392" s="1"/>
  <c r="S66" i="11392" s="1"/>
  <c r="R66" i="11392"/>
  <c r="P66" i="11392" s="1"/>
  <c r="Y66" i="11392" s="1"/>
  <c r="AU70" i="11393" l="1"/>
  <c r="AV70" i="11393" s="1"/>
  <c r="AT70" i="11393"/>
  <c r="AA66" i="11392"/>
  <c r="L71" i="11393" s="1"/>
  <c r="J71" i="11393"/>
  <c r="N67" i="11392"/>
  <c r="O67" i="11392" s="1"/>
  <c r="I72" i="11393" s="1"/>
  <c r="I71" i="11393"/>
  <c r="AK70" i="11393"/>
  <c r="AM70" i="11393"/>
  <c r="O69" i="11393"/>
  <c r="P69" i="11393"/>
  <c r="S69" i="11393"/>
  <c r="Y69" i="11393" s="1"/>
  <c r="AG69" i="11393" s="1"/>
  <c r="R69" i="11393"/>
  <c r="X69" i="11393" s="1"/>
  <c r="AF69" i="11393" s="1"/>
  <c r="Q69" i="11393"/>
  <c r="W69" i="11393" s="1"/>
  <c r="AE69" i="11393" s="1"/>
  <c r="AL69" i="11393"/>
  <c r="O68" i="11393"/>
  <c r="P68" i="11393"/>
  <c r="R68" i="11393"/>
  <c r="X68" i="11393" s="1"/>
  <c r="AF68" i="11393" s="1"/>
  <c r="S68" i="11393"/>
  <c r="Y68" i="11393" s="1"/>
  <c r="AG68" i="11393" s="1"/>
  <c r="Q68" i="11393"/>
  <c r="W68" i="11393" s="1"/>
  <c r="AE68" i="11393" s="1"/>
  <c r="AL68" i="11393"/>
  <c r="AJ68" i="11393"/>
  <c r="AP68" i="11393"/>
  <c r="AO68" i="11393"/>
  <c r="AN68" i="11393"/>
  <c r="AC67" i="11393"/>
  <c r="AH67" i="11393" s="1"/>
  <c r="AI67" i="11393" s="1"/>
  <c r="AB67" i="11393" s="1"/>
  <c r="Z67" i="11393"/>
  <c r="AA67" i="11393" s="1"/>
  <c r="T67" i="11393" s="1"/>
  <c r="C303" i="11409"/>
  <c r="C60" i="11409"/>
  <c r="L66" i="11392"/>
  <c r="K66" i="11392" s="1"/>
  <c r="M66" i="11392" s="1"/>
  <c r="H71" i="11393" s="1"/>
  <c r="AR71" i="11393" s="1"/>
  <c r="Z65" i="11392"/>
  <c r="K70" i="11393" s="1"/>
  <c r="AL70" i="11393" s="1"/>
  <c r="V67" i="11392"/>
  <c r="U67" i="11392" s="1"/>
  <c r="T67" i="11392" s="1"/>
  <c r="S67" i="11392" s="1"/>
  <c r="R67" i="11392"/>
  <c r="P67" i="11392" s="1"/>
  <c r="Y67" i="11392" s="1"/>
  <c r="AB64" i="11392"/>
  <c r="M69" i="11393" s="1"/>
  <c r="AT71" i="11393" l="1"/>
  <c r="AU71" i="11393"/>
  <c r="AV71" i="11393" s="1"/>
  <c r="N68" i="11392"/>
  <c r="O68" i="11392" s="1"/>
  <c r="I73" i="11393" s="1"/>
  <c r="AM71" i="11393"/>
  <c r="AK71" i="11393"/>
  <c r="AA67" i="11392"/>
  <c r="L72" i="11393" s="1"/>
  <c r="J72" i="11393"/>
  <c r="O70" i="11393"/>
  <c r="S70" i="11393"/>
  <c r="Y70" i="11393" s="1"/>
  <c r="AG70" i="11393" s="1"/>
  <c r="R70" i="11393"/>
  <c r="X70" i="11393" s="1"/>
  <c r="AF70" i="11393" s="1"/>
  <c r="P70" i="11393"/>
  <c r="Q70" i="11393"/>
  <c r="W70" i="11393" s="1"/>
  <c r="AE70" i="11393" s="1"/>
  <c r="V69" i="11393"/>
  <c r="AD69" i="11393" s="1"/>
  <c r="B306" i="11409"/>
  <c r="AJ69" i="11393"/>
  <c r="AP69" i="11393"/>
  <c r="AN69" i="11393"/>
  <c r="AO69" i="11393"/>
  <c r="B63" i="11409"/>
  <c r="U69" i="11393"/>
  <c r="B305" i="11409"/>
  <c r="V68" i="11393"/>
  <c r="AD68" i="11393" s="1"/>
  <c r="U68" i="11393"/>
  <c r="B62" i="11409"/>
  <c r="C61" i="11409"/>
  <c r="C304" i="11409"/>
  <c r="V68" i="11392"/>
  <c r="U68" i="11392" s="1"/>
  <c r="T68" i="11392" s="1"/>
  <c r="S68" i="11392" s="1"/>
  <c r="R68" i="11392" s="1"/>
  <c r="P68" i="11392" s="1"/>
  <c r="Y68" i="11392" s="1"/>
  <c r="J73" i="11393" s="1"/>
  <c r="AB65" i="11392"/>
  <c r="M70" i="11393" s="1"/>
  <c r="L67" i="11392"/>
  <c r="K67" i="11392" s="1"/>
  <c r="M67" i="11392" s="1"/>
  <c r="H72" i="11393" s="1"/>
  <c r="AR72" i="11393" s="1"/>
  <c r="Z66" i="11392"/>
  <c r="K71" i="11393" s="1"/>
  <c r="AU72" i="11393" l="1"/>
  <c r="AV72" i="11393" s="1"/>
  <c r="AT72" i="11393"/>
  <c r="N69" i="11392"/>
  <c r="O69" i="11392" s="1"/>
  <c r="I74" i="11393" s="1"/>
  <c r="AM72" i="11393"/>
  <c r="AK72" i="11393"/>
  <c r="O71" i="11393"/>
  <c r="R71" i="11393"/>
  <c r="X71" i="11393" s="1"/>
  <c r="AF71" i="11393" s="1"/>
  <c r="P71" i="11393"/>
  <c r="S71" i="11393"/>
  <c r="Y71" i="11393" s="1"/>
  <c r="AG71" i="11393" s="1"/>
  <c r="Q71" i="11393"/>
  <c r="W71" i="11393" s="1"/>
  <c r="AE71" i="11393" s="1"/>
  <c r="AL71" i="11393"/>
  <c r="B307" i="11409"/>
  <c r="V70" i="11393"/>
  <c r="AD70" i="11393" s="1"/>
  <c r="AJ70" i="11393"/>
  <c r="AO70" i="11393"/>
  <c r="AN70" i="11393"/>
  <c r="AP70" i="11393"/>
  <c r="B64" i="11409"/>
  <c r="U70" i="11393"/>
  <c r="Z69" i="11393"/>
  <c r="AA69" i="11393" s="1"/>
  <c r="T69" i="11393" s="1"/>
  <c r="AC69" i="11393"/>
  <c r="AH69" i="11393" s="1"/>
  <c r="AI69" i="11393" s="1"/>
  <c r="AB69" i="11393" s="1"/>
  <c r="Z68" i="11393"/>
  <c r="AA68" i="11393" s="1"/>
  <c r="T68" i="11393" s="1"/>
  <c r="AC68" i="11393"/>
  <c r="AH68" i="11393" s="1"/>
  <c r="AI68" i="11393" s="1"/>
  <c r="AB68" i="11393" s="1"/>
  <c r="AB66" i="11392"/>
  <c r="M71" i="11393" s="1"/>
  <c r="L68" i="11392"/>
  <c r="K68" i="11392" s="1"/>
  <c r="M68" i="11392" s="1"/>
  <c r="H73" i="11393" s="1"/>
  <c r="AR73" i="11393" s="1"/>
  <c r="Z67" i="11392"/>
  <c r="K72" i="11393" s="1"/>
  <c r="Q72" i="11393" s="1"/>
  <c r="W72" i="11393" s="1"/>
  <c r="AE72" i="11393" s="1"/>
  <c r="V69" i="11392"/>
  <c r="U69" i="11392" s="1"/>
  <c r="T69" i="11392" s="1"/>
  <c r="S69" i="11392" s="1"/>
  <c r="R69" i="11392" s="1"/>
  <c r="P69" i="11392" s="1"/>
  <c r="Y69" i="11392" s="1"/>
  <c r="J74" i="11393" s="1"/>
  <c r="AA68" i="11392"/>
  <c r="L73" i="11393" s="1"/>
  <c r="AT73" i="11393" l="1"/>
  <c r="AU73" i="11393"/>
  <c r="AV73" i="11393" s="1"/>
  <c r="N70" i="11392"/>
  <c r="O70" i="11392" s="1"/>
  <c r="I75" i="11393" s="1"/>
  <c r="B65" i="11409"/>
  <c r="U71" i="11393"/>
  <c r="AJ71" i="11393"/>
  <c r="AO71" i="11393"/>
  <c r="AN71" i="11393"/>
  <c r="AP71" i="11393"/>
  <c r="B308" i="11409"/>
  <c r="V71" i="11393"/>
  <c r="AD71" i="11393" s="1"/>
  <c r="AM73" i="11393"/>
  <c r="AK73" i="11393"/>
  <c r="O72" i="11393"/>
  <c r="P72" i="11393"/>
  <c r="R72" i="11393"/>
  <c r="X72" i="11393" s="1"/>
  <c r="AF72" i="11393" s="1"/>
  <c r="S72" i="11393"/>
  <c r="Y72" i="11393" s="1"/>
  <c r="AG72" i="11393" s="1"/>
  <c r="AL72" i="11393"/>
  <c r="AC70" i="11393"/>
  <c r="AH70" i="11393" s="1"/>
  <c r="AI70" i="11393" s="1"/>
  <c r="AB70" i="11393" s="1"/>
  <c r="Z70" i="11393"/>
  <c r="AA70" i="11393" s="1"/>
  <c r="T70" i="11393" s="1"/>
  <c r="C306" i="11409"/>
  <c r="C63" i="11409"/>
  <c r="C305" i="11409"/>
  <c r="C62" i="11409"/>
  <c r="V70" i="11392"/>
  <c r="U70" i="11392" s="1"/>
  <c r="T70" i="11392" s="1"/>
  <c r="S70" i="11392" s="1"/>
  <c r="R70" i="11392" s="1"/>
  <c r="P70" i="11392" s="1"/>
  <c r="Y70" i="11392" s="1"/>
  <c r="AB67" i="11392"/>
  <c r="M72" i="11393" s="1"/>
  <c r="AA69" i="11392"/>
  <c r="L74" i="11393" s="1"/>
  <c r="Z68" i="11392"/>
  <c r="K73" i="11393" s="1"/>
  <c r="L69" i="11392"/>
  <c r="K69" i="11392" s="1"/>
  <c r="M69" i="11392" s="1"/>
  <c r="H74" i="11393" s="1"/>
  <c r="AR74" i="11393" s="1"/>
  <c r="AT74" i="11393" l="1"/>
  <c r="AU74" i="11393"/>
  <c r="AV74" i="11393" s="1"/>
  <c r="N71" i="11392"/>
  <c r="O71" i="11392" s="1"/>
  <c r="I76" i="11393" s="1"/>
  <c r="AA70" i="11392"/>
  <c r="L75" i="11393" s="1"/>
  <c r="J75" i="11393"/>
  <c r="O73" i="11393"/>
  <c r="P73" i="11393"/>
  <c r="R73" i="11393"/>
  <c r="X73" i="11393" s="1"/>
  <c r="AF73" i="11393" s="1"/>
  <c r="S73" i="11393"/>
  <c r="Y73" i="11393" s="1"/>
  <c r="AG73" i="11393" s="1"/>
  <c r="U72" i="11393"/>
  <c r="B66" i="11409"/>
  <c r="Q73" i="11393"/>
  <c r="W73" i="11393" s="1"/>
  <c r="AE73" i="11393" s="1"/>
  <c r="AL73" i="11393"/>
  <c r="AC71" i="11393"/>
  <c r="AH71" i="11393" s="1"/>
  <c r="AI71" i="11393" s="1"/>
  <c r="AB71" i="11393" s="1"/>
  <c r="Z71" i="11393"/>
  <c r="AA71" i="11393" s="1"/>
  <c r="T71" i="11393" s="1"/>
  <c r="AM74" i="11393"/>
  <c r="AK74" i="11393"/>
  <c r="AJ72" i="11393"/>
  <c r="AN72" i="11393"/>
  <c r="AP72" i="11393"/>
  <c r="AO72" i="11393"/>
  <c r="V72" i="11393"/>
  <c r="AD72" i="11393" s="1"/>
  <c r="B309" i="11409"/>
  <c r="C307" i="11409"/>
  <c r="C64" i="11409"/>
  <c r="L70" i="11392"/>
  <c r="K70" i="11392" s="1"/>
  <c r="M70" i="11392" s="1"/>
  <c r="H75" i="11393" s="1"/>
  <c r="AR75" i="11393" s="1"/>
  <c r="Z69" i="11392"/>
  <c r="V71" i="11392"/>
  <c r="U71" i="11392" s="1"/>
  <c r="T71" i="11392" s="1"/>
  <c r="S71" i="11392" s="1"/>
  <c r="R71" i="11392" s="1"/>
  <c r="P71" i="11392" s="1"/>
  <c r="Y71" i="11392" s="1"/>
  <c r="AB68" i="11392"/>
  <c r="M73" i="11393" s="1"/>
  <c r="AT75" i="11393" l="1"/>
  <c r="AU75" i="11393"/>
  <c r="AV75" i="11393" s="1"/>
  <c r="N72" i="11392"/>
  <c r="O72" i="11392" s="1"/>
  <c r="I77" i="11393" s="1"/>
  <c r="AA71" i="11392"/>
  <c r="L76" i="11393" s="1"/>
  <c r="J76" i="11393"/>
  <c r="AK75" i="11393"/>
  <c r="AM75" i="11393"/>
  <c r="AB69" i="11392"/>
  <c r="M74" i="11393" s="1"/>
  <c r="K74" i="11393"/>
  <c r="C65" i="11409"/>
  <c r="C308" i="11409"/>
  <c r="B310" i="11409"/>
  <c r="V73" i="11393"/>
  <c r="AD73" i="11393" s="1"/>
  <c r="AJ73" i="11393"/>
  <c r="AO73" i="11393"/>
  <c r="AN73" i="11393"/>
  <c r="AP73" i="11393"/>
  <c r="Z72" i="11393"/>
  <c r="AA72" i="11393" s="1"/>
  <c r="T72" i="11393" s="1"/>
  <c r="AC72" i="11393"/>
  <c r="AH72" i="11393" s="1"/>
  <c r="AI72" i="11393" s="1"/>
  <c r="AB72" i="11393" s="1"/>
  <c r="B67" i="11409"/>
  <c r="U73" i="11393"/>
  <c r="Z70" i="11392"/>
  <c r="K75" i="11393" s="1"/>
  <c r="L71" i="11392"/>
  <c r="K71" i="11392" s="1"/>
  <c r="M71" i="11392" s="1"/>
  <c r="H76" i="11393" s="1"/>
  <c r="AR76" i="11393" s="1"/>
  <c r="V72" i="11392"/>
  <c r="U72" i="11392" s="1"/>
  <c r="T72" i="11392" s="1"/>
  <c r="S72" i="11392" s="1"/>
  <c r="R72" i="11392"/>
  <c r="P72" i="11392" s="1"/>
  <c r="Y72" i="11392" s="1"/>
  <c r="AU76" i="11393" l="1"/>
  <c r="AV76" i="11393" s="1"/>
  <c r="AT76" i="11393"/>
  <c r="N73" i="11392"/>
  <c r="O73" i="11392" s="1"/>
  <c r="I78" i="11393" s="1"/>
  <c r="AA72" i="11392"/>
  <c r="L77" i="11393" s="1"/>
  <c r="J77" i="11393"/>
  <c r="O75" i="11393"/>
  <c r="P75" i="11393"/>
  <c r="R75" i="11393"/>
  <c r="X75" i="11393" s="1"/>
  <c r="AF75" i="11393" s="1"/>
  <c r="S75" i="11393"/>
  <c r="Y75" i="11393" s="1"/>
  <c r="AG75" i="11393" s="1"/>
  <c r="AL75" i="11393"/>
  <c r="AK76" i="11393"/>
  <c r="AM76" i="11393"/>
  <c r="Q75" i="11393"/>
  <c r="W75" i="11393" s="1"/>
  <c r="AE75" i="11393" s="1"/>
  <c r="C66" i="11409"/>
  <c r="C309" i="11409"/>
  <c r="AC73" i="11393"/>
  <c r="AH73" i="11393" s="1"/>
  <c r="AI73" i="11393" s="1"/>
  <c r="AB73" i="11393" s="1"/>
  <c r="Z73" i="11393"/>
  <c r="AA73" i="11393" s="1"/>
  <c r="T73" i="11393" s="1"/>
  <c r="O74" i="11393"/>
  <c r="P74" i="11393"/>
  <c r="R74" i="11393"/>
  <c r="X74" i="11393" s="1"/>
  <c r="AF74" i="11393" s="1"/>
  <c r="S74" i="11393"/>
  <c r="Y74" i="11393" s="1"/>
  <c r="AG74" i="11393" s="1"/>
  <c r="Q74" i="11393"/>
  <c r="W74" i="11393" s="1"/>
  <c r="AE74" i="11393" s="1"/>
  <c r="AL74" i="11393"/>
  <c r="AJ74" i="11393"/>
  <c r="AN74" i="11393"/>
  <c r="AP74" i="11393"/>
  <c r="AO74" i="11393"/>
  <c r="V73" i="11392"/>
  <c r="U73" i="11392" s="1"/>
  <c r="T73" i="11392" s="1"/>
  <c r="S73" i="11392" s="1"/>
  <c r="R73" i="11392"/>
  <c r="P73" i="11392" s="1"/>
  <c r="Y73" i="11392" s="1"/>
  <c r="J78" i="11393" s="1"/>
  <c r="L72" i="11392"/>
  <c r="K72" i="11392" s="1"/>
  <c r="M72" i="11392" s="1"/>
  <c r="H77" i="11393" s="1"/>
  <c r="AR77" i="11393" s="1"/>
  <c r="Z71" i="11392"/>
  <c r="K76" i="11393" s="1"/>
  <c r="AL76" i="11393" s="1"/>
  <c r="AB70" i="11392"/>
  <c r="M75" i="11393" s="1"/>
  <c r="AT77" i="11393" l="1"/>
  <c r="AU77" i="11393"/>
  <c r="AV77" i="11393" s="1"/>
  <c r="N74" i="11392"/>
  <c r="O74" i="11392" s="1"/>
  <c r="I79" i="11393" s="1"/>
  <c r="AJ75" i="11393"/>
  <c r="AO75" i="11393"/>
  <c r="AN75" i="11393"/>
  <c r="AP75" i="11393"/>
  <c r="O76" i="11393"/>
  <c r="S76" i="11393"/>
  <c r="Y76" i="11393" s="1"/>
  <c r="AG76" i="11393" s="1"/>
  <c r="P76" i="11393"/>
  <c r="R76" i="11393"/>
  <c r="X76" i="11393" s="1"/>
  <c r="AF76" i="11393" s="1"/>
  <c r="V75" i="11393"/>
  <c r="AD75" i="11393" s="1"/>
  <c r="B312" i="11409"/>
  <c r="AK77" i="11393"/>
  <c r="AM77" i="11393"/>
  <c r="Q76" i="11393"/>
  <c r="W76" i="11393" s="1"/>
  <c r="AE76" i="11393" s="1"/>
  <c r="B69" i="11409"/>
  <c r="U75" i="11393"/>
  <c r="C310" i="11409"/>
  <c r="C67" i="11409"/>
  <c r="B311" i="11409"/>
  <c r="V74" i="11393"/>
  <c r="AD74" i="11393" s="1"/>
  <c r="U74" i="11393"/>
  <c r="B68" i="11409"/>
  <c r="L73" i="11392"/>
  <c r="K73" i="11392" s="1"/>
  <c r="M73" i="11392" s="1"/>
  <c r="H78" i="11393" s="1"/>
  <c r="AR78" i="11393" s="1"/>
  <c r="Z72" i="11392"/>
  <c r="K77" i="11393" s="1"/>
  <c r="V74" i="11392"/>
  <c r="U74" i="11392" s="1"/>
  <c r="T74" i="11392" s="1"/>
  <c r="S74" i="11392" s="1"/>
  <c r="R74" i="11392"/>
  <c r="P74" i="11392" s="1"/>
  <c r="Y74" i="11392" s="1"/>
  <c r="J79" i="11393" s="1"/>
  <c r="AA73" i="11392"/>
  <c r="L78" i="11393" s="1"/>
  <c r="AB71" i="11392"/>
  <c r="M76" i="11393" s="1"/>
  <c r="AT78" i="11393" l="1"/>
  <c r="AU78" i="11393"/>
  <c r="AV78" i="11393" s="1"/>
  <c r="N75" i="11392"/>
  <c r="O75" i="11392" s="1"/>
  <c r="I80" i="11393" s="1"/>
  <c r="AK78" i="11393"/>
  <c r="AM78" i="11393"/>
  <c r="AA74" i="11392"/>
  <c r="L79" i="11393" s="1"/>
  <c r="AJ76" i="11393"/>
  <c r="AP76" i="11393"/>
  <c r="AO76" i="11393"/>
  <c r="AN76" i="11393"/>
  <c r="O77" i="11393"/>
  <c r="S77" i="11393"/>
  <c r="Y77" i="11393" s="1"/>
  <c r="AG77" i="11393" s="1"/>
  <c r="P77" i="11393"/>
  <c r="R77" i="11393"/>
  <c r="X77" i="11393" s="1"/>
  <c r="AF77" i="11393" s="1"/>
  <c r="Q77" i="11393"/>
  <c r="W77" i="11393" s="1"/>
  <c r="AE77" i="11393" s="1"/>
  <c r="AL77" i="11393"/>
  <c r="AC75" i="11393"/>
  <c r="AH75" i="11393" s="1"/>
  <c r="AI75" i="11393" s="1"/>
  <c r="AB75" i="11393" s="1"/>
  <c r="Z75" i="11393"/>
  <c r="AA75" i="11393" s="1"/>
  <c r="T75" i="11393" s="1"/>
  <c r="B313" i="11409"/>
  <c r="V76" i="11393"/>
  <c r="AD76" i="11393" s="1"/>
  <c r="B70" i="11409"/>
  <c r="U76" i="11393"/>
  <c r="Z74" i="11393"/>
  <c r="AA74" i="11393" s="1"/>
  <c r="T74" i="11393" s="1"/>
  <c r="AC74" i="11393"/>
  <c r="AH74" i="11393" s="1"/>
  <c r="AI74" i="11393" s="1"/>
  <c r="AB74" i="11393" s="1"/>
  <c r="Z73" i="11392"/>
  <c r="L74" i="11392"/>
  <c r="K74" i="11392" s="1"/>
  <c r="M74" i="11392" s="1"/>
  <c r="H79" i="11393" s="1"/>
  <c r="AR79" i="11393" s="1"/>
  <c r="V75" i="11392"/>
  <c r="U75" i="11392" s="1"/>
  <c r="T75" i="11392" s="1"/>
  <c r="S75" i="11392" s="1"/>
  <c r="R75" i="11392"/>
  <c r="P75" i="11392" s="1"/>
  <c r="Y75" i="11392" s="1"/>
  <c r="AB72" i="11392"/>
  <c r="M77" i="11393" s="1"/>
  <c r="AU79" i="11393" l="1"/>
  <c r="AV79" i="11393" s="1"/>
  <c r="AT79" i="11393"/>
  <c r="N76" i="11392"/>
  <c r="O76" i="11392" s="1"/>
  <c r="I81" i="11393" s="1"/>
  <c r="AA75" i="11392"/>
  <c r="L80" i="11393" s="1"/>
  <c r="J80" i="11393"/>
  <c r="AK79" i="11393"/>
  <c r="AM79" i="11393"/>
  <c r="AB73" i="11392"/>
  <c r="M78" i="11393" s="1"/>
  <c r="K78" i="11393"/>
  <c r="AJ77" i="11393"/>
  <c r="AO77" i="11393"/>
  <c r="AN77" i="11393"/>
  <c r="AP77" i="11393"/>
  <c r="Z76" i="11393"/>
  <c r="AA76" i="11393" s="1"/>
  <c r="T76" i="11393" s="1"/>
  <c r="AC76" i="11393"/>
  <c r="AH76" i="11393" s="1"/>
  <c r="AI76" i="11393" s="1"/>
  <c r="AB76" i="11393" s="1"/>
  <c r="C312" i="11409"/>
  <c r="C69" i="11409"/>
  <c r="V77" i="11393"/>
  <c r="AD77" i="11393" s="1"/>
  <c r="B314" i="11409"/>
  <c r="B71" i="11409"/>
  <c r="U77" i="11393"/>
  <c r="C68" i="11409"/>
  <c r="C311" i="11409"/>
  <c r="Z74" i="11392"/>
  <c r="K79" i="11393" s="1"/>
  <c r="Q79" i="11393" s="1"/>
  <c r="W79" i="11393" s="1"/>
  <c r="AE79" i="11393" s="1"/>
  <c r="L75" i="11392"/>
  <c r="K75" i="11392" s="1"/>
  <c r="M75" i="11392" s="1"/>
  <c r="H80" i="11393" s="1"/>
  <c r="AR80" i="11393" s="1"/>
  <c r="V76" i="11392"/>
  <c r="U76" i="11392" s="1"/>
  <c r="T76" i="11392" s="1"/>
  <c r="S76" i="11392" s="1"/>
  <c r="R76" i="11392" s="1"/>
  <c r="P76" i="11392" s="1"/>
  <c r="Y76" i="11392" s="1"/>
  <c r="J81" i="11393" s="1"/>
  <c r="AU80" i="11393" l="1"/>
  <c r="AV80" i="11393" s="1"/>
  <c r="AT80" i="11393"/>
  <c r="N77" i="11392"/>
  <c r="O77" i="11392" s="1"/>
  <c r="I82" i="11393" s="1"/>
  <c r="AK80" i="11393"/>
  <c r="AM80" i="11393"/>
  <c r="O79" i="11393"/>
  <c r="R79" i="11393"/>
  <c r="X79" i="11393" s="1"/>
  <c r="AF79" i="11393" s="1"/>
  <c r="P79" i="11393"/>
  <c r="S79" i="11393"/>
  <c r="Y79" i="11393" s="1"/>
  <c r="AG79" i="11393" s="1"/>
  <c r="O78" i="11393"/>
  <c r="P78" i="11393"/>
  <c r="S78" i="11393"/>
  <c r="Y78" i="11393" s="1"/>
  <c r="AG78" i="11393" s="1"/>
  <c r="R78" i="11393"/>
  <c r="X78" i="11393" s="1"/>
  <c r="AF78" i="11393" s="1"/>
  <c r="AL78" i="11393"/>
  <c r="Q78" i="11393"/>
  <c r="W78" i="11393" s="1"/>
  <c r="AE78" i="11393" s="1"/>
  <c r="AL79" i="11393"/>
  <c r="AJ78" i="11393"/>
  <c r="AO78" i="11393"/>
  <c r="AN78" i="11393"/>
  <c r="AP78" i="11393"/>
  <c r="Z77" i="11393"/>
  <c r="AA77" i="11393" s="1"/>
  <c r="T77" i="11393" s="1"/>
  <c r="AC77" i="11393"/>
  <c r="AH77" i="11393" s="1"/>
  <c r="AI77" i="11393" s="1"/>
  <c r="AB77" i="11393" s="1"/>
  <c r="C313" i="11409"/>
  <c r="C70" i="11409"/>
  <c r="V77" i="11392"/>
  <c r="U77" i="11392" s="1"/>
  <c r="T77" i="11392" s="1"/>
  <c r="S77" i="11392" s="1"/>
  <c r="R77" i="11392" s="1"/>
  <c r="P77" i="11392" s="1"/>
  <c r="Y77" i="11392" s="1"/>
  <c r="L76" i="11392"/>
  <c r="K76" i="11392" s="1"/>
  <c r="M76" i="11392" s="1"/>
  <c r="H81" i="11393" s="1"/>
  <c r="AR81" i="11393" s="1"/>
  <c r="Z75" i="11392"/>
  <c r="K80" i="11393" s="1"/>
  <c r="AL80" i="11393" s="1"/>
  <c r="AB74" i="11392"/>
  <c r="M79" i="11393" s="1"/>
  <c r="AA76" i="11392"/>
  <c r="L81" i="11393" s="1"/>
  <c r="AT81" i="11393" l="1"/>
  <c r="AU81" i="11393"/>
  <c r="AV81" i="11393" s="1"/>
  <c r="N78" i="11392"/>
  <c r="O78" i="11392" s="1"/>
  <c r="I83" i="11393" s="1"/>
  <c r="AK81" i="11393"/>
  <c r="AM81" i="11393"/>
  <c r="Q80" i="11393"/>
  <c r="W80" i="11393" s="1"/>
  <c r="AE80" i="11393" s="1"/>
  <c r="V78" i="11393"/>
  <c r="AD78" i="11393" s="1"/>
  <c r="B315" i="11409"/>
  <c r="AJ79" i="11393"/>
  <c r="AO79" i="11393"/>
  <c r="AN79" i="11393"/>
  <c r="AP79" i="11393"/>
  <c r="O80" i="11393"/>
  <c r="S80" i="11393"/>
  <c r="Y80" i="11393" s="1"/>
  <c r="AG80" i="11393" s="1"/>
  <c r="P80" i="11393"/>
  <c r="R80" i="11393"/>
  <c r="X80" i="11393" s="1"/>
  <c r="AF80" i="11393" s="1"/>
  <c r="AA77" i="11392"/>
  <c r="L82" i="11393" s="1"/>
  <c r="J82" i="11393"/>
  <c r="B72" i="11409"/>
  <c r="U78" i="11393"/>
  <c r="V79" i="11393"/>
  <c r="AD79" i="11393" s="1"/>
  <c r="B316" i="11409"/>
  <c r="B73" i="11409"/>
  <c r="U79" i="11393"/>
  <c r="C314" i="11409"/>
  <c r="C71" i="11409"/>
  <c r="L77" i="11392"/>
  <c r="K77" i="11392" s="1"/>
  <c r="M77" i="11392" s="1"/>
  <c r="H82" i="11393" s="1"/>
  <c r="AR82" i="11393" s="1"/>
  <c r="Z76" i="11392"/>
  <c r="AB75" i="11392"/>
  <c r="M80" i="11393" s="1"/>
  <c r="R78" i="11392"/>
  <c r="P78" i="11392" s="1"/>
  <c r="Y78" i="11392" s="1"/>
  <c r="V78" i="11392"/>
  <c r="U78" i="11392" s="1"/>
  <c r="T78" i="11392" s="1"/>
  <c r="S78" i="11392" s="1"/>
  <c r="AU82" i="11393" l="1"/>
  <c r="AV82" i="11393" s="1"/>
  <c r="AT82" i="11393"/>
  <c r="N79" i="11392"/>
  <c r="O79" i="11392" s="1"/>
  <c r="I84" i="11393" s="1"/>
  <c r="AA78" i="11392"/>
  <c r="L83" i="11393" s="1"/>
  <c r="J83" i="11393"/>
  <c r="AB76" i="11392"/>
  <c r="M81" i="11393" s="1"/>
  <c r="K81" i="11393"/>
  <c r="AC79" i="11393"/>
  <c r="AH79" i="11393" s="1"/>
  <c r="AI79" i="11393" s="1"/>
  <c r="AB79" i="11393" s="1"/>
  <c r="Z79" i="11393"/>
  <c r="AA79" i="11393" s="1"/>
  <c r="T79" i="11393" s="1"/>
  <c r="AC78" i="11393"/>
  <c r="AH78" i="11393" s="1"/>
  <c r="AI78" i="11393" s="1"/>
  <c r="AB78" i="11393" s="1"/>
  <c r="Z78" i="11393"/>
  <c r="AA78" i="11393" s="1"/>
  <c r="T78" i="11393" s="1"/>
  <c r="AJ80" i="11393"/>
  <c r="AO80" i="11393"/>
  <c r="AN80" i="11393"/>
  <c r="AP80" i="11393"/>
  <c r="AK82" i="11393"/>
  <c r="AM82" i="11393"/>
  <c r="B317" i="11409"/>
  <c r="V80" i="11393"/>
  <c r="AD80" i="11393" s="1"/>
  <c r="B74" i="11409"/>
  <c r="U80" i="11393"/>
  <c r="V79" i="11392"/>
  <c r="U79" i="11392" s="1"/>
  <c r="T79" i="11392" s="1"/>
  <c r="S79" i="11392" s="1"/>
  <c r="R79" i="11392" s="1"/>
  <c r="P79" i="11392" s="1"/>
  <c r="Y79" i="11392" s="1"/>
  <c r="J84" i="11393" s="1"/>
  <c r="L78" i="11392"/>
  <c r="K78" i="11392" s="1"/>
  <c r="M78" i="11392" s="1"/>
  <c r="H83" i="11393" s="1"/>
  <c r="AR83" i="11393" s="1"/>
  <c r="Z77" i="11392"/>
  <c r="K82" i="11393" s="1"/>
  <c r="AT83" i="11393" l="1"/>
  <c r="AU83" i="11393"/>
  <c r="AV83" i="11393" s="1"/>
  <c r="N80" i="11392"/>
  <c r="O80" i="11392" s="1"/>
  <c r="I85" i="11393" s="1"/>
  <c r="AK83" i="11393"/>
  <c r="AM83" i="11393"/>
  <c r="O82" i="11393"/>
  <c r="P82" i="11393"/>
  <c r="S82" i="11393"/>
  <c r="Y82" i="11393" s="1"/>
  <c r="AG82" i="11393" s="1"/>
  <c r="R82" i="11393"/>
  <c r="X82" i="11393" s="1"/>
  <c r="AF82" i="11393" s="1"/>
  <c r="AL82" i="11393"/>
  <c r="O81" i="11393"/>
  <c r="P81" i="11393"/>
  <c r="R81" i="11393"/>
  <c r="X81" i="11393" s="1"/>
  <c r="AF81" i="11393" s="1"/>
  <c r="S81" i="11393"/>
  <c r="Y81" i="11393" s="1"/>
  <c r="AG81" i="11393" s="1"/>
  <c r="AL81" i="11393"/>
  <c r="Q81" i="11393"/>
  <c r="W81" i="11393" s="1"/>
  <c r="AE81" i="11393" s="1"/>
  <c r="Z80" i="11393"/>
  <c r="AA80" i="11393" s="1"/>
  <c r="T80" i="11393" s="1"/>
  <c r="AC80" i="11393"/>
  <c r="AH80" i="11393" s="1"/>
  <c r="AI80" i="11393" s="1"/>
  <c r="AB80" i="11393" s="1"/>
  <c r="Q82" i="11393"/>
  <c r="W82" i="11393" s="1"/>
  <c r="AE82" i="11393" s="1"/>
  <c r="C315" i="11409"/>
  <c r="C72" i="11409"/>
  <c r="C73" i="11409"/>
  <c r="C316" i="11409"/>
  <c r="AJ81" i="11393"/>
  <c r="AO81" i="11393"/>
  <c r="AN81" i="11393"/>
  <c r="AP81" i="11393"/>
  <c r="L79" i="11392"/>
  <c r="K79" i="11392" s="1"/>
  <c r="M79" i="11392" s="1"/>
  <c r="H84" i="11393" s="1"/>
  <c r="AR84" i="11393" s="1"/>
  <c r="Z78" i="11392"/>
  <c r="K83" i="11393" s="1"/>
  <c r="AL83" i="11393" s="1"/>
  <c r="AB77" i="11392"/>
  <c r="M82" i="11393" s="1"/>
  <c r="V80" i="11392"/>
  <c r="U80" i="11392" s="1"/>
  <c r="T80" i="11392" s="1"/>
  <c r="S80" i="11392" s="1"/>
  <c r="R80" i="11392"/>
  <c r="P80" i="11392" s="1"/>
  <c r="Y80" i="11392" s="1"/>
  <c r="AA79" i="11392"/>
  <c r="L84" i="11393" s="1"/>
  <c r="AT84" i="11393" l="1"/>
  <c r="AU84" i="11393"/>
  <c r="AV84" i="11393" s="1"/>
  <c r="N81" i="11392"/>
  <c r="O81" i="11392" s="1"/>
  <c r="AK84" i="11393"/>
  <c r="AM84" i="11393"/>
  <c r="AA80" i="11392"/>
  <c r="L85" i="11393" s="1"/>
  <c r="J85" i="11393"/>
  <c r="O83" i="11393"/>
  <c r="P83" i="11393"/>
  <c r="S83" i="11393"/>
  <c r="Y83" i="11393" s="1"/>
  <c r="AG83" i="11393" s="1"/>
  <c r="R83" i="11393"/>
  <c r="X83" i="11393" s="1"/>
  <c r="AF83" i="11393" s="1"/>
  <c r="Q83" i="11393"/>
  <c r="W83" i="11393" s="1"/>
  <c r="AE83" i="11393" s="1"/>
  <c r="AJ82" i="11393"/>
  <c r="AO82" i="11393"/>
  <c r="AN82" i="11393"/>
  <c r="AP82" i="11393"/>
  <c r="B75" i="11409"/>
  <c r="U81" i="11393"/>
  <c r="V82" i="11393"/>
  <c r="AD82" i="11393" s="1"/>
  <c r="B319" i="11409"/>
  <c r="C317" i="11409"/>
  <c r="C74" i="11409"/>
  <c r="V81" i="11393"/>
  <c r="AD81" i="11393" s="1"/>
  <c r="B318" i="11409"/>
  <c r="B76" i="11409"/>
  <c r="U82" i="11393"/>
  <c r="L80" i="11392"/>
  <c r="K80" i="11392" s="1"/>
  <c r="M80" i="11392" s="1"/>
  <c r="H85" i="11393" s="1"/>
  <c r="AR85" i="11393" s="1"/>
  <c r="Z79" i="11392"/>
  <c r="V81" i="11392"/>
  <c r="U81" i="11392" s="1"/>
  <c r="T81" i="11392" s="1"/>
  <c r="S81" i="11392" s="1"/>
  <c r="R81" i="11392"/>
  <c r="P81" i="11392" s="1"/>
  <c r="Y81" i="11392" s="1"/>
  <c r="J86" i="11393" s="1"/>
  <c r="AB78" i="11392"/>
  <c r="M83" i="11393" s="1"/>
  <c r="AU85" i="11393" l="1"/>
  <c r="AV85" i="11393" s="1"/>
  <c r="AT85" i="11393"/>
  <c r="N82" i="11392"/>
  <c r="O82" i="11392" s="1"/>
  <c r="I86" i="11393"/>
  <c r="AJ83" i="11393"/>
  <c r="AO83" i="11393"/>
  <c r="AN83" i="11393"/>
  <c r="AP83" i="11393"/>
  <c r="AB79" i="11392"/>
  <c r="M84" i="11393" s="1"/>
  <c r="K84" i="11393"/>
  <c r="AL84" i="11393" s="1"/>
  <c r="B77" i="11409"/>
  <c r="U83" i="11393"/>
  <c r="AK85" i="11393"/>
  <c r="AM85" i="11393"/>
  <c r="B320" i="11409"/>
  <c r="V83" i="11393"/>
  <c r="AD83" i="11393" s="1"/>
  <c r="Z82" i="11393"/>
  <c r="AA82" i="11393" s="1"/>
  <c r="T82" i="11393" s="1"/>
  <c r="AC82" i="11393"/>
  <c r="AH82" i="11393" s="1"/>
  <c r="AI82" i="11393" s="1"/>
  <c r="AB82" i="11393" s="1"/>
  <c r="Z81" i="11393"/>
  <c r="AA81" i="11393" s="1"/>
  <c r="T81" i="11393" s="1"/>
  <c r="AC81" i="11393"/>
  <c r="AH81" i="11393" s="1"/>
  <c r="AI81" i="11393" s="1"/>
  <c r="AB81" i="11393" s="1"/>
  <c r="R82" i="11392"/>
  <c r="P82" i="11392" s="1"/>
  <c r="Y82" i="11392" s="1"/>
  <c r="J87" i="11393" s="1"/>
  <c r="V82" i="11392"/>
  <c r="U82" i="11392" s="1"/>
  <c r="T82" i="11392" s="1"/>
  <c r="S82" i="11392" s="1"/>
  <c r="Z80" i="11392"/>
  <c r="K85" i="11393" s="1"/>
  <c r="AL85" i="11393" s="1"/>
  <c r="L81" i="11392"/>
  <c r="K81" i="11392" s="1"/>
  <c r="M81" i="11392" s="1"/>
  <c r="H86" i="11393" s="1"/>
  <c r="AR86" i="11393" s="1"/>
  <c r="AA81" i="11392"/>
  <c r="L86" i="11393" s="1"/>
  <c r="AU86" i="11393" l="1"/>
  <c r="AV86" i="11393" s="1"/>
  <c r="AT86" i="11393"/>
  <c r="N83" i="11392"/>
  <c r="O83" i="11392" s="1"/>
  <c r="I87" i="11393"/>
  <c r="AA82" i="11392"/>
  <c r="L87" i="11393" s="1"/>
  <c r="AK86" i="11393"/>
  <c r="AM86" i="11393"/>
  <c r="AJ84" i="11393"/>
  <c r="AO84" i="11393"/>
  <c r="AN84" i="11393"/>
  <c r="AP84" i="11393"/>
  <c r="Z83" i="11393"/>
  <c r="AA83" i="11393" s="1"/>
  <c r="T83" i="11393" s="1"/>
  <c r="AC83" i="11393"/>
  <c r="AH83" i="11393" s="1"/>
  <c r="AI83" i="11393" s="1"/>
  <c r="AB83" i="11393" s="1"/>
  <c r="O84" i="11393"/>
  <c r="P84" i="11393"/>
  <c r="R84" i="11393"/>
  <c r="X84" i="11393" s="1"/>
  <c r="AF84" i="11393" s="1"/>
  <c r="S84" i="11393"/>
  <c r="Y84" i="11393" s="1"/>
  <c r="AG84" i="11393" s="1"/>
  <c r="Q84" i="11393"/>
  <c r="W84" i="11393" s="1"/>
  <c r="AE84" i="11393" s="1"/>
  <c r="O85" i="11393"/>
  <c r="R85" i="11393"/>
  <c r="X85" i="11393" s="1"/>
  <c r="AF85" i="11393" s="1"/>
  <c r="S85" i="11393"/>
  <c r="Y85" i="11393" s="1"/>
  <c r="AG85" i="11393" s="1"/>
  <c r="P85" i="11393"/>
  <c r="Q85" i="11393"/>
  <c r="W85" i="11393" s="1"/>
  <c r="AE85" i="11393" s="1"/>
  <c r="C75" i="11409"/>
  <c r="C318" i="11409"/>
  <c r="C319" i="11409"/>
  <c r="C76" i="11409"/>
  <c r="Z81" i="11392"/>
  <c r="K86" i="11393" s="1"/>
  <c r="L82" i="11392"/>
  <c r="K82" i="11392" s="1"/>
  <c r="M82" i="11392" s="1"/>
  <c r="H87" i="11393" s="1"/>
  <c r="AR87" i="11393" s="1"/>
  <c r="AB80" i="11392"/>
  <c r="M85" i="11393" s="1"/>
  <c r="V83" i="11392"/>
  <c r="U83" i="11392" s="1"/>
  <c r="T83" i="11392" s="1"/>
  <c r="S83" i="11392" s="1"/>
  <c r="R83" i="11392" s="1"/>
  <c r="P83" i="11392" s="1"/>
  <c r="Y83" i="11392" s="1"/>
  <c r="J88" i="11393" s="1"/>
  <c r="AT87" i="11393" l="1"/>
  <c r="AU87" i="11393"/>
  <c r="AV87" i="11393" s="1"/>
  <c r="N84" i="11392"/>
  <c r="O84" i="11392" s="1"/>
  <c r="I89" i="11393" s="1"/>
  <c r="I88" i="11393"/>
  <c r="AK87" i="11393"/>
  <c r="AM87" i="11393"/>
  <c r="O86" i="11393"/>
  <c r="P86" i="11393"/>
  <c r="R86" i="11393"/>
  <c r="X86" i="11393" s="1"/>
  <c r="AF86" i="11393" s="1"/>
  <c r="S86" i="11393"/>
  <c r="Y86" i="11393" s="1"/>
  <c r="AG86" i="11393" s="1"/>
  <c r="AL86" i="11393"/>
  <c r="Q86" i="11393"/>
  <c r="W86" i="11393" s="1"/>
  <c r="AE86" i="11393" s="1"/>
  <c r="AJ85" i="11393"/>
  <c r="AO85" i="11393"/>
  <c r="AN85" i="11393"/>
  <c r="AP85" i="11393"/>
  <c r="B79" i="11409"/>
  <c r="U85" i="11393"/>
  <c r="B321" i="11409"/>
  <c r="V84" i="11393"/>
  <c r="AD84" i="11393" s="1"/>
  <c r="C320" i="11409"/>
  <c r="C77" i="11409"/>
  <c r="V85" i="11393"/>
  <c r="AD85" i="11393" s="1"/>
  <c r="B322" i="11409"/>
  <c r="B78" i="11409"/>
  <c r="U84" i="11393"/>
  <c r="V84" i="11392"/>
  <c r="U84" i="11392" s="1"/>
  <c r="T84" i="11392" s="1"/>
  <c r="S84" i="11392" s="1"/>
  <c r="R84" i="11392"/>
  <c r="P84" i="11392" s="1"/>
  <c r="Y84" i="11392" s="1"/>
  <c r="J89" i="11393" s="1"/>
  <c r="Z82" i="11392"/>
  <c r="K87" i="11393" s="1"/>
  <c r="AL87" i="11393" s="1"/>
  <c r="L83" i="11392"/>
  <c r="K83" i="11392" s="1"/>
  <c r="M83" i="11392" s="1"/>
  <c r="H88" i="11393" s="1"/>
  <c r="AR88" i="11393" s="1"/>
  <c r="AA83" i="11392"/>
  <c r="L88" i="11393" s="1"/>
  <c r="AB81" i="11392"/>
  <c r="M86" i="11393" s="1"/>
  <c r="AU88" i="11393" l="1"/>
  <c r="AV88" i="11393" s="1"/>
  <c r="AT88" i="11393"/>
  <c r="N85" i="11392"/>
  <c r="O85" i="11392" s="1"/>
  <c r="I90" i="11393" s="1"/>
  <c r="AK88" i="11393"/>
  <c r="AM88" i="11393"/>
  <c r="AA84" i="11392"/>
  <c r="L89" i="11393" s="1"/>
  <c r="O87" i="11393"/>
  <c r="P87" i="11393"/>
  <c r="R87" i="11393"/>
  <c r="X87" i="11393" s="1"/>
  <c r="AF87" i="11393" s="1"/>
  <c r="S87" i="11393"/>
  <c r="Y87" i="11393" s="1"/>
  <c r="AG87" i="11393" s="1"/>
  <c r="Q87" i="11393"/>
  <c r="W87" i="11393" s="1"/>
  <c r="AE87" i="11393" s="1"/>
  <c r="AJ86" i="11393"/>
  <c r="AP86" i="11393"/>
  <c r="AO86" i="11393"/>
  <c r="AN86" i="11393"/>
  <c r="V86" i="11393"/>
  <c r="AD86" i="11393" s="1"/>
  <c r="B323" i="11409"/>
  <c r="U86" i="11393"/>
  <c r="B80" i="11409"/>
  <c r="Z84" i="11393"/>
  <c r="AA84" i="11393" s="1"/>
  <c r="T84" i="11393" s="1"/>
  <c r="AC84" i="11393"/>
  <c r="AH84" i="11393" s="1"/>
  <c r="AI84" i="11393" s="1"/>
  <c r="AB84" i="11393" s="1"/>
  <c r="Z85" i="11393"/>
  <c r="AA85" i="11393" s="1"/>
  <c r="T85" i="11393" s="1"/>
  <c r="AC85" i="11393"/>
  <c r="AH85" i="11393" s="1"/>
  <c r="AI85" i="11393" s="1"/>
  <c r="AB85" i="11393" s="1"/>
  <c r="Z83" i="11392"/>
  <c r="K88" i="11393" s="1"/>
  <c r="L84" i="11392"/>
  <c r="K84" i="11392" s="1"/>
  <c r="M84" i="11392" s="1"/>
  <c r="H89" i="11393" s="1"/>
  <c r="AR89" i="11393" s="1"/>
  <c r="AB82" i="11392"/>
  <c r="M87" i="11393" s="1"/>
  <c r="V85" i="11392"/>
  <c r="U85" i="11392" s="1"/>
  <c r="T85" i="11392" s="1"/>
  <c r="S85" i="11392" s="1"/>
  <c r="R85" i="11392"/>
  <c r="P85" i="11392" s="1"/>
  <c r="Y85" i="11392" s="1"/>
  <c r="J90" i="11393" s="1"/>
  <c r="AT89" i="11393" l="1"/>
  <c r="AU89" i="11393"/>
  <c r="AV89" i="11393" s="1"/>
  <c r="N86" i="11392"/>
  <c r="O86" i="11392" s="1"/>
  <c r="I91" i="11393" s="1"/>
  <c r="AM89" i="11393"/>
  <c r="AK89" i="11393"/>
  <c r="O88" i="11393"/>
  <c r="S88" i="11393"/>
  <c r="Y88" i="11393" s="1"/>
  <c r="AG88" i="11393" s="1"/>
  <c r="R88" i="11393"/>
  <c r="X88" i="11393" s="1"/>
  <c r="AF88" i="11393" s="1"/>
  <c r="P88" i="11393"/>
  <c r="AL88" i="11393"/>
  <c r="Q88" i="11393"/>
  <c r="W88" i="11393" s="1"/>
  <c r="AE88" i="11393" s="1"/>
  <c r="AJ87" i="11393"/>
  <c r="AN87" i="11393"/>
  <c r="AO87" i="11393"/>
  <c r="AP87" i="11393"/>
  <c r="B324" i="11409"/>
  <c r="V87" i="11393"/>
  <c r="AD87" i="11393" s="1"/>
  <c r="U87" i="11393"/>
  <c r="B81" i="11409"/>
  <c r="Z86" i="11393"/>
  <c r="AA86" i="11393" s="1"/>
  <c r="T86" i="11393" s="1"/>
  <c r="AC86" i="11393"/>
  <c r="AH86" i="11393" s="1"/>
  <c r="AI86" i="11393" s="1"/>
  <c r="AB86" i="11393" s="1"/>
  <c r="C79" i="11409"/>
  <c r="C322" i="11409"/>
  <c r="C78" i="11409"/>
  <c r="C321" i="11409"/>
  <c r="V86" i="11392"/>
  <c r="U86" i="11392" s="1"/>
  <c r="T86" i="11392" s="1"/>
  <c r="S86" i="11392" s="1"/>
  <c r="R86" i="11392" s="1"/>
  <c r="P86" i="11392" s="1"/>
  <c r="Y86" i="11392" s="1"/>
  <c r="AB83" i="11392"/>
  <c r="M88" i="11393" s="1"/>
  <c r="L85" i="11392"/>
  <c r="K85" i="11392" s="1"/>
  <c r="M85" i="11392" s="1"/>
  <c r="H90" i="11393" s="1"/>
  <c r="AR90" i="11393" s="1"/>
  <c r="Z84" i="11392"/>
  <c r="K89" i="11393" s="1"/>
  <c r="AA85" i="11392"/>
  <c r="L90" i="11393" s="1"/>
  <c r="AU90" i="11393" l="1"/>
  <c r="AV90" i="11393" s="1"/>
  <c r="AT90" i="11393"/>
  <c r="N87" i="11392"/>
  <c r="O87" i="11392" s="1"/>
  <c r="I92" i="11393" s="1"/>
  <c r="O89" i="11393"/>
  <c r="R89" i="11393"/>
  <c r="X89" i="11393" s="1"/>
  <c r="AF89" i="11393" s="1"/>
  <c r="S89" i="11393"/>
  <c r="Y89" i="11393" s="1"/>
  <c r="AG89" i="11393" s="1"/>
  <c r="P89" i="11393"/>
  <c r="AA86" i="11392"/>
  <c r="L91" i="11393" s="1"/>
  <c r="J91" i="11393"/>
  <c r="AM90" i="11393"/>
  <c r="AK90" i="11393"/>
  <c r="AL89" i="11393"/>
  <c r="Q89" i="11393"/>
  <c r="W89" i="11393" s="1"/>
  <c r="AE89" i="11393" s="1"/>
  <c r="V88" i="11393"/>
  <c r="AD88" i="11393" s="1"/>
  <c r="B325" i="11409"/>
  <c r="AJ88" i="11393"/>
  <c r="AO88" i="11393"/>
  <c r="AN88" i="11393"/>
  <c r="AP88" i="11393"/>
  <c r="U88" i="11393"/>
  <c r="B82" i="11409"/>
  <c r="Z87" i="11393"/>
  <c r="AA87" i="11393" s="1"/>
  <c r="T87" i="11393" s="1"/>
  <c r="AC87" i="11393"/>
  <c r="AH87" i="11393" s="1"/>
  <c r="AI87" i="11393" s="1"/>
  <c r="AB87" i="11393" s="1"/>
  <c r="C80" i="11409"/>
  <c r="C323" i="11409"/>
  <c r="AB84" i="11392"/>
  <c r="M89" i="11393" s="1"/>
  <c r="V87" i="11392"/>
  <c r="U87" i="11392" s="1"/>
  <c r="T87" i="11392" s="1"/>
  <c r="S87" i="11392" s="1"/>
  <c r="R87" i="11392"/>
  <c r="P87" i="11392" s="1"/>
  <c r="Y87" i="11392" s="1"/>
  <c r="J92" i="11393" s="1"/>
  <c r="L86" i="11392"/>
  <c r="K86" i="11392" s="1"/>
  <c r="M86" i="11392" s="1"/>
  <c r="H91" i="11393" s="1"/>
  <c r="AR91" i="11393" s="1"/>
  <c r="Z85" i="11392"/>
  <c r="K90" i="11393" s="1"/>
  <c r="AL90" i="11393" s="1"/>
  <c r="AU91" i="11393" l="1"/>
  <c r="AV91" i="11393" s="1"/>
  <c r="AT91" i="11393"/>
  <c r="N88" i="11392"/>
  <c r="O88" i="11392" s="1"/>
  <c r="I93" i="11393" s="1"/>
  <c r="AA87" i="11392"/>
  <c r="L92" i="11393" s="1"/>
  <c r="AJ89" i="11393"/>
  <c r="AO89" i="11393"/>
  <c r="AN89" i="11393"/>
  <c r="AP89" i="11393"/>
  <c r="AM91" i="11393"/>
  <c r="AK91" i="11393"/>
  <c r="U89" i="11393"/>
  <c r="B83" i="11409"/>
  <c r="O90" i="11393"/>
  <c r="S90" i="11393"/>
  <c r="Y90" i="11393" s="1"/>
  <c r="AG90" i="11393" s="1"/>
  <c r="R90" i="11393"/>
  <c r="X90" i="11393" s="1"/>
  <c r="AF90" i="11393" s="1"/>
  <c r="P90" i="11393"/>
  <c r="V89" i="11393"/>
  <c r="AD89" i="11393" s="1"/>
  <c r="B326" i="11409"/>
  <c r="Q90" i="11393"/>
  <c r="W90" i="11393" s="1"/>
  <c r="AE90" i="11393" s="1"/>
  <c r="Z88" i="11393"/>
  <c r="AA88" i="11393" s="1"/>
  <c r="T88" i="11393" s="1"/>
  <c r="AC88" i="11393"/>
  <c r="AH88" i="11393" s="1"/>
  <c r="AI88" i="11393" s="1"/>
  <c r="AB88" i="11393" s="1"/>
  <c r="C324" i="11409"/>
  <c r="C81" i="11409"/>
  <c r="Z86" i="11392"/>
  <c r="K91" i="11393" s="1"/>
  <c r="Q91" i="11393" s="1"/>
  <c r="W91" i="11393" s="1"/>
  <c r="AE91" i="11393" s="1"/>
  <c r="L87" i="11392"/>
  <c r="K87" i="11392" s="1"/>
  <c r="M87" i="11392" s="1"/>
  <c r="H92" i="11393" s="1"/>
  <c r="AR92" i="11393" s="1"/>
  <c r="V88" i="11392"/>
  <c r="U88" i="11392" s="1"/>
  <c r="T88" i="11392" s="1"/>
  <c r="S88" i="11392" s="1"/>
  <c r="R88" i="11392"/>
  <c r="P88" i="11392" s="1"/>
  <c r="Y88" i="11392" s="1"/>
  <c r="AB85" i="11392"/>
  <c r="M90" i="11393" s="1"/>
  <c r="AT92" i="11393" l="1"/>
  <c r="AU92" i="11393"/>
  <c r="AV92" i="11393" s="1"/>
  <c r="N89" i="11392"/>
  <c r="O89" i="11392" s="1"/>
  <c r="I94" i="11393" s="1"/>
  <c r="AA88" i="11392"/>
  <c r="L93" i="11393" s="1"/>
  <c r="J93" i="11393"/>
  <c r="AK92" i="11393"/>
  <c r="AM92" i="11393"/>
  <c r="Z89" i="11393"/>
  <c r="AA89" i="11393" s="1"/>
  <c r="T89" i="11393" s="1"/>
  <c r="AC89" i="11393"/>
  <c r="AH89" i="11393" s="1"/>
  <c r="AI89" i="11393" s="1"/>
  <c r="AB89" i="11393" s="1"/>
  <c r="AJ90" i="11393"/>
  <c r="AN90" i="11393"/>
  <c r="AP90" i="11393"/>
  <c r="AO90" i="11393"/>
  <c r="U90" i="11393"/>
  <c r="B84" i="11409"/>
  <c r="O91" i="11393"/>
  <c r="P91" i="11393"/>
  <c r="R91" i="11393"/>
  <c r="X91" i="11393" s="1"/>
  <c r="AF91" i="11393" s="1"/>
  <c r="S91" i="11393"/>
  <c r="Y91" i="11393" s="1"/>
  <c r="AG91" i="11393" s="1"/>
  <c r="V90" i="11393"/>
  <c r="AD90" i="11393" s="1"/>
  <c r="B327" i="11409"/>
  <c r="AL91" i="11393"/>
  <c r="C82" i="11409"/>
  <c r="C325" i="11409"/>
  <c r="AB86" i="11392"/>
  <c r="M91" i="11393" s="1"/>
  <c r="V89" i="11392"/>
  <c r="U89" i="11392" s="1"/>
  <c r="T89" i="11392" s="1"/>
  <c r="S89" i="11392" s="1"/>
  <c r="R89" i="11392" s="1"/>
  <c r="P89" i="11392" s="1"/>
  <c r="Y89" i="11392" s="1"/>
  <c r="J94" i="11393" s="1"/>
  <c r="L88" i="11392"/>
  <c r="K88" i="11392" s="1"/>
  <c r="M88" i="11392" s="1"/>
  <c r="H93" i="11393" s="1"/>
  <c r="AR93" i="11393" s="1"/>
  <c r="Z87" i="11392"/>
  <c r="K92" i="11393" s="1"/>
  <c r="AT93" i="11393" l="1"/>
  <c r="AU93" i="11393"/>
  <c r="AV93" i="11393" s="1"/>
  <c r="N90" i="11392"/>
  <c r="O90" i="11392" s="1"/>
  <c r="I95" i="11393" s="1"/>
  <c r="AK93" i="11393"/>
  <c r="AM93" i="11393"/>
  <c r="O92" i="11393"/>
  <c r="P92" i="11393"/>
  <c r="S92" i="11393"/>
  <c r="Y92" i="11393" s="1"/>
  <c r="AG92" i="11393" s="1"/>
  <c r="R92" i="11393"/>
  <c r="X92" i="11393" s="1"/>
  <c r="AF92" i="11393" s="1"/>
  <c r="AL92" i="11393"/>
  <c r="Q92" i="11393"/>
  <c r="W92" i="11393" s="1"/>
  <c r="AE92" i="11393" s="1"/>
  <c r="AJ91" i="11393"/>
  <c r="AN91" i="11393"/>
  <c r="AP91" i="11393"/>
  <c r="AO91" i="11393"/>
  <c r="Z90" i="11393"/>
  <c r="AA90" i="11393" s="1"/>
  <c r="T90" i="11393" s="1"/>
  <c r="AC90" i="11393"/>
  <c r="AH90" i="11393" s="1"/>
  <c r="AI90" i="11393" s="1"/>
  <c r="AB90" i="11393" s="1"/>
  <c r="V91" i="11393"/>
  <c r="AD91" i="11393" s="1"/>
  <c r="B328" i="11409"/>
  <c r="C326" i="11409"/>
  <c r="C83" i="11409"/>
  <c r="U91" i="11393"/>
  <c r="B85" i="11409"/>
  <c r="L89" i="11392"/>
  <c r="K89" i="11392" s="1"/>
  <c r="M89" i="11392" s="1"/>
  <c r="H94" i="11393" s="1"/>
  <c r="AR94" i="11393" s="1"/>
  <c r="Z88" i="11392"/>
  <c r="K93" i="11393" s="1"/>
  <c r="AL93" i="11393" s="1"/>
  <c r="V90" i="11392"/>
  <c r="U90" i="11392" s="1"/>
  <c r="T90" i="11392" s="1"/>
  <c r="S90" i="11392" s="1"/>
  <c r="R90" i="11392"/>
  <c r="P90" i="11392" s="1"/>
  <c r="Y90" i="11392" s="1"/>
  <c r="J95" i="11393" s="1"/>
  <c r="AA89" i="11392"/>
  <c r="L94" i="11393" s="1"/>
  <c r="AB87" i="11392"/>
  <c r="M92" i="11393" s="1"/>
  <c r="AT94" i="11393" l="1"/>
  <c r="AU94" i="11393"/>
  <c r="AV94" i="11393" s="1"/>
  <c r="AA90" i="11392"/>
  <c r="L95" i="11393" s="1"/>
  <c r="N91" i="11392"/>
  <c r="O91" i="11392" s="1"/>
  <c r="I96" i="11393" s="1"/>
  <c r="AK94" i="11393"/>
  <c r="AM94" i="11393"/>
  <c r="B329" i="11409"/>
  <c r="V92" i="11393"/>
  <c r="AD92" i="11393" s="1"/>
  <c r="AJ92" i="11393"/>
  <c r="AP92" i="11393"/>
  <c r="AO92" i="11393"/>
  <c r="AN92" i="11393"/>
  <c r="O93" i="11393"/>
  <c r="S93" i="11393"/>
  <c r="Y93" i="11393" s="1"/>
  <c r="AG93" i="11393" s="1"/>
  <c r="P93" i="11393"/>
  <c r="R93" i="11393"/>
  <c r="X93" i="11393" s="1"/>
  <c r="AF93" i="11393" s="1"/>
  <c r="Q93" i="11393"/>
  <c r="W93" i="11393" s="1"/>
  <c r="AE93" i="11393" s="1"/>
  <c r="B86" i="11409"/>
  <c r="U92" i="11393"/>
  <c r="Z91" i="11393"/>
  <c r="AA91" i="11393" s="1"/>
  <c r="T91" i="11393" s="1"/>
  <c r="AC91" i="11393"/>
  <c r="AH91" i="11393" s="1"/>
  <c r="AI91" i="11393" s="1"/>
  <c r="AB91" i="11393" s="1"/>
  <c r="C84" i="11409"/>
  <c r="C327" i="11409"/>
  <c r="AB88" i="11392"/>
  <c r="M93" i="11393" s="1"/>
  <c r="R91" i="11392"/>
  <c r="P91" i="11392" s="1"/>
  <c r="Y91" i="11392" s="1"/>
  <c r="J96" i="11393" s="1"/>
  <c r="V91" i="11392"/>
  <c r="U91" i="11392" s="1"/>
  <c r="T91" i="11392" s="1"/>
  <c r="S91" i="11392" s="1"/>
  <c r="Z89" i="11392"/>
  <c r="K94" i="11393" s="1"/>
  <c r="L90" i="11392"/>
  <c r="K90" i="11392" s="1"/>
  <c r="M90" i="11392" s="1"/>
  <c r="H95" i="11393" s="1"/>
  <c r="AR95" i="11393" s="1"/>
  <c r="AU95" i="11393" l="1"/>
  <c r="AV95" i="11393" s="1"/>
  <c r="AT95" i="11393"/>
  <c r="N92" i="11392"/>
  <c r="O92" i="11392" s="1"/>
  <c r="AK95" i="11393"/>
  <c r="AM95" i="11393"/>
  <c r="O94" i="11393"/>
  <c r="R94" i="11393"/>
  <c r="X94" i="11393" s="1"/>
  <c r="AF94" i="11393" s="1"/>
  <c r="S94" i="11393"/>
  <c r="Y94" i="11393" s="1"/>
  <c r="AG94" i="11393" s="1"/>
  <c r="P94" i="11393"/>
  <c r="AJ93" i="11393"/>
  <c r="AO93" i="11393"/>
  <c r="AN93" i="11393"/>
  <c r="AP93" i="11393"/>
  <c r="AL94" i="11393"/>
  <c r="Z92" i="11393"/>
  <c r="AA92" i="11393" s="1"/>
  <c r="T92" i="11393" s="1"/>
  <c r="AC92" i="11393"/>
  <c r="AH92" i="11393" s="1"/>
  <c r="AI92" i="11393" s="1"/>
  <c r="AB92" i="11393" s="1"/>
  <c r="B330" i="11409"/>
  <c r="V93" i="11393"/>
  <c r="AD93" i="11393" s="1"/>
  <c r="B87" i="11409"/>
  <c r="U93" i="11393"/>
  <c r="Q94" i="11393"/>
  <c r="W94" i="11393" s="1"/>
  <c r="AE94" i="11393" s="1"/>
  <c r="C85" i="11409"/>
  <c r="C328" i="11409"/>
  <c r="V92" i="11392"/>
  <c r="U92" i="11392" s="1"/>
  <c r="T92" i="11392" s="1"/>
  <c r="S92" i="11392" s="1"/>
  <c r="R92" i="11392"/>
  <c r="P92" i="11392" s="1"/>
  <c r="Y92" i="11392" s="1"/>
  <c r="J97" i="11393" s="1"/>
  <c r="AA91" i="11392"/>
  <c r="L96" i="11393" s="1"/>
  <c r="L91" i="11392"/>
  <c r="K91" i="11392" s="1"/>
  <c r="M91" i="11392" s="1"/>
  <c r="H96" i="11393" s="1"/>
  <c r="AR96" i="11393" s="1"/>
  <c r="Z90" i="11392"/>
  <c r="K95" i="11393" s="1"/>
  <c r="AL95" i="11393" s="1"/>
  <c r="AB89" i="11392"/>
  <c r="M94" i="11393" s="1"/>
  <c r="AT96" i="11393" l="1"/>
  <c r="AU96" i="11393"/>
  <c r="AV96" i="11393" s="1"/>
  <c r="N93" i="11392"/>
  <c r="O93" i="11392" s="1"/>
  <c r="I97" i="11393"/>
  <c r="AA92" i="11392"/>
  <c r="L97" i="11393" s="1"/>
  <c r="AK96" i="11393"/>
  <c r="AM96" i="11393"/>
  <c r="B331" i="11409"/>
  <c r="V94" i="11393"/>
  <c r="AD94" i="11393" s="1"/>
  <c r="AJ94" i="11393"/>
  <c r="AO94" i="11393"/>
  <c r="AN94" i="11393"/>
  <c r="AP94" i="11393"/>
  <c r="O95" i="11393"/>
  <c r="P95" i="11393"/>
  <c r="R95" i="11393"/>
  <c r="X95" i="11393" s="1"/>
  <c r="AF95" i="11393" s="1"/>
  <c r="S95" i="11393"/>
  <c r="Y95" i="11393" s="1"/>
  <c r="AG95" i="11393" s="1"/>
  <c r="Q95" i="11393"/>
  <c r="W95" i="11393" s="1"/>
  <c r="AE95" i="11393" s="1"/>
  <c r="Z93" i="11393"/>
  <c r="AA93" i="11393" s="1"/>
  <c r="T93" i="11393" s="1"/>
  <c r="AC93" i="11393"/>
  <c r="AH93" i="11393" s="1"/>
  <c r="AI93" i="11393" s="1"/>
  <c r="AB93" i="11393" s="1"/>
  <c r="C329" i="11409"/>
  <c r="C86" i="11409"/>
  <c r="B88" i="11409"/>
  <c r="U94" i="11393"/>
  <c r="AB90" i="11392"/>
  <c r="M95" i="11393" s="1"/>
  <c r="Z91" i="11392"/>
  <c r="L92" i="11392"/>
  <c r="K92" i="11392" s="1"/>
  <c r="M92" i="11392" s="1"/>
  <c r="H97" i="11393" s="1"/>
  <c r="AR97" i="11393" s="1"/>
  <c r="V93" i="11392"/>
  <c r="U93" i="11392" s="1"/>
  <c r="T93" i="11392" s="1"/>
  <c r="S93" i="11392" s="1"/>
  <c r="R93" i="11392"/>
  <c r="P93" i="11392" s="1"/>
  <c r="Y93" i="11392" s="1"/>
  <c r="J98" i="11393" s="1"/>
  <c r="AT97" i="11393" l="1"/>
  <c r="AU97" i="11393"/>
  <c r="AV97" i="11393" s="1"/>
  <c r="N94" i="11392"/>
  <c r="O94" i="11392" s="1"/>
  <c r="I99" i="11393" s="1"/>
  <c r="I98" i="11393"/>
  <c r="AA93" i="11392"/>
  <c r="L98" i="11393" s="1"/>
  <c r="AK97" i="11393"/>
  <c r="AM97" i="11393"/>
  <c r="AB91" i="11392"/>
  <c r="M96" i="11393" s="1"/>
  <c r="K96" i="11393"/>
  <c r="Z94" i="11393"/>
  <c r="AA94" i="11393" s="1"/>
  <c r="T94" i="11393" s="1"/>
  <c r="AC94" i="11393"/>
  <c r="AH94" i="11393" s="1"/>
  <c r="AI94" i="11393" s="1"/>
  <c r="AB94" i="11393" s="1"/>
  <c r="C87" i="11409"/>
  <c r="C330" i="11409"/>
  <c r="B332" i="11409"/>
  <c r="V95" i="11393"/>
  <c r="AD95" i="11393" s="1"/>
  <c r="AJ95" i="11393"/>
  <c r="AO95" i="11393"/>
  <c r="AN95" i="11393"/>
  <c r="AP95" i="11393"/>
  <c r="B89" i="11409"/>
  <c r="U95" i="11393"/>
  <c r="Z92" i="11392"/>
  <c r="K97" i="11393" s="1"/>
  <c r="AL97" i="11393" s="1"/>
  <c r="L93" i="11392"/>
  <c r="K93" i="11392" s="1"/>
  <c r="M93" i="11392" s="1"/>
  <c r="H98" i="11393" s="1"/>
  <c r="AR98" i="11393" s="1"/>
  <c r="V94" i="11392"/>
  <c r="U94" i="11392" s="1"/>
  <c r="T94" i="11392" s="1"/>
  <c r="S94" i="11392" s="1"/>
  <c r="R94" i="11392"/>
  <c r="P94" i="11392" s="1"/>
  <c r="Y94" i="11392" s="1"/>
  <c r="J99" i="11393" s="1"/>
  <c r="AT98" i="11393" l="1"/>
  <c r="AU98" i="11393"/>
  <c r="AV98" i="11393" s="1"/>
  <c r="N95" i="11392"/>
  <c r="O95" i="11392" s="1"/>
  <c r="I100" i="11393" s="1"/>
  <c r="AK98" i="11393"/>
  <c r="AM98" i="11393"/>
  <c r="O97" i="11393"/>
  <c r="S97" i="11393"/>
  <c r="Y97" i="11393" s="1"/>
  <c r="AG97" i="11393" s="1"/>
  <c r="P97" i="11393"/>
  <c r="R97" i="11393"/>
  <c r="X97" i="11393" s="1"/>
  <c r="AF97" i="11393" s="1"/>
  <c r="Q97" i="11393"/>
  <c r="W97" i="11393" s="1"/>
  <c r="AE97" i="11393" s="1"/>
  <c r="Z95" i="11393"/>
  <c r="AA95" i="11393" s="1"/>
  <c r="T95" i="11393" s="1"/>
  <c r="AC95" i="11393"/>
  <c r="AH95" i="11393" s="1"/>
  <c r="AI95" i="11393" s="1"/>
  <c r="AB95" i="11393" s="1"/>
  <c r="C331" i="11409"/>
  <c r="C88" i="11409"/>
  <c r="O96" i="11393"/>
  <c r="S96" i="11393"/>
  <c r="Y96" i="11393" s="1"/>
  <c r="AG96" i="11393" s="1"/>
  <c r="P96" i="11393"/>
  <c r="R96" i="11393"/>
  <c r="X96" i="11393" s="1"/>
  <c r="AF96" i="11393" s="1"/>
  <c r="AL96" i="11393"/>
  <c r="Q96" i="11393"/>
  <c r="W96" i="11393" s="1"/>
  <c r="AE96" i="11393" s="1"/>
  <c r="AJ96" i="11393"/>
  <c r="AO96" i="11393"/>
  <c r="AN96" i="11393"/>
  <c r="AP96" i="11393"/>
  <c r="R95" i="11392"/>
  <c r="P95" i="11392" s="1"/>
  <c r="Y95" i="11392" s="1"/>
  <c r="J100" i="11393" s="1"/>
  <c r="V95" i="11392"/>
  <c r="U95" i="11392" s="1"/>
  <c r="T95" i="11392" s="1"/>
  <c r="S95" i="11392" s="1"/>
  <c r="Z93" i="11392"/>
  <c r="K98" i="11393" s="1"/>
  <c r="L94" i="11392"/>
  <c r="K94" i="11392" s="1"/>
  <c r="M94" i="11392" s="1"/>
  <c r="H99" i="11393" s="1"/>
  <c r="AR99" i="11393" s="1"/>
  <c r="AB92" i="11392"/>
  <c r="M97" i="11393" s="1"/>
  <c r="AA94" i="11392"/>
  <c r="L99" i="11393" s="1"/>
  <c r="AT99" i="11393" l="1"/>
  <c r="AU99" i="11393"/>
  <c r="AV99" i="11393" s="1"/>
  <c r="AA95" i="11392"/>
  <c r="L100" i="11393" s="1"/>
  <c r="N96" i="11392"/>
  <c r="O96" i="11392" s="1"/>
  <c r="I101" i="11393" s="1"/>
  <c r="O98" i="11393"/>
  <c r="S98" i="11393"/>
  <c r="Y98" i="11393" s="1"/>
  <c r="AG98" i="11393" s="1"/>
  <c r="P98" i="11393"/>
  <c r="R98" i="11393"/>
  <c r="X98" i="11393" s="1"/>
  <c r="AF98" i="11393" s="1"/>
  <c r="AK99" i="11393"/>
  <c r="AM99" i="11393"/>
  <c r="AL98" i="11393"/>
  <c r="Q98" i="11393"/>
  <c r="W98" i="11393" s="1"/>
  <c r="AE98" i="11393" s="1"/>
  <c r="AJ97" i="11393"/>
  <c r="AO97" i="11393"/>
  <c r="AN97" i="11393"/>
  <c r="AP97" i="11393"/>
  <c r="V97" i="11393"/>
  <c r="AD97" i="11393" s="1"/>
  <c r="B334" i="11409"/>
  <c r="B91" i="11409"/>
  <c r="U97" i="11393"/>
  <c r="C89" i="11409"/>
  <c r="C332" i="11409"/>
  <c r="B333" i="11409"/>
  <c r="V96" i="11393"/>
  <c r="AD96" i="11393" s="1"/>
  <c r="B90" i="11409"/>
  <c r="U96" i="11393"/>
  <c r="Z94" i="11392"/>
  <c r="K99" i="11393" s="1"/>
  <c r="L95" i="11392"/>
  <c r="K95" i="11392" s="1"/>
  <c r="M95" i="11392" s="1"/>
  <c r="H100" i="11393" s="1"/>
  <c r="AR100" i="11393" s="1"/>
  <c r="V96" i="11392"/>
  <c r="U96" i="11392" s="1"/>
  <c r="T96" i="11392" s="1"/>
  <c r="S96" i="11392" s="1"/>
  <c r="R96" i="11392" s="1"/>
  <c r="P96" i="11392" s="1"/>
  <c r="Y96" i="11392" s="1"/>
  <c r="AB93" i="11392"/>
  <c r="M98" i="11393" s="1"/>
  <c r="AT100" i="11393" l="1"/>
  <c r="AU100" i="11393"/>
  <c r="AV100" i="11393" s="1"/>
  <c r="N97" i="11392"/>
  <c r="O97" i="11392" s="1"/>
  <c r="I102" i="11393" s="1"/>
  <c r="AJ98" i="11393"/>
  <c r="AP98" i="11393"/>
  <c r="AN98" i="11393"/>
  <c r="AO98" i="11393"/>
  <c r="AK100" i="11393"/>
  <c r="AM100" i="11393"/>
  <c r="AA96" i="11392"/>
  <c r="L101" i="11393" s="1"/>
  <c r="J101" i="11393"/>
  <c r="O99" i="11393"/>
  <c r="P99" i="11393"/>
  <c r="R99" i="11393"/>
  <c r="X99" i="11393" s="1"/>
  <c r="AF99" i="11393" s="1"/>
  <c r="S99" i="11393"/>
  <c r="Y99" i="11393" s="1"/>
  <c r="AG99" i="11393" s="1"/>
  <c r="AL99" i="11393"/>
  <c r="B335" i="11409"/>
  <c r="V98" i="11393"/>
  <c r="AD98" i="11393" s="1"/>
  <c r="B92" i="11409"/>
  <c r="U98" i="11393"/>
  <c r="Q99" i="11393"/>
  <c r="W99" i="11393" s="1"/>
  <c r="AE99" i="11393" s="1"/>
  <c r="Z97" i="11393"/>
  <c r="AA97" i="11393" s="1"/>
  <c r="T97" i="11393" s="1"/>
  <c r="AC97" i="11393"/>
  <c r="AH97" i="11393" s="1"/>
  <c r="AI97" i="11393" s="1"/>
  <c r="AB97" i="11393" s="1"/>
  <c r="Z96" i="11393"/>
  <c r="AA96" i="11393" s="1"/>
  <c r="T96" i="11393" s="1"/>
  <c r="AC96" i="11393"/>
  <c r="AH96" i="11393" s="1"/>
  <c r="AI96" i="11393" s="1"/>
  <c r="AB96" i="11393" s="1"/>
  <c r="V97" i="11392"/>
  <c r="U97" i="11392" s="1"/>
  <c r="T97" i="11392" s="1"/>
  <c r="S97" i="11392" s="1"/>
  <c r="R97" i="11392" s="1"/>
  <c r="P97" i="11392" s="1"/>
  <c r="Y97" i="11392" s="1"/>
  <c r="L96" i="11392"/>
  <c r="K96" i="11392" s="1"/>
  <c r="M96" i="11392" s="1"/>
  <c r="H101" i="11393" s="1"/>
  <c r="AR101" i="11393" s="1"/>
  <c r="Z95" i="11392"/>
  <c r="K100" i="11393" s="1"/>
  <c r="AB94" i="11392"/>
  <c r="M99" i="11393" s="1"/>
  <c r="AU101" i="11393" l="1"/>
  <c r="AV101" i="11393" s="1"/>
  <c r="AT101" i="11393"/>
  <c r="N98" i="11392"/>
  <c r="O98" i="11392" s="1"/>
  <c r="I103" i="11393" s="1"/>
  <c r="AJ99" i="11393"/>
  <c r="AP99" i="11393"/>
  <c r="AN99" i="11393"/>
  <c r="AO99" i="11393"/>
  <c r="AK101" i="11393"/>
  <c r="AM101" i="11393"/>
  <c r="AA97" i="11392"/>
  <c r="L102" i="11393" s="1"/>
  <c r="J102" i="11393"/>
  <c r="V99" i="11393"/>
  <c r="AD99" i="11393" s="1"/>
  <c r="B336" i="11409"/>
  <c r="O100" i="11393"/>
  <c r="P100" i="11393"/>
  <c r="R100" i="11393"/>
  <c r="X100" i="11393" s="1"/>
  <c r="AF100" i="11393" s="1"/>
  <c r="S100" i="11393"/>
  <c r="Y100" i="11393" s="1"/>
  <c r="AG100" i="11393" s="1"/>
  <c r="Q100" i="11393"/>
  <c r="W100" i="11393" s="1"/>
  <c r="AE100" i="11393" s="1"/>
  <c r="Z98" i="11393"/>
  <c r="AA98" i="11393" s="1"/>
  <c r="T98" i="11393" s="1"/>
  <c r="AC98" i="11393"/>
  <c r="AH98" i="11393" s="1"/>
  <c r="AI98" i="11393" s="1"/>
  <c r="AB98" i="11393" s="1"/>
  <c r="B93" i="11409"/>
  <c r="U99" i="11393"/>
  <c r="AL100" i="11393"/>
  <c r="C334" i="11409"/>
  <c r="C91" i="11409"/>
  <c r="C333" i="11409"/>
  <c r="C90" i="11409"/>
  <c r="L97" i="11392"/>
  <c r="K97" i="11392" s="1"/>
  <c r="M97" i="11392" s="1"/>
  <c r="H102" i="11393" s="1"/>
  <c r="AR102" i="11393" s="1"/>
  <c r="Z96" i="11392"/>
  <c r="K101" i="11393" s="1"/>
  <c r="Q101" i="11393" s="1"/>
  <c r="W101" i="11393" s="1"/>
  <c r="AE101" i="11393" s="1"/>
  <c r="R98" i="11392"/>
  <c r="P98" i="11392" s="1"/>
  <c r="Y98" i="11392" s="1"/>
  <c r="J103" i="11393" s="1"/>
  <c r="V98" i="11392"/>
  <c r="U98" i="11392" s="1"/>
  <c r="T98" i="11392" s="1"/>
  <c r="S98" i="11392" s="1"/>
  <c r="AB95" i="11392"/>
  <c r="M100" i="11393" s="1"/>
  <c r="AT102" i="11393" l="1"/>
  <c r="AU102" i="11393"/>
  <c r="AV102" i="11393" s="1"/>
  <c r="N99" i="11392"/>
  <c r="O99" i="11392" s="1"/>
  <c r="I104" i="11393" s="1"/>
  <c r="AK102" i="11393"/>
  <c r="AM102" i="11393"/>
  <c r="V100" i="11393"/>
  <c r="AD100" i="11393" s="1"/>
  <c r="B337" i="11409"/>
  <c r="AJ100" i="11393"/>
  <c r="AP100" i="11393"/>
  <c r="AN100" i="11393"/>
  <c r="AO100" i="11393"/>
  <c r="O101" i="11393"/>
  <c r="R101" i="11393"/>
  <c r="X101" i="11393" s="1"/>
  <c r="AF101" i="11393" s="1"/>
  <c r="P101" i="11393"/>
  <c r="S101" i="11393"/>
  <c r="Y101" i="11393" s="1"/>
  <c r="AG101" i="11393" s="1"/>
  <c r="Z99" i="11393"/>
  <c r="AA99" i="11393" s="1"/>
  <c r="T99" i="11393" s="1"/>
  <c r="AC99" i="11393"/>
  <c r="AH99" i="11393" s="1"/>
  <c r="AI99" i="11393" s="1"/>
  <c r="AB99" i="11393" s="1"/>
  <c r="C92" i="11409"/>
  <c r="C335" i="11409"/>
  <c r="B94" i="11409"/>
  <c r="U100" i="11393"/>
  <c r="AL101" i="11393"/>
  <c r="V99" i="11392"/>
  <c r="U99" i="11392" s="1"/>
  <c r="T99" i="11392" s="1"/>
  <c r="S99" i="11392" s="1"/>
  <c r="R99" i="11392"/>
  <c r="P99" i="11392" s="1"/>
  <c r="Y99" i="11392" s="1"/>
  <c r="AB96" i="11392"/>
  <c r="M101" i="11393" s="1"/>
  <c r="AA98" i="11392"/>
  <c r="L103" i="11393" s="1"/>
  <c r="Z97" i="11392"/>
  <c r="K102" i="11393" s="1"/>
  <c r="L98" i="11392"/>
  <c r="K98" i="11392" s="1"/>
  <c r="M98" i="11392" s="1"/>
  <c r="H103" i="11393" s="1"/>
  <c r="AR103" i="11393" s="1"/>
  <c r="AU103" i="11393" l="1"/>
  <c r="AV103" i="11393" s="1"/>
  <c r="AT103" i="11393"/>
  <c r="N100" i="11392"/>
  <c r="O100" i="11392" s="1"/>
  <c r="I105" i="11393" s="1"/>
  <c r="AK103" i="11393"/>
  <c r="AM103" i="11393"/>
  <c r="AA99" i="11392"/>
  <c r="L104" i="11393" s="1"/>
  <c r="J104" i="11393"/>
  <c r="O102" i="11393"/>
  <c r="R102" i="11393"/>
  <c r="X102" i="11393" s="1"/>
  <c r="AF102" i="11393" s="1"/>
  <c r="P102" i="11393"/>
  <c r="S102" i="11393"/>
  <c r="Y102" i="11393" s="1"/>
  <c r="AG102" i="11393" s="1"/>
  <c r="Z100" i="11393"/>
  <c r="AA100" i="11393" s="1"/>
  <c r="T100" i="11393" s="1"/>
  <c r="AC100" i="11393"/>
  <c r="AH100" i="11393" s="1"/>
  <c r="AI100" i="11393" s="1"/>
  <c r="AB100" i="11393" s="1"/>
  <c r="C336" i="11409"/>
  <c r="C93" i="11409"/>
  <c r="AJ101" i="11393"/>
  <c r="AP101" i="11393"/>
  <c r="AN101" i="11393"/>
  <c r="AO101" i="11393"/>
  <c r="Q102" i="11393"/>
  <c r="W102" i="11393" s="1"/>
  <c r="AE102" i="11393" s="1"/>
  <c r="V101" i="11393"/>
  <c r="AD101" i="11393" s="1"/>
  <c r="B338" i="11409"/>
  <c r="B95" i="11409"/>
  <c r="U101" i="11393"/>
  <c r="AL102" i="11393"/>
  <c r="AB97" i="11392"/>
  <c r="M102" i="11393" s="1"/>
  <c r="L99" i="11392"/>
  <c r="K99" i="11392" s="1"/>
  <c r="M99" i="11392" s="1"/>
  <c r="H104" i="11393" s="1"/>
  <c r="AR104" i="11393" s="1"/>
  <c r="Z98" i="11392"/>
  <c r="K103" i="11393" s="1"/>
  <c r="AL103" i="11393" s="1"/>
  <c r="V100" i="11392"/>
  <c r="U100" i="11392" s="1"/>
  <c r="T100" i="11392" s="1"/>
  <c r="S100" i="11392" s="1"/>
  <c r="R100" i="11392"/>
  <c r="P100" i="11392" s="1"/>
  <c r="Y100" i="11392" s="1"/>
  <c r="J105" i="11393" s="1"/>
  <c r="AU104" i="11393" l="1"/>
  <c r="AV104" i="11393" s="1"/>
  <c r="AT104" i="11393"/>
  <c r="N101" i="11392"/>
  <c r="O101" i="11392" s="1"/>
  <c r="AK104" i="11393"/>
  <c r="AM104" i="11393"/>
  <c r="O103" i="11393"/>
  <c r="P103" i="11393"/>
  <c r="R103" i="11393"/>
  <c r="X103" i="11393" s="1"/>
  <c r="AF103" i="11393" s="1"/>
  <c r="S103" i="11393"/>
  <c r="Y103" i="11393" s="1"/>
  <c r="AG103" i="11393" s="1"/>
  <c r="Q103" i="11393"/>
  <c r="W103" i="11393" s="1"/>
  <c r="AE103" i="11393" s="1"/>
  <c r="C94" i="11409"/>
  <c r="C337" i="11409"/>
  <c r="AJ102" i="11393"/>
  <c r="AP102" i="11393"/>
  <c r="AN102" i="11393"/>
  <c r="AO102" i="11393"/>
  <c r="Z101" i="11393"/>
  <c r="AA101" i="11393" s="1"/>
  <c r="T101" i="11393" s="1"/>
  <c r="AC101" i="11393"/>
  <c r="AH101" i="11393" s="1"/>
  <c r="AI101" i="11393" s="1"/>
  <c r="AB101" i="11393" s="1"/>
  <c r="V102" i="11393"/>
  <c r="AD102" i="11393" s="1"/>
  <c r="B339" i="11409"/>
  <c r="B96" i="11409"/>
  <c r="U102" i="11393"/>
  <c r="V101" i="11392"/>
  <c r="U101" i="11392" s="1"/>
  <c r="T101" i="11392" s="1"/>
  <c r="S101" i="11392" s="1"/>
  <c r="R101" i="11392"/>
  <c r="P101" i="11392" s="1"/>
  <c r="Y101" i="11392" s="1"/>
  <c r="J106" i="11393" s="1"/>
  <c r="L100" i="11392"/>
  <c r="K100" i="11392" s="1"/>
  <c r="M100" i="11392" s="1"/>
  <c r="H105" i="11393" s="1"/>
  <c r="AR105" i="11393" s="1"/>
  <c r="Z99" i="11392"/>
  <c r="K104" i="11393" s="1"/>
  <c r="AL104" i="11393" s="1"/>
  <c r="AB98" i="11392"/>
  <c r="M103" i="11393" s="1"/>
  <c r="AA100" i="11392"/>
  <c r="L105" i="11393" s="1"/>
  <c r="AT105" i="11393" l="1"/>
  <c r="AU105" i="11393"/>
  <c r="AV105" i="11393" s="1"/>
  <c r="N102" i="11392"/>
  <c r="O102" i="11392" s="1"/>
  <c r="I106" i="11393"/>
  <c r="AA101" i="11392"/>
  <c r="L106" i="11393" s="1"/>
  <c r="AK105" i="11393"/>
  <c r="AM105" i="11393"/>
  <c r="B97" i="11409"/>
  <c r="U103" i="11393"/>
  <c r="AJ103" i="11393"/>
  <c r="AO103" i="11393"/>
  <c r="AN103" i="11393"/>
  <c r="AP103" i="11393"/>
  <c r="O104" i="11393"/>
  <c r="S104" i="11393"/>
  <c r="Y104" i="11393" s="1"/>
  <c r="AG104" i="11393" s="1"/>
  <c r="P104" i="11393"/>
  <c r="R104" i="11393"/>
  <c r="X104" i="11393" s="1"/>
  <c r="AF104" i="11393" s="1"/>
  <c r="V103" i="11393"/>
  <c r="AD103" i="11393" s="1"/>
  <c r="B340" i="11409"/>
  <c r="Q104" i="11393"/>
  <c r="W104" i="11393" s="1"/>
  <c r="AE104" i="11393" s="1"/>
  <c r="Z102" i="11393"/>
  <c r="AA102" i="11393" s="1"/>
  <c r="T102" i="11393" s="1"/>
  <c r="AC102" i="11393"/>
  <c r="AH102" i="11393" s="1"/>
  <c r="AI102" i="11393" s="1"/>
  <c r="AB102" i="11393" s="1"/>
  <c r="C338" i="11409"/>
  <c r="C95" i="11409"/>
  <c r="AB99" i="11392"/>
  <c r="M104" i="11393" s="1"/>
  <c r="L101" i="11392"/>
  <c r="K101" i="11392" s="1"/>
  <c r="M101" i="11392" s="1"/>
  <c r="H106" i="11393" s="1"/>
  <c r="AR106" i="11393" s="1"/>
  <c r="Z100" i="11392"/>
  <c r="R102" i="11392"/>
  <c r="P102" i="11392" s="1"/>
  <c r="Y102" i="11392" s="1"/>
  <c r="J107" i="11393" s="1"/>
  <c r="V102" i="11392"/>
  <c r="U102" i="11392" s="1"/>
  <c r="T102" i="11392" s="1"/>
  <c r="S102" i="11392" s="1"/>
  <c r="AU106" i="11393" l="1"/>
  <c r="AV106" i="11393" s="1"/>
  <c r="AT106" i="11393"/>
  <c r="N103" i="11392"/>
  <c r="O103" i="11392" s="1"/>
  <c r="I107" i="11393"/>
  <c r="AK106" i="11393"/>
  <c r="AM106" i="11393"/>
  <c r="AB100" i="11392"/>
  <c r="M105" i="11393" s="1"/>
  <c r="K105" i="11393"/>
  <c r="V104" i="11393"/>
  <c r="AD104" i="11393" s="1"/>
  <c r="B341" i="11409"/>
  <c r="B98" i="11409"/>
  <c r="U104" i="11393"/>
  <c r="Z103" i="11393"/>
  <c r="AA103" i="11393" s="1"/>
  <c r="T103" i="11393" s="1"/>
  <c r="AC103" i="11393"/>
  <c r="AH103" i="11393" s="1"/>
  <c r="AI103" i="11393" s="1"/>
  <c r="AB103" i="11393" s="1"/>
  <c r="AJ104" i="11393"/>
  <c r="AO104" i="11393"/>
  <c r="AN104" i="11393"/>
  <c r="AP104" i="11393"/>
  <c r="C96" i="11409"/>
  <c r="C339" i="11409"/>
  <c r="L102" i="11392"/>
  <c r="K102" i="11392" s="1"/>
  <c r="M102" i="11392" s="1"/>
  <c r="H107" i="11393" s="1"/>
  <c r="AR107" i="11393" s="1"/>
  <c r="Z101" i="11392"/>
  <c r="K106" i="11393" s="1"/>
  <c r="R103" i="11392"/>
  <c r="P103" i="11392" s="1"/>
  <c r="Y103" i="11392" s="1"/>
  <c r="V103" i="11392"/>
  <c r="U103" i="11392" s="1"/>
  <c r="T103" i="11392" s="1"/>
  <c r="S103" i="11392" s="1"/>
  <c r="AA102" i="11392"/>
  <c r="L107" i="11393" s="1"/>
  <c r="AT107" i="11393" l="1"/>
  <c r="AU107" i="11393"/>
  <c r="AV107" i="11393" s="1"/>
  <c r="AA103" i="11392"/>
  <c r="L108" i="11393" s="1"/>
  <c r="J108" i="11393"/>
  <c r="N104" i="11392"/>
  <c r="O104" i="11392" s="1"/>
  <c r="I109" i="11393" s="1"/>
  <c r="I108" i="11393"/>
  <c r="AK107" i="11393"/>
  <c r="AM107" i="11393"/>
  <c r="O106" i="11393"/>
  <c r="P106" i="11393"/>
  <c r="R106" i="11393"/>
  <c r="X106" i="11393" s="1"/>
  <c r="AF106" i="11393" s="1"/>
  <c r="S106" i="11393"/>
  <c r="Y106" i="11393" s="1"/>
  <c r="AG106" i="11393" s="1"/>
  <c r="AL106" i="11393"/>
  <c r="Q106" i="11393"/>
  <c r="W106" i="11393" s="1"/>
  <c r="AE106" i="11393" s="1"/>
  <c r="C340" i="11409"/>
  <c r="C97" i="11409"/>
  <c r="Z104" i="11393"/>
  <c r="AA104" i="11393" s="1"/>
  <c r="T104" i="11393" s="1"/>
  <c r="AC104" i="11393"/>
  <c r="AH104" i="11393" s="1"/>
  <c r="AI104" i="11393" s="1"/>
  <c r="AB104" i="11393" s="1"/>
  <c r="O105" i="11393"/>
  <c r="P105" i="11393"/>
  <c r="S105" i="11393"/>
  <c r="Y105" i="11393" s="1"/>
  <c r="AG105" i="11393" s="1"/>
  <c r="R105" i="11393"/>
  <c r="X105" i="11393" s="1"/>
  <c r="AF105" i="11393" s="1"/>
  <c r="Q105" i="11393"/>
  <c r="W105" i="11393" s="1"/>
  <c r="AE105" i="11393" s="1"/>
  <c r="AL105" i="11393"/>
  <c r="AJ105" i="11393"/>
  <c r="AO105" i="11393"/>
  <c r="AN105" i="11393"/>
  <c r="AP105" i="11393"/>
  <c r="AB101" i="11392"/>
  <c r="M106" i="11393" s="1"/>
  <c r="Z102" i="11392"/>
  <c r="L103" i="11392"/>
  <c r="K103" i="11392" s="1"/>
  <c r="M103" i="11392" s="1"/>
  <c r="H108" i="11393" s="1"/>
  <c r="AR108" i="11393" s="1"/>
  <c r="R104" i="11392"/>
  <c r="P104" i="11392" s="1"/>
  <c r="Y104" i="11392" s="1"/>
  <c r="J109" i="11393" s="1"/>
  <c r="V104" i="11392"/>
  <c r="U104" i="11392" s="1"/>
  <c r="T104" i="11392" s="1"/>
  <c r="S104" i="11392" s="1"/>
  <c r="AT108" i="11393" l="1"/>
  <c r="AU108" i="11393"/>
  <c r="AV108" i="11393" s="1"/>
  <c r="N105" i="11392"/>
  <c r="O105" i="11392" s="1"/>
  <c r="I110" i="11393" s="1"/>
  <c r="AK108" i="11393"/>
  <c r="AM108" i="11393"/>
  <c r="AB102" i="11392"/>
  <c r="M107" i="11393" s="1"/>
  <c r="K107" i="11393"/>
  <c r="AJ106" i="11393"/>
  <c r="AP106" i="11393"/>
  <c r="AO106" i="11393"/>
  <c r="AN106" i="11393"/>
  <c r="B343" i="11409"/>
  <c r="V106" i="11393"/>
  <c r="AD106" i="11393" s="1"/>
  <c r="B100" i="11409"/>
  <c r="U106" i="11393"/>
  <c r="V105" i="11393"/>
  <c r="AD105" i="11393" s="1"/>
  <c r="B342" i="11409"/>
  <c r="C341" i="11409"/>
  <c r="C98" i="11409"/>
  <c r="B99" i="11409"/>
  <c r="U105" i="11393"/>
  <c r="L104" i="11392"/>
  <c r="K104" i="11392" s="1"/>
  <c r="M104" i="11392" s="1"/>
  <c r="H109" i="11393" s="1"/>
  <c r="AR109" i="11393" s="1"/>
  <c r="Z103" i="11392"/>
  <c r="K108" i="11393" s="1"/>
  <c r="AL108" i="11393" s="1"/>
  <c r="V105" i="11392"/>
  <c r="U105" i="11392" s="1"/>
  <c r="T105" i="11392" s="1"/>
  <c r="S105" i="11392" s="1"/>
  <c r="R105" i="11392" s="1"/>
  <c r="P105" i="11392" s="1"/>
  <c r="Y105" i="11392" s="1"/>
  <c r="J110" i="11393" s="1"/>
  <c r="AA104" i="11392"/>
  <c r="L109" i="11393" s="1"/>
  <c r="AU109" i="11393" l="1"/>
  <c r="AV109" i="11393" s="1"/>
  <c r="AT109" i="11393"/>
  <c r="N106" i="11392"/>
  <c r="O106" i="11392" s="1"/>
  <c r="I111" i="11393" s="1"/>
  <c r="AK109" i="11393"/>
  <c r="AM109" i="11393"/>
  <c r="P108" i="11393"/>
  <c r="S108" i="11393"/>
  <c r="Y108" i="11393" s="1"/>
  <c r="AG108" i="11393" s="1"/>
  <c r="R108" i="11393"/>
  <c r="X108" i="11393" s="1"/>
  <c r="AF108" i="11393" s="1"/>
  <c r="O108" i="11393"/>
  <c r="Q108" i="11393"/>
  <c r="W108" i="11393" s="1"/>
  <c r="AE108" i="11393" s="1"/>
  <c r="O107" i="11393"/>
  <c r="S107" i="11393"/>
  <c r="Y107" i="11393" s="1"/>
  <c r="AG107" i="11393" s="1"/>
  <c r="P107" i="11393"/>
  <c r="R107" i="11393"/>
  <c r="X107" i="11393" s="1"/>
  <c r="AF107" i="11393" s="1"/>
  <c r="AL107" i="11393"/>
  <c r="Q107" i="11393"/>
  <c r="W107" i="11393" s="1"/>
  <c r="AE107" i="11393" s="1"/>
  <c r="AJ107" i="11393"/>
  <c r="AP107" i="11393"/>
  <c r="AN107" i="11393"/>
  <c r="AO107" i="11393"/>
  <c r="Z106" i="11393"/>
  <c r="AA106" i="11393" s="1"/>
  <c r="T106" i="11393" s="1"/>
  <c r="AC106" i="11393"/>
  <c r="AH106" i="11393" s="1"/>
  <c r="AI106" i="11393" s="1"/>
  <c r="AB106" i="11393" s="1"/>
  <c r="Z105" i="11393"/>
  <c r="AA105" i="11393" s="1"/>
  <c r="T105" i="11393" s="1"/>
  <c r="AC105" i="11393"/>
  <c r="AH105" i="11393" s="1"/>
  <c r="AI105" i="11393" s="1"/>
  <c r="AB105" i="11393" s="1"/>
  <c r="V106" i="11392"/>
  <c r="U106" i="11392" s="1"/>
  <c r="T106" i="11392" s="1"/>
  <c r="S106" i="11392" s="1"/>
  <c r="R106" i="11392" s="1"/>
  <c r="P106" i="11392" s="1"/>
  <c r="Y106" i="11392" s="1"/>
  <c r="L105" i="11392"/>
  <c r="K105" i="11392" s="1"/>
  <c r="M105" i="11392" s="1"/>
  <c r="H110" i="11393" s="1"/>
  <c r="AR110" i="11393" s="1"/>
  <c r="Z104" i="11392"/>
  <c r="AB103" i="11392"/>
  <c r="M108" i="11393" s="1"/>
  <c r="AA105" i="11392"/>
  <c r="L110" i="11393" s="1"/>
  <c r="AU110" i="11393" l="1"/>
  <c r="AV110" i="11393" s="1"/>
  <c r="AT110" i="11393"/>
  <c r="N107" i="11392"/>
  <c r="O107" i="11392" s="1"/>
  <c r="I112" i="11393" s="1"/>
  <c r="AK110" i="11393"/>
  <c r="AM110" i="11393"/>
  <c r="AA106" i="11392"/>
  <c r="L111" i="11393" s="1"/>
  <c r="J111" i="11393"/>
  <c r="V108" i="11393"/>
  <c r="AD108" i="11393" s="1"/>
  <c r="B345" i="11409"/>
  <c r="AJ108" i="11393"/>
  <c r="AO108" i="11393"/>
  <c r="AN108" i="11393"/>
  <c r="AP108" i="11393"/>
  <c r="AB104" i="11392"/>
  <c r="M109" i="11393" s="1"/>
  <c r="K109" i="11393"/>
  <c r="U108" i="11393"/>
  <c r="B102" i="11409"/>
  <c r="B344" i="11409"/>
  <c r="V107" i="11393"/>
  <c r="AD107" i="11393" s="1"/>
  <c r="B101" i="11409"/>
  <c r="U107" i="11393"/>
  <c r="C343" i="11409"/>
  <c r="C100" i="11409"/>
  <c r="C342" i="11409"/>
  <c r="C99" i="11409"/>
  <c r="Z105" i="11392"/>
  <c r="L106" i="11392"/>
  <c r="K106" i="11392" s="1"/>
  <c r="M106" i="11392" s="1"/>
  <c r="H111" i="11393" s="1"/>
  <c r="AR111" i="11393" s="1"/>
  <c r="V107" i="11392"/>
  <c r="U107" i="11392" s="1"/>
  <c r="T107" i="11392" s="1"/>
  <c r="S107" i="11392" s="1"/>
  <c r="R107" i="11392" s="1"/>
  <c r="P107" i="11392" s="1"/>
  <c r="Y107" i="11392" s="1"/>
  <c r="AT111" i="11393" l="1"/>
  <c r="AU111" i="11393"/>
  <c r="AV111" i="11393" s="1"/>
  <c r="N108" i="11392"/>
  <c r="O108" i="11392" s="1"/>
  <c r="I113" i="11393" s="1"/>
  <c r="AA107" i="11392"/>
  <c r="L112" i="11393" s="1"/>
  <c r="J112" i="11393"/>
  <c r="AB105" i="11392"/>
  <c r="M110" i="11393" s="1"/>
  <c r="K110" i="11393"/>
  <c r="AL110" i="11393" s="1"/>
  <c r="AC108" i="11393"/>
  <c r="AH108" i="11393" s="1"/>
  <c r="AI108" i="11393" s="1"/>
  <c r="AB108" i="11393" s="1"/>
  <c r="Z108" i="11393"/>
  <c r="AA108" i="11393" s="1"/>
  <c r="T108" i="11393" s="1"/>
  <c r="AJ109" i="11393"/>
  <c r="AO109" i="11393"/>
  <c r="AN109" i="11393"/>
  <c r="AP109" i="11393"/>
  <c r="AK111" i="11393"/>
  <c r="AM111" i="11393"/>
  <c r="P109" i="11393"/>
  <c r="R109" i="11393"/>
  <c r="X109" i="11393" s="1"/>
  <c r="AF109" i="11393" s="1"/>
  <c r="O109" i="11393"/>
  <c r="S109" i="11393"/>
  <c r="Y109" i="11393" s="1"/>
  <c r="AG109" i="11393" s="1"/>
  <c r="Q109" i="11393"/>
  <c r="W109" i="11393" s="1"/>
  <c r="AE109" i="11393" s="1"/>
  <c r="AL109" i="11393"/>
  <c r="Z107" i="11393"/>
  <c r="AA107" i="11393" s="1"/>
  <c r="T107" i="11393" s="1"/>
  <c r="AC107" i="11393"/>
  <c r="AH107" i="11393" s="1"/>
  <c r="AI107" i="11393" s="1"/>
  <c r="AB107" i="11393" s="1"/>
  <c r="V108" i="11392"/>
  <c r="U108" i="11392" s="1"/>
  <c r="T108" i="11392" s="1"/>
  <c r="S108" i="11392" s="1"/>
  <c r="R108" i="11392" s="1"/>
  <c r="P108" i="11392" s="1"/>
  <c r="Y108" i="11392" s="1"/>
  <c r="J113" i="11393" s="1"/>
  <c r="L107" i="11392"/>
  <c r="K107" i="11392" s="1"/>
  <c r="M107" i="11392" s="1"/>
  <c r="H112" i="11393" s="1"/>
  <c r="AR112" i="11393" s="1"/>
  <c r="Z106" i="11392"/>
  <c r="K111" i="11393" s="1"/>
  <c r="AL111" i="11393" s="1"/>
  <c r="AU112" i="11393" l="1"/>
  <c r="AV112" i="11393" s="1"/>
  <c r="AT112" i="11393"/>
  <c r="AJ110" i="11393"/>
  <c r="AP110" i="11393"/>
  <c r="AN110" i="11393"/>
  <c r="AO110" i="11393"/>
  <c r="AA108" i="11392"/>
  <c r="L113" i="11393" s="1"/>
  <c r="N109" i="11392"/>
  <c r="O109" i="11392" s="1"/>
  <c r="I114" i="11393" s="1"/>
  <c r="AK112" i="11393"/>
  <c r="AM112" i="11393"/>
  <c r="O110" i="11393"/>
  <c r="S110" i="11393"/>
  <c r="Y110" i="11393" s="1"/>
  <c r="AG110" i="11393" s="1"/>
  <c r="P110" i="11393"/>
  <c r="R110" i="11393"/>
  <c r="X110" i="11393" s="1"/>
  <c r="AF110" i="11393" s="1"/>
  <c r="Q110" i="11393"/>
  <c r="W110" i="11393" s="1"/>
  <c r="AE110" i="11393" s="1"/>
  <c r="O111" i="11393"/>
  <c r="S111" i="11393"/>
  <c r="Y111" i="11393" s="1"/>
  <c r="AG111" i="11393" s="1"/>
  <c r="P111" i="11393"/>
  <c r="R111" i="11393"/>
  <c r="X111" i="11393" s="1"/>
  <c r="AF111" i="11393" s="1"/>
  <c r="Q111" i="11393"/>
  <c r="W111" i="11393" s="1"/>
  <c r="AE111" i="11393" s="1"/>
  <c r="U109" i="11393"/>
  <c r="B103" i="11409"/>
  <c r="V109" i="11393"/>
  <c r="AD109" i="11393" s="1"/>
  <c r="B346" i="11409"/>
  <c r="C102" i="11409"/>
  <c r="C345" i="11409"/>
  <c r="C344" i="11409"/>
  <c r="C101" i="11409"/>
  <c r="Z107" i="11392"/>
  <c r="K112" i="11393" s="1"/>
  <c r="Q112" i="11393" s="1"/>
  <c r="W112" i="11393" s="1"/>
  <c r="AE112" i="11393" s="1"/>
  <c r="L108" i="11392"/>
  <c r="K108" i="11392" s="1"/>
  <c r="M108" i="11392" s="1"/>
  <c r="H113" i="11393" s="1"/>
  <c r="AR113" i="11393" s="1"/>
  <c r="V109" i="11392"/>
  <c r="U109" i="11392" s="1"/>
  <c r="T109" i="11392" s="1"/>
  <c r="S109" i="11392" s="1"/>
  <c r="R109" i="11392"/>
  <c r="P109" i="11392" s="1"/>
  <c r="Y109" i="11392" s="1"/>
  <c r="AB106" i="11392"/>
  <c r="M111" i="11393" s="1"/>
  <c r="AU113" i="11393" l="1"/>
  <c r="AV113" i="11393" s="1"/>
  <c r="AT113" i="11393"/>
  <c r="N110" i="11392"/>
  <c r="O110" i="11392" s="1"/>
  <c r="I115" i="11393" s="1"/>
  <c r="AM113" i="11393"/>
  <c r="AK113" i="11393"/>
  <c r="AA109" i="11392"/>
  <c r="L114" i="11393" s="1"/>
  <c r="J114" i="11393"/>
  <c r="AJ111" i="11393"/>
  <c r="AO111" i="11393"/>
  <c r="AN111" i="11393"/>
  <c r="AP111" i="11393"/>
  <c r="P112" i="11393"/>
  <c r="R112" i="11393"/>
  <c r="X112" i="11393" s="1"/>
  <c r="AF112" i="11393" s="1"/>
  <c r="S112" i="11393"/>
  <c r="Y112" i="11393" s="1"/>
  <c r="AG112" i="11393" s="1"/>
  <c r="O112" i="11393"/>
  <c r="V111" i="11393"/>
  <c r="AD111" i="11393" s="1"/>
  <c r="B348" i="11409"/>
  <c r="B105" i="11409"/>
  <c r="U111" i="11393"/>
  <c r="AL112" i="11393"/>
  <c r="AC109" i="11393"/>
  <c r="AH109" i="11393" s="1"/>
  <c r="AI109" i="11393" s="1"/>
  <c r="AB109" i="11393" s="1"/>
  <c r="Z109" i="11393"/>
  <c r="AA109" i="11393" s="1"/>
  <c r="T109" i="11393" s="1"/>
  <c r="V110" i="11393"/>
  <c r="AD110" i="11393" s="1"/>
  <c r="B347" i="11409"/>
  <c r="B104" i="11409"/>
  <c r="U110" i="11393"/>
  <c r="AB107" i="11392"/>
  <c r="M112" i="11393" s="1"/>
  <c r="V110" i="11392"/>
  <c r="U110" i="11392" s="1"/>
  <c r="T110" i="11392" s="1"/>
  <c r="S110" i="11392" s="1"/>
  <c r="R110" i="11392"/>
  <c r="P110" i="11392" s="1"/>
  <c r="Y110" i="11392" s="1"/>
  <c r="J115" i="11393" s="1"/>
  <c r="L109" i="11392"/>
  <c r="K109" i="11392" s="1"/>
  <c r="M109" i="11392" s="1"/>
  <c r="H114" i="11393" s="1"/>
  <c r="AR114" i="11393" s="1"/>
  <c r="Z108" i="11392"/>
  <c r="K113" i="11393" s="1"/>
  <c r="AU114" i="11393" l="1"/>
  <c r="AV114" i="11393" s="1"/>
  <c r="AT114" i="11393"/>
  <c r="N111" i="11392"/>
  <c r="O111" i="11392" s="1"/>
  <c r="I116" i="11393" s="1"/>
  <c r="O113" i="11393"/>
  <c r="S113" i="11393"/>
  <c r="Y113" i="11393" s="1"/>
  <c r="AG113" i="11393" s="1"/>
  <c r="P113" i="11393"/>
  <c r="R113" i="11393"/>
  <c r="X113" i="11393" s="1"/>
  <c r="AF113" i="11393" s="1"/>
  <c r="AM114" i="11393"/>
  <c r="AK114" i="11393"/>
  <c r="Q113" i="11393"/>
  <c r="W113" i="11393" s="1"/>
  <c r="AE113" i="11393" s="1"/>
  <c r="AL113" i="11393"/>
  <c r="C103" i="11409"/>
  <c r="C346" i="11409"/>
  <c r="Z111" i="11393"/>
  <c r="AA111" i="11393" s="1"/>
  <c r="T111" i="11393" s="1"/>
  <c r="AC111" i="11393"/>
  <c r="AH111" i="11393" s="1"/>
  <c r="AI111" i="11393" s="1"/>
  <c r="AB111" i="11393" s="1"/>
  <c r="U112" i="11393"/>
  <c r="B106" i="11409"/>
  <c r="AJ112" i="11393"/>
  <c r="AO112" i="11393"/>
  <c r="AN112" i="11393"/>
  <c r="AP112" i="11393"/>
  <c r="Z110" i="11393"/>
  <c r="AA110" i="11393" s="1"/>
  <c r="T110" i="11393" s="1"/>
  <c r="AC110" i="11393"/>
  <c r="AH110" i="11393" s="1"/>
  <c r="AI110" i="11393" s="1"/>
  <c r="AB110" i="11393" s="1"/>
  <c r="V112" i="11393"/>
  <c r="AD112" i="11393" s="1"/>
  <c r="B349" i="11409"/>
  <c r="AB108" i="11392"/>
  <c r="M113" i="11393" s="1"/>
  <c r="V111" i="11392"/>
  <c r="U111" i="11392" s="1"/>
  <c r="T111" i="11392" s="1"/>
  <c r="S111" i="11392" s="1"/>
  <c r="R111" i="11392"/>
  <c r="P111" i="11392" s="1"/>
  <c r="Y111" i="11392" s="1"/>
  <c r="L110" i="11392"/>
  <c r="K110" i="11392" s="1"/>
  <c r="M110" i="11392" s="1"/>
  <c r="H115" i="11393" s="1"/>
  <c r="AR115" i="11393" s="1"/>
  <c r="Z109" i="11392"/>
  <c r="K114" i="11393" s="1"/>
  <c r="AL114" i="11393" s="1"/>
  <c r="AA110" i="11392"/>
  <c r="L115" i="11393" s="1"/>
  <c r="AT115" i="11393" l="1"/>
  <c r="AU115" i="11393"/>
  <c r="AV115" i="11393" s="1"/>
  <c r="N112" i="11392"/>
  <c r="O112" i="11392" s="1"/>
  <c r="I117" i="11393" s="1"/>
  <c r="AJ113" i="11393"/>
  <c r="AO113" i="11393"/>
  <c r="AN113" i="11393"/>
  <c r="AP113" i="11393"/>
  <c r="B350" i="11409"/>
  <c r="V113" i="11393"/>
  <c r="AD113" i="11393" s="1"/>
  <c r="AA111" i="11392"/>
  <c r="L116" i="11393" s="1"/>
  <c r="J116" i="11393"/>
  <c r="AM115" i="11393"/>
  <c r="AK115" i="11393"/>
  <c r="O114" i="11393"/>
  <c r="S114" i="11393"/>
  <c r="Y114" i="11393" s="1"/>
  <c r="AG114" i="11393" s="1"/>
  <c r="R114" i="11393"/>
  <c r="X114" i="11393" s="1"/>
  <c r="AF114" i="11393" s="1"/>
  <c r="P114" i="11393"/>
  <c r="Q114" i="11393"/>
  <c r="W114" i="11393" s="1"/>
  <c r="AE114" i="11393" s="1"/>
  <c r="B107" i="11409"/>
  <c r="U113" i="11393"/>
  <c r="C104" i="11409"/>
  <c r="C347" i="11409"/>
  <c r="C348" i="11409"/>
  <c r="C105" i="11409"/>
  <c r="Z112" i="11393"/>
  <c r="AA112" i="11393" s="1"/>
  <c r="T112" i="11393" s="1"/>
  <c r="AC112" i="11393"/>
  <c r="AH112" i="11393" s="1"/>
  <c r="AI112" i="11393" s="1"/>
  <c r="AB112" i="11393" s="1"/>
  <c r="L111" i="11392"/>
  <c r="K111" i="11392" s="1"/>
  <c r="M111" i="11392" s="1"/>
  <c r="H116" i="11393" s="1"/>
  <c r="AR116" i="11393" s="1"/>
  <c r="Z110" i="11392"/>
  <c r="AB109" i="11392"/>
  <c r="M114" i="11393" s="1"/>
  <c r="V112" i="11392"/>
  <c r="U112" i="11392" s="1"/>
  <c r="T112" i="11392" s="1"/>
  <c r="S112" i="11392" s="1"/>
  <c r="R112" i="11392"/>
  <c r="P112" i="11392" s="1"/>
  <c r="Y112" i="11392" s="1"/>
  <c r="AT116" i="11393" l="1"/>
  <c r="AU116" i="11393"/>
  <c r="AV116" i="11393" s="1"/>
  <c r="N113" i="11392"/>
  <c r="O113" i="11392" s="1"/>
  <c r="I118" i="11393" s="1"/>
  <c r="AA112" i="11392"/>
  <c r="L117" i="11393" s="1"/>
  <c r="J117" i="11393"/>
  <c r="B351" i="11409"/>
  <c r="V114" i="11393"/>
  <c r="AD114" i="11393" s="1"/>
  <c r="AB110" i="11392"/>
  <c r="M115" i="11393" s="1"/>
  <c r="K115" i="11393"/>
  <c r="AC113" i="11393"/>
  <c r="AH113" i="11393" s="1"/>
  <c r="AI113" i="11393" s="1"/>
  <c r="AB113" i="11393" s="1"/>
  <c r="Z113" i="11393"/>
  <c r="AA113" i="11393" s="1"/>
  <c r="T113" i="11393" s="1"/>
  <c r="U114" i="11393"/>
  <c r="B108" i="11409"/>
  <c r="AJ114" i="11393"/>
  <c r="AO114" i="11393"/>
  <c r="AN114" i="11393"/>
  <c r="AP114" i="11393"/>
  <c r="AM116" i="11393"/>
  <c r="AK116" i="11393"/>
  <c r="C106" i="11409"/>
  <c r="C349" i="11409"/>
  <c r="V113" i="11392"/>
  <c r="U113" i="11392" s="1"/>
  <c r="T113" i="11392" s="1"/>
  <c r="S113" i="11392" s="1"/>
  <c r="R113" i="11392" s="1"/>
  <c r="P113" i="11392" s="1"/>
  <c r="Y113" i="11392" s="1"/>
  <c r="Z111" i="11392"/>
  <c r="K116" i="11393" s="1"/>
  <c r="Q116" i="11393" s="1"/>
  <c r="W116" i="11393" s="1"/>
  <c r="AE116" i="11393" s="1"/>
  <c r="L112" i="11392"/>
  <c r="K112" i="11392" s="1"/>
  <c r="M112" i="11392" s="1"/>
  <c r="H117" i="11393" s="1"/>
  <c r="AR117" i="11393" s="1"/>
  <c r="AU117" i="11393" l="1"/>
  <c r="AV117" i="11393" s="1"/>
  <c r="AT117" i="11393"/>
  <c r="N114" i="11392"/>
  <c r="O114" i="11392" s="1"/>
  <c r="I119" i="11393" s="1"/>
  <c r="AM117" i="11393"/>
  <c r="AK117" i="11393"/>
  <c r="AA113" i="11392"/>
  <c r="L118" i="11393" s="1"/>
  <c r="J118" i="11393"/>
  <c r="AL116" i="11393"/>
  <c r="Z114" i="11393"/>
  <c r="AA114" i="11393" s="1"/>
  <c r="T114" i="11393" s="1"/>
  <c r="AC114" i="11393"/>
  <c r="AH114" i="11393" s="1"/>
  <c r="AI114" i="11393" s="1"/>
  <c r="AB114" i="11393" s="1"/>
  <c r="AJ115" i="11393"/>
  <c r="AO115" i="11393"/>
  <c r="AN115" i="11393"/>
  <c r="AP115" i="11393"/>
  <c r="C350" i="11409"/>
  <c r="C107" i="11409"/>
  <c r="O116" i="11393"/>
  <c r="R116" i="11393"/>
  <c r="X116" i="11393" s="1"/>
  <c r="AF116" i="11393" s="1"/>
  <c r="P116" i="11393"/>
  <c r="S116" i="11393"/>
  <c r="Y116" i="11393" s="1"/>
  <c r="AG116" i="11393" s="1"/>
  <c r="O115" i="11393"/>
  <c r="P115" i="11393"/>
  <c r="S115" i="11393"/>
  <c r="Y115" i="11393" s="1"/>
  <c r="AG115" i="11393" s="1"/>
  <c r="R115" i="11393"/>
  <c r="X115" i="11393" s="1"/>
  <c r="AF115" i="11393" s="1"/>
  <c r="AL115" i="11393"/>
  <c r="Q115" i="11393"/>
  <c r="W115" i="11393" s="1"/>
  <c r="AE115" i="11393" s="1"/>
  <c r="Z112" i="11392"/>
  <c r="K117" i="11393" s="1"/>
  <c r="L113" i="11392"/>
  <c r="K113" i="11392" s="1"/>
  <c r="M113" i="11392" s="1"/>
  <c r="H118" i="11393" s="1"/>
  <c r="AR118" i="11393" s="1"/>
  <c r="AB111" i="11392"/>
  <c r="M116" i="11393" s="1"/>
  <c r="V114" i="11392"/>
  <c r="U114" i="11392" s="1"/>
  <c r="T114" i="11392" s="1"/>
  <c r="S114" i="11392" s="1"/>
  <c r="R114" i="11392"/>
  <c r="P114" i="11392" s="1"/>
  <c r="Y114" i="11392" s="1"/>
  <c r="AT118" i="11393" l="1"/>
  <c r="AU118" i="11393"/>
  <c r="AV118" i="11393" s="1"/>
  <c r="N115" i="11392"/>
  <c r="O115" i="11392" s="1"/>
  <c r="I120" i="11393" s="1"/>
  <c r="AM118" i="11393"/>
  <c r="AK118" i="11393"/>
  <c r="AA114" i="11392"/>
  <c r="L119" i="11393" s="1"/>
  <c r="J119" i="11393"/>
  <c r="O117" i="11393"/>
  <c r="R117" i="11393"/>
  <c r="X117" i="11393" s="1"/>
  <c r="AF117" i="11393" s="1"/>
  <c r="S117" i="11393"/>
  <c r="Y117" i="11393" s="1"/>
  <c r="AG117" i="11393" s="1"/>
  <c r="P117" i="11393"/>
  <c r="Q117" i="11393"/>
  <c r="W117" i="11393" s="1"/>
  <c r="AE117" i="11393" s="1"/>
  <c r="AL117" i="11393"/>
  <c r="V116" i="11393"/>
  <c r="AD116" i="11393" s="1"/>
  <c r="B353" i="11409"/>
  <c r="AJ116" i="11393"/>
  <c r="AO116" i="11393"/>
  <c r="AN116" i="11393"/>
  <c r="AP116" i="11393"/>
  <c r="V115" i="11393"/>
  <c r="AD115" i="11393" s="1"/>
  <c r="B352" i="11409"/>
  <c r="C351" i="11409"/>
  <c r="C108" i="11409"/>
  <c r="U115" i="11393"/>
  <c r="B109" i="11409"/>
  <c r="B110" i="11409"/>
  <c r="U116" i="11393"/>
  <c r="Z113" i="11392"/>
  <c r="K118" i="11393" s="1"/>
  <c r="Q118" i="11393" s="1"/>
  <c r="W118" i="11393" s="1"/>
  <c r="AE118" i="11393" s="1"/>
  <c r="L114" i="11392"/>
  <c r="K114" i="11392" s="1"/>
  <c r="M114" i="11392" s="1"/>
  <c r="H119" i="11393" s="1"/>
  <c r="AR119" i="11393" s="1"/>
  <c r="V115" i="11392"/>
  <c r="U115" i="11392" s="1"/>
  <c r="T115" i="11392" s="1"/>
  <c r="S115" i="11392" s="1"/>
  <c r="R115" i="11392" s="1"/>
  <c r="P115" i="11392" s="1"/>
  <c r="Y115" i="11392" s="1"/>
  <c r="J120" i="11393" s="1"/>
  <c r="AB112" i="11392"/>
  <c r="M117" i="11393" s="1"/>
  <c r="AT119" i="11393" l="1"/>
  <c r="AU119" i="11393"/>
  <c r="AV119" i="11393" s="1"/>
  <c r="N116" i="11392"/>
  <c r="O116" i="11392" s="1"/>
  <c r="I121" i="11393" s="1"/>
  <c r="AA115" i="11392"/>
  <c r="L120" i="11393" s="1"/>
  <c r="AJ117" i="11393"/>
  <c r="AN117" i="11393"/>
  <c r="AP117" i="11393"/>
  <c r="AO117" i="11393"/>
  <c r="U117" i="11393"/>
  <c r="B111" i="11409"/>
  <c r="AM119" i="11393"/>
  <c r="AK119" i="11393"/>
  <c r="O118" i="11393"/>
  <c r="S118" i="11393"/>
  <c r="Y118" i="11393" s="1"/>
  <c r="AG118" i="11393" s="1"/>
  <c r="R118" i="11393"/>
  <c r="X118" i="11393" s="1"/>
  <c r="AF118" i="11393" s="1"/>
  <c r="P118" i="11393"/>
  <c r="V117" i="11393"/>
  <c r="AD117" i="11393" s="1"/>
  <c r="B354" i="11409"/>
  <c r="AL118" i="11393"/>
  <c r="AC115" i="11393"/>
  <c r="AH115" i="11393" s="1"/>
  <c r="AI115" i="11393" s="1"/>
  <c r="AB115" i="11393" s="1"/>
  <c r="Z115" i="11393"/>
  <c r="AA115" i="11393" s="1"/>
  <c r="T115" i="11393" s="1"/>
  <c r="Z116" i="11393"/>
  <c r="AA116" i="11393" s="1"/>
  <c r="T116" i="11393" s="1"/>
  <c r="AC116" i="11393"/>
  <c r="AH116" i="11393" s="1"/>
  <c r="AI116" i="11393" s="1"/>
  <c r="AB116" i="11393" s="1"/>
  <c r="L115" i="11392"/>
  <c r="K115" i="11392" s="1"/>
  <c r="M115" i="11392" s="1"/>
  <c r="H120" i="11393" s="1"/>
  <c r="AR120" i="11393" s="1"/>
  <c r="Z114" i="11392"/>
  <c r="K119" i="11393" s="1"/>
  <c r="AL119" i="11393" s="1"/>
  <c r="R116" i="11392"/>
  <c r="P116" i="11392" s="1"/>
  <c r="Y116" i="11392" s="1"/>
  <c r="J121" i="11393" s="1"/>
  <c r="V116" i="11392"/>
  <c r="U116" i="11392" s="1"/>
  <c r="T116" i="11392" s="1"/>
  <c r="S116" i="11392" s="1"/>
  <c r="AB113" i="11392"/>
  <c r="M118" i="11393" s="1"/>
  <c r="AT120" i="11393" l="1"/>
  <c r="AU120" i="11393"/>
  <c r="AV120" i="11393" s="1"/>
  <c r="N117" i="11392"/>
  <c r="O117" i="11392" s="1"/>
  <c r="I122" i="11393" s="1"/>
  <c r="AM120" i="11393"/>
  <c r="AK120" i="11393"/>
  <c r="R119" i="11393"/>
  <c r="X119" i="11393" s="1"/>
  <c r="AF119" i="11393" s="1"/>
  <c r="S119" i="11393"/>
  <c r="Y119" i="11393" s="1"/>
  <c r="AG119" i="11393" s="1"/>
  <c r="O119" i="11393"/>
  <c r="P119" i="11393"/>
  <c r="U118" i="11393"/>
  <c r="B112" i="11409"/>
  <c r="Z117" i="11393"/>
  <c r="AA117" i="11393" s="1"/>
  <c r="T117" i="11393" s="1"/>
  <c r="AC117" i="11393"/>
  <c r="AH117" i="11393" s="1"/>
  <c r="AI117" i="11393" s="1"/>
  <c r="AB117" i="11393" s="1"/>
  <c r="AJ118" i="11393"/>
  <c r="AN118" i="11393"/>
  <c r="AP118" i="11393"/>
  <c r="AO118" i="11393"/>
  <c r="B355" i="11409"/>
  <c r="V118" i="11393"/>
  <c r="AD118" i="11393" s="1"/>
  <c r="Q119" i="11393"/>
  <c r="W119" i="11393" s="1"/>
  <c r="AE119" i="11393" s="1"/>
  <c r="C353" i="11409"/>
  <c r="C110" i="11409"/>
  <c r="C109" i="11409"/>
  <c r="C352" i="11409"/>
  <c r="AB114" i="11392"/>
  <c r="M119" i="11393" s="1"/>
  <c r="L116" i="11392"/>
  <c r="K116" i="11392" s="1"/>
  <c r="M116" i="11392" s="1"/>
  <c r="H121" i="11393" s="1"/>
  <c r="AR121" i="11393" s="1"/>
  <c r="Z115" i="11392"/>
  <c r="K120" i="11393" s="1"/>
  <c r="Q120" i="11393" s="1"/>
  <c r="W120" i="11393" s="1"/>
  <c r="AE120" i="11393" s="1"/>
  <c r="V117" i="11392"/>
  <c r="U117" i="11392" s="1"/>
  <c r="T117" i="11392" s="1"/>
  <c r="S117" i="11392" s="1"/>
  <c r="R117" i="11392" s="1"/>
  <c r="P117" i="11392" s="1"/>
  <c r="Y117" i="11392" s="1"/>
  <c r="J122" i="11393" s="1"/>
  <c r="AA116" i="11392"/>
  <c r="L121" i="11393" s="1"/>
  <c r="AT121" i="11393" l="1"/>
  <c r="AU121" i="11393"/>
  <c r="AV121" i="11393" s="1"/>
  <c r="AL120" i="11393"/>
  <c r="N118" i="11392"/>
  <c r="O118" i="11392" s="1"/>
  <c r="I123" i="11393" s="1"/>
  <c r="AM121" i="11393"/>
  <c r="AK121" i="11393"/>
  <c r="O120" i="11393"/>
  <c r="R120" i="11393"/>
  <c r="X120" i="11393" s="1"/>
  <c r="AF120" i="11393" s="1"/>
  <c r="S120" i="11393"/>
  <c r="Y120" i="11393" s="1"/>
  <c r="AG120" i="11393" s="1"/>
  <c r="P120" i="11393"/>
  <c r="AJ119" i="11393"/>
  <c r="AN119" i="11393"/>
  <c r="AP119" i="11393"/>
  <c r="AO119" i="11393"/>
  <c r="C354" i="11409"/>
  <c r="C111" i="11409"/>
  <c r="V119" i="11393"/>
  <c r="AD119" i="11393" s="1"/>
  <c r="B356" i="11409"/>
  <c r="U119" i="11393"/>
  <c r="B113" i="11409"/>
  <c r="Z118" i="11393"/>
  <c r="AA118" i="11393" s="1"/>
  <c r="T118" i="11393" s="1"/>
  <c r="AC118" i="11393"/>
  <c r="AH118" i="11393" s="1"/>
  <c r="AI118" i="11393" s="1"/>
  <c r="AB118" i="11393" s="1"/>
  <c r="V118" i="11392"/>
  <c r="U118" i="11392" s="1"/>
  <c r="T118" i="11392" s="1"/>
  <c r="S118" i="11392" s="1"/>
  <c r="R118" i="11392" s="1"/>
  <c r="P118" i="11392" s="1"/>
  <c r="Y118" i="11392" s="1"/>
  <c r="AA117" i="11392"/>
  <c r="L122" i="11393" s="1"/>
  <c r="AB115" i="11392"/>
  <c r="M120" i="11393" s="1"/>
  <c r="Z116" i="11392"/>
  <c r="K121" i="11393" s="1"/>
  <c r="Q121" i="11393" s="1"/>
  <c r="W121" i="11393" s="1"/>
  <c r="AE121" i="11393" s="1"/>
  <c r="L117" i="11392"/>
  <c r="K117" i="11392" s="1"/>
  <c r="M117" i="11392" s="1"/>
  <c r="H122" i="11393" s="1"/>
  <c r="AR122" i="11393" s="1"/>
  <c r="AU122" i="11393" l="1"/>
  <c r="AV122" i="11393" s="1"/>
  <c r="AT122" i="11393"/>
  <c r="AJ120" i="11393"/>
  <c r="AN120" i="11393"/>
  <c r="AO120" i="11393"/>
  <c r="AP120" i="11393"/>
  <c r="N119" i="11392"/>
  <c r="O119" i="11392" s="1"/>
  <c r="I124" i="11393" s="1"/>
  <c r="AA118" i="11392"/>
  <c r="L123" i="11393" s="1"/>
  <c r="J123" i="11393"/>
  <c r="U120" i="11393"/>
  <c r="B114" i="11409"/>
  <c r="V120" i="11393"/>
  <c r="AD120" i="11393" s="1"/>
  <c r="B357" i="11409"/>
  <c r="AM122" i="11393"/>
  <c r="AK122" i="11393"/>
  <c r="O121" i="11393"/>
  <c r="P121" i="11393"/>
  <c r="R121" i="11393"/>
  <c r="X121" i="11393" s="1"/>
  <c r="AF121" i="11393" s="1"/>
  <c r="S121" i="11393"/>
  <c r="Y121" i="11393" s="1"/>
  <c r="AG121" i="11393" s="1"/>
  <c r="AL121" i="11393"/>
  <c r="C355" i="11409"/>
  <c r="C112" i="11409"/>
  <c r="AC119" i="11393"/>
  <c r="AH119" i="11393" s="1"/>
  <c r="AI119" i="11393" s="1"/>
  <c r="AB119" i="11393" s="1"/>
  <c r="Z119" i="11393"/>
  <c r="AA119" i="11393" s="1"/>
  <c r="T119" i="11393" s="1"/>
  <c r="L118" i="11392"/>
  <c r="K118" i="11392" s="1"/>
  <c r="M118" i="11392" s="1"/>
  <c r="H123" i="11393" s="1"/>
  <c r="AR123" i="11393" s="1"/>
  <c r="Z117" i="11392"/>
  <c r="V119" i="11392"/>
  <c r="U119" i="11392" s="1"/>
  <c r="T119" i="11392" s="1"/>
  <c r="S119" i="11392" s="1"/>
  <c r="R119" i="11392" s="1"/>
  <c r="P119" i="11392" s="1"/>
  <c r="Y119" i="11392" s="1"/>
  <c r="J124" i="11393" s="1"/>
  <c r="AB116" i="11392"/>
  <c r="M121" i="11393" s="1"/>
  <c r="AT123" i="11393" l="1"/>
  <c r="AU123" i="11393"/>
  <c r="AV123" i="11393" s="1"/>
  <c r="N120" i="11392"/>
  <c r="O120" i="11392" s="1"/>
  <c r="AJ121" i="11393"/>
  <c r="AN121" i="11393"/>
  <c r="AP121" i="11393"/>
  <c r="AO121" i="11393"/>
  <c r="AB117" i="11392"/>
  <c r="M122" i="11393" s="1"/>
  <c r="K122" i="11393"/>
  <c r="AM123" i="11393"/>
  <c r="AK123" i="11393"/>
  <c r="V121" i="11393"/>
  <c r="AD121" i="11393" s="1"/>
  <c r="B358" i="11409"/>
  <c r="AC120" i="11393"/>
  <c r="AH120" i="11393" s="1"/>
  <c r="AI120" i="11393" s="1"/>
  <c r="AB120" i="11393" s="1"/>
  <c r="Z120" i="11393"/>
  <c r="AA120" i="11393" s="1"/>
  <c r="T120" i="11393" s="1"/>
  <c r="U121" i="11393"/>
  <c r="B115" i="11409"/>
  <c r="C356" i="11409"/>
  <c r="C113" i="11409"/>
  <c r="V120" i="11392"/>
  <c r="U120" i="11392" s="1"/>
  <c r="T120" i="11392" s="1"/>
  <c r="S120" i="11392" s="1"/>
  <c r="R120" i="11392"/>
  <c r="P120" i="11392" s="1"/>
  <c r="Y120" i="11392" s="1"/>
  <c r="J125" i="11393" s="1"/>
  <c r="AA119" i="11392"/>
  <c r="L124" i="11393" s="1"/>
  <c r="L119" i="11392"/>
  <c r="K119" i="11392" s="1"/>
  <c r="M119" i="11392" s="1"/>
  <c r="H124" i="11393" s="1"/>
  <c r="AR124" i="11393" s="1"/>
  <c r="Z118" i="11392"/>
  <c r="K123" i="11393" s="1"/>
  <c r="AU124" i="11393" l="1"/>
  <c r="AV124" i="11393" s="1"/>
  <c r="AT124" i="11393"/>
  <c r="N121" i="11392"/>
  <c r="O121" i="11392" s="1"/>
  <c r="I125" i="11393"/>
  <c r="AA120" i="11392"/>
  <c r="L125" i="11393" s="1"/>
  <c r="AK124" i="11393"/>
  <c r="AM124" i="11393"/>
  <c r="O123" i="11393"/>
  <c r="P123" i="11393"/>
  <c r="R123" i="11393"/>
  <c r="X123" i="11393" s="1"/>
  <c r="AF123" i="11393" s="1"/>
  <c r="S123" i="11393"/>
  <c r="Y123" i="11393" s="1"/>
  <c r="AG123" i="11393" s="1"/>
  <c r="Q123" i="11393"/>
  <c r="W123" i="11393" s="1"/>
  <c r="AE123" i="11393" s="1"/>
  <c r="C357" i="11409"/>
  <c r="C114" i="11409"/>
  <c r="AL123" i="11393"/>
  <c r="O122" i="11393"/>
  <c r="R122" i="11393"/>
  <c r="X122" i="11393" s="1"/>
  <c r="AF122" i="11393" s="1"/>
  <c r="S122" i="11393"/>
  <c r="Y122" i="11393" s="1"/>
  <c r="AG122" i="11393" s="1"/>
  <c r="P122" i="11393"/>
  <c r="Q122" i="11393"/>
  <c r="W122" i="11393" s="1"/>
  <c r="AE122" i="11393" s="1"/>
  <c r="AL122" i="11393"/>
  <c r="AC121" i="11393"/>
  <c r="AH121" i="11393" s="1"/>
  <c r="AI121" i="11393" s="1"/>
  <c r="AB121" i="11393" s="1"/>
  <c r="Z121" i="11393"/>
  <c r="AA121" i="11393" s="1"/>
  <c r="T121" i="11393" s="1"/>
  <c r="AJ122" i="11393"/>
  <c r="AN122" i="11393"/>
  <c r="AP122" i="11393"/>
  <c r="AO122" i="11393"/>
  <c r="AB118" i="11392"/>
  <c r="M123" i="11393" s="1"/>
  <c r="L120" i="11392"/>
  <c r="K120" i="11392" s="1"/>
  <c r="M120" i="11392" s="1"/>
  <c r="H125" i="11393" s="1"/>
  <c r="AR125" i="11393" s="1"/>
  <c r="Z119" i="11392"/>
  <c r="K124" i="11393" s="1"/>
  <c r="V121" i="11392"/>
  <c r="U121" i="11392" s="1"/>
  <c r="T121" i="11392" s="1"/>
  <c r="S121" i="11392" s="1"/>
  <c r="R121" i="11392" s="1"/>
  <c r="P121" i="11392" s="1"/>
  <c r="Y121" i="11392" s="1"/>
  <c r="J126" i="11393" s="1"/>
  <c r="AU125" i="11393" l="1"/>
  <c r="AV125" i="11393" s="1"/>
  <c r="AT125" i="11393"/>
  <c r="N122" i="11392"/>
  <c r="O122" i="11392" s="1"/>
  <c r="I127" i="11393" s="1"/>
  <c r="I126" i="11393"/>
  <c r="AM125" i="11393"/>
  <c r="AK125" i="11393"/>
  <c r="AA121" i="11392"/>
  <c r="L126" i="11393" s="1"/>
  <c r="R124" i="11393"/>
  <c r="X124" i="11393" s="1"/>
  <c r="AF124" i="11393" s="1"/>
  <c r="S124" i="11393"/>
  <c r="Y124" i="11393" s="1"/>
  <c r="AG124" i="11393" s="1"/>
  <c r="O124" i="11393"/>
  <c r="P124" i="11393"/>
  <c r="AL124" i="11393"/>
  <c r="Q124" i="11393"/>
  <c r="W124" i="11393" s="1"/>
  <c r="AE124" i="11393" s="1"/>
  <c r="C358" i="11409"/>
  <c r="C115" i="11409"/>
  <c r="V123" i="11393"/>
  <c r="AD123" i="11393" s="1"/>
  <c r="B360" i="11409"/>
  <c r="V122" i="11393"/>
  <c r="AD122" i="11393" s="1"/>
  <c r="B359" i="11409"/>
  <c r="AJ123" i="11393"/>
  <c r="AO123" i="11393"/>
  <c r="AN123" i="11393"/>
  <c r="AP123" i="11393"/>
  <c r="U122" i="11393"/>
  <c r="B116" i="11409"/>
  <c r="U123" i="11393"/>
  <c r="B117" i="11409"/>
  <c r="V122" i="11392"/>
  <c r="U122" i="11392" s="1"/>
  <c r="T122" i="11392" s="1"/>
  <c r="S122" i="11392" s="1"/>
  <c r="R122" i="11392" s="1"/>
  <c r="P122" i="11392" s="1"/>
  <c r="Y122" i="11392" s="1"/>
  <c r="L121" i="11392"/>
  <c r="K121" i="11392" s="1"/>
  <c r="M121" i="11392" s="1"/>
  <c r="H126" i="11393" s="1"/>
  <c r="AR126" i="11393" s="1"/>
  <c r="Z120" i="11392"/>
  <c r="K125" i="11393" s="1"/>
  <c r="AB119" i="11392"/>
  <c r="M124" i="11393" s="1"/>
  <c r="AU126" i="11393" l="1"/>
  <c r="AV126" i="11393" s="1"/>
  <c r="AT126" i="11393"/>
  <c r="AA122" i="11392"/>
  <c r="L127" i="11393" s="1"/>
  <c r="J127" i="11393"/>
  <c r="N123" i="11392"/>
  <c r="O123" i="11392" s="1"/>
  <c r="I128" i="11393" s="1"/>
  <c r="AK126" i="11393"/>
  <c r="AM126" i="11393"/>
  <c r="O125" i="11393"/>
  <c r="S125" i="11393"/>
  <c r="Y125" i="11393" s="1"/>
  <c r="AG125" i="11393" s="1"/>
  <c r="P125" i="11393"/>
  <c r="R125" i="11393"/>
  <c r="X125" i="11393" s="1"/>
  <c r="AF125" i="11393" s="1"/>
  <c r="Q125" i="11393"/>
  <c r="W125" i="11393" s="1"/>
  <c r="AE125" i="11393" s="1"/>
  <c r="AL125" i="11393"/>
  <c r="AJ124" i="11393"/>
  <c r="AO124" i="11393"/>
  <c r="AN124" i="11393"/>
  <c r="AP124" i="11393"/>
  <c r="B361" i="11409"/>
  <c r="V124" i="11393"/>
  <c r="AD124" i="11393" s="1"/>
  <c r="U124" i="11393"/>
  <c r="B118" i="11409"/>
  <c r="Z122" i="11393"/>
  <c r="AA122" i="11393" s="1"/>
  <c r="T122" i="11393" s="1"/>
  <c r="AC122" i="11393"/>
  <c r="AH122" i="11393" s="1"/>
  <c r="AI122" i="11393" s="1"/>
  <c r="AB122" i="11393" s="1"/>
  <c r="AC123" i="11393"/>
  <c r="AH123" i="11393" s="1"/>
  <c r="AI123" i="11393" s="1"/>
  <c r="AB123" i="11393" s="1"/>
  <c r="Z123" i="11393"/>
  <c r="AA123" i="11393" s="1"/>
  <c r="T123" i="11393" s="1"/>
  <c r="V123" i="11392"/>
  <c r="U123" i="11392" s="1"/>
  <c r="T123" i="11392" s="1"/>
  <c r="S123" i="11392" s="1"/>
  <c r="R123" i="11392"/>
  <c r="P123" i="11392" s="1"/>
  <c r="Y123" i="11392" s="1"/>
  <c r="AB120" i="11392"/>
  <c r="M125" i="11393" s="1"/>
  <c r="Z121" i="11392"/>
  <c r="K126" i="11393" s="1"/>
  <c r="L122" i="11392"/>
  <c r="K122" i="11392" s="1"/>
  <c r="M122" i="11392" s="1"/>
  <c r="H127" i="11393" s="1"/>
  <c r="AR127" i="11393" s="1"/>
  <c r="AU127" i="11393" l="1"/>
  <c r="AV127" i="11393" s="1"/>
  <c r="AT127" i="11393"/>
  <c r="N124" i="11392"/>
  <c r="O124" i="11392" s="1"/>
  <c r="I129" i="11393" s="1"/>
  <c r="AK127" i="11393"/>
  <c r="AM127" i="11393"/>
  <c r="AA123" i="11392"/>
  <c r="L128" i="11393" s="1"/>
  <c r="J128" i="11393"/>
  <c r="O126" i="11393"/>
  <c r="R126" i="11393"/>
  <c r="X126" i="11393" s="1"/>
  <c r="AF126" i="11393" s="1"/>
  <c r="P126" i="11393"/>
  <c r="S126" i="11393"/>
  <c r="Y126" i="11393" s="1"/>
  <c r="AG126" i="11393" s="1"/>
  <c r="AL126" i="11393"/>
  <c r="Q126" i="11393"/>
  <c r="W126" i="11393" s="1"/>
  <c r="AE126" i="11393" s="1"/>
  <c r="B362" i="11409"/>
  <c r="V125" i="11393"/>
  <c r="AD125" i="11393" s="1"/>
  <c r="AJ125" i="11393"/>
  <c r="AN125" i="11393"/>
  <c r="AP125" i="11393"/>
  <c r="AO125" i="11393"/>
  <c r="U125" i="11393"/>
  <c r="B119" i="11409"/>
  <c r="Z124" i="11393"/>
  <c r="AA124" i="11393" s="1"/>
  <c r="T124" i="11393" s="1"/>
  <c r="AC124" i="11393"/>
  <c r="AH124" i="11393" s="1"/>
  <c r="AI124" i="11393" s="1"/>
  <c r="AB124" i="11393" s="1"/>
  <c r="C360" i="11409"/>
  <c r="C117" i="11409"/>
  <c r="C359" i="11409"/>
  <c r="C116" i="11409"/>
  <c r="Z122" i="11392"/>
  <c r="K127" i="11393" s="1"/>
  <c r="AL127" i="11393" s="1"/>
  <c r="L123" i="11392"/>
  <c r="K123" i="11392" s="1"/>
  <c r="M123" i="11392" s="1"/>
  <c r="H128" i="11393" s="1"/>
  <c r="AR128" i="11393" s="1"/>
  <c r="R124" i="11392"/>
  <c r="P124" i="11392" s="1"/>
  <c r="Y124" i="11392" s="1"/>
  <c r="J129" i="11393" s="1"/>
  <c r="V124" i="11392"/>
  <c r="U124" i="11392" s="1"/>
  <c r="T124" i="11392" s="1"/>
  <c r="S124" i="11392" s="1"/>
  <c r="AB121" i="11392"/>
  <c r="M126" i="11393" s="1"/>
  <c r="AT128" i="11393" l="1"/>
  <c r="AU128" i="11393"/>
  <c r="AV128" i="11393" s="1"/>
  <c r="N125" i="11392"/>
  <c r="O125" i="11392" s="1"/>
  <c r="I130" i="11393" s="1"/>
  <c r="AK128" i="11393"/>
  <c r="AM128" i="11393"/>
  <c r="Q127" i="11393"/>
  <c r="W127" i="11393" s="1"/>
  <c r="AE127" i="11393" s="1"/>
  <c r="O127" i="11393"/>
  <c r="P127" i="11393"/>
  <c r="R127" i="11393"/>
  <c r="X127" i="11393" s="1"/>
  <c r="AF127" i="11393" s="1"/>
  <c r="S127" i="11393"/>
  <c r="Y127" i="11393" s="1"/>
  <c r="AG127" i="11393" s="1"/>
  <c r="AJ126" i="11393"/>
  <c r="AO126" i="11393"/>
  <c r="AN126" i="11393"/>
  <c r="AP126" i="11393"/>
  <c r="B363" i="11409"/>
  <c r="V126" i="11393"/>
  <c r="AD126" i="11393" s="1"/>
  <c r="U126" i="11393"/>
  <c r="B120" i="11409"/>
  <c r="Z125" i="11393"/>
  <c r="AA125" i="11393" s="1"/>
  <c r="T125" i="11393" s="1"/>
  <c r="AC125" i="11393"/>
  <c r="AH125" i="11393" s="1"/>
  <c r="AI125" i="11393" s="1"/>
  <c r="AB125" i="11393" s="1"/>
  <c r="C361" i="11409"/>
  <c r="C118" i="11409"/>
  <c r="R125" i="11392"/>
  <c r="P125" i="11392" s="1"/>
  <c r="Y125" i="11392" s="1"/>
  <c r="V125" i="11392"/>
  <c r="U125" i="11392" s="1"/>
  <c r="T125" i="11392" s="1"/>
  <c r="S125" i="11392" s="1"/>
  <c r="AB122" i="11392"/>
  <c r="M127" i="11393" s="1"/>
  <c r="AA124" i="11392"/>
  <c r="L129" i="11393" s="1"/>
  <c r="L124" i="11392"/>
  <c r="K124" i="11392" s="1"/>
  <c r="M124" i="11392" s="1"/>
  <c r="H129" i="11393" s="1"/>
  <c r="AR129" i="11393" s="1"/>
  <c r="Z123" i="11392"/>
  <c r="K128" i="11393" s="1"/>
  <c r="AT129" i="11393" l="1"/>
  <c r="AU129" i="11393"/>
  <c r="AV129" i="11393" s="1"/>
  <c r="N126" i="11392"/>
  <c r="O126" i="11392" s="1"/>
  <c r="I131" i="11393" s="1"/>
  <c r="O128" i="11393"/>
  <c r="P128" i="11393"/>
  <c r="R128" i="11393"/>
  <c r="X128" i="11393" s="1"/>
  <c r="AF128" i="11393" s="1"/>
  <c r="S128" i="11393"/>
  <c r="Y128" i="11393" s="1"/>
  <c r="AG128" i="11393" s="1"/>
  <c r="AK129" i="11393"/>
  <c r="AM129" i="11393"/>
  <c r="AJ127" i="11393"/>
  <c r="AN127" i="11393"/>
  <c r="AO127" i="11393"/>
  <c r="AP127" i="11393"/>
  <c r="V127" i="11393"/>
  <c r="AD127" i="11393" s="1"/>
  <c r="B364" i="11409"/>
  <c r="Q128" i="11393"/>
  <c r="W128" i="11393" s="1"/>
  <c r="AE128" i="11393" s="1"/>
  <c r="AA125" i="11392"/>
  <c r="L130" i="11393" s="1"/>
  <c r="J130" i="11393"/>
  <c r="U127" i="11393"/>
  <c r="B121" i="11409"/>
  <c r="AL128" i="11393"/>
  <c r="Z126" i="11393"/>
  <c r="AA126" i="11393" s="1"/>
  <c r="T126" i="11393" s="1"/>
  <c r="AC126" i="11393"/>
  <c r="AH126" i="11393" s="1"/>
  <c r="AI126" i="11393" s="1"/>
  <c r="AB126" i="11393" s="1"/>
  <c r="C119" i="11409"/>
  <c r="C362" i="11409"/>
  <c r="AB123" i="11392"/>
  <c r="M128" i="11393" s="1"/>
  <c r="V126" i="11392"/>
  <c r="U126" i="11392" s="1"/>
  <c r="T126" i="11392" s="1"/>
  <c r="S126" i="11392" s="1"/>
  <c r="R126" i="11392" s="1"/>
  <c r="P126" i="11392" s="1"/>
  <c r="Y126" i="11392" s="1"/>
  <c r="J131" i="11393" s="1"/>
  <c r="Z124" i="11392"/>
  <c r="L125" i="11392"/>
  <c r="K125" i="11392" s="1"/>
  <c r="M125" i="11392" s="1"/>
  <c r="H130" i="11393" s="1"/>
  <c r="AR130" i="11393" s="1"/>
  <c r="AU130" i="11393" l="1"/>
  <c r="AV130" i="11393" s="1"/>
  <c r="AT130" i="11393"/>
  <c r="N127" i="11392"/>
  <c r="O127" i="11392" s="1"/>
  <c r="AK130" i="11393"/>
  <c r="AM130" i="11393"/>
  <c r="AB124" i="11392"/>
  <c r="M129" i="11393" s="1"/>
  <c r="K129" i="11393"/>
  <c r="AJ128" i="11393"/>
  <c r="AP128" i="11393"/>
  <c r="AN128" i="11393"/>
  <c r="AO128" i="11393"/>
  <c r="V128" i="11393"/>
  <c r="AD128" i="11393" s="1"/>
  <c r="B365" i="11409"/>
  <c r="Z127" i="11393"/>
  <c r="AA127" i="11393" s="1"/>
  <c r="T127" i="11393" s="1"/>
  <c r="AC127" i="11393"/>
  <c r="AH127" i="11393" s="1"/>
  <c r="AI127" i="11393" s="1"/>
  <c r="AB127" i="11393" s="1"/>
  <c r="U128" i="11393"/>
  <c r="B122" i="11409"/>
  <c r="C363" i="11409"/>
  <c r="C120" i="11409"/>
  <c r="L126" i="11392"/>
  <c r="K126" i="11392" s="1"/>
  <c r="M126" i="11392" s="1"/>
  <c r="H131" i="11393" s="1"/>
  <c r="AR131" i="11393" s="1"/>
  <c r="Z125" i="11392"/>
  <c r="K130" i="11393" s="1"/>
  <c r="V127" i="11392"/>
  <c r="U127" i="11392" s="1"/>
  <c r="T127" i="11392" s="1"/>
  <c r="S127" i="11392" s="1"/>
  <c r="R127" i="11392" s="1"/>
  <c r="P127" i="11392" s="1"/>
  <c r="Y127" i="11392" s="1"/>
  <c r="J132" i="11393" s="1"/>
  <c r="AA126" i="11392"/>
  <c r="L131" i="11393" s="1"/>
  <c r="AU131" i="11393" l="1"/>
  <c r="AV131" i="11393" s="1"/>
  <c r="AT131" i="11393"/>
  <c r="N128" i="11392"/>
  <c r="O128" i="11392" s="1"/>
  <c r="I133" i="11393" s="1"/>
  <c r="I132" i="11393"/>
  <c r="AA127" i="11392"/>
  <c r="L132" i="11393" s="1"/>
  <c r="O130" i="11393"/>
  <c r="R130" i="11393"/>
  <c r="X130" i="11393" s="1"/>
  <c r="AF130" i="11393" s="1"/>
  <c r="P130" i="11393"/>
  <c r="S130" i="11393"/>
  <c r="Y130" i="11393" s="1"/>
  <c r="AG130" i="11393" s="1"/>
  <c r="AC128" i="11393"/>
  <c r="AH128" i="11393" s="1"/>
  <c r="AI128" i="11393" s="1"/>
  <c r="AB128" i="11393" s="1"/>
  <c r="Z128" i="11393"/>
  <c r="AA128" i="11393" s="1"/>
  <c r="T128" i="11393" s="1"/>
  <c r="C364" i="11409"/>
  <c r="C121" i="11409"/>
  <c r="R129" i="11393"/>
  <c r="X129" i="11393" s="1"/>
  <c r="AF129" i="11393" s="1"/>
  <c r="O129" i="11393"/>
  <c r="P129" i="11393"/>
  <c r="S129" i="11393"/>
  <c r="Y129" i="11393" s="1"/>
  <c r="AG129" i="11393" s="1"/>
  <c r="Q129" i="11393"/>
  <c r="W129" i="11393" s="1"/>
  <c r="AE129" i="11393" s="1"/>
  <c r="AL129" i="11393"/>
  <c r="AK131" i="11393"/>
  <c r="AM131" i="11393"/>
  <c r="Q130" i="11393"/>
  <c r="W130" i="11393" s="1"/>
  <c r="AE130" i="11393" s="1"/>
  <c r="AJ129" i="11393"/>
  <c r="AN129" i="11393"/>
  <c r="AO129" i="11393"/>
  <c r="AP129" i="11393"/>
  <c r="AL130" i="11393"/>
  <c r="L127" i="11392"/>
  <c r="K127" i="11392" s="1"/>
  <c r="M127" i="11392" s="1"/>
  <c r="H132" i="11393" s="1"/>
  <c r="AR132" i="11393" s="1"/>
  <c r="Z126" i="11392"/>
  <c r="K131" i="11393" s="1"/>
  <c r="AL131" i="11393" s="1"/>
  <c r="V128" i="11392"/>
  <c r="U128" i="11392" s="1"/>
  <c r="T128" i="11392" s="1"/>
  <c r="S128" i="11392" s="1"/>
  <c r="R128" i="11392"/>
  <c r="P128" i="11392" s="1"/>
  <c r="Y128" i="11392" s="1"/>
  <c r="J133" i="11393" s="1"/>
  <c r="AB125" i="11392"/>
  <c r="M130" i="11393" s="1"/>
  <c r="AT132" i="11393" l="1"/>
  <c r="AU132" i="11393"/>
  <c r="AV132" i="11393" s="1"/>
  <c r="N129" i="11392"/>
  <c r="O129" i="11392" s="1"/>
  <c r="I134" i="11393" s="1"/>
  <c r="AK132" i="11393"/>
  <c r="AM132" i="11393"/>
  <c r="B123" i="11409"/>
  <c r="U129" i="11393"/>
  <c r="AJ130" i="11393"/>
  <c r="AP130" i="11393"/>
  <c r="AN130" i="11393"/>
  <c r="AO130" i="11393"/>
  <c r="O131" i="11393"/>
  <c r="P131" i="11393"/>
  <c r="R131" i="11393"/>
  <c r="X131" i="11393" s="1"/>
  <c r="AF131" i="11393" s="1"/>
  <c r="S131" i="11393"/>
  <c r="Y131" i="11393" s="1"/>
  <c r="AG131" i="11393" s="1"/>
  <c r="Q131" i="11393"/>
  <c r="W131" i="11393" s="1"/>
  <c r="AE131" i="11393" s="1"/>
  <c r="V129" i="11393"/>
  <c r="AD129" i="11393" s="1"/>
  <c r="B366" i="11409"/>
  <c r="C365" i="11409"/>
  <c r="C122" i="11409"/>
  <c r="B367" i="11409"/>
  <c r="V130" i="11393"/>
  <c r="AD130" i="11393" s="1"/>
  <c r="B124" i="11409"/>
  <c r="U130" i="11393"/>
  <c r="V129" i="11392"/>
  <c r="U129" i="11392" s="1"/>
  <c r="T129" i="11392" s="1"/>
  <c r="S129" i="11392" s="1"/>
  <c r="R129" i="11392"/>
  <c r="P129" i="11392" s="1"/>
  <c r="Y129" i="11392" s="1"/>
  <c r="J134" i="11393" s="1"/>
  <c r="AA128" i="11392"/>
  <c r="L133" i="11393" s="1"/>
  <c r="Z127" i="11392"/>
  <c r="K132" i="11393" s="1"/>
  <c r="AL132" i="11393" s="1"/>
  <c r="L128" i="11392"/>
  <c r="K128" i="11392" s="1"/>
  <c r="M128" i="11392" s="1"/>
  <c r="H133" i="11393" s="1"/>
  <c r="AR133" i="11393" s="1"/>
  <c r="AB126" i="11392"/>
  <c r="M131" i="11393" s="1"/>
  <c r="AU133" i="11393" l="1"/>
  <c r="AV133" i="11393" s="1"/>
  <c r="AT133" i="11393"/>
  <c r="N130" i="11392"/>
  <c r="O130" i="11392" s="1"/>
  <c r="I135" i="11393" s="1"/>
  <c r="AK133" i="11393"/>
  <c r="AM133" i="11393"/>
  <c r="O132" i="11393"/>
  <c r="S132" i="11393"/>
  <c r="Y132" i="11393" s="1"/>
  <c r="AG132" i="11393" s="1"/>
  <c r="R132" i="11393"/>
  <c r="X132" i="11393" s="1"/>
  <c r="AF132" i="11393" s="1"/>
  <c r="P132" i="11393"/>
  <c r="Q132" i="11393"/>
  <c r="W132" i="11393" s="1"/>
  <c r="AE132" i="11393" s="1"/>
  <c r="AJ131" i="11393"/>
  <c r="AN131" i="11393"/>
  <c r="AO131" i="11393"/>
  <c r="AP131" i="11393"/>
  <c r="V131" i="11393"/>
  <c r="AD131" i="11393" s="1"/>
  <c r="B368" i="11409"/>
  <c r="Z129" i="11393"/>
  <c r="AA129" i="11393" s="1"/>
  <c r="T129" i="11393" s="1"/>
  <c r="AC129" i="11393"/>
  <c r="AH129" i="11393" s="1"/>
  <c r="AI129" i="11393" s="1"/>
  <c r="AB129" i="11393" s="1"/>
  <c r="AC130" i="11393"/>
  <c r="AH130" i="11393" s="1"/>
  <c r="AI130" i="11393" s="1"/>
  <c r="AB130" i="11393" s="1"/>
  <c r="Z130" i="11393"/>
  <c r="AA130" i="11393" s="1"/>
  <c r="T130" i="11393" s="1"/>
  <c r="U131" i="11393"/>
  <c r="B125" i="11409"/>
  <c r="L129" i="11392"/>
  <c r="K129" i="11392" s="1"/>
  <c r="M129" i="11392" s="1"/>
  <c r="H134" i="11393" s="1"/>
  <c r="AR134" i="11393" s="1"/>
  <c r="Z128" i="11392"/>
  <c r="AB127" i="11392"/>
  <c r="M132" i="11393" s="1"/>
  <c r="V130" i="11392"/>
  <c r="U130" i="11392" s="1"/>
  <c r="T130" i="11392" s="1"/>
  <c r="S130" i="11392" s="1"/>
  <c r="R130" i="11392"/>
  <c r="P130" i="11392" s="1"/>
  <c r="Y130" i="11392" s="1"/>
  <c r="AA129" i="11392"/>
  <c r="L134" i="11393" s="1"/>
  <c r="AT134" i="11393" l="1"/>
  <c r="AU134" i="11393"/>
  <c r="AV134" i="11393" s="1"/>
  <c r="N131" i="11392"/>
  <c r="O131" i="11392" s="1"/>
  <c r="I136" i="11393" s="1"/>
  <c r="AA130" i="11392"/>
  <c r="L135" i="11393" s="1"/>
  <c r="J135" i="11393"/>
  <c r="AB128" i="11392"/>
  <c r="M133" i="11393" s="1"/>
  <c r="K133" i="11393"/>
  <c r="AK134" i="11393"/>
  <c r="AM134" i="11393"/>
  <c r="AJ132" i="11393"/>
  <c r="AO132" i="11393"/>
  <c r="AN132" i="11393"/>
  <c r="AP132" i="11393"/>
  <c r="V132" i="11393"/>
  <c r="AD132" i="11393" s="1"/>
  <c r="B369" i="11409"/>
  <c r="U132" i="11393"/>
  <c r="B126" i="11409"/>
  <c r="C366" i="11409"/>
  <c r="C123" i="11409"/>
  <c r="AC131" i="11393"/>
  <c r="AH131" i="11393" s="1"/>
  <c r="AI131" i="11393" s="1"/>
  <c r="AB131" i="11393" s="1"/>
  <c r="Z131" i="11393"/>
  <c r="AA131" i="11393" s="1"/>
  <c r="T131" i="11393" s="1"/>
  <c r="C367" i="11409"/>
  <c r="C124" i="11409"/>
  <c r="V131" i="11392"/>
  <c r="U131" i="11392" s="1"/>
  <c r="T131" i="11392" s="1"/>
  <c r="S131" i="11392" s="1"/>
  <c r="R131" i="11392" s="1"/>
  <c r="P131" i="11392" s="1"/>
  <c r="Y131" i="11392" s="1"/>
  <c r="L130" i="11392"/>
  <c r="K130" i="11392" s="1"/>
  <c r="M130" i="11392" s="1"/>
  <c r="H135" i="11393" s="1"/>
  <c r="AR135" i="11393" s="1"/>
  <c r="Z129" i="11392"/>
  <c r="K134" i="11393" s="1"/>
  <c r="AU135" i="11393" l="1"/>
  <c r="AV135" i="11393" s="1"/>
  <c r="AT135" i="11393"/>
  <c r="N132" i="11392"/>
  <c r="O132" i="11392" s="1"/>
  <c r="I137" i="11393" s="1"/>
  <c r="O134" i="11393"/>
  <c r="P134" i="11393"/>
  <c r="R134" i="11393"/>
  <c r="X134" i="11393" s="1"/>
  <c r="AF134" i="11393" s="1"/>
  <c r="S134" i="11393"/>
  <c r="Y134" i="11393" s="1"/>
  <c r="AG134" i="11393" s="1"/>
  <c r="AA131" i="11392"/>
  <c r="L136" i="11393" s="1"/>
  <c r="J136" i="11393"/>
  <c r="AL134" i="11393"/>
  <c r="AJ133" i="11393"/>
  <c r="AP133" i="11393"/>
  <c r="AN133" i="11393"/>
  <c r="AO133" i="11393"/>
  <c r="AK135" i="11393"/>
  <c r="AM135" i="11393"/>
  <c r="O133" i="11393"/>
  <c r="P133" i="11393"/>
  <c r="R133" i="11393"/>
  <c r="X133" i="11393" s="1"/>
  <c r="AF133" i="11393" s="1"/>
  <c r="S133" i="11393"/>
  <c r="Y133" i="11393" s="1"/>
  <c r="AG133" i="11393" s="1"/>
  <c r="AL133" i="11393"/>
  <c r="Q133" i="11393"/>
  <c r="W133" i="11393" s="1"/>
  <c r="AE133" i="11393" s="1"/>
  <c r="Q134" i="11393"/>
  <c r="W134" i="11393" s="1"/>
  <c r="AE134" i="11393" s="1"/>
  <c r="AC132" i="11393"/>
  <c r="AH132" i="11393" s="1"/>
  <c r="AI132" i="11393" s="1"/>
  <c r="AB132" i="11393" s="1"/>
  <c r="Z132" i="11393"/>
  <c r="AA132" i="11393" s="1"/>
  <c r="T132" i="11393" s="1"/>
  <c r="C368" i="11409"/>
  <c r="C125" i="11409"/>
  <c r="Z130" i="11392"/>
  <c r="K135" i="11393" s="1"/>
  <c r="L131" i="11392"/>
  <c r="K131" i="11392" s="1"/>
  <c r="M131" i="11392" s="1"/>
  <c r="H136" i="11393" s="1"/>
  <c r="AR136" i="11393" s="1"/>
  <c r="AB129" i="11392"/>
  <c r="M134" i="11393" s="1"/>
  <c r="V132" i="11392"/>
  <c r="U132" i="11392" s="1"/>
  <c r="T132" i="11392" s="1"/>
  <c r="S132" i="11392" s="1"/>
  <c r="R132" i="11392" s="1"/>
  <c r="P132" i="11392" s="1"/>
  <c r="Y132" i="11392" s="1"/>
  <c r="AT136" i="11393" l="1"/>
  <c r="AU136" i="11393"/>
  <c r="AV136" i="11393" s="1"/>
  <c r="N133" i="11392"/>
  <c r="O133" i="11392" s="1"/>
  <c r="I138" i="11393" s="1"/>
  <c r="AA132" i="11392"/>
  <c r="L137" i="11393" s="1"/>
  <c r="J137" i="11393"/>
  <c r="AJ134" i="11393"/>
  <c r="AN134" i="11393"/>
  <c r="AO134" i="11393"/>
  <c r="AP134" i="11393"/>
  <c r="O135" i="11393"/>
  <c r="R135" i="11393"/>
  <c r="X135" i="11393" s="1"/>
  <c r="AF135" i="11393" s="1"/>
  <c r="P135" i="11393"/>
  <c r="S135" i="11393"/>
  <c r="Y135" i="11393" s="1"/>
  <c r="AG135" i="11393" s="1"/>
  <c r="U133" i="11393"/>
  <c r="B127" i="11409"/>
  <c r="AL135" i="11393"/>
  <c r="V134" i="11393"/>
  <c r="AD134" i="11393" s="1"/>
  <c r="B371" i="11409"/>
  <c r="AK136" i="11393"/>
  <c r="AM136" i="11393"/>
  <c r="Q135" i="11393"/>
  <c r="W135" i="11393" s="1"/>
  <c r="AE135" i="11393" s="1"/>
  <c r="V133" i="11393"/>
  <c r="AD133" i="11393" s="1"/>
  <c r="B370" i="11409"/>
  <c r="U134" i="11393"/>
  <c r="B128" i="11409"/>
  <c r="C126" i="11409"/>
  <c r="C369" i="11409"/>
  <c r="L132" i="11392"/>
  <c r="K132" i="11392" s="1"/>
  <c r="M132" i="11392" s="1"/>
  <c r="H137" i="11393" s="1"/>
  <c r="AR137" i="11393" s="1"/>
  <c r="Z131" i="11392"/>
  <c r="K136" i="11393" s="1"/>
  <c r="AL136" i="11393" s="1"/>
  <c r="R133" i="11392"/>
  <c r="P133" i="11392" s="1"/>
  <c r="Y133" i="11392" s="1"/>
  <c r="J138" i="11393" s="1"/>
  <c r="V133" i="11392"/>
  <c r="U133" i="11392" s="1"/>
  <c r="T133" i="11392" s="1"/>
  <c r="S133" i="11392" s="1"/>
  <c r="AB130" i="11392"/>
  <c r="M135" i="11393" s="1"/>
  <c r="AT137" i="11393" l="1"/>
  <c r="AU137" i="11393"/>
  <c r="AV137" i="11393" s="1"/>
  <c r="N134" i="11392"/>
  <c r="O134" i="11392" s="1"/>
  <c r="I139" i="11393" s="1"/>
  <c r="AK137" i="11393"/>
  <c r="AM137" i="11393"/>
  <c r="Z134" i="11393"/>
  <c r="AA134" i="11393" s="1"/>
  <c r="T134" i="11393" s="1"/>
  <c r="AC134" i="11393"/>
  <c r="AH134" i="11393" s="1"/>
  <c r="AI134" i="11393" s="1"/>
  <c r="AB134" i="11393" s="1"/>
  <c r="AJ135" i="11393"/>
  <c r="AN135" i="11393"/>
  <c r="AO135" i="11393"/>
  <c r="AP135" i="11393"/>
  <c r="O136" i="11393"/>
  <c r="R136" i="11393"/>
  <c r="X136" i="11393" s="1"/>
  <c r="AF136" i="11393" s="1"/>
  <c r="P136" i="11393"/>
  <c r="S136" i="11393"/>
  <c r="Y136" i="11393" s="1"/>
  <c r="AG136" i="11393" s="1"/>
  <c r="Q136" i="11393"/>
  <c r="W136" i="11393" s="1"/>
  <c r="AE136" i="11393" s="1"/>
  <c r="AC133" i="11393"/>
  <c r="AH133" i="11393" s="1"/>
  <c r="AI133" i="11393" s="1"/>
  <c r="AB133" i="11393" s="1"/>
  <c r="Z133" i="11393"/>
  <c r="AA133" i="11393" s="1"/>
  <c r="T133" i="11393" s="1"/>
  <c r="V135" i="11393"/>
  <c r="AD135" i="11393" s="1"/>
  <c r="B372" i="11409"/>
  <c r="B129" i="11409"/>
  <c r="U135" i="11393"/>
  <c r="L133" i="11392"/>
  <c r="K133" i="11392" s="1"/>
  <c r="M133" i="11392" s="1"/>
  <c r="H138" i="11393" s="1"/>
  <c r="AR138" i="11393" s="1"/>
  <c r="Z132" i="11392"/>
  <c r="K137" i="11393" s="1"/>
  <c r="Q137" i="11393" s="1"/>
  <c r="W137" i="11393" s="1"/>
  <c r="AE137" i="11393" s="1"/>
  <c r="V134" i="11392"/>
  <c r="U134" i="11392" s="1"/>
  <c r="T134" i="11392" s="1"/>
  <c r="S134" i="11392" s="1"/>
  <c r="R134" i="11392"/>
  <c r="P134" i="11392" s="1"/>
  <c r="Y134" i="11392" s="1"/>
  <c r="J139" i="11393" s="1"/>
  <c r="AB131" i="11392"/>
  <c r="M136" i="11393" s="1"/>
  <c r="AA133" i="11392"/>
  <c r="L138" i="11393" s="1"/>
  <c r="AU138" i="11393" l="1"/>
  <c r="AV138" i="11393" s="1"/>
  <c r="AT138" i="11393"/>
  <c r="N135" i="11392"/>
  <c r="O135" i="11392" s="1"/>
  <c r="I140" i="11393" s="1"/>
  <c r="AK138" i="11393"/>
  <c r="AM138" i="11393"/>
  <c r="AL137" i="11393"/>
  <c r="C127" i="11409"/>
  <c r="C370" i="11409"/>
  <c r="C128" i="11409"/>
  <c r="C371" i="11409"/>
  <c r="AJ136" i="11393"/>
  <c r="AN136" i="11393"/>
  <c r="AO136" i="11393"/>
  <c r="AP136" i="11393"/>
  <c r="P137" i="11393"/>
  <c r="O137" i="11393"/>
  <c r="S137" i="11393"/>
  <c r="Y137" i="11393" s="1"/>
  <c r="AG137" i="11393" s="1"/>
  <c r="R137" i="11393"/>
  <c r="X137" i="11393" s="1"/>
  <c r="AF137" i="11393" s="1"/>
  <c r="Z135" i="11393"/>
  <c r="AA135" i="11393" s="1"/>
  <c r="T135" i="11393" s="1"/>
  <c r="AC135" i="11393"/>
  <c r="AH135" i="11393" s="1"/>
  <c r="AI135" i="11393" s="1"/>
  <c r="AB135" i="11393" s="1"/>
  <c r="B373" i="11409"/>
  <c r="V136" i="11393"/>
  <c r="AD136" i="11393" s="1"/>
  <c r="U136" i="11393"/>
  <c r="B130" i="11409"/>
  <c r="V135" i="11392"/>
  <c r="U135" i="11392" s="1"/>
  <c r="T135" i="11392" s="1"/>
  <c r="S135" i="11392" s="1"/>
  <c r="R135" i="11392"/>
  <c r="P135" i="11392" s="1"/>
  <c r="Y135" i="11392" s="1"/>
  <c r="AB132" i="11392"/>
  <c r="M137" i="11393" s="1"/>
  <c r="AA134" i="11392"/>
  <c r="L139" i="11393" s="1"/>
  <c r="Z133" i="11392"/>
  <c r="K138" i="11393" s="1"/>
  <c r="L134" i="11392"/>
  <c r="K134" i="11392" s="1"/>
  <c r="M134" i="11392" s="1"/>
  <c r="H139" i="11393" s="1"/>
  <c r="AR139" i="11393" s="1"/>
  <c r="AT139" i="11393" l="1"/>
  <c r="AU139" i="11393"/>
  <c r="AV139" i="11393" s="1"/>
  <c r="N136" i="11392"/>
  <c r="O136" i="11392" s="1"/>
  <c r="I141" i="11393" s="1"/>
  <c r="AK139" i="11393"/>
  <c r="AM139" i="11393"/>
  <c r="AA135" i="11392"/>
  <c r="L140" i="11393" s="1"/>
  <c r="J140" i="11393"/>
  <c r="O138" i="11393"/>
  <c r="S138" i="11393"/>
  <c r="Y138" i="11393" s="1"/>
  <c r="AG138" i="11393" s="1"/>
  <c r="P138" i="11393"/>
  <c r="R138" i="11393"/>
  <c r="X138" i="11393" s="1"/>
  <c r="AF138" i="11393" s="1"/>
  <c r="AJ137" i="11393"/>
  <c r="AP137" i="11393"/>
  <c r="AN137" i="11393"/>
  <c r="AO137" i="11393"/>
  <c r="AL138" i="11393"/>
  <c r="Q138" i="11393"/>
  <c r="W138" i="11393" s="1"/>
  <c r="AE138" i="11393" s="1"/>
  <c r="C129" i="11409"/>
  <c r="C372" i="11409"/>
  <c r="B131" i="11409"/>
  <c r="U137" i="11393"/>
  <c r="AC136" i="11393"/>
  <c r="AH136" i="11393" s="1"/>
  <c r="AI136" i="11393" s="1"/>
  <c r="AB136" i="11393" s="1"/>
  <c r="Z136" i="11393"/>
  <c r="AA136" i="11393" s="1"/>
  <c r="T136" i="11393" s="1"/>
  <c r="V137" i="11393"/>
  <c r="AD137" i="11393" s="1"/>
  <c r="B374" i="11409"/>
  <c r="AB133" i="11392"/>
  <c r="M138" i="11393" s="1"/>
  <c r="L135" i="11392"/>
  <c r="K135" i="11392" s="1"/>
  <c r="M135" i="11392" s="1"/>
  <c r="H140" i="11393" s="1"/>
  <c r="AR140" i="11393" s="1"/>
  <c r="Z134" i="11392"/>
  <c r="K139" i="11393" s="1"/>
  <c r="AL139" i="11393" s="1"/>
  <c r="V136" i="11392"/>
  <c r="U136" i="11392" s="1"/>
  <c r="T136" i="11392" s="1"/>
  <c r="S136" i="11392" s="1"/>
  <c r="R136" i="11392"/>
  <c r="P136" i="11392" s="1"/>
  <c r="Y136" i="11392" s="1"/>
  <c r="J141" i="11393" s="1"/>
  <c r="AU140" i="11393" l="1"/>
  <c r="AV140" i="11393" s="1"/>
  <c r="AT140" i="11393"/>
  <c r="N137" i="11392"/>
  <c r="O137" i="11392" s="1"/>
  <c r="I142" i="11393" s="1"/>
  <c r="AK140" i="11393"/>
  <c r="AM140" i="11393"/>
  <c r="B375" i="11409"/>
  <c r="V138" i="11393"/>
  <c r="AD138" i="11393" s="1"/>
  <c r="B132" i="11409"/>
  <c r="U138" i="11393"/>
  <c r="P139" i="11393"/>
  <c r="O139" i="11393"/>
  <c r="S139" i="11393"/>
  <c r="Y139" i="11393" s="1"/>
  <c r="AG139" i="11393" s="1"/>
  <c r="R139" i="11393"/>
  <c r="X139" i="11393" s="1"/>
  <c r="AF139" i="11393" s="1"/>
  <c r="AJ138" i="11393"/>
  <c r="AP138" i="11393"/>
  <c r="AO138" i="11393"/>
  <c r="AN138" i="11393"/>
  <c r="Q139" i="11393"/>
  <c r="W139" i="11393" s="1"/>
  <c r="AE139" i="11393" s="1"/>
  <c r="AC137" i="11393"/>
  <c r="AH137" i="11393" s="1"/>
  <c r="AI137" i="11393" s="1"/>
  <c r="AB137" i="11393" s="1"/>
  <c r="Z137" i="11393"/>
  <c r="AA137" i="11393" s="1"/>
  <c r="T137" i="11393" s="1"/>
  <c r="C373" i="11409"/>
  <c r="C130" i="11409"/>
  <c r="L136" i="11392"/>
  <c r="K136" i="11392" s="1"/>
  <c r="M136" i="11392" s="1"/>
  <c r="H141" i="11393" s="1"/>
  <c r="AR141" i="11393" s="1"/>
  <c r="Z135" i="11392"/>
  <c r="K140" i="11393" s="1"/>
  <c r="AB134" i="11392"/>
  <c r="M139" i="11393" s="1"/>
  <c r="V137" i="11392"/>
  <c r="U137" i="11392" s="1"/>
  <c r="T137" i="11392" s="1"/>
  <c r="S137" i="11392" s="1"/>
  <c r="R137" i="11392"/>
  <c r="P137" i="11392" s="1"/>
  <c r="Y137" i="11392" s="1"/>
  <c r="J142" i="11393" s="1"/>
  <c r="AA136" i="11392"/>
  <c r="L141" i="11393" s="1"/>
  <c r="AU141" i="11393" l="1"/>
  <c r="AV141" i="11393" s="1"/>
  <c r="AT141" i="11393"/>
  <c r="N138" i="11392"/>
  <c r="O138" i="11392" s="1"/>
  <c r="I143" i="11393" s="1"/>
  <c r="AK141" i="11393"/>
  <c r="AM141" i="11393"/>
  <c r="AJ139" i="11393"/>
  <c r="AO139" i="11393"/>
  <c r="AN139" i="11393"/>
  <c r="AP139" i="11393"/>
  <c r="P140" i="11393"/>
  <c r="R140" i="11393"/>
  <c r="X140" i="11393" s="1"/>
  <c r="AF140" i="11393" s="1"/>
  <c r="O140" i="11393"/>
  <c r="S140" i="11393"/>
  <c r="Y140" i="11393" s="1"/>
  <c r="AG140" i="11393" s="1"/>
  <c r="B376" i="11409"/>
  <c r="V139" i="11393"/>
  <c r="AD139" i="11393" s="1"/>
  <c r="AC138" i="11393"/>
  <c r="AH138" i="11393" s="1"/>
  <c r="AI138" i="11393" s="1"/>
  <c r="AB138" i="11393" s="1"/>
  <c r="Z138" i="11393"/>
  <c r="AA138" i="11393" s="1"/>
  <c r="T138" i="11393" s="1"/>
  <c r="AL140" i="11393"/>
  <c r="B133" i="11409"/>
  <c r="U139" i="11393"/>
  <c r="Q140" i="11393"/>
  <c r="W140" i="11393" s="1"/>
  <c r="AE140" i="11393" s="1"/>
  <c r="C131" i="11409"/>
  <c r="C374" i="11409"/>
  <c r="V138" i="11392"/>
  <c r="U138" i="11392" s="1"/>
  <c r="T138" i="11392" s="1"/>
  <c r="S138" i="11392" s="1"/>
  <c r="R138" i="11392"/>
  <c r="P138" i="11392" s="1"/>
  <c r="Y138" i="11392" s="1"/>
  <c r="Z136" i="11392"/>
  <c r="L137" i="11392"/>
  <c r="K137" i="11392" s="1"/>
  <c r="M137" i="11392" s="1"/>
  <c r="H142" i="11393" s="1"/>
  <c r="AR142" i="11393" s="1"/>
  <c r="AB135" i="11392"/>
  <c r="M140" i="11393" s="1"/>
  <c r="AA137" i="11392"/>
  <c r="L142" i="11393" s="1"/>
  <c r="AT142" i="11393" l="1"/>
  <c r="AU142" i="11393"/>
  <c r="AV142" i="11393" s="1"/>
  <c r="N139" i="11392"/>
  <c r="O139" i="11392" s="1"/>
  <c r="I144" i="11393" s="1"/>
  <c r="AB136" i="11392"/>
  <c r="M141" i="11393" s="1"/>
  <c r="K141" i="11393"/>
  <c r="AA138" i="11392"/>
  <c r="L143" i="11393" s="1"/>
  <c r="J143" i="11393"/>
  <c r="AK142" i="11393"/>
  <c r="AM142" i="11393"/>
  <c r="AJ140" i="11393"/>
  <c r="AO140" i="11393"/>
  <c r="AN140" i="11393"/>
  <c r="AP140" i="11393"/>
  <c r="AC139" i="11393"/>
  <c r="AH139" i="11393" s="1"/>
  <c r="AI139" i="11393" s="1"/>
  <c r="AB139" i="11393" s="1"/>
  <c r="Z139" i="11393"/>
  <c r="AA139" i="11393" s="1"/>
  <c r="T139" i="11393" s="1"/>
  <c r="C375" i="11409"/>
  <c r="C132" i="11409"/>
  <c r="B134" i="11409"/>
  <c r="U140" i="11393"/>
  <c r="B377" i="11409"/>
  <c r="V140" i="11393"/>
  <c r="AD140" i="11393" s="1"/>
  <c r="L138" i="11392"/>
  <c r="K138" i="11392" s="1"/>
  <c r="M138" i="11392" s="1"/>
  <c r="H143" i="11393" s="1"/>
  <c r="AR143" i="11393" s="1"/>
  <c r="Z137" i="11392"/>
  <c r="V139" i="11392"/>
  <c r="U139" i="11392" s="1"/>
  <c r="T139" i="11392" s="1"/>
  <c r="S139" i="11392" s="1"/>
  <c r="R139" i="11392"/>
  <c r="P139" i="11392" s="1"/>
  <c r="Y139" i="11392" s="1"/>
  <c r="J144" i="11393" s="1"/>
  <c r="AU143" i="11393" l="1"/>
  <c r="AV143" i="11393" s="1"/>
  <c r="AT143" i="11393"/>
  <c r="N140" i="11392"/>
  <c r="O140" i="11392" s="1"/>
  <c r="I145" i="11393" s="1"/>
  <c r="AK143" i="11393"/>
  <c r="AM143" i="11393"/>
  <c r="P141" i="11393"/>
  <c r="O141" i="11393"/>
  <c r="S141" i="11393"/>
  <c r="Y141" i="11393" s="1"/>
  <c r="AG141" i="11393" s="1"/>
  <c r="R141" i="11393"/>
  <c r="X141" i="11393" s="1"/>
  <c r="AF141" i="11393" s="1"/>
  <c r="Q141" i="11393"/>
  <c r="W141" i="11393" s="1"/>
  <c r="AE141" i="11393" s="1"/>
  <c r="AL141" i="11393"/>
  <c r="AB137" i="11392"/>
  <c r="M142" i="11393" s="1"/>
  <c r="K142" i="11393"/>
  <c r="AJ141" i="11393"/>
  <c r="AP141" i="11393"/>
  <c r="AO141" i="11393"/>
  <c r="AN141" i="11393"/>
  <c r="Z140" i="11393"/>
  <c r="AA140" i="11393" s="1"/>
  <c r="T140" i="11393" s="1"/>
  <c r="AC140" i="11393"/>
  <c r="AH140" i="11393" s="1"/>
  <c r="AI140" i="11393" s="1"/>
  <c r="AB140" i="11393" s="1"/>
  <c r="C133" i="11409"/>
  <c r="C376" i="11409"/>
  <c r="V140" i="11392"/>
  <c r="U140" i="11392" s="1"/>
  <c r="T140" i="11392" s="1"/>
  <c r="S140" i="11392" s="1"/>
  <c r="R140" i="11392" s="1"/>
  <c r="P140" i="11392" s="1"/>
  <c r="Y140" i="11392" s="1"/>
  <c r="Z138" i="11392"/>
  <c r="K143" i="11393" s="1"/>
  <c r="L139" i="11392"/>
  <c r="K139" i="11392" s="1"/>
  <c r="M139" i="11392" s="1"/>
  <c r="H144" i="11393" s="1"/>
  <c r="AR144" i="11393" s="1"/>
  <c r="AA139" i="11392"/>
  <c r="L144" i="11393" s="1"/>
  <c r="AU144" i="11393" l="1"/>
  <c r="AV144" i="11393" s="1"/>
  <c r="AT144" i="11393"/>
  <c r="N141" i="11392"/>
  <c r="O141" i="11392" s="1"/>
  <c r="I146" i="11393" s="1"/>
  <c r="AA140" i="11392"/>
  <c r="L145" i="11393" s="1"/>
  <c r="J145" i="11393"/>
  <c r="P143" i="11393"/>
  <c r="R143" i="11393"/>
  <c r="X143" i="11393" s="1"/>
  <c r="AF143" i="11393" s="1"/>
  <c r="O143" i="11393"/>
  <c r="S143" i="11393"/>
  <c r="Y143" i="11393" s="1"/>
  <c r="AG143" i="11393" s="1"/>
  <c r="P142" i="11393"/>
  <c r="R142" i="11393"/>
  <c r="X142" i="11393" s="1"/>
  <c r="AF142" i="11393" s="1"/>
  <c r="O142" i="11393"/>
  <c r="S142" i="11393"/>
  <c r="Y142" i="11393" s="1"/>
  <c r="AG142" i="11393" s="1"/>
  <c r="Q142" i="11393"/>
  <c r="W142" i="11393" s="1"/>
  <c r="AE142" i="11393" s="1"/>
  <c r="AL142" i="11393"/>
  <c r="B135" i="11409"/>
  <c r="U141" i="11393"/>
  <c r="AL143" i="11393"/>
  <c r="AK144" i="11393"/>
  <c r="AM144" i="11393"/>
  <c r="Q143" i="11393"/>
  <c r="W143" i="11393" s="1"/>
  <c r="AE143" i="11393" s="1"/>
  <c r="AJ142" i="11393"/>
  <c r="AP142" i="11393"/>
  <c r="AO142" i="11393"/>
  <c r="AN142" i="11393"/>
  <c r="B378" i="11409"/>
  <c r="V141" i="11393"/>
  <c r="AD141" i="11393" s="1"/>
  <c r="C377" i="11409"/>
  <c r="C134" i="11409"/>
  <c r="L140" i="11392"/>
  <c r="K140" i="11392" s="1"/>
  <c r="M140" i="11392" s="1"/>
  <c r="H145" i="11393" s="1"/>
  <c r="AR145" i="11393" s="1"/>
  <c r="Z139" i="11392"/>
  <c r="K144" i="11393" s="1"/>
  <c r="AL144" i="11393" s="1"/>
  <c r="V141" i="11392"/>
  <c r="U141" i="11392" s="1"/>
  <c r="T141" i="11392" s="1"/>
  <c r="S141" i="11392" s="1"/>
  <c r="R141" i="11392"/>
  <c r="P141" i="11392" s="1"/>
  <c r="Y141" i="11392" s="1"/>
  <c r="AB138" i="11392"/>
  <c r="M143" i="11393" s="1"/>
  <c r="AT145" i="11393" l="1"/>
  <c r="AU145" i="11393"/>
  <c r="AV145" i="11393" s="1"/>
  <c r="N142" i="11392"/>
  <c r="O142" i="11392" s="1"/>
  <c r="I147" i="11393" s="1"/>
  <c r="AA141" i="11392"/>
  <c r="L146" i="11393" s="1"/>
  <c r="J146" i="11393"/>
  <c r="AK145" i="11393"/>
  <c r="AM145" i="11393"/>
  <c r="AJ143" i="11393"/>
  <c r="AO143" i="11393"/>
  <c r="AN143" i="11393"/>
  <c r="AP143" i="11393"/>
  <c r="B136" i="11409"/>
  <c r="U142" i="11393"/>
  <c r="B379" i="11409"/>
  <c r="V142" i="11393"/>
  <c r="AD142" i="11393" s="1"/>
  <c r="B137" i="11409"/>
  <c r="U143" i="11393"/>
  <c r="B380" i="11409"/>
  <c r="V143" i="11393"/>
  <c r="AD143" i="11393" s="1"/>
  <c r="R144" i="11393"/>
  <c r="X144" i="11393" s="1"/>
  <c r="AF144" i="11393" s="1"/>
  <c r="O144" i="11393"/>
  <c r="S144" i="11393"/>
  <c r="Y144" i="11393" s="1"/>
  <c r="AG144" i="11393" s="1"/>
  <c r="P144" i="11393"/>
  <c r="AC141" i="11393"/>
  <c r="AH141" i="11393" s="1"/>
  <c r="AI141" i="11393" s="1"/>
  <c r="AB141" i="11393" s="1"/>
  <c r="Z141" i="11393"/>
  <c r="AA141" i="11393" s="1"/>
  <c r="T141" i="11393" s="1"/>
  <c r="Q144" i="11393"/>
  <c r="W144" i="11393" s="1"/>
  <c r="AE144" i="11393" s="1"/>
  <c r="V142" i="11392"/>
  <c r="U142" i="11392" s="1"/>
  <c r="T142" i="11392" s="1"/>
  <c r="S142" i="11392" s="1"/>
  <c r="R142" i="11392"/>
  <c r="P142" i="11392" s="1"/>
  <c r="Y142" i="11392" s="1"/>
  <c r="J147" i="11393" s="1"/>
  <c r="L141" i="11392"/>
  <c r="K141" i="11392" s="1"/>
  <c r="M141" i="11392" s="1"/>
  <c r="H146" i="11393" s="1"/>
  <c r="AR146" i="11393" s="1"/>
  <c r="Z140" i="11392"/>
  <c r="K145" i="11393" s="1"/>
  <c r="AL145" i="11393" s="1"/>
  <c r="AB139" i="11392"/>
  <c r="M144" i="11393" s="1"/>
  <c r="AT146" i="11393" l="1"/>
  <c r="AU146" i="11393"/>
  <c r="AV146" i="11393" s="1"/>
  <c r="N143" i="11392"/>
  <c r="O143" i="11392" s="1"/>
  <c r="I148" i="11393" s="1"/>
  <c r="AK146" i="11393"/>
  <c r="AM146" i="11393"/>
  <c r="P145" i="11393"/>
  <c r="R145" i="11393"/>
  <c r="X145" i="11393" s="1"/>
  <c r="AF145" i="11393" s="1"/>
  <c r="O145" i="11393"/>
  <c r="S145" i="11393"/>
  <c r="Y145" i="11393" s="1"/>
  <c r="AG145" i="11393" s="1"/>
  <c r="Q145" i="11393"/>
  <c r="W145" i="11393" s="1"/>
  <c r="AE145" i="11393" s="1"/>
  <c r="AJ144" i="11393"/>
  <c r="AO144" i="11393"/>
  <c r="AN144" i="11393"/>
  <c r="AP144" i="11393"/>
  <c r="B381" i="11409"/>
  <c r="V144" i="11393"/>
  <c r="AD144" i="11393" s="1"/>
  <c r="B138" i="11409"/>
  <c r="U144" i="11393"/>
  <c r="Z143" i="11393"/>
  <c r="AA143" i="11393" s="1"/>
  <c r="T143" i="11393" s="1"/>
  <c r="AC143" i="11393"/>
  <c r="AH143" i="11393" s="1"/>
  <c r="AI143" i="11393" s="1"/>
  <c r="AB143" i="11393" s="1"/>
  <c r="AC142" i="11393"/>
  <c r="AH142" i="11393" s="1"/>
  <c r="AI142" i="11393" s="1"/>
  <c r="AB142" i="11393" s="1"/>
  <c r="Z142" i="11393"/>
  <c r="AA142" i="11393" s="1"/>
  <c r="T142" i="11393" s="1"/>
  <c r="C378" i="11409"/>
  <c r="C135" i="11409"/>
  <c r="AB140" i="11392"/>
  <c r="M145" i="11393" s="1"/>
  <c r="L142" i="11392"/>
  <c r="K142" i="11392" s="1"/>
  <c r="M142" i="11392" s="1"/>
  <c r="H147" i="11393" s="1"/>
  <c r="AR147" i="11393" s="1"/>
  <c r="Z141" i="11392"/>
  <c r="K146" i="11393" s="1"/>
  <c r="V143" i="11392"/>
  <c r="U143" i="11392" s="1"/>
  <c r="T143" i="11392" s="1"/>
  <c r="S143" i="11392" s="1"/>
  <c r="R143" i="11392"/>
  <c r="P143" i="11392" s="1"/>
  <c r="Y143" i="11392" s="1"/>
  <c r="J148" i="11393" s="1"/>
  <c r="AA142" i="11392"/>
  <c r="L147" i="11393" s="1"/>
  <c r="AU147" i="11393" l="1"/>
  <c r="AV147" i="11393" s="1"/>
  <c r="AT147" i="11393"/>
  <c r="N144" i="11392"/>
  <c r="O144" i="11392" s="1"/>
  <c r="I149" i="11393" s="1"/>
  <c r="O146" i="11393"/>
  <c r="S146" i="11393"/>
  <c r="Y146" i="11393" s="1"/>
  <c r="AG146" i="11393" s="1"/>
  <c r="R146" i="11393"/>
  <c r="X146" i="11393" s="1"/>
  <c r="AF146" i="11393" s="1"/>
  <c r="P146" i="11393"/>
  <c r="Q146" i="11393"/>
  <c r="W146" i="11393" s="1"/>
  <c r="AE146" i="11393" s="1"/>
  <c r="AL146" i="11393"/>
  <c r="AK147" i="11393"/>
  <c r="AM147" i="11393"/>
  <c r="AJ145" i="11393"/>
  <c r="AO145" i="11393"/>
  <c r="AN145" i="11393"/>
  <c r="AP145" i="11393"/>
  <c r="B139" i="11409"/>
  <c r="U145" i="11393"/>
  <c r="V145" i="11393"/>
  <c r="AD145" i="11393" s="1"/>
  <c r="B382" i="11409"/>
  <c r="C137" i="11409"/>
  <c r="C380" i="11409"/>
  <c r="Z144" i="11393"/>
  <c r="AA144" i="11393" s="1"/>
  <c r="T144" i="11393" s="1"/>
  <c r="AC144" i="11393"/>
  <c r="AH144" i="11393" s="1"/>
  <c r="AI144" i="11393" s="1"/>
  <c r="AB144" i="11393" s="1"/>
  <c r="C379" i="11409"/>
  <c r="C136" i="11409"/>
  <c r="V144" i="11392"/>
  <c r="U144" i="11392" s="1"/>
  <c r="T144" i="11392" s="1"/>
  <c r="S144" i="11392" s="1"/>
  <c r="R144" i="11392"/>
  <c r="P144" i="11392" s="1"/>
  <c r="Y144" i="11392" s="1"/>
  <c r="AB141" i="11392"/>
  <c r="M146" i="11393" s="1"/>
  <c r="L143" i="11392"/>
  <c r="K143" i="11392" s="1"/>
  <c r="M143" i="11392" s="1"/>
  <c r="H148" i="11393" s="1"/>
  <c r="AR148" i="11393" s="1"/>
  <c r="Z142" i="11392"/>
  <c r="K147" i="11393" s="1"/>
  <c r="AA143" i="11392"/>
  <c r="L148" i="11393" s="1"/>
  <c r="AU148" i="11393" l="1"/>
  <c r="AV148" i="11393" s="1"/>
  <c r="AT148" i="11393"/>
  <c r="AK148" i="11393"/>
  <c r="AM148" i="11393"/>
  <c r="N145" i="11392"/>
  <c r="O145" i="11392" s="1"/>
  <c r="I150" i="11393" s="1"/>
  <c r="AA144" i="11392"/>
  <c r="L149" i="11393" s="1"/>
  <c r="J149" i="11393"/>
  <c r="B383" i="11409"/>
  <c r="V146" i="11393"/>
  <c r="AD146" i="11393" s="1"/>
  <c r="P147" i="11393"/>
  <c r="R147" i="11393"/>
  <c r="X147" i="11393" s="1"/>
  <c r="AF147" i="11393" s="1"/>
  <c r="O147" i="11393"/>
  <c r="S147" i="11393"/>
  <c r="Y147" i="11393" s="1"/>
  <c r="AG147" i="11393" s="1"/>
  <c r="AJ146" i="11393"/>
  <c r="AO146" i="11393"/>
  <c r="AN146" i="11393"/>
  <c r="AP146" i="11393"/>
  <c r="Z145" i="11393"/>
  <c r="AA145" i="11393" s="1"/>
  <c r="T145" i="11393" s="1"/>
  <c r="AC145" i="11393"/>
  <c r="AH145" i="11393" s="1"/>
  <c r="AI145" i="11393" s="1"/>
  <c r="AB145" i="11393" s="1"/>
  <c r="AL147" i="11393"/>
  <c r="Q147" i="11393"/>
  <c r="W147" i="11393" s="1"/>
  <c r="AE147" i="11393" s="1"/>
  <c r="B140" i="11409"/>
  <c r="U146" i="11393"/>
  <c r="C381" i="11409"/>
  <c r="C138" i="11409"/>
  <c r="V145" i="11392"/>
  <c r="U145" i="11392" s="1"/>
  <c r="T145" i="11392" s="1"/>
  <c r="S145" i="11392" s="1"/>
  <c r="R145" i="11392"/>
  <c r="P145" i="11392" s="1"/>
  <c r="Y145" i="11392" s="1"/>
  <c r="Z143" i="11392"/>
  <c r="L144" i="11392"/>
  <c r="K144" i="11392" s="1"/>
  <c r="M144" i="11392" s="1"/>
  <c r="H149" i="11393" s="1"/>
  <c r="AR149" i="11393" s="1"/>
  <c r="AB142" i="11392"/>
  <c r="M147" i="11393" s="1"/>
  <c r="AU149" i="11393" l="1"/>
  <c r="AV149" i="11393" s="1"/>
  <c r="AT149" i="11393"/>
  <c r="N146" i="11392"/>
  <c r="O146" i="11392" s="1"/>
  <c r="I151" i="11393" s="1"/>
  <c r="AB143" i="11392"/>
  <c r="M148" i="11393" s="1"/>
  <c r="K148" i="11393"/>
  <c r="AK149" i="11393"/>
  <c r="AM149" i="11393"/>
  <c r="AA145" i="11392"/>
  <c r="L150" i="11393" s="1"/>
  <c r="J150" i="11393"/>
  <c r="AJ147" i="11393"/>
  <c r="AP147" i="11393"/>
  <c r="AO147" i="11393"/>
  <c r="AN147" i="11393"/>
  <c r="AC146" i="11393"/>
  <c r="AH146" i="11393" s="1"/>
  <c r="AI146" i="11393" s="1"/>
  <c r="AB146" i="11393" s="1"/>
  <c r="Z146" i="11393"/>
  <c r="AA146" i="11393" s="1"/>
  <c r="T146" i="11393" s="1"/>
  <c r="C382" i="11409"/>
  <c r="C139" i="11409"/>
  <c r="B141" i="11409"/>
  <c r="U147" i="11393"/>
  <c r="V147" i="11393"/>
  <c r="AD147" i="11393" s="1"/>
  <c r="B384" i="11409"/>
  <c r="L145" i="11392"/>
  <c r="K145" i="11392" s="1"/>
  <c r="M145" i="11392" s="1"/>
  <c r="H150" i="11393" s="1"/>
  <c r="AR150" i="11393" s="1"/>
  <c r="Z144" i="11392"/>
  <c r="K149" i="11393" s="1"/>
  <c r="AL149" i="11393" s="1"/>
  <c r="V146" i="11392"/>
  <c r="U146" i="11392" s="1"/>
  <c r="T146" i="11392" s="1"/>
  <c r="S146" i="11392" s="1"/>
  <c r="R146" i="11392"/>
  <c r="P146" i="11392" s="1"/>
  <c r="Y146" i="11392" s="1"/>
  <c r="AU150" i="11393" l="1"/>
  <c r="AV150" i="11393" s="1"/>
  <c r="AT150" i="11393"/>
  <c r="N147" i="11392"/>
  <c r="O147" i="11392" s="1"/>
  <c r="I152" i="11393" s="1"/>
  <c r="AK150" i="11393"/>
  <c r="AM150" i="11393"/>
  <c r="R148" i="11393"/>
  <c r="X148" i="11393" s="1"/>
  <c r="AF148" i="11393" s="1"/>
  <c r="O148" i="11393"/>
  <c r="S148" i="11393"/>
  <c r="Y148" i="11393" s="1"/>
  <c r="AG148" i="11393" s="1"/>
  <c r="P148" i="11393"/>
  <c r="Q148" i="11393"/>
  <c r="W148" i="11393" s="1"/>
  <c r="AE148" i="11393" s="1"/>
  <c r="AL148" i="11393"/>
  <c r="AA146" i="11392"/>
  <c r="L151" i="11393" s="1"/>
  <c r="J151" i="11393"/>
  <c r="P149" i="11393"/>
  <c r="R149" i="11393"/>
  <c r="X149" i="11393" s="1"/>
  <c r="AF149" i="11393" s="1"/>
  <c r="O149" i="11393"/>
  <c r="S149" i="11393"/>
  <c r="Y149" i="11393" s="1"/>
  <c r="AG149" i="11393" s="1"/>
  <c r="Q149" i="11393"/>
  <c r="W149" i="11393" s="1"/>
  <c r="AE149" i="11393" s="1"/>
  <c r="AJ148" i="11393"/>
  <c r="AP148" i="11393"/>
  <c r="AO148" i="11393"/>
  <c r="AN148" i="11393"/>
  <c r="Z147" i="11393"/>
  <c r="AA147" i="11393" s="1"/>
  <c r="T147" i="11393" s="1"/>
  <c r="AC147" i="11393"/>
  <c r="AH147" i="11393" s="1"/>
  <c r="AI147" i="11393" s="1"/>
  <c r="AB147" i="11393" s="1"/>
  <c r="C140" i="11409"/>
  <c r="C383" i="11409"/>
  <c r="AB144" i="11392"/>
  <c r="M149" i="11393" s="1"/>
  <c r="L146" i="11392"/>
  <c r="K146" i="11392" s="1"/>
  <c r="M146" i="11392" s="1"/>
  <c r="H151" i="11393" s="1"/>
  <c r="AR151" i="11393" s="1"/>
  <c r="Z145" i="11392"/>
  <c r="K150" i="11393" s="1"/>
  <c r="V147" i="11392"/>
  <c r="U147" i="11392" s="1"/>
  <c r="T147" i="11392" s="1"/>
  <c r="S147" i="11392" s="1"/>
  <c r="R147" i="11392"/>
  <c r="P147" i="11392" s="1"/>
  <c r="Y147" i="11392" s="1"/>
  <c r="J152" i="11393" s="1"/>
  <c r="AU151" i="11393" l="1"/>
  <c r="AV151" i="11393" s="1"/>
  <c r="AT151" i="11393"/>
  <c r="N148" i="11392"/>
  <c r="O148" i="11392" s="1"/>
  <c r="I153" i="11393" s="1"/>
  <c r="R150" i="11393"/>
  <c r="X150" i="11393" s="1"/>
  <c r="AF150" i="11393" s="1"/>
  <c r="O150" i="11393"/>
  <c r="S150" i="11393"/>
  <c r="Y150" i="11393" s="1"/>
  <c r="AG150" i="11393" s="1"/>
  <c r="P150" i="11393"/>
  <c r="AJ149" i="11393"/>
  <c r="AO149" i="11393"/>
  <c r="AN149" i="11393"/>
  <c r="AP149" i="11393"/>
  <c r="Q150" i="11393"/>
  <c r="W150" i="11393" s="1"/>
  <c r="AE150" i="11393" s="1"/>
  <c r="B385" i="11409"/>
  <c r="V148" i="11393"/>
  <c r="AD148" i="11393" s="1"/>
  <c r="B142" i="11409"/>
  <c r="U148" i="11393"/>
  <c r="AL150" i="11393"/>
  <c r="AK151" i="11393"/>
  <c r="AM151" i="11393"/>
  <c r="B143" i="11409"/>
  <c r="U149" i="11393"/>
  <c r="V149" i="11393"/>
  <c r="AD149" i="11393" s="1"/>
  <c r="B386" i="11409"/>
  <c r="C141" i="11409"/>
  <c r="C384" i="11409"/>
  <c r="V148" i="11392"/>
  <c r="U148" i="11392" s="1"/>
  <c r="T148" i="11392" s="1"/>
  <c r="S148" i="11392" s="1"/>
  <c r="R148" i="11392"/>
  <c r="P148" i="11392" s="1"/>
  <c r="Y148" i="11392" s="1"/>
  <c r="J153" i="11393" s="1"/>
  <c r="AB145" i="11392"/>
  <c r="M150" i="11393" s="1"/>
  <c r="L147" i="11392"/>
  <c r="K147" i="11392" s="1"/>
  <c r="M147" i="11392" s="1"/>
  <c r="H152" i="11393" s="1"/>
  <c r="AR152" i="11393" s="1"/>
  <c r="Z146" i="11392"/>
  <c r="K151" i="11393" s="1"/>
  <c r="AL151" i="11393" s="1"/>
  <c r="AA147" i="11392"/>
  <c r="L152" i="11393" s="1"/>
  <c r="AU152" i="11393" l="1"/>
  <c r="AV152" i="11393" s="1"/>
  <c r="AT152" i="11393"/>
  <c r="N149" i="11392"/>
  <c r="O149" i="11392" s="1"/>
  <c r="I154" i="11393" s="1"/>
  <c r="AK152" i="11393"/>
  <c r="AM152" i="11393"/>
  <c r="AC149" i="11393"/>
  <c r="AH149" i="11393" s="1"/>
  <c r="AI149" i="11393" s="1"/>
  <c r="AB149" i="11393" s="1"/>
  <c r="Z149" i="11393"/>
  <c r="AA149" i="11393" s="1"/>
  <c r="T149" i="11393" s="1"/>
  <c r="B387" i="11409"/>
  <c r="V150" i="11393"/>
  <c r="AD150" i="11393" s="1"/>
  <c r="B144" i="11409"/>
  <c r="U150" i="11393"/>
  <c r="P151" i="11393"/>
  <c r="R151" i="11393"/>
  <c r="X151" i="11393" s="1"/>
  <c r="AF151" i="11393" s="1"/>
  <c r="O151" i="11393"/>
  <c r="S151" i="11393"/>
  <c r="Y151" i="11393" s="1"/>
  <c r="AG151" i="11393" s="1"/>
  <c r="AJ150" i="11393"/>
  <c r="AO150" i="11393"/>
  <c r="AN150" i="11393"/>
  <c r="AP150" i="11393"/>
  <c r="Q151" i="11393"/>
  <c r="W151" i="11393" s="1"/>
  <c r="AE151" i="11393" s="1"/>
  <c r="Z148" i="11393"/>
  <c r="AA148" i="11393" s="1"/>
  <c r="T148" i="11393" s="1"/>
  <c r="AC148" i="11393"/>
  <c r="AH148" i="11393" s="1"/>
  <c r="AI148" i="11393" s="1"/>
  <c r="AB148" i="11393" s="1"/>
  <c r="L148" i="11392"/>
  <c r="K148" i="11392" s="1"/>
  <c r="M148" i="11392" s="1"/>
  <c r="H153" i="11393" s="1"/>
  <c r="AR153" i="11393" s="1"/>
  <c r="Z147" i="11392"/>
  <c r="V149" i="11392"/>
  <c r="U149" i="11392" s="1"/>
  <c r="T149" i="11392" s="1"/>
  <c r="S149" i="11392" s="1"/>
  <c r="R149" i="11392"/>
  <c r="P149" i="11392" s="1"/>
  <c r="Y149" i="11392" s="1"/>
  <c r="AB146" i="11392"/>
  <c r="M151" i="11393" s="1"/>
  <c r="AA148" i="11392"/>
  <c r="L153" i="11393" s="1"/>
  <c r="AT153" i="11393" l="1"/>
  <c r="AU153" i="11393"/>
  <c r="AV153" i="11393" s="1"/>
  <c r="N150" i="11392"/>
  <c r="O150" i="11392" s="1"/>
  <c r="I155" i="11393" s="1"/>
  <c r="AA149" i="11392"/>
  <c r="L154" i="11393" s="1"/>
  <c r="J154" i="11393"/>
  <c r="AB147" i="11392"/>
  <c r="M152" i="11393" s="1"/>
  <c r="K152" i="11393"/>
  <c r="AK153" i="11393"/>
  <c r="AM153" i="11393"/>
  <c r="AC150" i="11393"/>
  <c r="AH150" i="11393" s="1"/>
  <c r="AI150" i="11393" s="1"/>
  <c r="AB150" i="11393" s="1"/>
  <c r="Z150" i="11393"/>
  <c r="AA150" i="11393" s="1"/>
  <c r="T150" i="11393" s="1"/>
  <c r="AJ151" i="11393"/>
  <c r="AO151" i="11393"/>
  <c r="AN151" i="11393"/>
  <c r="AP151" i="11393"/>
  <c r="C142" i="11409"/>
  <c r="C385" i="11409"/>
  <c r="B145" i="11409"/>
  <c r="U151" i="11393"/>
  <c r="V151" i="11393"/>
  <c r="AD151" i="11393" s="1"/>
  <c r="B388" i="11409"/>
  <c r="C143" i="11409"/>
  <c r="C386" i="11409"/>
  <c r="L149" i="11392"/>
  <c r="K149" i="11392" s="1"/>
  <c r="M149" i="11392" s="1"/>
  <c r="H154" i="11393" s="1"/>
  <c r="AR154" i="11393" s="1"/>
  <c r="Z148" i="11392"/>
  <c r="V150" i="11392"/>
  <c r="U150" i="11392" s="1"/>
  <c r="T150" i="11392" s="1"/>
  <c r="S150" i="11392" s="1"/>
  <c r="R150" i="11392" s="1"/>
  <c r="P150" i="11392" s="1"/>
  <c r="Y150" i="11392" s="1"/>
  <c r="J155" i="11393" s="1"/>
  <c r="AU154" i="11393" l="1"/>
  <c r="AV154" i="11393" s="1"/>
  <c r="AT154" i="11393"/>
  <c r="N151" i="11392"/>
  <c r="O151" i="11392" s="1"/>
  <c r="I156" i="11393" s="1"/>
  <c r="AB148" i="11392"/>
  <c r="M153" i="11393" s="1"/>
  <c r="K153" i="11393"/>
  <c r="R152" i="11393"/>
  <c r="X152" i="11393" s="1"/>
  <c r="AF152" i="11393" s="1"/>
  <c r="O152" i="11393"/>
  <c r="S152" i="11393"/>
  <c r="Y152" i="11393" s="1"/>
  <c r="AG152" i="11393" s="1"/>
  <c r="P152" i="11393"/>
  <c r="Q152" i="11393"/>
  <c r="W152" i="11393" s="1"/>
  <c r="AE152" i="11393" s="1"/>
  <c r="AL152" i="11393"/>
  <c r="AK154" i="11393"/>
  <c r="AM154" i="11393"/>
  <c r="AJ152" i="11393"/>
  <c r="AP152" i="11393"/>
  <c r="AO152" i="11393"/>
  <c r="AN152" i="11393"/>
  <c r="AC151" i="11393"/>
  <c r="AH151" i="11393" s="1"/>
  <c r="AI151" i="11393" s="1"/>
  <c r="AB151" i="11393" s="1"/>
  <c r="Z151" i="11393"/>
  <c r="AA151" i="11393" s="1"/>
  <c r="T151" i="11393" s="1"/>
  <c r="C144" i="11409"/>
  <c r="C387" i="11409"/>
  <c r="R151" i="11392"/>
  <c r="P151" i="11392" s="1"/>
  <c r="Y151" i="11392" s="1"/>
  <c r="J156" i="11393" s="1"/>
  <c r="V151" i="11392"/>
  <c r="U151" i="11392" s="1"/>
  <c r="T151" i="11392" s="1"/>
  <c r="S151" i="11392" s="1"/>
  <c r="AA150" i="11392"/>
  <c r="L155" i="11393" s="1"/>
  <c r="L150" i="11392"/>
  <c r="K150" i="11392" s="1"/>
  <c r="M150" i="11392" s="1"/>
  <c r="H155" i="11393" s="1"/>
  <c r="AR155" i="11393" s="1"/>
  <c r="Z149" i="11392"/>
  <c r="K154" i="11393" s="1"/>
  <c r="Q154" i="11393" s="1"/>
  <c r="W154" i="11393" s="1"/>
  <c r="AE154" i="11393" s="1"/>
  <c r="AU155" i="11393" l="1"/>
  <c r="AV155" i="11393" s="1"/>
  <c r="AT155" i="11393"/>
  <c r="N152" i="11392"/>
  <c r="O152" i="11392" s="1"/>
  <c r="I157" i="11393" s="1"/>
  <c r="AA151" i="11392"/>
  <c r="L156" i="11393" s="1"/>
  <c r="AK155" i="11393"/>
  <c r="AM155" i="11393"/>
  <c r="P154" i="11393"/>
  <c r="R154" i="11393"/>
  <c r="X154" i="11393" s="1"/>
  <c r="AF154" i="11393" s="1"/>
  <c r="O154" i="11393"/>
  <c r="S154" i="11393"/>
  <c r="Y154" i="11393" s="1"/>
  <c r="AG154" i="11393" s="1"/>
  <c r="AL154" i="11393"/>
  <c r="B389" i="11409"/>
  <c r="V152" i="11393"/>
  <c r="AD152" i="11393" s="1"/>
  <c r="B146" i="11409"/>
  <c r="U152" i="11393"/>
  <c r="P153" i="11393"/>
  <c r="R153" i="11393"/>
  <c r="X153" i="11393" s="1"/>
  <c r="AF153" i="11393" s="1"/>
  <c r="O153" i="11393"/>
  <c r="S153" i="11393"/>
  <c r="Y153" i="11393" s="1"/>
  <c r="AG153" i="11393" s="1"/>
  <c r="Q153" i="11393"/>
  <c r="W153" i="11393" s="1"/>
  <c r="AE153" i="11393" s="1"/>
  <c r="AL153" i="11393"/>
  <c r="AJ153" i="11393"/>
  <c r="AP153" i="11393"/>
  <c r="AO153" i="11393"/>
  <c r="AN153" i="11393"/>
  <c r="C388" i="11409"/>
  <c r="C145" i="11409"/>
  <c r="AB149" i="11392"/>
  <c r="M154" i="11393" s="1"/>
  <c r="V152" i="11392"/>
  <c r="U152" i="11392" s="1"/>
  <c r="T152" i="11392" s="1"/>
  <c r="S152" i="11392" s="1"/>
  <c r="R152" i="11392"/>
  <c r="P152" i="11392" s="1"/>
  <c r="Y152" i="11392" s="1"/>
  <c r="Z150" i="11392"/>
  <c r="K155" i="11393" s="1"/>
  <c r="AL155" i="11393" s="1"/>
  <c r="L151" i="11392"/>
  <c r="K151" i="11392" s="1"/>
  <c r="M151" i="11392" s="1"/>
  <c r="H156" i="11393" s="1"/>
  <c r="AR156" i="11393" s="1"/>
  <c r="AU156" i="11393" l="1"/>
  <c r="AV156" i="11393" s="1"/>
  <c r="AT156" i="11393"/>
  <c r="N153" i="11392"/>
  <c r="O153" i="11392" s="1"/>
  <c r="I158" i="11393" s="1"/>
  <c r="P155" i="11393"/>
  <c r="R155" i="11393"/>
  <c r="X155" i="11393" s="1"/>
  <c r="AF155" i="11393" s="1"/>
  <c r="O155" i="11393"/>
  <c r="S155" i="11393"/>
  <c r="Y155" i="11393" s="1"/>
  <c r="AG155" i="11393" s="1"/>
  <c r="AA152" i="11392"/>
  <c r="L157" i="11393" s="1"/>
  <c r="J157" i="11393"/>
  <c r="AK156" i="11393"/>
  <c r="AM156" i="11393"/>
  <c r="Q155" i="11393"/>
  <c r="W155" i="11393" s="1"/>
  <c r="AE155" i="11393" s="1"/>
  <c r="AJ154" i="11393"/>
  <c r="AO154" i="11393"/>
  <c r="AN154" i="11393"/>
  <c r="AP154" i="11393"/>
  <c r="B147" i="11409"/>
  <c r="U153" i="11393"/>
  <c r="V153" i="11393"/>
  <c r="AD153" i="11393" s="1"/>
  <c r="B390" i="11409"/>
  <c r="Z152" i="11393"/>
  <c r="AA152" i="11393" s="1"/>
  <c r="T152" i="11393" s="1"/>
  <c r="AC152" i="11393"/>
  <c r="AH152" i="11393" s="1"/>
  <c r="AI152" i="11393" s="1"/>
  <c r="AB152" i="11393" s="1"/>
  <c r="B148" i="11409"/>
  <c r="U154" i="11393"/>
  <c r="B391" i="11409"/>
  <c r="V154" i="11393"/>
  <c r="AD154" i="11393" s="1"/>
  <c r="Z151" i="11392"/>
  <c r="K156" i="11393" s="1"/>
  <c r="L152" i="11392"/>
  <c r="K152" i="11392" s="1"/>
  <c r="M152" i="11392" s="1"/>
  <c r="H157" i="11393" s="1"/>
  <c r="AR157" i="11393" s="1"/>
  <c r="R153" i="11392"/>
  <c r="P153" i="11392" s="1"/>
  <c r="Y153" i="11392" s="1"/>
  <c r="J158" i="11393" s="1"/>
  <c r="V153" i="11392"/>
  <c r="U153" i="11392" s="1"/>
  <c r="T153" i="11392" s="1"/>
  <c r="S153" i="11392" s="1"/>
  <c r="AB150" i="11392"/>
  <c r="M155" i="11393" s="1"/>
  <c r="AU157" i="11393" l="1"/>
  <c r="AV157" i="11393" s="1"/>
  <c r="AT157" i="11393"/>
  <c r="N154" i="11392"/>
  <c r="O154" i="11392" s="1"/>
  <c r="I159" i="11393" s="1"/>
  <c r="AJ155" i="11393"/>
  <c r="AO155" i="11393"/>
  <c r="AN155" i="11393"/>
  <c r="AP155" i="11393"/>
  <c r="P156" i="11393"/>
  <c r="R156" i="11393"/>
  <c r="X156" i="11393" s="1"/>
  <c r="AF156" i="11393" s="1"/>
  <c r="O156" i="11393"/>
  <c r="S156" i="11393"/>
  <c r="Y156" i="11393" s="1"/>
  <c r="AG156" i="11393" s="1"/>
  <c r="Q156" i="11393"/>
  <c r="W156" i="11393" s="1"/>
  <c r="AE156" i="11393" s="1"/>
  <c r="AL156" i="11393"/>
  <c r="AK157" i="11393"/>
  <c r="AM157" i="11393"/>
  <c r="B149" i="11409"/>
  <c r="U155" i="11393"/>
  <c r="V155" i="11393"/>
  <c r="AD155" i="11393" s="1"/>
  <c r="B392" i="11409"/>
  <c r="Z154" i="11393"/>
  <c r="AA154" i="11393" s="1"/>
  <c r="T154" i="11393" s="1"/>
  <c r="AC154" i="11393"/>
  <c r="AH154" i="11393" s="1"/>
  <c r="AI154" i="11393" s="1"/>
  <c r="AB154" i="11393" s="1"/>
  <c r="C389" i="11409"/>
  <c r="C146" i="11409"/>
  <c r="AC153" i="11393"/>
  <c r="AH153" i="11393" s="1"/>
  <c r="AI153" i="11393" s="1"/>
  <c r="AB153" i="11393" s="1"/>
  <c r="Z153" i="11393"/>
  <c r="AA153" i="11393" s="1"/>
  <c r="T153" i="11393" s="1"/>
  <c r="Z152" i="11392"/>
  <c r="K157" i="11393" s="1"/>
  <c r="AL157" i="11393" s="1"/>
  <c r="L153" i="11392"/>
  <c r="K153" i="11392" s="1"/>
  <c r="M153" i="11392" s="1"/>
  <c r="H158" i="11393" s="1"/>
  <c r="AR158" i="11393" s="1"/>
  <c r="AB151" i="11392"/>
  <c r="M156" i="11393" s="1"/>
  <c r="V154" i="11392"/>
  <c r="U154" i="11392" s="1"/>
  <c r="T154" i="11392" s="1"/>
  <c r="S154" i="11392" s="1"/>
  <c r="R154" i="11392"/>
  <c r="P154" i="11392" s="1"/>
  <c r="Y154" i="11392" s="1"/>
  <c r="J159" i="11393" s="1"/>
  <c r="AA153" i="11392"/>
  <c r="L158" i="11393" s="1"/>
  <c r="AU158" i="11393" l="1"/>
  <c r="AV158" i="11393" s="1"/>
  <c r="AT158" i="11393"/>
  <c r="N155" i="11392"/>
  <c r="O155" i="11392" s="1"/>
  <c r="I160" i="11393" s="1"/>
  <c r="AK158" i="11393"/>
  <c r="AM158" i="11393"/>
  <c r="AJ156" i="11393"/>
  <c r="AO156" i="11393"/>
  <c r="AN156" i="11393"/>
  <c r="AP156" i="11393"/>
  <c r="P157" i="11393"/>
  <c r="O157" i="11393"/>
  <c r="S157" i="11393"/>
  <c r="Y157" i="11393" s="1"/>
  <c r="AG157" i="11393" s="1"/>
  <c r="R157" i="11393"/>
  <c r="X157" i="11393" s="1"/>
  <c r="AF157" i="11393" s="1"/>
  <c r="AC155" i="11393"/>
  <c r="AH155" i="11393" s="1"/>
  <c r="AI155" i="11393" s="1"/>
  <c r="AB155" i="11393" s="1"/>
  <c r="Z155" i="11393"/>
  <c r="AA155" i="11393" s="1"/>
  <c r="T155" i="11393" s="1"/>
  <c r="Q157" i="11393"/>
  <c r="W157" i="11393" s="1"/>
  <c r="AE157" i="11393" s="1"/>
  <c r="B150" i="11409"/>
  <c r="U156" i="11393"/>
  <c r="B393" i="11409"/>
  <c r="V156" i="11393"/>
  <c r="AD156" i="11393" s="1"/>
  <c r="C148" i="11409"/>
  <c r="C391" i="11409"/>
  <c r="C390" i="11409"/>
  <c r="C147" i="11409"/>
  <c r="R155" i="11392"/>
  <c r="P155" i="11392" s="1"/>
  <c r="Y155" i="11392" s="1"/>
  <c r="V155" i="11392"/>
  <c r="U155" i="11392" s="1"/>
  <c r="T155" i="11392" s="1"/>
  <c r="S155" i="11392" s="1"/>
  <c r="L154" i="11392"/>
  <c r="K154" i="11392" s="1"/>
  <c r="M154" i="11392" s="1"/>
  <c r="H159" i="11393" s="1"/>
  <c r="AR159" i="11393" s="1"/>
  <c r="Z153" i="11392"/>
  <c r="K158" i="11393" s="1"/>
  <c r="AB152" i="11392"/>
  <c r="M157" i="11393" s="1"/>
  <c r="AA154" i="11392"/>
  <c r="L159" i="11393" s="1"/>
  <c r="AU159" i="11393" l="1"/>
  <c r="AV159" i="11393" s="1"/>
  <c r="AT159" i="11393"/>
  <c r="N156" i="11392"/>
  <c r="O156" i="11392" s="1"/>
  <c r="I161" i="11393" s="1"/>
  <c r="AA155" i="11392"/>
  <c r="L160" i="11393" s="1"/>
  <c r="J160" i="11393"/>
  <c r="AK159" i="11393"/>
  <c r="AM159" i="11393"/>
  <c r="AJ157" i="11393"/>
  <c r="AO157" i="11393"/>
  <c r="AN157" i="11393"/>
  <c r="AP157" i="11393"/>
  <c r="AC156" i="11393"/>
  <c r="AH156" i="11393" s="1"/>
  <c r="AI156" i="11393" s="1"/>
  <c r="AB156" i="11393" s="1"/>
  <c r="Z156" i="11393"/>
  <c r="AA156" i="11393" s="1"/>
  <c r="T156" i="11393" s="1"/>
  <c r="C149" i="11409"/>
  <c r="C392" i="11409"/>
  <c r="V157" i="11393"/>
  <c r="AD157" i="11393" s="1"/>
  <c r="B394" i="11409"/>
  <c r="R158" i="11393"/>
  <c r="X158" i="11393" s="1"/>
  <c r="AF158" i="11393" s="1"/>
  <c r="O158" i="11393"/>
  <c r="S158" i="11393"/>
  <c r="Y158" i="11393" s="1"/>
  <c r="AG158" i="11393" s="1"/>
  <c r="P158" i="11393"/>
  <c r="B151" i="11409"/>
  <c r="U157" i="11393"/>
  <c r="AL158" i="11393"/>
  <c r="Q158" i="11393"/>
  <c r="W158" i="11393" s="1"/>
  <c r="AE158" i="11393" s="1"/>
  <c r="L155" i="11392"/>
  <c r="K155" i="11392" s="1"/>
  <c r="M155" i="11392" s="1"/>
  <c r="H160" i="11393" s="1"/>
  <c r="AR160" i="11393" s="1"/>
  <c r="Z154" i="11392"/>
  <c r="V156" i="11392"/>
  <c r="U156" i="11392" s="1"/>
  <c r="T156" i="11392" s="1"/>
  <c r="S156" i="11392" s="1"/>
  <c r="R156" i="11392" s="1"/>
  <c r="P156" i="11392" s="1"/>
  <c r="Y156" i="11392" s="1"/>
  <c r="AB153" i="11392"/>
  <c r="M158" i="11393" s="1"/>
  <c r="AU160" i="11393" l="1"/>
  <c r="AV160" i="11393" s="1"/>
  <c r="AT160" i="11393"/>
  <c r="N157" i="11392"/>
  <c r="O157" i="11392" s="1"/>
  <c r="I162" i="11393" s="1"/>
  <c r="AK160" i="11393"/>
  <c r="AM160" i="11393"/>
  <c r="AA156" i="11392"/>
  <c r="L161" i="11393" s="1"/>
  <c r="J161" i="11393"/>
  <c r="AB154" i="11392"/>
  <c r="M159" i="11393" s="1"/>
  <c r="K159" i="11393"/>
  <c r="Z157" i="11393"/>
  <c r="AA157" i="11393" s="1"/>
  <c r="T157" i="11393" s="1"/>
  <c r="AC157" i="11393"/>
  <c r="AH157" i="11393" s="1"/>
  <c r="AI157" i="11393" s="1"/>
  <c r="AB157" i="11393" s="1"/>
  <c r="B395" i="11409"/>
  <c r="V158" i="11393"/>
  <c r="AD158" i="11393" s="1"/>
  <c r="B152" i="11409"/>
  <c r="U158" i="11393"/>
  <c r="AJ158" i="11393"/>
  <c r="AP158" i="11393"/>
  <c r="AO158" i="11393"/>
  <c r="AN158" i="11393"/>
  <c r="C150" i="11409"/>
  <c r="C393" i="11409"/>
  <c r="V157" i="11392"/>
  <c r="U157" i="11392" s="1"/>
  <c r="T157" i="11392" s="1"/>
  <c r="S157" i="11392" s="1"/>
  <c r="R157" i="11392" s="1"/>
  <c r="P157" i="11392" s="1"/>
  <c r="Y157" i="11392" s="1"/>
  <c r="Z155" i="11392"/>
  <c r="K160" i="11393" s="1"/>
  <c r="L156" i="11392"/>
  <c r="K156" i="11392" s="1"/>
  <c r="M156" i="11392" s="1"/>
  <c r="H161" i="11393" s="1"/>
  <c r="AR161" i="11393" s="1"/>
  <c r="AU161" i="11393" l="1"/>
  <c r="AV161" i="11393" s="1"/>
  <c r="AT161" i="11393"/>
  <c r="N158" i="11392"/>
  <c r="O158" i="11392" s="1"/>
  <c r="I163" i="11393" s="1"/>
  <c r="AA157" i="11392"/>
  <c r="L162" i="11393" s="1"/>
  <c r="J162" i="11393"/>
  <c r="AK161" i="11393"/>
  <c r="AM161" i="11393"/>
  <c r="AJ159" i="11393"/>
  <c r="AP159" i="11393"/>
  <c r="AO159" i="11393"/>
  <c r="AN159" i="11393"/>
  <c r="R160" i="11393"/>
  <c r="X160" i="11393" s="1"/>
  <c r="AF160" i="11393" s="1"/>
  <c r="O160" i="11393"/>
  <c r="S160" i="11393"/>
  <c r="Y160" i="11393" s="1"/>
  <c r="AG160" i="11393" s="1"/>
  <c r="P160" i="11393"/>
  <c r="P159" i="11393"/>
  <c r="R159" i="11393"/>
  <c r="X159" i="11393" s="1"/>
  <c r="AF159" i="11393" s="1"/>
  <c r="O159" i="11393"/>
  <c r="S159" i="11393"/>
  <c r="Y159" i="11393" s="1"/>
  <c r="AG159" i="11393" s="1"/>
  <c r="Q159" i="11393"/>
  <c r="W159" i="11393" s="1"/>
  <c r="AE159" i="11393" s="1"/>
  <c r="AL159" i="11393"/>
  <c r="AL160" i="11393"/>
  <c r="Q160" i="11393"/>
  <c r="W160" i="11393" s="1"/>
  <c r="AE160" i="11393" s="1"/>
  <c r="Z158" i="11393"/>
  <c r="AA158" i="11393" s="1"/>
  <c r="T158" i="11393" s="1"/>
  <c r="AC158" i="11393"/>
  <c r="AH158" i="11393" s="1"/>
  <c r="AI158" i="11393" s="1"/>
  <c r="AB158" i="11393" s="1"/>
  <c r="C394" i="11409"/>
  <c r="C151" i="11409"/>
  <c r="AB155" i="11392"/>
  <c r="M160" i="11393" s="1"/>
  <c r="L157" i="11392"/>
  <c r="K157" i="11392" s="1"/>
  <c r="M157" i="11392" s="1"/>
  <c r="H162" i="11393" s="1"/>
  <c r="AR162" i="11393" s="1"/>
  <c r="Z156" i="11392"/>
  <c r="K161" i="11393" s="1"/>
  <c r="AL161" i="11393" s="1"/>
  <c r="V158" i="11392"/>
  <c r="U158" i="11392" s="1"/>
  <c r="T158" i="11392" s="1"/>
  <c r="S158" i="11392" s="1"/>
  <c r="R158" i="11392" s="1"/>
  <c r="P158" i="11392" s="1"/>
  <c r="Y158" i="11392" s="1"/>
  <c r="AT162" i="11393" l="1"/>
  <c r="AU162" i="11393"/>
  <c r="AV162" i="11393" s="1"/>
  <c r="N159" i="11392"/>
  <c r="O159" i="11392" s="1"/>
  <c r="I164" i="11393" s="1"/>
  <c r="AK162" i="11393"/>
  <c r="AM162" i="11393"/>
  <c r="AA158" i="11392"/>
  <c r="L163" i="11393" s="1"/>
  <c r="J163" i="11393"/>
  <c r="B153" i="11409"/>
  <c r="U159" i="11393"/>
  <c r="V159" i="11393"/>
  <c r="AD159" i="11393" s="1"/>
  <c r="B396" i="11409"/>
  <c r="P161" i="11393"/>
  <c r="R161" i="11393"/>
  <c r="X161" i="11393" s="1"/>
  <c r="AF161" i="11393" s="1"/>
  <c r="O161" i="11393"/>
  <c r="S161" i="11393"/>
  <c r="Y161" i="11393" s="1"/>
  <c r="AG161" i="11393" s="1"/>
  <c r="AJ160" i="11393"/>
  <c r="AP160" i="11393"/>
  <c r="AO160" i="11393"/>
  <c r="AN160" i="11393"/>
  <c r="B397" i="11409"/>
  <c r="V160" i="11393"/>
  <c r="AD160" i="11393" s="1"/>
  <c r="B154" i="11409"/>
  <c r="U160" i="11393"/>
  <c r="Q161" i="11393"/>
  <c r="W161" i="11393" s="1"/>
  <c r="AE161" i="11393" s="1"/>
  <c r="C152" i="11409"/>
  <c r="C395" i="11409"/>
  <c r="Z157" i="11392"/>
  <c r="K162" i="11393" s="1"/>
  <c r="AL162" i="11393" s="1"/>
  <c r="L158" i="11392"/>
  <c r="K158" i="11392" s="1"/>
  <c r="M158" i="11392" s="1"/>
  <c r="H163" i="11393" s="1"/>
  <c r="AR163" i="11393" s="1"/>
  <c r="V159" i="11392"/>
  <c r="U159" i="11392" s="1"/>
  <c r="T159" i="11392" s="1"/>
  <c r="S159" i="11392" s="1"/>
  <c r="R159" i="11392"/>
  <c r="P159" i="11392" s="1"/>
  <c r="Y159" i="11392" s="1"/>
  <c r="AB156" i="11392"/>
  <c r="M161" i="11393" s="1"/>
  <c r="AU163" i="11393" l="1"/>
  <c r="AV163" i="11393" s="1"/>
  <c r="AT163" i="11393"/>
  <c r="N160" i="11392"/>
  <c r="O160" i="11392" s="1"/>
  <c r="I165" i="11393" s="1"/>
  <c r="AA159" i="11392"/>
  <c r="L164" i="11393" s="1"/>
  <c r="J164" i="11393"/>
  <c r="AK163" i="11393"/>
  <c r="AM163" i="11393"/>
  <c r="R162" i="11393"/>
  <c r="X162" i="11393" s="1"/>
  <c r="AF162" i="11393" s="1"/>
  <c r="P162" i="11393"/>
  <c r="O162" i="11393"/>
  <c r="S162" i="11393"/>
  <c r="Y162" i="11393" s="1"/>
  <c r="AG162" i="11393" s="1"/>
  <c r="Q162" i="11393"/>
  <c r="W162" i="11393" s="1"/>
  <c r="AE162" i="11393" s="1"/>
  <c r="AJ161" i="11393"/>
  <c r="AO161" i="11393"/>
  <c r="AN161" i="11393"/>
  <c r="AP161" i="11393"/>
  <c r="Z160" i="11393"/>
  <c r="AA160" i="11393" s="1"/>
  <c r="T160" i="11393" s="1"/>
  <c r="AC160" i="11393"/>
  <c r="AH160" i="11393" s="1"/>
  <c r="AI160" i="11393" s="1"/>
  <c r="AB160" i="11393" s="1"/>
  <c r="Z159" i="11393"/>
  <c r="AA159" i="11393" s="1"/>
  <c r="T159" i="11393" s="1"/>
  <c r="AC159" i="11393"/>
  <c r="AH159" i="11393" s="1"/>
  <c r="AI159" i="11393" s="1"/>
  <c r="AB159" i="11393" s="1"/>
  <c r="B155" i="11409"/>
  <c r="U161" i="11393"/>
  <c r="V161" i="11393"/>
  <c r="AD161" i="11393" s="1"/>
  <c r="B398" i="11409"/>
  <c r="L159" i="11392"/>
  <c r="K159" i="11392" s="1"/>
  <c r="M159" i="11392" s="1"/>
  <c r="H164" i="11393" s="1"/>
  <c r="AR164" i="11393" s="1"/>
  <c r="Z158" i="11392"/>
  <c r="K163" i="11393" s="1"/>
  <c r="AB157" i="11392"/>
  <c r="M162" i="11393" s="1"/>
  <c r="V160" i="11392"/>
  <c r="U160" i="11392" s="1"/>
  <c r="T160" i="11392" s="1"/>
  <c r="S160" i="11392" s="1"/>
  <c r="R160" i="11392" s="1"/>
  <c r="P160" i="11392" s="1"/>
  <c r="Y160" i="11392" s="1"/>
  <c r="J165" i="11393" s="1"/>
  <c r="AT164" i="11393" l="1"/>
  <c r="AU164" i="11393"/>
  <c r="AV164" i="11393" s="1"/>
  <c r="N161" i="11392"/>
  <c r="O161" i="11392" s="1"/>
  <c r="I166" i="11393" s="1"/>
  <c r="P163" i="11393"/>
  <c r="R163" i="11393"/>
  <c r="X163" i="11393" s="1"/>
  <c r="AF163" i="11393" s="1"/>
  <c r="O163" i="11393"/>
  <c r="S163" i="11393"/>
  <c r="Y163" i="11393" s="1"/>
  <c r="AG163" i="11393" s="1"/>
  <c r="Q163" i="11393"/>
  <c r="W163" i="11393" s="1"/>
  <c r="AE163" i="11393" s="1"/>
  <c r="B399" i="11409"/>
  <c r="V162" i="11393"/>
  <c r="AD162" i="11393" s="1"/>
  <c r="AL163" i="11393"/>
  <c r="AJ162" i="11393"/>
  <c r="AO162" i="11393"/>
  <c r="AN162" i="11393"/>
  <c r="AP162" i="11393"/>
  <c r="AK164" i="11393"/>
  <c r="AM164" i="11393"/>
  <c r="B156" i="11409"/>
  <c r="U162" i="11393"/>
  <c r="Z161" i="11393"/>
  <c r="AA161" i="11393" s="1"/>
  <c r="T161" i="11393" s="1"/>
  <c r="AC161" i="11393"/>
  <c r="AH161" i="11393" s="1"/>
  <c r="AI161" i="11393" s="1"/>
  <c r="AB161" i="11393" s="1"/>
  <c r="C396" i="11409"/>
  <c r="C153" i="11409"/>
  <c r="C154" i="11409"/>
  <c r="C397" i="11409"/>
  <c r="L160" i="11392"/>
  <c r="K160" i="11392" s="1"/>
  <c r="M160" i="11392" s="1"/>
  <c r="H165" i="11393" s="1"/>
  <c r="AR165" i="11393" s="1"/>
  <c r="Z159" i="11392"/>
  <c r="K164" i="11393" s="1"/>
  <c r="AL164" i="11393" s="1"/>
  <c r="V161" i="11392"/>
  <c r="U161" i="11392" s="1"/>
  <c r="T161" i="11392" s="1"/>
  <c r="S161" i="11392" s="1"/>
  <c r="R161" i="11392" s="1"/>
  <c r="P161" i="11392" s="1"/>
  <c r="Y161" i="11392" s="1"/>
  <c r="AB158" i="11392"/>
  <c r="M163" i="11393" s="1"/>
  <c r="AA160" i="11392"/>
  <c r="L165" i="11393" s="1"/>
  <c r="AT165" i="11393" l="1"/>
  <c r="AU165" i="11393"/>
  <c r="AV165" i="11393" s="1"/>
  <c r="N162" i="11392"/>
  <c r="O162" i="11392" s="1"/>
  <c r="I167" i="11393" s="1"/>
  <c r="AA161" i="11392"/>
  <c r="L166" i="11393" s="1"/>
  <c r="J166" i="11393"/>
  <c r="AK165" i="11393"/>
  <c r="AM165" i="11393"/>
  <c r="Z162" i="11393"/>
  <c r="AA162" i="11393" s="1"/>
  <c r="T162" i="11393" s="1"/>
  <c r="AC162" i="11393"/>
  <c r="AH162" i="11393" s="1"/>
  <c r="AI162" i="11393" s="1"/>
  <c r="AB162" i="11393" s="1"/>
  <c r="AJ163" i="11393"/>
  <c r="AO163" i="11393"/>
  <c r="AN163" i="11393"/>
  <c r="AP163" i="11393"/>
  <c r="O164" i="11393"/>
  <c r="S164" i="11393"/>
  <c r="Y164" i="11393" s="1"/>
  <c r="AG164" i="11393" s="1"/>
  <c r="P164" i="11393"/>
  <c r="R164" i="11393"/>
  <c r="X164" i="11393" s="1"/>
  <c r="AF164" i="11393" s="1"/>
  <c r="Q164" i="11393"/>
  <c r="W164" i="11393" s="1"/>
  <c r="AE164" i="11393" s="1"/>
  <c r="B157" i="11409"/>
  <c r="U163" i="11393"/>
  <c r="V163" i="11393"/>
  <c r="AD163" i="11393" s="1"/>
  <c r="B400" i="11409"/>
  <c r="C398" i="11409"/>
  <c r="C155" i="11409"/>
  <c r="L161" i="11392"/>
  <c r="K161" i="11392" s="1"/>
  <c r="M161" i="11392" s="1"/>
  <c r="H166" i="11393" s="1"/>
  <c r="AR166" i="11393" s="1"/>
  <c r="Z160" i="11392"/>
  <c r="V162" i="11392"/>
  <c r="U162" i="11392" s="1"/>
  <c r="T162" i="11392" s="1"/>
  <c r="S162" i="11392" s="1"/>
  <c r="R162" i="11392"/>
  <c r="P162" i="11392" s="1"/>
  <c r="Y162" i="11392" s="1"/>
  <c r="J167" i="11393" s="1"/>
  <c r="AB159" i="11392"/>
  <c r="M164" i="11393" s="1"/>
  <c r="AU166" i="11393" l="1"/>
  <c r="AV166" i="11393" s="1"/>
  <c r="AT166" i="11393"/>
  <c r="N163" i="11392"/>
  <c r="O163" i="11392" s="1"/>
  <c r="I168" i="11393" s="1"/>
  <c r="AK166" i="11393"/>
  <c r="AM166" i="11393"/>
  <c r="AJ164" i="11393"/>
  <c r="AO164" i="11393"/>
  <c r="AN164" i="11393"/>
  <c r="AP164" i="11393"/>
  <c r="Z163" i="11393"/>
  <c r="AA163" i="11393" s="1"/>
  <c r="T163" i="11393" s="1"/>
  <c r="AC163" i="11393"/>
  <c r="AH163" i="11393" s="1"/>
  <c r="AI163" i="11393" s="1"/>
  <c r="AB163" i="11393" s="1"/>
  <c r="B401" i="11409"/>
  <c r="V164" i="11393"/>
  <c r="AD164" i="11393" s="1"/>
  <c r="B158" i="11409"/>
  <c r="U164" i="11393"/>
  <c r="AB160" i="11392"/>
  <c r="M165" i="11393" s="1"/>
  <c r="K165" i="11393"/>
  <c r="AL165" i="11393" s="1"/>
  <c r="C399" i="11409"/>
  <c r="C156" i="11409"/>
  <c r="V163" i="11392"/>
  <c r="U163" i="11392" s="1"/>
  <c r="T163" i="11392" s="1"/>
  <c r="S163" i="11392" s="1"/>
  <c r="R163" i="11392"/>
  <c r="P163" i="11392" s="1"/>
  <c r="Y163" i="11392" s="1"/>
  <c r="J168" i="11393" s="1"/>
  <c r="Z161" i="11392"/>
  <c r="K166" i="11393" s="1"/>
  <c r="AL166" i="11393" s="1"/>
  <c r="L162" i="11392"/>
  <c r="K162" i="11392" s="1"/>
  <c r="M162" i="11392" s="1"/>
  <c r="H167" i="11393" s="1"/>
  <c r="AR167" i="11393" s="1"/>
  <c r="AA162" i="11392"/>
  <c r="L167" i="11393" s="1"/>
  <c r="AT167" i="11393" l="1"/>
  <c r="AU167" i="11393"/>
  <c r="AV167" i="11393" s="1"/>
  <c r="N164" i="11392"/>
  <c r="O164" i="11392" s="1"/>
  <c r="AK167" i="11393"/>
  <c r="AM167" i="11393"/>
  <c r="R166" i="11393"/>
  <c r="X166" i="11393" s="1"/>
  <c r="AF166" i="11393" s="1"/>
  <c r="O166" i="11393"/>
  <c r="S166" i="11393"/>
  <c r="Y166" i="11393" s="1"/>
  <c r="AG166" i="11393" s="1"/>
  <c r="P166" i="11393"/>
  <c r="Q166" i="11393"/>
  <c r="W166" i="11393" s="1"/>
  <c r="AE166" i="11393" s="1"/>
  <c r="AJ165" i="11393"/>
  <c r="AO165" i="11393"/>
  <c r="AN165" i="11393"/>
  <c r="AP165" i="11393"/>
  <c r="P165" i="11393"/>
  <c r="O165" i="11393"/>
  <c r="S165" i="11393"/>
  <c r="Y165" i="11393" s="1"/>
  <c r="AG165" i="11393" s="1"/>
  <c r="R165" i="11393"/>
  <c r="X165" i="11393" s="1"/>
  <c r="AF165" i="11393" s="1"/>
  <c r="Q165" i="11393"/>
  <c r="W165" i="11393" s="1"/>
  <c r="AE165" i="11393" s="1"/>
  <c r="Z164" i="11393"/>
  <c r="AA164" i="11393" s="1"/>
  <c r="T164" i="11393" s="1"/>
  <c r="AC164" i="11393"/>
  <c r="AH164" i="11393" s="1"/>
  <c r="AI164" i="11393" s="1"/>
  <c r="AB164" i="11393" s="1"/>
  <c r="C157" i="11409"/>
  <c r="C400" i="11409"/>
  <c r="AB161" i="11392"/>
  <c r="M166" i="11393" s="1"/>
  <c r="V164" i="11392"/>
  <c r="U164" i="11392" s="1"/>
  <c r="T164" i="11392" s="1"/>
  <c r="S164" i="11392" s="1"/>
  <c r="R164" i="11392"/>
  <c r="P164" i="11392" s="1"/>
  <c r="Y164" i="11392" s="1"/>
  <c r="J169" i="11393" s="1"/>
  <c r="L163" i="11392"/>
  <c r="K163" i="11392" s="1"/>
  <c r="M163" i="11392" s="1"/>
  <c r="H168" i="11393" s="1"/>
  <c r="AR168" i="11393" s="1"/>
  <c r="Z162" i="11392"/>
  <c r="AA163" i="11392"/>
  <c r="L168" i="11393" s="1"/>
  <c r="AT168" i="11393" l="1"/>
  <c r="AU168" i="11393"/>
  <c r="AV168" i="11393" s="1"/>
  <c r="N165" i="11392"/>
  <c r="O165" i="11392" s="1"/>
  <c r="I169" i="11393"/>
  <c r="AA164" i="11392"/>
  <c r="L169" i="11393" s="1"/>
  <c r="AJ166" i="11393"/>
  <c r="AO166" i="11393"/>
  <c r="AN166" i="11393"/>
  <c r="AP166" i="11393"/>
  <c r="AK168" i="11393"/>
  <c r="AM168" i="11393"/>
  <c r="AB162" i="11392"/>
  <c r="M167" i="11393" s="1"/>
  <c r="K167" i="11393"/>
  <c r="B403" i="11409"/>
  <c r="V166" i="11393"/>
  <c r="AD166" i="11393" s="1"/>
  <c r="B160" i="11409"/>
  <c r="U166" i="11393"/>
  <c r="B159" i="11409"/>
  <c r="U165" i="11393"/>
  <c r="C158" i="11409"/>
  <c r="C401" i="11409"/>
  <c r="V165" i="11393"/>
  <c r="AD165" i="11393" s="1"/>
  <c r="B402" i="11409"/>
  <c r="L164" i="11392"/>
  <c r="K164" i="11392" s="1"/>
  <c r="M164" i="11392" s="1"/>
  <c r="H169" i="11393" s="1"/>
  <c r="AR169" i="11393" s="1"/>
  <c r="Z163" i="11392"/>
  <c r="V165" i="11392"/>
  <c r="U165" i="11392" s="1"/>
  <c r="T165" i="11392" s="1"/>
  <c r="S165" i="11392" s="1"/>
  <c r="R165" i="11392"/>
  <c r="P165" i="11392" s="1"/>
  <c r="Y165" i="11392" s="1"/>
  <c r="J170" i="11393" s="1"/>
  <c r="AU169" i="11393" l="1"/>
  <c r="AV169" i="11393" s="1"/>
  <c r="AT169" i="11393"/>
  <c r="N166" i="11392"/>
  <c r="O166" i="11392" s="1"/>
  <c r="I171" i="11393" s="1"/>
  <c r="I170" i="11393"/>
  <c r="AK169" i="11393"/>
  <c r="AM169" i="11393"/>
  <c r="AJ167" i="11393"/>
  <c r="AO167" i="11393"/>
  <c r="AN167" i="11393"/>
  <c r="AP167" i="11393"/>
  <c r="AB163" i="11392"/>
  <c r="M168" i="11393" s="1"/>
  <c r="K168" i="11393"/>
  <c r="AC166" i="11393"/>
  <c r="AH166" i="11393" s="1"/>
  <c r="AI166" i="11393" s="1"/>
  <c r="AB166" i="11393" s="1"/>
  <c r="Z166" i="11393"/>
  <c r="AA166" i="11393" s="1"/>
  <c r="T166" i="11393" s="1"/>
  <c r="P167" i="11393"/>
  <c r="R167" i="11393"/>
  <c r="X167" i="11393" s="1"/>
  <c r="AF167" i="11393" s="1"/>
  <c r="O167" i="11393"/>
  <c r="S167" i="11393"/>
  <c r="Y167" i="11393" s="1"/>
  <c r="AG167" i="11393" s="1"/>
  <c r="Q167" i="11393"/>
  <c r="W167" i="11393" s="1"/>
  <c r="AE167" i="11393" s="1"/>
  <c r="AL167" i="11393"/>
  <c r="AC165" i="11393"/>
  <c r="AH165" i="11393" s="1"/>
  <c r="AI165" i="11393" s="1"/>
  <c r="AB165" i="11393" s="1"/>
  <c r="Z165" i="11393"/>
  <c r="AA165" i="11393" s="1"/>
  <c r="T165" i="11393" s="1"/>
  <c r="V166" i="11392"/>
  <c r="U166" i="11392" s="1"/>
  <c r="T166" i="11392" s="1"/>
  <c r="S166" i="11392" s="1"/>
  <c r="R166" i="11392"/>
  <c r="P166" i="11392" s="1"/>
  <c r="Y166" i="11392" s="1"/>
  <c r="J171" i="11393" s="1"/>
  <c r="L165" i="11392"/>
  <c r="K165" i="11392" s="1"/>
  <c r="M165" i="11392" s="1"/>
  <c r="H170" i="11393" s="1"/>
  <c r="AR170" i="11393" s="1"/>
  <c r="Z164" i="11392"/>
  <c r="K169" i="11393" s="1"/>
  <c r="AA165" i="11392"/>
  <c r="L170" i="11393" s="1"/>
  <c r="AT170" i="11393" l="1"/>
  <c r="AU170" i="11393"/>
  <c r="AV170" i="11393" s="1"/>
  <c r="N167" i="11392"/>
  <c r="O167" i="11392" s="1"/>
  <c r="I172" i="11393" s="1"/>
  <c r="AK170" i="11393"/>
  <c r="AM170" i="11393"/>
  <c r="AA166" i="11392"/>
  <c r="L171" i="11393" s="1"/>
  <c r="P169" i="11393"/>
  <c r="R169" i="11393"/>
  <c r="X169" i="11393" s="1"/>
  <c r="AF169" i="11393" s="1"/>
  <c r="O169" i="11393"/>
  <c r="S169" i="11393"/>
  <c r="Y169" i="11393" s="1"/>
  <c r="AG169" i="11393" s="1"/>
  <c r="AL169" i="11393"/>
  <c r="Q169" i="11393"/>
  <c r="W169" i="11393" s="1"/>
  <c r="AE169" i="11393" s="1"/>
  <c r="O168" i="11393"/>
  <c r="S168" i="11393"/>
  <c r="Y168" i="11393" s="1"/>
  <c r="AG168" i="11393" s="1"/>
  <c r="P168" i="11393"/>
  <c r="R168" i="11393"/>
  <c r="X168" i="11393" s="1"/>
  <c r="AF168" i="11393" s="1"/>
  <c r="Q168" i="11393"/>
  <c r="W168" i="11393" s="1"/>
  <c r="AE168" i="11393" s="1"/>
  <c r="AL168" i="11393"/>
  <c r="B161" i="11409"/>
  <c r="U167" i="11393"/>
  <c r="V167" i="11393"/>
  <c r="AD167" i="11393" s="1"/>
  <c r="B404" i="11409"/>
  <c r="C403" i="11409"/>
  <c r="C160" i="11409"/>
  <c r="AJ168" i="11393"/>
  <c r="AO168" i="11393"/>
  <c r="AN168" i="11393"/>
  <c r="AP168" i="11393"/>
  <c r="C402" i="11409"/>
  <c r="C159" i="11409"/>
  <c r="AB164" i="11392"/>
  <c r="M169" i="11393" s="1"/>
  <c r="V167" i="11392"/>
  <c r="U167" i="11392" s="1"/>
  <c r="T167" i="11392" s="1"/>
  <c r="S167" i="11392" s="1"/>
  <c r="R167" i="11392"/>
  <c r="P167" i="11392" s="1"/>
  <c r="Y167" i="11392" s="1"/>
  <c r="L166" i="11392"/>
  <c r="K166" i="11392" s="1"/>
  <c r="M166" i="11392" s="1"/>
  <c r="H171" i="11393" s="1"/>
  <c r="AR171" i="11393" s="1"/>
  <c r="Z165" i="11392"/>
  <c r="K170" i="11393" s="1"/>
  <c r="Q170" i="11393" s="1"/>
  <c r="W170" i="11393" s="1"/>
  <c r="AE170" i="11393" s="1"/>
  <c r="AT171" i="11393" l="1"/>
  <c r="AU171" i="11393"/>
  <c r="AV171" i="11393" s="1"/>
  <c r="N168" i="11392"/>
  <c r="O168" i="11392" s="1"/>
  <c r="I173" i="11393" s="1"/>
  <c r="AK171" i="11393"/>
  <c r="AM171" i="11393"/>
  <c r="AA167" i="11392"/>
  <c r="L172" i="11393" s="1"/>
  <c r="J172" i="11393"/>
  <c r="R170" i="11393"/>
  <c r="X170" i="11393" s="1"/>
  <c r="AF170" i="11393" s="1"/>
  <c r="O170" i="11393"/>
  <c r="S170" i="11393"/>
  <c r="Y170" i="11393" s="1"/>
  <c r="AG170" i="11393" s="1"/>
  <c r="P170" i="11393"/>
  <c r="AL170" i="11393"/>
  <c r="AJ169" i="11393"/>
  <c r="AO169" i="11393"/>
  <c r="AN169" i="11393"/>
  <c r="AP169" i="11393"/>
  <c r="B163" i="11409"/>
  <c r="U169" i="11393"/>
  <c r="V169" i="11393"/>
  <c r="AD169" i="11393" s="1"/>
  <c r="B406" i="11409"/>
  <c r="Z167" i="11393"/>
  <c r="AA167" i="11393" s="1"/>
  <c r="T167" i="11393" s="1"/>
  <c r="AC167" i="11393"/>
  <c r="AH167" i="11393" s="1"/>
  <c r="AI167" i="11393" s="1"/>
  <c r="AB167" i="11393" s="1"/>
  <c r="B405" i="11409"/>
  <c r="V168" i="11393"/>
  <c r="AD168" i="11393" s="1"/>
  <c r="B162" i="11409"/>
  <c r="U168" i="11393"/>
  <c r="L167" i="11392"/>
  <c r="K167" i="11392" s="1"/>
  <c r="M167" i="11392" s="1"/>
  <c r="H172" i="11393" s="1"/>
  <c r="AR172" i="11393" s="1"/>
  <c r="Z166" i="11392"/>
  <c r="K171" i="11393" s="1"/>
  <c r="V168" i="11392"/>
  <c r="U168" i="11392" s="1"/>
  <c r="T168" i="11392" s="1"/>
  <c r="S168" i="11392" s="1"/>
  <c r="R168" i="11392"/>
  <c r="P168" i="11392" s="1"/>
  <c r="Y168" i="11392" s="1"/>
  <c r="AB165" i="11392"/>
  <c r="M170" i="11393" s="1"/>
  <c r="AU172" i="11393" l="1"/>
  <c r="AV172" i="11393" s="1"/>
  <c r="AT172" i="11393"/>
  <c r="N169" i="11392"/>
  <c r="O169" i="11392" s="1"/>
  <c r="I174" i="11393" s="1"/>
  <c r="AA168" i="11392"/>
  <c r="L173" i="11393" s="1"/>
  <c r="J173" i="11393"/>
  <c r="P171" i="11393"/>
  <c r="R171" i="11393"/>
  <c r="X171" i="11393" s="1"/>
  <c r="AF171" i="11393" s="1"/>
  <c r="O171" i="11393"/>
  <c r="S171" i="11393"/>
  <c r="Y171" i="11393" s="1"/>
  <c r="AG171" i="11393" s="1"/>
  <c r="AL171" i="11393"/>
  <c r="AK172" i="11393"/>
  <c r="AM172" i="11393"/>
  <c r="Q171" i="11393"/>
  <c r="W171" i="11393" s="1"/>
  <c r="AE171" i="11393" s="1"/>
  <c r="B407" i="11409"/>
  <c r="V170" i="11393"/>
  <c r="AD170" i="11393" s="1"/>
  <c r="B164" i="11409"/>
  <c r="U170" i="11393"/>
  <c r="AJ170" i="11393"/>
  <c r="AP170" i="11393"/>
  <c r="AN170" i="11393"/>
  <c r="AO170" i="11393"/>
  <c r="Z169" i="11393"/>
  <c r="AA169" i="11393" s="1"/>
  <c r="T169" i="11393" s="1"/>
  <c r="AC169" i="11393"/>
  <c r="AH169" i="11393" s="1"/>
  <c r="AI169" i="11393" s="1"/>
  <c r="AB169" i="11393" s="1"/>
  <c r="AC168" i="11393"/>
  <c r="AH168" i="11393" s="1"/>
  <c r="AI168" i="11393" s="1"/>
  <c r="AB168" i="11393" s="1"/>
  <c r="Z168" i="11393"/>
  <c r="AA168" i="11393" s="1"/>
  <c r="T168" i="11393" s="1"/>
  <c r="C404" i="11409"/>
  <c r="C161" i="11409"/>
  <c r="V169" i="11392"/>
  <c r="U169" i="11392" s="1"/>
  <c r="T169" i="11392" s="1"/>
  <c r="S169" i="11392" s="1"/>
  <c r="R169" i="11392" s="1"/>
  <c r="P169" i="11392" s="1"/>
  <c r="Y169" i="11392" s="1"/>
  <c r="J174" i="11393" s="1"/>
  <c r="L168" i="11392"/>
  <c r="K168" i="11392" s="1"/>
  <c r="M168" i="11392" s="1"/>
  <c r="H173" i="11393" s="1"/>
  <c r="AR173" i="11393" s="1"/>
  <c r="Z167" i="11392"/>
  <c r="K172" i="11393" s="1"/>
  <c r="AL172" i="11393" s="1"/>
  <c r="AB166" i="11392"/>
  <c r="M171" i="11393" s="1"/>
  <c r="AT173" i="11393" l="1"/>
  <c r="AU173" i="11393"/>
  <c r="AV173" i="11393" s="1"/>
  <c r="N170" i="11392"/>
  <c r="O170" i="11392" s="1"/>
  <c r="I175" i="11393" s="1"/>
  <c r="P172" i="11393"/>
  <c r="R172" i="11393"/>
  <c r="X172" i="11393" s="1"/>
  <c r="AF172" i="11393" s="1"/>
  <c r="O172" i="11393"/>
  <c r="S172" i="11393"/>
  <c r="Y172" i="11393" s="1"/>
  <c r="AG172" i="11393" s="1"/>
  <c r="AJ171" i="11393"/>
  <c r="AO171" i="11393"/>
  <c r="AN171" i="11393"/>
  <c r="AP171" i="11393"/>
  <c r="AK173" i="11393"/>
  <c r="AM173" i="11393"/>
  <c r="Q172" i="11393"/>
  <c r="W172" i="11393" s="1"/>
  <c r="AE172" i="11393" s="1"/>
  <c r="B165" i="11409"/>
  <c r="U171" i="11393"/>
  <c r="V171" i="11393"/>
  <c r="AD171" i="11393" s="1"/>
  <c r="B408" i="11409"/>
  <c r="Z170" i="11393"/>
  <c r="AA170" i="11393" s="1"/>
  <c r="T170" i="11393" s="1"/>
  <c r="AC170" i="11393"/>
  <c r="AH170" i="11393" s="1"/>
  <c r="AI170" i="11393" s="1"/>
  <c r="AB170" i="11393" s="1"/>
  <c r="C163" i="11409"/>
  <c r="C406" i="11409"/>
  <c r="C405" i="11409"/>
  <c r="C162" i="11409"/>
  <c r="AB167" i="11392"/>
  <c r="M172" i="11393" s="1"/>
  <c r="V170" i="11392"/>
  <c r="U170" i="11392" s="1"/>
  <c r="T170" i="11392" s="1"/>
  <c r="S170" i="11392" s="1"/>
  <c r="R170" i="11392"/>
  <c r="P170" i="11392" s="1"/>
  <c r="Y170" i="11392" s="1"/>
  <c r="AA169" i="11392"/>
  <c r="L174" i="11393" s="1"/>
  <c r="L169" i="11392"/>
  <c r="K169" i="11392" s="1"/>
  <c r="M169" i="11392" s="1"/>
  <c r="H174" i="11393" s="1"/>
  <c r="AR174" i="11393" s="1"/>
  <c r="Z168" i="11392"/>
  <c r="K173" i="11393" s="1"/>
  <c r="AT174" i="11393" l="1"/>
  <c r="AU174" i="11393"/>
  <c r="AV174" i="11393" s="1"/>
  <c r="N171" i="11392"/>
  <c r="O171" i="11392" s="1"/>
  <c r="I176" i="11393" s="1"/>
  <c r="AJ172" i="11393"/>
  <c r="AP172" i="11393"/>
  <c r="AO172" i="11393"/>
  <c r="AN172" i="11393"/>
  <c r="AK174" i="11393"/>
  <c r="AM174" i="11393"/>
  <c r="P173" i="11393"/>
  <c r="R173" i="11393"/>
  <c r="X173" i="11393" s="1"/>
  <c r="AF173" i="11393" s="1"/>
  <c r="O173" i="11393"/>
  <c r="S173" i="11393"/>
  <c r="Y173" i="11393" s="1"/>
  <c r="AG173" i="11393" s="1"/>
  <c r="Q173" i="11393"/>
  <c r="W173" i="11393" s="1"/>
  <c r="AE173" i="11393" s="1"/>
  <c r="AL173" i="11393"/>
  <c r="AA170" i="11392"/>
  <c r="L175" i="11393" s="1"/>
  <c r="J175" i="11393"/>
  <c r="Z171" i="11393"/>
  <c r="AA171" i="11393" s="1"/>
  <c r="T171" i="11393" s="1"/>
  <c r="AC171" i="11393"/>
  <c r="AH171" i="11393" s="1"/>
  <c r="AI171" i="11393" s="1"/>
  <c r="AB171" i="11393" s="1"/>
  <c r="B166" i="11409"/>
  <c r="U172" i="11393"/>
  <c r="B409" i="11409"/>
  <c r="V172" i="11393"/>
  <c r="AD172" i="11393" s="1"/>
  <c r="C164" i="11409"/>
  <c r="C407" i="11409"/>
  <c r="AB168" i="11392"/>
  <c r="M173" i="11393" s="1"/>
  <c r="V171" i="11392"/>
  <c r="U171" i="11392" s="1"/>
  <c r="T171" i="11392" s="1"/>
  <c r="S171" i="11392" s="1"/>
  <c r="R171" i="11392" s="1"/>
  <c r="P171" i="11392" s="1"/>
  <c r="Y171" i="11392" s="1"/>
  <c r="J176" i="11393" s="1"/>
  <c r="L170" i="11392"/>
  <c r="K170" i="11392" s="1"/>
  <c r="M170" i="11392" s="1"/>
  <c r="H175" i="11393" s="1"/>
  <c r="AR175" i="11393" s="1"/>
  <c r="Z169" i="11392"/>
  <c r="K174" i="11393" s="1"/>
  <c r="AL174" i="11393" s="1"/>
  <c r="AT175" i="11393" l="1"/>
  <c r="AU175" i="11393"/>
  <c r="AV175" i="11393" s="1"/>
  <c r="N172" i="11392"/>
  <c r="O172" i="11392" s="1"/>
  <c r="I177" i="11393" s="1"/>
  <c r="AK175" i="11393"/>
  <c r="AM175" i="11393"/>
  <c r="O174" i="11393"/>
  <c r="S174" i="11393"/>
  <c r="Y174" i="11393" s="1"/>
  <c r="AG174" i="11393" s="1"/>
  <c r="R174" i="11393"/>
  <c r="X174" i="11393" s="1"/>
  <c r="AF174" i="11393" s="1"/>
  <c r="P174" i="11393"/>
  <c r="AJ173" i="11393"/>
  <c r="AO173" i="11393"/>
  <c r="AN173" i="11393"/>
  <c r="AP173" i="11393"/>
  <c r="AC172" i="11393"/>
  <c r="AH172" i="11393" s="1"/>
  <c r="AI172" i="11393" s="1"/>
  <c r="AB172" i="11393" s="1"/>
  <c r="Z172" i="11393"/>
  <c r="AA172" i="11393" s="1"/>
  <c r="T172" i="11393" s="1"/>
  <c r="C408" i="11409"/>
  <c r="C165" i="11409"/>
  <c r="Q174" i="11393"/>
  <c r="W174" i="11393" s="1"/>
  <c r="AE174" i="11393" s="1"/>
  <c r="B167" i="11409"/>
  <c r="U173" i="11393"/>
  <c r="V173" i="11393"/>
  <c r="AD173" i="11393" s="1"/>
  <c r="B410" i="11409"/>
  <c r="V172" i="11392"/>
  <c r="U172" i="11392" s="1"/>
  <c r="T172" i="11392" s="1"/>
  <c r="S172" i="11392" s="1"/>
  <c r="R172" i="11392" s="1"/>
  <c r="P172" i="11392" s="1"/>
  <c r="Y172" i="11392" s="1"/>
  <c r="AA171" i="11392"/>
  <c r="L176" i="11393" s="1"/>
  <c r="L171" i="11392"/>
  <c r="K171" i="11392" s="1"/>
  <c r="M171" i="11392" s="1"/>
  <c r="H176" i="11393" s="1"/>
  <c r="AR176" i="11393" s="1"/>
  <c r="Z170" i="11392"/>
  <c r="K175" i="11393" s="1"/>
  <c r="AL175" i="11393" s="1"/>
  <c r="AB169" i="11392"/>
  <c r="M174" i="11393" s="1"/>
  <c r="AT176" i="11393" l="1"/>
  <c r="AU176" i="11393"/>
  <c r="AV176" i="11393" s="1"/>
  <c r="N173" i="11392"/>
  <c r="O173" i="11392" s="1"/>
  <c r="I178" i="11393" s="1"/>
  <c r="AK176" i="11393"/>
  <c r="AM176" i="11393"/>
  <c r="AA172" i="11392"/>
  <c r="L177" i="11393" s="1"/>
  <c r="J177" i="11393"/>
  <c r="AC173" i="11393"/>
  <c r="AH173" i="11393" s="1"/>
  <c r="AI173" i="11393" s="1"/>
  <c r="AB173" i="11393" s="1"/>
  <c r="Z173" i="11393"/>
  <c r="AA173" i="11393" s="1"/>
  <c r="T173" i="11393" s="1"/>
  <c r="C166" i="11409"/>
  <c r="C409" i="11409"/>
  <c r="B168" i="11409"/>
  <c r="U174" i="11393"/>
  <c r="AJ174" i="11393"/>
  <c r="AO174" i="11393"/>
  <c r="AN174" i="11393"/>
  <c r="AP174" i="11393"/>
  <c r="P175" i="11393"/>
  <c r="R175" i="11393"/>
  <c r="X175" i="11393" s="1"/>
  <c r="AF175" i="11393" s="1"/>
  <c r="O175" i="11393"/>
  <c r="S175" i="11393"/>
  <c r="Y175" i="11393" s="1"/>
  <c r="AG175" i="11393" s="1"/>
  <c r="B411" i="11409"/>
  <c r="V174" i="11393"/>
  <c r="AD174" i="11393" s="1"/>
  <c r="Q175" i="11393"/>
  <c r="W175" i="11393" s="1"/>
  <c r="AE175" i="11393" s="1"/>
  <c r="AB170" i="11392"/>
  <c r="M175" i="11393" s="1"/>
  <c r="V173" i="11392"/>
  <c r="U173" i="11392" s="1"/>
  <c r="T173" i="11392" s="1"/>
  <c r="S173" i="11392" s="1"/>
  <c r="R173" i="11392"/>
  <c r="P173" i="11392" s="1"/>
  <c r="Y173" i="11392" s="1"/>
  <c r="J178" i="11393" s="1"/>
  <c r="L172" i="11392"/>
  <c r="K172" i="11392" s="1"/>
  <c r="M172" i="11392" s="1"/>
  <c r="H177" i="11393" s="1"/>
  <c r="AR177" i="11393" s="1"/>
  <c r="Z171" i="11392"/>
  <c r="K176" i="11393" s="1"/>
  <c r="AT177" i="11393" l="1"/>
  <c r="AU177" i="11393"/>
  <c r="AV177" i="11393" s="1"/>
  <c r="N174" i="11392"/>
  <c r="O174" i="11392" s="1"/>
  <c r="I179" i="11393" s="1"/>
  <c r="AK177" i="11393"/>
  <c r="AM177" i="11393"/>
  <c r="O176" i="11393"/>
  <c r="S176" i="11393"/>
  <c r="Y176" i="11393" s="1"/>
  <c r="AG176" i="11393" s="1"/>
  <c r="P176" i="11393"/>
  <c r="R176" i="11393"/>
  <c r="X176" i="11393" s="1"/>
  <c r="AF176" i="11393" s="1"/>
  <c r="AL176" i="11393"/>
  <c r="Q176" i="11393"/>
  <c r="W176" i="11393" s="1"/>
  <c r="AE176" i="11393" s="1"/>
  <c r="Z174" i="11393"/>
  <c r="AA174" i="11393" s="1"/>
  <c r="T174" i="11393" s="1"/>
  <c r="AC174" i="11393"/>
  <c r="AH174" i="11393" s="1"/>
  <c r="AI174" i="11393" s="1"/>
  <c r="AB174" i="11393" s="1"/>
  <c r="AJ175" i="11393"/>
  <c r="AO175" i="11393"/>
  <c r="AN175" i="11393"/>
  <c r="AP175" i="11393"/>
  <c r="B169" i="11409"/>
  <c r="U175" i="11393"/>
  <c r="V175" i="11393"/>
  <c r="AD175" i="11393" s="1"/>
  <c r="B412" i="11409"/>
  <c r="C167" i="11409"/>
  <c r="C410" i="11409"/>
  <c r="AB171" i="11392"/>
  <c r="M176" i="11393" s="1"/>
  <c r="L173" i="11392"/>
  <c r="K173" i="11392" s="1"/>
  <c r="M173" i="11392" s="1"/>
  <c r="H178" i="11393" s="1"/>
  <c r="AR178" i="11393" s="1"/>
  <c r="Z172" i="11392"/>
  <c r="K177" i="11393" s="1"/>
  <c r="AL177" i="11393" s="1"/>
  <c r="V174" i="11392"/>
  <c r="U174" i="11392" s="1"/>
  <c r="T174" i="11392" s="1"/>
  <c r="S174" i="11392" s="1"/>
  <c r="R174" i="11392" s="1"/>
  <c r="P174" i="11392" s="1"/>
  <c r="Y174" i="11392" s="1"/>
  <c r="AA173" i="11392"/>
  <c r="L178" i="11393" s="1"/>
  <c r="AT178" i="11393" l="1"/>
  <c r="AU178" i="11393"/>
  <c r="AV178" i="11393" s="1"/>
  <c r="N175" i="11392"/>
  <c r="O175" i="11392" s="1"/>
  <c r="I180" i="11393" s="1"/>
  <c r="AK178" i="11393"/>
  <c r="AM178" i="11393"/>
  <c r="AA174" i="11392"/>
  <c r="L179" i="11393" s="1"/>
  <c r="J179" i="11393"/>
  <c r="P177" i="11393"/>
  <c r="R177" i="11393"/>
  <c r="X177" i="11393" s="1"/>
  <c r="AF177" i="11393" s="1"/>
  <c r="O177" i="11393"/>
  <c r="S177" i="11393"/>
  <c r="Y177" i="11393" s="1"/>
  <c r="AG177" i="11393" s="1"/>
  <c r="AJ176" i="11393"/>
  <c r="AP176" i="11393"/>
  <c r="AO176" i="11393"/>
  <c r="AN176" i="11393"/>
  <c r="Q177" i="11393"/>
  <c r="W177" i="11393" s="1"/>
  <c r="AE177" i="11393" s="1"/>
  <c r="B413" i="11409"/>
  <c r="V176" i="11393"/>
  <c r="AD176" i="11393" s="1"/>
  <c r="B170" i="11409"/>
  <c r="U176" i="11393"/>
  <c r="Z175" i="11393"/>
  <c r="AA175" i="11393" s="1"/>
  <c r="T175" i="11393" s="1"/>
  <c r="AC175" i="11393"/>
  <c r="AH175" i="11393" s="1"/>
  <c r="AI175" i="11393" s="1"/>
  <c r="AB175" i="11393" s="1"/>
  <c r="C411" i="11409"/>
  <c r="C168" i="11409"/>
  <c r="V175" i="11392"/>
  <c r="U175" i="11392" s="1"/>
  <c r="T175" i="11392" s="1"/>
  <c r="S175" i="11392" s="1"/>
  <c r="R175" i="11392"/>
  <c r="P175" i="11392" s="1"/>
  <c r="Y175" i="11392" s="1"/>
  <c r="AB172" i="11392"/>
  <c r="M177" i="11393" s="1"/>
  <c r="Z173" i="11392"/>
  <c r="K178" i="11393" s="1"/>
  <c r="L174" i="11392"/>
  <c r="K174" i="11392" s="1"/>
  <c r="M174" i="11392" s="1"/>
  <c r="H179" i="11393" s="1"/>
  <c r="AR179" i="11393" s="1"/>
  <c r="AT179" i="11393" l="1"/>
  <c r="AU179" i="11393"/>
  <c r="AV179" i="11393" s="1"/>
  <c r="N176" i="11392"/>
  <c r="O176" i="11392" s="1"/>
  <c r="I181" i="11393" s="1"/>
  <c r="AA175" i="11392"/>
  <c r="L180" i="11393" s="1"/>
  <c r="J180" i="11393"/>
  <c r="R178" i="11393"/>
  <c r="X178" i="11393" s="1"/>
  <c r="AF178" i="11393" s="1"/>
  <c r="P178" i="11393"/>
  <c r="O178" i="11393"/>
  <c r="S178" i="11393"/>
  <c r="Y178" i="11393" s="1"/>
  <c r="AG178" i="11393" s="1"/>
  <c r="Z176" i="11393"/>
  <c r="AA176" i="11393" s="1"/>
  <c r="T176" i="11393" s="1"/>
  <c r="AC176" i="11393"/>
  <c r="AH176" i="11393" s="1"/>
  <c r="AI176" i="11393" s="1"/>
  <c r="AB176" i="11393" s="1"/>
  <c r="B171" i="11409"/>
  <c r="U177" i="11393"/>
  <c r="V177" i="11393"/>
  <c r="AD177" i="11393" s="1"/>
  <c r="B414" i="11409"/>
  <c r="AK179" i="11393"/>
  <c r="AM179" i="11393"/>
  <c r="AJ177" i="11393"/>
  <c r="AO177" i="11393"/>
  <c r="AN177" i="11393"/>
  <c r="AP177" i="11393"/>
  <c r="AL178" i="11393"/>
  <c r="Q178" i="11393"/>
  <c r="W178" i="11393" s="1"/>
  <c r="AE178" i="11393" s="1"/>
  <c r="C412" i="11409"/>
  <c r="C169" i="11409"/>
  <c r="L175" i="11392"/>
  <c r="K175" i="11392" s="1"/>
  <c r="M175" i="11392" s="1"/>
  <c r="H180" i="11393" s="1"/>
  <c r="AR180" i="11393" s="1"/>
  <c r="Z174" i="11392"/>
  <c r="K179" i="11393" s="1"/>
  <c r="V176" i="11392"/>
  <c r="U176" i="11392" s="1"/>
  <c r="T176" i="11392" s="1"/>
  <c r="S176" i="11392" s="1"/>
  <c r="R176" i="11392"/>
  <c r="P176" i="11392" s="1"/>
  <c r="Y176" i="11392" s="1"/>
  <c r="J181" i="11393" s="1"/>
  <c r="AB173" i="11392"/>
  <c r="M178" i="11393" s="1"/>
  <c r="AT180" i="11393" l="1"/>
  <c r="AU180" i="11393"/>
  <c r="AV180" i="11393" s="1"/>
  <c r="N177" i="11392"/>
  <c r="O177" i="11392" s="1"/>
  <c r="I182" i="11393" s="1"/>
  <c r="AK180" i="11393"/>
  <c r="AM180" i="11393"/>
  <c r="AJ178" i="11393"/>
  <c r="AP178" i="11393"/>
  <c r="AO178" i="11393"/>
  <c r="AN178" i="11393"/>
  <c r="P179" i="11393"/>
  <c r="R179" i="11393"/>
  <c r="X179" i="11393" s="1"/>
  <c r="AF179" i="11393" s="1"/>
  <c r="O179" i="11393"/>
  <c r="S179" i="11393"/>
  <c r="Y179" i="11393" s="1"/>
  <c r="AG179" i="11393" s="1"/>
  <c r="Z177" i="11393"/>
  <c r="AA177" i="11393" s="1"/>
  <c r="T177" i="11393" s="1"/>
  <c r="AC177" i="11393"/>
  <c r="AH177" i="11393" s="1"/>
  <c r="AI177" i="11393" s="1"/>
  <c r="AB177" i="11393" s="1"/>
  <c r="C170" i="11409"/>
  <c r="C413" i="11409"/>
  <c r="B415" i="11409"/>
  <c r="V178" i="11393"/>
  <c r="AD178" i="11393" s="1"/>
  <c r="AL179" i="11393"/>
  <c r="Q179" i="11393"/>
  <c r="W179" i="11393" s="1"/>
  <c r="AE179" i="11393" s="1"/>
  <c r="B172" i="11409"/>
  <c r="U178" i="11393"/>
  <c r="V177" i="11392"/>
  <c r="U177" i="11392" s="1"/>
  <c r="T177" i="11392" s="1"/>
  <c r="S177" i="11392" s="1"/>
  <c r="R177" i="11392"/>
  <c r="P177" i="11392" s="1"/>
  <c r="Y177" i="11392" s="1"/>
  <c r="L176" i="11392"/>
  <c r="K176" i="11392" s="1"/>
  <c r="M176" i="11392" s="1"/>
  <c r="H181" i="11393" s="1"/>
  <c r="AR181" i="11393" s="1"/>
  <c r="Z175" i="11392"/>
  <c r="K180" i="11393" s="1"/>
  <c r="AL180" i="11393" s="1"/>
  <c r="AA176" i="11392"/>
  <c r="L181" i="11393" s="1"/>
  <c r="AB174" i="11392"/>
  <c r="M179" i="11393" s="1"/>
  <c r="AT181" i="11393" l="1"/>
  <c r="AU181" i="11393"/>
  <c r="AV181" i="11393" s="1"/>
  <c r="N178" i="11392"/>
  <c r="O178" i="11392" s="1"/>
  <c r="I183" i="11393" s="1"/>
  <c r="AK181" i="11393"/>
  <c r="AM181" i="11393"/>
  <c r="O180" i="11393"/>
  <c r="S180" i="11393"/>
  <c r="Y180" i="11393" s="1"/>
  <c r="AG180" i="11393" s="1"/>
  <c r="P180" i="11393"/>
  <c r="R180" i="11393"/>
  <c r="X180" i="11393" s="1"/>
  <c r="AF180" i="11393" s="1"/>
  <c r="AA177" i="11392"/>
  <c r="L182" i="11393" s="1"/>
  <c r="J182" i="11393"/>
  <c r="Q180" i="11393"/>
  <c r="W180" i="11393" s="1"/>
  <c r="AE180" i="11393" s="1"/>
  <c r="AC178" i="11393"/>
  <c r="AH178" i="11393" s="1"/>
  <c r="AI178" i="11393" s="1"/>
  <c r="AB178" i="11393" s="1"/>
  <c r="Z178" i="11393"/>
  <c r="AA178" i="11393" s="1"/>
  <c r="T178" i="11393" s="1"/>
  <c r="C171" i="11409"/>
  <c r="C414" i="11409"/>
  <c r="AJ179" i="11393"/>
  <c r="AP179" i="11393"/>
  <c r="AO179" i="11393"/>
  <c r="AN179" i="11393"/>
  <c r="B173" i="11409"/>
  <c r="U179" i="11393"/>
  <c r="V179" i="11393"/>
  <c r="AD179" i="11393" s="1"/>
  <c r="B416" i="11409"/>
  <c r="AB175" i="11392"/>
  <c r="M180" i="11393" s="1"/>
  <c r="L177" i="11392"/>
  <c r="K177" i="11392" s="1"/>
  <c r="M177" i="11392" s="1"/>
  <c r="H182" i="11393" s="1"/>
  <c r="AR182" i="11393" s="1"/>
  <c r="Z176" i="11392"/>
  <c r="K181" i="11393" s="1"/>
  <c r="AL181" i="11393" s="1"/>
  <c r="V178" i="11392"/>
  <c r="U178" i="11392" s="1"/>
  <c r="T178" i="11392" s="1"/>
  <c r="S178" i="11392" s="1"/>
  <c r="R178" i="11392"/>
  <c r="P178" i="11392" s="1"/>
  <c r="Y178" i="11392" s="1"/>
  <c r="J183" i="11393" s="1"/>
  <c r="AT182" i="11393" l="1"/>
  <c r="AU182" i="11393"/>
  <c r="AV182" i="11393" s="1"/>
  <c r="N179" i="11392"/>
  <c r="O179" i="11392" s="1"/>
  <c r="I184" i="11393" s="1"/>
  <c r="B417" i="11409"/>
  <c r="V180" i="11393"/>
  <c r="AD180" i="11393" s="1"/>
  <c r="B174" i="11409"/>
  <c r="U180" i="11393"/>
  <c r="P181" i="11393"/>
  <c r="R181" i="11393"/>
  <c r="X181" i="11393" s="1"/>
  <c r="AF181" i="11393" s="1"/>
  <c r="O181" i="11393"/>
  <c r="S181" i="11393"/>
  <c r="Y181" i="11393" s="1"/>
  <c r="AG181" i="11393" s="1"/>
  <c r="AK182" i="11393"/>
  <c r="AM182" i="11393"/>
  <c r="AJ180" i="11393"/>
  <c r="AO180" i="11393"/>
  <c r="AN180" i="11393"/>
  <c r="AP180" i="11393"/>
  <c r="Q181" i="11393"/>
  <c r="W181" i="11393" s="1"/>
  <c r="AE181" i="11393" s="1"/>
  <c r="AC179" i="11393"/>
  <c r="AH179" i="11393" s="1"/>
  <c r="AI179" i="11393" s="1"/>
  <c r="AB179" i="11393" s="1"/>
  <c r="Z179" i="11393"/>
  <c r="AA179" i="11393" s="1"/>
  <c r="T179" i="11393" s="1"/>
  <c r="C415" i="11409"/>
  <c r="C172" i="11409"/>
  <c r="V179" i="11392"/>
  <c r="U179" i="11392" s="1"/>
  <c r="T179" i="11392" s="1"/>
  <c r="S179" i="11392" s="1"/>
  <c r="R179" i="11392"/>
  <c r="P179" i="11392" s="1"/>
  <c r="Y179" i="11392" s="1"/>
  <c r="J184" i="11393" s="1"/>
  <c r="L178" i="11392"/>
  <c r="K178" i="11392" s="1"/>
  <c r="M178" i="11392" s="1"/>
  <c r="H183" i="11393" s="1"/>
  <c r="AR183" i="11393" s="1"/>
  <c r="Z177" i="11392"/>
  <c r="K182" i="11393" s="1"/>
  <c r="AB176" i="11392"/>
  <c r="M181" i="11393" s="1"/>
  <c r="AA178" i="11392"/>
  <c r="L183" i="11393" s="1"/>
  <c r="AU183" i="11393" l="1"/>
  <c r="AV183" i="11393" s="1"/>
  <c r="AT183" i="11393"/>
  <c r="N180" i="11392"/>
  <c r="O180" i="11392" s="1"/>
  <c r="I185" i="11393" s="1"/>
  <c r="AA179" i="11392"/>
  <c r="L184" i="11393" s="1"/>
  <c r="AK183" i="11393"/>
  <c r="AM183" i="11393"/>
  <c r="R182" i="11393"/>
  <c r="X182" i="11393" s="1"/>
  <c r="AF182" i="11393" s="1"/>
  <c r="O182" i="11393"/>
  <c r="S182" i="11393"/>
  <c r="Y182" i="11393" s="1"/>
  <c r="AG182" i="11393" s="1"/>
  <c r="P182" i="11393"/>
  <c r="B175" i="11409"/>
  <c r="U181" i="11393"/>
  <c r="V181" i="11393"/>
  <c r="AD181" i="11393" s="1"/>
  <c r="B418" i="11409"/>
  <c r="AJ181" i="11393"/>
  <c r="AO181" i="11393"/>
  <c r="AN181" i="11393"/>
  <c r="AP181" i="11393"/>
  <c r="AL182" i="11393"/>
  <c r="Z180" i="11393"/>
  <c r="AA180" i="11393" s="1"/>
  <c r="T180" i="11393" s="1"/>
  <c r="AC180" i="11393"/>
  <c r="AH180" i="11393" s="1"/>
  <c r="AI180" i="11393" s="1"/>
  <c r="AB180" i="11393" s="1"/>
  <c r="Q182" i="11393"/>
  <c r="W182" i="11393" s="1"/>
  <c r="AE182" i="11393" s="1"/>
  <c r="C416" i="11409"/>
  <c r="C173" i="11409"/>
  <c r="L179" i="11392"/>
  <c r="K179" i="11392" s="1"/>
  <c r="M179" i="11392" s="1"/>
  <c r="H184" i="11393" s="1"/>
  <c r="AR184" i="11393" s="1"/>
  <c r="Z178" i="11392"/>
  <c r="K183" i="11393" s="1"/>
  <c r="Q183" i="11393" s="1"/>
  <c r="W183" i="11393" s="1"/>
  <c r="AE183" i="11393" s="1"/>
  <c r="AB177" i="11392"/>
  <c r="M182" i="11393" s="1"/>
  <c r="V180" i="11392"/>
  <c r="U180" i="11392" s="1"/>
  <c r="T180" i="11392" s="1"/>
  <c r="S180" i="11392" s="1"/>
  <c r="R180" i="11392"/>
  <c r="P180" i="11392" s="1"/>
  <c r="Y180" i="11392" s="1"/>
  <c r="J185" i="11393" s="1"/>
  <c r="AT184" i="11393" l="1"/>
  <c r="AU184" i="11393"/>
  <c r="AV184" i="11393" s="1"/>
  <c r="N181" i="11392"/>
  <c r="O181" i="11392" s="1"/>
  <c r="I186" i="11393" s="1"/>
  <c r="AK184" i="11393"/>
  <c r="AM184" i="11393"/>
  <c r="P183" i="11393"/>
  <c r="R183" i="11393"/>
  <c r="X183" i="11393" s="1"/>
  <c r="AF183" i="11393" s="1"/>
  <c r="O183" i="11393"/>
  <c r="S183" i="11393"/>
  <c r="Y183" i="11393" s="1"/>
  <c r="AG183" i="11393" s="1"/>
  <c r="AL183" i="11393"/>
  <c r="AJ182" i="11393"/>
  <c r="AP182" i="11393"/>
  <c r="AO182" i="11393"/>
  <c r="AN182" i="11393"/>
  <c r="AC181" i="11393"/>
  <c r="AH181" i="11393" s="1"/>
  <c r="AI181" i="11393" s="1"/>
  <c r="AB181" i="11393" s="1"/>
  <c r="Z181" i="11393"/>
  <c r="AA181" i="11393" s="1"/>
  <c r="T181" i="11393" s="1"/>
  <c r="B419" i="11409"/>
  <c r="V182" i="11393"/>
  <c r="AD182" i="11393" s="1"/>
  <c r="B176" i="11409"/>
  <c r="U182" i="11393"/>
  <c r="C417" i="11409"/>
  <c r="C174" i="11409"/>
  <c r="V181" i="11392"/>
  <c r="U181" i="11392" s="1"/>
  <c r="T181" i="11392" s="1"/>
  <c r="S181" i="11392" s="1"/>
  <c r="R181" i="11392"/>
  <c r="P181" i="11392" s="1"/>
  <c r="Y181" i="11392" s="1"/>
  <c r="L180" i="11392"/>
  <c r="K180" i="11392" s="1"/>
  <c r="M180" i="11392" s="1"/>
  <c r="H185" i="11393" s="1"/>
  <c r="AR185" i="11393" s="1"/>
  <c r="Z179" i="11392"/>
  <c r="K184" i="11393" s="1"/>
  <c r="AL184" i="11393" s="1"/>
  <c r="AB178" i="11392"/>
  <c r="M183" i="11393" s="1"/>
  <c r="AA180" i="11392"/>
  <c r="L185" i="11393" s="1"/>
  <c r="AT185" i="11393" l="1"/>
  <c r="AU185" i="11393"/>
  <c r="AV185" i="11393" s="1"/>
  <c r="N182" i="11392"/>
  <c r="O182" i="11392" s="1"/>
  <c r="I187" i="11393" s="1"/>
  <c r="AK185" i="11393"/>
  <c r="AM185" i="11393"/>
  <c r="AJ183" i="11393"/>
  <c r="AP183" i="11393"/>
  <c r="AO183" i="11393"/>
  <c r="AN183" i="11393"/>
  <c r="R184" i="11393"/>
  <c r="X184" i="11393" s="1"/>
  <c r="AF184" i="11393" s="1"/>
  <c r="O184" i="11393"/>
  <c r="S184" i="11393"/>
  <c r="Y184" i="11393" s="1"/>
  <c r="AG184" i="11393" s="1"/>
  <c r="P184" i="11393"/>
  <c r="Q184" i="11393"/>
  <c r="W184" i="11393" s="1"/>
  <c r="AE184" i="11393" s="1"/>
  <c r="AA181" i="11392"/>
  <c r="L186" i="11393" s="1"/>
  <c r="J186" i="11393"/>
  <c r="B177" i="11409"/>
  <c r="U183" i="11393"/>
  <c r="V183" i="11393"/>
  <c r="AD183" i="11393" s="1"/>
  <c r="B420" i="11409"/>
  <c r="AC182" i="11393"/>
  <c r="AH182" i="11393" s="1"/>
  <c r="AI182" i="11393" s="1"/>
  <c r="AB182" i="11393" s="1"/>
  <c r="Z182" i="11393"/>
  <c r="AA182" i="11393" s="1"/>
  <c r="T182" i="11393" s="1"/>
  <c r="C418" i="11409"/>
  <c r="C175" i="11409"/>
  <c r="AB179" i="11392"/>
  <c r="M184" i="11393" s="1"/>
  <c r="V182" i="11392"/>
  <c r="U182" i="11392" s="1"/>
  <c r="T182" i="11392" s="1"/>
  <c r="S182" i="11392" s="1"/>
  <c r="R182" i="11392"/>
  <c r="P182" i="11392" s="1"/>
  <c r="Y182" i="11392" s="1"/>
  <c r="Z180" i="11392"/>
  <c r="K185" i="11393" s="1"/>
  <c r="AL185" i="11393" s="1"/>
  <c r="L181" i="11392"/>
  <c r="K181" i="11392" s="1"/>
  <c r="M181" i="11392" s="1"/>
  <c r="H186" i="11393" s="1"/>
  <c r="AR186" i="11393" s="1"/>
  <c r="AU186" i="11393" l="1"/>
  <c r="AV186" i="11393" s="1"/>
  <c r="AT186" i="11393"/>
  <c r="N183" i="11392"/>
  <c r="O183" i="11392" s="1"/>
  <c r="I188" i="11393" s="1"/>
  <c r="AA182" i="11392"/>
  <c r="L187" i="11393" s="1"/>
  <c r="J187" i="11393"/>
  <c r="Z183" i="11393"/>
  <c r="AA183" i="11393" s="1"/>
  <c r="T183" i="11393" s="1"/>
  <c r="AC183" i="11393"/>
  <c r="AH183" i="11393" s="1"/>
  <c r="AI183" i="11393" s="1"/>
  <c r="AB183" i="11393" s="1"/>
  <c r="AK186" i="11393"/>
  <c r="AM186" i="11393"/>
  <c r="P185" i="11393"/>
  <c r="O185" i="11393"/>
  <c r="S185" i="11393"/>
  <c r="Y185" i="11393" s="1"/>
  <c r="AG185" i="11393" s="1"/>
  <c r="R185" i="11393"/>
  <c r="X185" i="11393" s="1"/>
  <c r="AF185" i="11393" s="1"/>
  <c r="AJ184" i="11393"/>
  <c r="AO184" i="11393"/>
  <c r="AN184" i="11393"/>
  <c r="AP184" i="11393"/>
  <c r="B421" i="11409"/>
  <c r="V184" i="11393"/>
  <c r="AD184" i="11393" s="1"/>
  <c r="B178" i="11409"/>
  <c r="U184" i="11393"/>
  <c r="Q185" i="11393"/>
  <c r="W185" i="11393" s="1"/>
  <c r="AE185" i="11393" s="1"/>
  <c r="C419" i="11409"/>
  <c r="C176" i="11409"/>
  <c r="V183" i="11392"/>
  <c r="U183" i="11392" s="1"/>
  <c r="T183" i="11392" s="1"/>
  <c r="S183" i="11392" s="1"/>
  <c r="R183" i="11392" s="1"/>
  <c r="P183" i="11392" s="1"/>
  <c r="Y183" i="11392" s="1"/>
  <c r="Z181" i="11392"/>
  <c r="K186" i="11393" s="1"/>
  <c r="L182" i="11392"/>
  <c r="K182" i="11392" s="1"/>
  <c r="M182" i="11392" s="1"/>
  <c r="H187" i="11393" s="1"/>
  <c r="AR187" i="11393" s="1"/>
  <c r="AB180" i="11392"/>
  <c r="M185" i="11393" s="1"/>
  <c r="AU187" i="11393" l="1"/>
  <c r="AV187" i="11393" s="1"/>
  <c r="AT187" i="11393"/>
  <c r="N184" i="11392"/>
  <c r="O184" i="11392" s="1"/>
  <c r="I189" i="11393" s="1"/>
  <c r="AM187" i="11393"/>
  <c r="AK187" i="11393"/>
  <c r="AA183" i="11392"/>
  <c r="L188" i="11393" s="1"/>
  <c r="J188" i="11393"/>
  <c r="AJ185" i="11393"/>
  <c r="AO185" i="11393"/>
  <c r="AN185" i="11393"/>
  <c r="AP185" i="11393"/>
  <c r="O186" i="11393"/>
  <c r="S186" i="11393"/>
  <c r="Y186" i="11393" s="1"/>
  <c r="AG186" i="11393" s="1"/>
  <c r="R186" i="11393"/>
  <c r="X186" i="11393" s="1"/>
  <c r="AF186" i="11393" s="1"/>
  <c r="P186" i="11393"/>
  <c r="B179" i="11409"/>
  <c r="U185" i="11393"/>
  <c r="AL186" i="11393"/>
  <c r="C177" i="11409"/>
  <c r="C420" i="11409"/>
  <c r="Z184" i="11393"/>
  <c r="AA184" i="11393" s="1"/>
  <c r="T184" i="11393" s="1"/>
  <c r="AC184" i="11393"/>
  <c r="AH184" i="11393" s="1"/>
  <c r="AI184" i="11393" s="1"/>
  <c r="AB184" i="11393" s="1"/>
  <c r="Q186" i="11393"/>
  <c r="W186" i="11393" s="1"/>
  <c r="AE186" i="11393" s="1"/>
  <c r="V185" i="11393"/>
  <c r="AD185" i="11393" s="1"/>
  <c r="B422" i="11409"/>
  <c r="Z182" i="11392"/>
  <c r="K187" i="11393" s="1"/>
  <c r="L183" i="11392"/>
  <c r="K183" i="11392" s="1"/>
  <c r="M183" i="11392" s="1"/>
  <c r="H188" i="11393" s="1"/>
  <c r="AR188" i="11393" s="1"/>
  <c r="AB181" i="11392"/>
  <c r="M186" i="11393" s="1"/>
  <c r="V184" i="11392"/>
  <c r="U184" i="11392" s="1"/>
  <c r="T184" i="11392" s="1"/>
  <c r="S184" i="11392" s="1"/>
  <c r="R184" i="11392"/>
  <c r="P184" i="11392" s="1"/>
  <c r="Y184" i="11392" s="1"/>
  <c r="AT188" i="11393" l="1"/>
  <c r="AU188" i="11393"/>
  <c r="AV188" i="11393" s="1"/>
  <c r="N185" i="11392"/>
  <c r="O185" i="11392" s="1"/>
  <c r="I190" i="11393" s="1"/>
  <c r="AA184" i="11392"/>
  <c r="L189" i="11393" s="1"/>
  <c r="J189" i="11393"/>
  <c r="P187" i="11393"/>
  <c r="R187" i="11393"/>
  <c r="X187" i="11393" s="1"/>
  <c r="AF187" i="11393" s="1"/>
  <c r="O187" i="11393"/>
  <c r="S187" i="11393"/>
  <c r="Y187" i="11393" s="1"/>
  <c r="AG187" i="11393" s="1"/>
  <c r="AM188" i="11393"/>
  <c r="AK188" i="11393"/>
  <c r="Q187" i="11393"/>
  <c r="W187" i="11393" s="1"/>
  <c r="AE187" i="11393" s="1"/>
  <c r="AL187" i="11393"/>
  <c r="AC185" i="11393"/>
  <c r="AH185" i="11393" s="1"/>
  <c r="AI185" i="11393" s="1"/>
  <c r="AB185" i="11393" s="1"/>
  <c r="Z185" i="11393"/>
  <c r="AA185" i="11393" s="1"/>
  <c r="T185" i="11393" s="1"/>
  <c r="B423" i="11409"/>
  <c r="V186" i="11393"/>
  <c r="AD186" i="11393" s="1"/>
  <c r="AJ186" i="11393"/>
  <c r="AO186" i="11393"/>
  <c r="AN186" i="11393"/>
  <c r="AP186" i="11393"/>
  <c r="C421" i="11409"/>
  <c r="C178" i="11409"/>
  <c r="B180" i="11409"/>
  <c r="U186" i="11393"/>
  <c r="L184" i="11392"/>
  <c r="K184" i="11392" s="1"/>
  <c r="M184" i="11392" s="1"/>
  <c r="H189" i="11393" s="1"/>
  <c r="AR189" i="11393" s="1"/>
  <c r="Z183" i="11392"/>
  <c r="K188" i="11393" s="1"/>
  <c r="Q188" i="11393" s="1"/>
  <c r="W188" i="11393" s="1"/>
  <c r="AE188" i="11393" s="1"/>
  <c r="AB182" i="11392"/>
  <c r="M187" i="11393" s="1"/>
  <c r="V185" i="11392"/>
  <c r="U185" i="11392" s="1"/>
  <c r="T185" i="11392" s="1"/>
  <c r="S185" i="11392" s="1"/>
  <c r="R185" i="11392"/>
  <c r="P185" i="11392" s="1"/>
  <c r="Y185" i="11392" s="1"/>
  <c r="AT189" i="11393" l="1"/>
  <c r="AU189" i="11393"/>
  <c r="AV189" i="11393" s="1"/>
  <c r="N186" i="11392"/>
  <c r="O186" i="11392" s="1"/>
  <c r="I191" i="11393" s="1"/>
  <c r="AA185" i="11392"/>
  <c r="L190" i="11393" s="1"/>
  <c r="J190" i="11393"/>
  <c r="AL188" i="11393"/>
  <c r="AJ187" i="11393"/>
  <c r="AN187" i="11393"/>
  <c r="AP187" i="11393"/>
  <c r="AO187" i="11393"/>
  <c r="V187" i="11393"/>
  <c r="AD187" i="11393" s="1"/>
  <c r="B424" i="11409"/>
  <c r="P188" i="11393"/>
  <c r="R188" i="11393"/>
  <c r="X188" i="11393" s="1"/>
  <c r="AF188" i="11393" s="1"/>
  <c r="S188" i="11393"/>
  <c r="Y188" i="11393" s="1"/>
  <c r="AG188" i="11393" s="1"/>
  <c r="O188" i="11393"/>
  <c r="AM189" i="11393"/>
  <c r="AK189" i="11393"/>
  <c r="B181" i="11409"/>
  <c r="U187" i="11393"/>
  <c r="Z186" i="11393"/>
  <c r="AA186" i="11393" s="1"/>
  <c r="T186" i="11393" s="1"/>
  <c r="AC186" i="11393"/>
  <c r="AH186" i="11393" s="1"/>
  <c r="AI186" i="11393" s="1"/>
  <c r="AB186" i="11393" s="1"/>
  <c r="C179" i="11409"/>
  <c r="C422" i="11409"/>
  <c r="Z184" i="11392"/>
  <c r="K189" i="11393" s="1"/>
  <c r="AL189" i="11393" s="1"/>
  <c r="L185" i="11392"/>
  <c r="K185" i="11392" s="1"/>
  <c r="M185" i="11392" s="1"/>
  <c r="H190" i="11393" s="1"/>
  <c r="AR190" i="11393" s="1"/>
  <c r="V186" i="11392"/>
  <c r="U186" i="11392" s="1"/>
  <c r="T186" i="11392" s="1"/>
  <c r="S186" i="11392" s="1"/>
  <c r="R186" i="11392"/>
  <c r="P186" i="11392" s="1"/>
  <c r="Y186" i="11392" s="1"/>
  <c r="AB183" i="11392"/>
  <c r="M188" i="11393" s="1"/>
  <c r="AT190" i="11393" l="1"/>
  <c r="AU190" i="11393"/>
  <c r="AV190" i="11393" s="1"/>
  <c r="N187" i="11392"/>
  <c r="O187" i="11392" s="1"/>
  <c r="I192" i="11393" s="1"/>
  <c r="AA186" i="11392"/>
  <c r="L191" i="11393" s="1"/>
  <c r="J191" i="11393"/>
  <c r="AK190" i="11393"/>
  <c r="AM190" i="11393"/>
  <c r="AJ188" i="11393"/>
  <c r="AN188" i="11393"/>
  <c r="AP188" i="11393"/>
  <c r="AO188" i="11393"/>
  <c r="Q189" i="11393"/>
  <c r="W189" i="11393" s="1"/>
  <c r="AE189" i="11393" s="1"/>
  <c r="V188" i="11393"/>
  <c r="AD188" i="11393" s="1"/>
  <c r="B425" i="11409"/>
  <c r="AC187" i="11393"/>
  <c r="AH187" i="11393" s="1"/>
  <c r="AI187" i="11393" s="1"/>
  <c r="AB187" i="11393" s="1"/>
  <c r="Z187" i="11393"/>
  <c r="AA187" i="11393" s="1"/>
  <c r="T187" i="11393" s="1"/>
  <c r="U188" i="11393"/>
  <c r="B182" i="11409"/>
  <c r="P189" i="11393"/>
  <c r="S189" i="11393"/>
  <c r="Y189" i="11393" s="1"/>
  <c r="AG189" i="11393" s="1"/>
  <c r="R189" i="11393"/>
  <c r="X189" i="11393" s="1"/>
  <c r="AF189" i="11393" s="1"/>
  <c r="O189" i="11393"/>
  <c r="C423" i="11409"/>
  <c r="C180" i="11409"/>
  <c r="R187" i="11392"/>
  <c r="P187" i="11392" s="1"/>
  <c r="Y187" i="11392" s="1"/>
  <c r="J192" i="11393" s="1"/>
  <c r="V187" i="11392"/>
  <c r="U187" i="11392" s="1"/>
  <c r="T187" i="11392" s="1"/>
  <c r="S187" i="11392" s="1"/>
  <c r="L186" i="11392"/>
  <c r="K186" i="11392" s="1"/>
  <c r="M186" i="11392" s="1"/>
  <c r="H191" i="11393" s="1"/>
  <c r="AR191" i="11393" s="1"/>
  <c r="Z185" i="11392"/>
  <c r="K190" i="11393" s="1"/>
  <c r="AL190" i="11393" s="1"/>
  <c r="AB184" i="11392"/>
  <c r="M189" i="11393" s="1"/>
  <c r="AT191" i="11393" l="1"/>
  <c r="AU191" i="11393"/>
  <c r="AV191" i="11393" s="1"/>
  <c r="N188" i="11392"/>
  <c r="O188" i="11392" s="1"/>
  <c r="I193" i="11393" s="1"/>
  <c r="AK191" i="11393"/>
  <c r="AM191" i="11393"/>
  <c r="R190" i="11393"/>
  <c r="X190" i="11393" s="1"/>
  <c r="AF190" i="11393" s="1"/>
  <c r="O190" i="11393"/>
  <c r="S190" i="11393"/>
  <c r="Y190" i="11393" s="1"/>
  <c r="AG190" i="11393" s="1"/>
  <c r="P190" i="11393"/>
  <c r="Q190" i="11393"/>
  <c r="W190" i="11393" s="1"/>
  <c r="AE190" i="11393" s="1"/>
  <c r="V189" i="11393"/>
  <c r="AD189" i="11393" s="1"/>
  <c r="B426" i="11409"/>
  <c r="C424" i="11409"/>
  <c r="C181" i="11409"/>
  <c r="AJ189" i="11393"/>
  <c r="AN189" i="11393"/>
  <c r="AP189" i="11393"/>
  <c r="AO189" i="11393"/>
  <c r="U189" i="11393"/>
  <c r="B183" i="11409"/>
  <c r="AC188" i="11393"/>
  <c r="AH188" i="11393" s="1"/>
  <c r="AI188" i="11393" s="1"/>
  <c r="AB188" i="11393" s="1"/>
  <c r="Z188" i="11393"/>
  <c r="AA188" i="11393" s="1"/>
  <c r="T188" i="11393" s="1"/>
  <c r="AB185" i="11392"/>
  <c r="M190" i="11393" s="1"/>
  <c r="V188" i="11392"/>
  <c r="U188" i="11392" s="1"/>
  <c r="T188" i="11392" s="1"/>
  <c r="S188" i="11392" s="1"/>
  <c r="R188" i="11392"/>
  <c r="P188" i="11392" s="1"/>
  <c r="Y188" i="11392" s="1"/>
  <c r="Z186" i="11392"/>
  <c r="K191" i="11393" s="1"/>
  <c r="AL191" i="11393" s="1"/>
  <c r="L187" i="11392"/>
  <c r="K187" i="11392" s="1"/>
  <c r="M187" i="11392" s="1"/>
  <c r="H192" i="11393" s="1"/>
  <c r="AR192" i="11393" s="1"/>
  <c r="AA187" i="11392"/>
  <c r="L192" i="11393" s="1"/>
  <c r="AT192" i="11393" l="1"/>
  <c r="AU192" i="11393"/>
  <c r="AV192" i="11393" s="1"/>
  <c r="N189" i="11392"/>
  <c r="O189" i="11392" s="1"/>
  <c r="I194" i="11393" s="1"/>
  <c r="AK192" i="11393"/>
  <c r="AM192" i="11393"/>
  <c r="Q191" i="11393"/>
  <c r="W191" i="11393" s="1"/>
  <c r="AE191" i="11393" s="1"/>
  <c r="B427" i="11409"/>
  <c r="V190" i="11393"/>
  <c r="AD190" i="11393" s="1"/>
  <c r="B184" i="11409"/>
  <c r="U190" i="11393"/>
  <c r="P191" i="11393"/>
  <c r="R191" i="11393"/>
  <c r="X191" i="11393" s="1"/>
  <c r="AF191" i="11393" s="1"/>
  <c r="O191" i="11393"/>
  <c r="S191" i="11393"/>
  <c r="Y191" i="11393" s="1"/>
  <c r="AG191" i="11393" s="1"/>
  <c r="AA188" i="11392"/>
  <c r="L193" i="11393" s="1"/>
  <c r="J193" i="11393"/>
  <c r="AJ190" i="11393"/>
  <c r="AO190" i="11393"/>
  <c r="AN190" i="11393"/>
  <c r="AP190" i="11393"/>
  <c r="C182" i="11409"/>
  <c r="C425" i="11409"/>
  <c r="AC189" i="11393"/>
  <c r="AH189" i="11393" s="1"/>
  <c r="AI189" i="11393" s="1"/>
  <c r="AB189" i="11393" s="1"/>
  <c r="Z189" i="11393"/>
  <c r="AA189" i="11393" s="1"/>
  <c r="T189" i="11393" s="1"/>
  <c r="L188" i="11392"/>
  <c r="K188" i="11392" s="1"/>
  <c r="M188" i="11392" s="1"/>
  <c r="H193" i="11393" s="1"/>
  <c r="AR193" i="11393" s="1"/>
  <c r="Z187" i="11392"/>
  <c r="AB186" i="11392"/>
  <c r="M191" i="11393" s="1"/>
  <c r="V189" i="11392"/>
  <c r="U189" i="11392" s="1"/>
  <c r="T189" i="11392" s="1"/>
  <c r="S189" i="11392" s="1"/>
  <c r="R189" i="11392"/>
  <c r="P189" i="11392" s="1"/>
  <c r="Y189" i="11392" s="1"/>
  <c r="AT193" i="11393" l="1"/>
  <c r="AU193" i="11393"/>
  <c r="AV193" i="11393" s="1"/>
  <c r="N190" i="11392"/>
  <c r="O190" i="11392" s="1"/>
  <c r="I195" i="11393" s="1"/>
  <c r="AA189" i="11392"/>
  <c r="L194" i="11393" s="1"/>
  <c r="J194" i="11393"/>
  <c r="AJ191" i="11393"/>
  <c r="AO191" i="11393"/>
  <c r="AN191" i="11393"/>
  <c r="AP191" i="11393"/>
  <c r="AK193" i="11393"/>
  <c r="AM193" i="11393"/>
  <c r="AB187" i="11392"/>
  <c r="M192" i="11393" s="1"/>
  <c r="K192" i="11393"/>
  <c r="B185" i="11409"/>
  <c r="U191" i="11393"/>
  <c r="V191" i="11393"/>
  <c r="AD191" i="11393" s="1"/>
  <c r="B428" i="11409"/>
  <c r="Z190" i="11393"/>
  <c r="AA190" i="11393" s="1"/>
  <c r="T190" i="11393" s="1"/>
  <c r="AC190" i="11393"/>
  <c r="AH190" i="11393" s="1"/>
  <c r="AI190" i="11393" s="1"/>
  <c r="AB190" i="11393" s="1"/>
  <c r="C183" i="11409"/>
  <c r="C426" i="11409"/>
  <c r="L189" i="11392"/>
  <c r="K189" i="11392" s="1"/>
  <c r="M189" i="11392" s="1"/>
  <c r="H194" i="11393" s="1"/>
  <c r="AR194" i="11393" s="1"/>
  <c r="Z188" i="11392"/>
  <c r="K193" i="11393" s="1"/>
  <c r="AL193" i="11393" s="1"/>
  <c r="V190" i="11392"/>
  <c r="U190" i="11392" s="1"/>
  <c r="T190" i="11392" s="1"/>
  <c r="S190" i="11392" s="1"/>
  <c r="R190" i="11392"/>
  <c r="P190" i="11392" s="1"/>
  <c r="Y190" i="11392" s="1"/>
  <c r="AU194" i="11393" l="1"/>
  <c r="AV194" i="11393" s="1"/>
  <c r="AT194" i="11393"/>
  <c r="N191" i="11392"/>
  <c r="O191" i="11392" s="1"/>
  <c r="I196" i="11393" s="1"/>
  <c r="AA190" i="11392"/>
  <c r="L195" i="11393" s="1"/>
  <c r="J195" i="11393"/>
  <c r="AK194" i="11393"/>
  <c r="AM194" i="11393"/>
  <c r="O192" i="11393"/>
  <c r="S192" i="11393"/>
  <c r="Y192" i="11393" s="1"/>
  <c r="AG192" i="11393" s="1"/>
  <c r="P192" i="11393"/>
  <c r="R192" i="11393"/>
  <c r="X192" i="11393" s="1"/>
  <c r="AF192" i="11393" s="1"/>
  <c r="AL192" i="11393"/>
  <c r="Q192" i="11393"/>
  <c r="W192" i="11393" s="1"/>
  <c r="AE192" i="11393" s="1"/>
  <c r="P193" i="11393"/>
  <c r="O193" i="11393"/>
  <c r="S193" i="11393"/>
  <c r="Y193" i="11393" s="1"/>
  <c r="AG193" i="11393" s="1"/>
  <c r="R193" i="11393"/>
  <c r="X193" i="11393" s="1"/>
  <c r="AF193" i="11393" s="1"/>
  <c r="C427" i="11409"/>
  <c r="C184" i="11409"/>
  <c r="Z191" i="11393"/>
  <c r="AA191" i="11393" s="1"/>
  <c r="T191" i="11393" s="1"/>
  <c r="AC191" i="11393"/>
  <c r="AH191" i="11393" s="1"/>
  <c r="AI191" i="11393" s="1"/>
  <c r="AB191" i="11393" s="1"/>
  <c r="Q193" i="11393"/>
  <c r="W193" i="11393" s="1"/>
  <c r="AE193" i="11393" s="1"/>
  <c r="AJ192" i="11393"/>
  <c r="AO192" i="11393"/>
  <c r="AN192" i="11393"/>
  <c r="AP192" i="11393"/>
  <c r="AB188" i="11392"/>
  <c r="M193" i="11393" s="1"/>
  <c r="V191" i="11392"/>
  <c r="U191" i="11392" s="1"/>
  <c r="T191" i="11392" s="1"/>
  <c r="S191" i="11392" s="1"/>
  <c r="R191" i="11392" s="1"/>
  <c r="P191" i="11392" s="1"/>
  <c r="Y191" i="11392" s="1"/>
  <c r="L190" i="11392"/>
  <c r="K190" i="11392" s="1"/>
  <c r="M190" i="11392" s="1"/>
  <c r="H195" i="11393" s="1"/>
  <c r="AR195" i="11393" s="1"/>
  <c r="Z189" i="11392"/>
  <c r="K194" i="11393" s="1"/>
  <c r="AT195" i="11393" l="1"/>
  <c r="AU195" i="11393"/>
  <c r="AV195" i="11393" s="1"/>
  <c r="N192" i="11392"/>
  <c r="O192" i="11392" s="1"/>
  <c r="I197" i="11393" s="1"/>
  <c r="AK195" i="11393"/>
  <c r="AM195" i="11393"/>
  <c r="R194" i="11393"/>
  <c r="X194" i="11393" s="1"/>
  <c r="AF194" i="11393" s="1"/>
  <c r="O194" i="11393"/>
  <c r="S194" i="11393"/>
  <c r="Y194" i="11393" s="1"/>
  <c r="AG194" i="11393" s="1"/>
  <c r="P194" i="11393"/>
  <c r="AL194" i="11393"/>
  <c r="AA191" i="11392"/>
  <c r="L196" i="11393" s="1"/>
  <c r="J196" i="11393"/>
  <c r="Q194" i="11393"/>
  <c r="W194" i="11393" s="1"/>
  <c r="AE194" i="11393" s="1"/>
  <c r="AJ193" i="11393"/>
  <c r="AO193" i="11393"/>
  <c r="AN193" i="11393"/>
  <c r="AP193" i="11393"/>
  <c r="C185" i="11409"/>
  <c r="C428" i="11409"/>
  <c r="B187" i="11409"/>
  <c r="U193" i="11393"/>
  <c r="V193" i="11393"/>
  <c r="AD193" i="11393" s="1"/>
  <c r="B430" i="11409"/>
  <c r="B429" i="11409"/>
  <c r="V192" i="11393"/>
  <c r="AD192" i="11393" s="1"/>
  <c r="B186" i="11409"/>
  <c r="U192" i="11393"/>
  <c r="L191" i="11392"/>
  <c r="K191" i="11392" s="1"/>
  <c r="M191" i="11392" s="1"/>
  <c r="H196" i="11393" s="1"/>
  <c r="AR196" i="11393" s="1"/>
  <c r="Z190" i="11392"/>
  <c r="K195" i="11393" s="1"/>
  <c r="AL195" i="11393" s="1"/>
  <c r="AB189" i="11392"/>
  <c r="M194" i="11393" s="1"/>
  <c r="V192" i="11392"/>
  <c r="U192" i="11392" s="1"/>
  <c r="T192" i="11392" s="1"/>
  <c r="S192" i="11392" s="1"/>
  <c r="R192" i="11392" s="1"/>
  <c r="P192" i="11392" s="1"/>
  <c r="Y192" i="11392" s="1"/>
  <c r="J197" i="11393" s="1"/>
  <c r="AT196" i="11393" l="1"/>
  <c r="AU196" i="11393"/>
  <c r="AV196" i="11393" s="1"/>
  <c r="N193" i="11392"/>
  <c r="O193" i="11392" s="1"/>
  <c r="I198" i="11393" s="1"/>
  <c r="AK196" i="11393"/>
  <c r="AM196" i="11393"/>
  <c r="B431" i="11409"/>
  <c r="V194" i="11393"/>
  <c r="AD194" i="11393" s="1"/>
  <c r="B188" i="11409"/>
  <c r="U194" i="11393"/>
  <c r="AJ194" i="11393"/>
  <c r="AO194" i="11393"/>
  <c r="AN194" i="11393"/>
  <c r="AP194" i="11393"/>
  <c r="P195" i="11393"/>
  <c r="R195" i="11393"/>
  <c r="X195" i="11393" s="1"/>
  <c r="AF195" i="11393" s="1"/>
  <c r="O195" i="11393"/>
  <c r="S195" i="11393"/>
  <c r="Y195" i="11393" s="1"/>
  <c r="AG195" i="11393" s="1"/>
  <c r="Q195" i="11393"/>
  <c r="W195" i="11393" s="1"/>
  <c r="AE195" i="11393" s="1"/>
  <c r="Z192" i="11393"/>
  <c r="AA192" i="11393" s="1"/>
  <c r="T192" i="11393" s="1"/>
  <c r="AC192" i="11393"/>
  <c r="AH192" i="11393" s="1"/>
  <c r="AI192" i="11393" s="1"/>
  <c r="AB192" i="11393" s="1"/>
  <c r="Z193" i="11393"/>
  <c r="AA193" i="11393" s="1"/>
  <c r="T193" i="11393" s="1"/>
  <c r="AC193" i="11393"/>
  <c r="AH193" i="11393" s="1"/>
  <c r="AI193" i="11393" s="1"/>
  <c r="AB193" i="11393" s="1"/>
  <c r="AB190" i="11392"/>
  <c r="M195" i="11393" s="1"/>
  <c r="V193" i="11392"/>
  <c r="U193" i="11392" s="1"/>
  <c r="T193" i="11392" s="1"/>
  <c r="S193" i="11392" s="1"/>
  <c r="R193" i="11392" s="1"/>
  <c r="P193" i="11392" s="1"/>
  <c r="Y193" i="11392" s="1"/>
  <c r="J198" i="11393" s="1"/>
  <c r="L192" i="11392"/>
  <c r="K192" i="11392" s="1"/>
  <c r="M192" i="11392" s="1"/>
  <c r="H197" i="11393" s="1"/>
  <c r="AR197" i="11393" s="1"/>
  <c r="Z191" i="11392"/>
  <c r="K196" i="11393" s="1"/>
  <c r="AA192" i="11392"/>
  <c r="L197" i="11393" s="1"/>
  <c r="AT197" i="11393" l="1"/>
  <c r="AU197" i="11393"/>
  <c r="AV197" i="11393" s="1"/>
  <c r="N194" i="11392"/>
  <c r="O194" i="11392" s="1"/>
  <c r="I199" i="11393" s="1"/>
  <c r="AK197" i="11393"/>
  <c r="AM197" i="11393"/>
  <c r="O196" i="11393"/>
  <c r="S196" i="11393"/>
  <c r="Y196" i="11393" s="1"/>
  <c r="AG196" i="11393" s="1"/>
  <c r="P196" i="11393"/>
  <c r="R196" i="11393"/>
  <c r="X196" i="11393" s="1"/>
  <c r="AF196" i="11393" s="1"/>
  <c r="AJ195" i="11393"/>
  <c r="AO195" i="11393"/>
  <c r="AN195" i="11393"/>
  <c r="AP195" i="11393"/>
  <c r="B189" i="11409"/>
  <c r="U195" i="11393"/>
  <c r="V195" i="11393"/>
  <c r="AD195" i="11393" s="1"/>
  <c r="B432" i="11409"/>
  <c r="AL196" i="11393"/>
  <c r="Z194" i="11393"/>
  <c r="AA194" i="11393" s="1"/>
  <c r="T194" i="11393" s="1"/>
  <c r="AC194" i="11393"/>
  <c r="AH194" i="11393" s="1"/>
  <c r="AI194" i="11393" s="1"/>
  <c r="AB194" i="11393" s="1"/>
  <c r="Q196" i="11393"/>
  <c r="W196" i="11393" s="1"/>
  <c r="AE196" i="11393" s="1"/>
  <c r="C430" i="11409"/>
  <c r="C187" i="11409"/>
  <c r="C186" i="11409"/>
  <c r="C429" i="11409"/>
  <c r="V194" i="11392"/>
  <c r="U194" i="11392" s="1"/>
  <c r="T194" i="11392" s="1"/>
  <c r="S194" i="11392" s="1"/>
  <c r="R194" i="11392"/>
  <c r="P194" i="11392" s="1"/>
  <c r="Y194" i="11392" s="1"/>
  <c r="J199" i="11393" s="1"/>
  <c r="L193" i="11392"/>
  <c r="K193" i="11392" s="1"/>
  <c r="M193" i="11392" s="1"/>
  <c r="H198" i="11393" s="1"/>
  <c r="AR198" i="11393" s="1"/>
  <c r="Z192" i="11392"/>
  <c r="AB191" i="11392"/>
  <c r="M196" i="11393" s="1"/>
  <c r="AA193" i="11392"/>
  <c r="L198" i="11393" s="1"/>
  <c r="AT198" i="11393" l="1"/>
  <c r="AU198" i="11393"/>
  <c r="AV198" i="11393" s="1"/>
  <c r="N195" i="11392"/>
  <c r="O195" i="11392" s="1"/>
  <c r="I200" i="11393" s="1"/>
  <c r="AB192" i="11392"/>
  <c r="M197" i="11393" s="1"/>
  <c r="K197" i="11393"/>
  <c r="AK198" i="11393"/>
  <c r="AM198" i="11393"/>
  <c r="AJ196" i="11393"/>
  <c r="AO196" i="11393"/>
  <c r="AN196" i="11393"/>
  <c r="AP196" i="11393"/>
  <c r="Z195" i="11393"/>
  <c r="AA195" i="11393" s="1"/>
  <c r="T195" i="11393" s="1"/>
  <c r="AC195" i="11393"/>
  <c r="AH195" i="11393" s="1"/>
  <c r="AI195" i="11393" s="1"/>
  <c r="AB195" i="11393" s="1"/>
  <c r="C431" i="11409"/>
  <c r="C188" i="11409"/>
  <c r="B433" i="11409"/>
  <c r="V196" i="11393"/>
  <c r="AD196" i="11393" s="1"/>
  <c r="B190" i="11409"/>
  <c r="U196" i="11393"/>
  <c r="V195" i="11392"/>
  <c r="U195" i="11392" s="1"/>
  <c r="T195" i="11392" s="1"/>
  <c r="S195" i="11392" s="1"/>
  <c r="R195" i="11392"/>
  <c r="P195" i="11392" s="1"/>
  <c r="Y195" i="11392" s="1"/>
  <c r="Z193" i="11392"/>
  <c r="K198" i="11393" s="1"/>
  <c r="L194" i="11392"/>
  <c r="K194" i="11392" s="1"/>
  <c r="M194" i="11392" s="1"/>
  <c r="H199" i="11393" s="1"/>
  <c r="AR199" i="11393" s="1"/>
  <c r="AA194" i="11392"/>
  <c r="L199" i="11393" s="1"/>
  <c r="AT199" i="11393" l="1"/>
  <c r="AU199" i="11393"/>
  <c r="AV199" i="11393" s="1"/>
  <c r="N196" i="11392"/>
  <c r="O196" i="11392" s="1"/>
  <c r="I201" i="11393" s="1"/>
  <c r="AJ197" i="11393"/>
  <c r="AP197" i="11393"/>
  <c r="AO197" i="11393"/>
  <c r="AN197" i="11393"/>
  <c r="AK199" i="11393"/>
  <c r="AM199" i="11393"/>
  <c r="AA195" i="11392"/>
  <c r="L200" i="11393" s="1"/>
  <c r="J200" i="11393"/>
  <c r="O198" i="11393"/>
  <c r="P198" i="11393"/>
  <c r="R198" i="11393"/>
  <c r="X198" i="11393" s="1"/>
  <c r="AF198" i="11393" s="1"/>
  <c r="S198" i="11393"/>
  <c r="Y198" i="11393" s="1"/>
  <c r="AG198" i="11393" s="1"/>
  <c r="AL198" i="11393"/>
  <c r="P197" i="11393"/>
  <c r="R197" i="11393"/>
  <c r="X197" i="11393" s="1"/>
  <c r="AF197" i="11393" s="1"/>
  <c r="O197" i="11393"/>
  <c r="S197" i="11393"/>
  <c r="Y197" i="11393" s="1"/>
  <c r="AG197" i="11393" s="1"/>
  <c r="Q197" i="11393"/>
  <c r="W197" i="11393" s="1"/>
  <c r="AE197" i="11393" s="1"/>
  <c r="AL197" i="11393"/>
  <c r="Q198" i="11393"/>
  <c r="W198" i="11393" s="1"/>
  <c r="AE198" i="11393" s="1"/>
  <c r="AC196" i="11393"/>
  <c r="AH196" i="11393" s="1"/>
  <c r="AI196" i="11393" s="1"/>
  <c r="AB196" i="11393" s="1"/>
  <c r="Z196" i="11393"/>
  <c r="AA196" i="11393" s="1"/>
  <c r="T196" i="11393" s="1"/>
  <c r="C432" i="11409"/>
  <c r="C189" i="11409"/>
  <c r="Z194" i="11392"/>
  <c r="L195" i="11392"/>
  <c r="K195" i="11392" s="1"/>
  <c r="M195" i="11392" s="1"/>
  <c r="H200" i="11393" s="1"/>
  <c r="AR200" i="11393" s="1"/>
  <c r="AB193" i="11392"/>
  <c r="M198" i="11393" s="1"/>
  <c r="V196" i="11392"/>
  <c r="U196" i="11392" s="1"/>
  <c r="T196" i="11392" s="1"/>
  <c r="S196" i="11392" s="1"/>
  <c r="R196" i="11392" s="1"/>
  <c r="P196" i="11392" s="1"/>
  <c r="Y196" i="11392" s="1"/>
  <c r="AT200" i="11393" l="1"/>
  <c r="AU200" i="11393"/>
  <c r="AV200" i="11393" s="1"/>
  <c r="N197" i="11392"/>
  <c r="O197" i="11392" s="1"/>
  <c r="I202" i="11393" s="1"/>
  <c r="AA196" i="11392"/>
  <c r="L201" i="11393" s="1"/>
  <c r="J201" i="11393"/>
  <c r="AJ198" i="11393"/>
  <c r="AP198" i="11393"/>
  <c r="AO198" i="11393"/>
  <c r="AN198" i="11393"/>
  <c r="AB194" i="11392"/>
  <c r="M199" i="11393" s="1"/>
  <c r="K199" i="11393"/>
  <c r="U198" i="11393"/>
  <c r="B192" i="11409"/>
  <c r="AK200" i="11393"/>
  <c r="AM200" i="11393"/>
  <c r="B191" i="11409"/>
  <c r="U197" i="11393"/>
  <c r="V197" i="11393"/>
  <c r="AD197" i="11393" s="1"/>
  <c r="B434" i="11409"/>
  <c r="B435" i="11409"/>
  <c r="V198" i="11393"/>
  <c r="AD198" i="11393" s="1"/>
  <c r="C433" i="11409"/>
  <c r="C190" i="11409"/>
  <c r="R197" i="11392"/>
  <c r="P197" i="11392" s="1"/>
  <c r="Y197" i="11392" s="1"/>
  <c r="V197" i="11392"/>
  <c r="U197" i="11392" s="1"/>
  <c r="T197" i="11392" s="1"/>
  <c r="S197" i="11392" s="1"/>
  <c r="Z195" i="11392"/>
  <c r="K200" i="11393" s="1"/>
  <c r="AL200" i="11393" s="1"/>
  <c r="L196" i="11392"/>
  <c r="K196" i="11392" s="1"/>
  <c r="M196" i="11392" s="1"/>
  <c r="H201" i="11393" s="1"/>
  <c r="AR201" i="11393" s="1"/>
  <c r="AT201" i="11393" l="1"/>
  <c r="AU201" i="11393"/>
  <c r="AV201" i="11393" s="1"/>
  <c r="N198" i="11392"/>
  <c r="O198" i="11392" s="1"/>
  <c r="I203" i="11393" s="1"/>
  <c r="AK201" i="11393"/>
  <c r="AM201" i="11393"/>
  <c r="AA197" i="11392"/>
  <c r="L202" i="11393" s="1"/>
  <c r="J202" i="11393"/>
  <c r="Z197" i="11393"/>
  <c r="AA197" i="11393" s="1"/>
  <c r="T197" i="11393" s="1"/>
  <c r="AC197" i="11393"/>
  <c r="AH197" i="11393" s="1"/>
  <c r="AI197" i="11393" s="1"/>
  <c r="AB197" i="11393" s="1"/>
  <c r="O199" i="11393"/>
  <c r="P199" i="11393"/>
  <c r="R199" i="11393"/>
  <c r="X199" i="11393" s="1"/>
  <c r="AF199" i="11393" s="1"/>
  <c r="S199" i="11393"/>
  <c r="Y199" i="11393" s="1"/>
  <c r="AG199" i="11393" s="1"/>
  <c r="Q199" i="11393"/>
  <c r="W199" i="11393" s="1"/>
  <c r="AE199" i="11393" s="1"/>
  <c r="AL199" i="11393"/>
  <c r="O200" i="11393"/>
  <c r="R200" i="11393"/>
  <c r="X200" i="11393" s="1"/>
  <c r="AF200" i="11393" s="1"/>
  <c r="P200" i="11393"/>
  <c r="S200" i="11393"/>
  <c r="Y200" i="11393" s="1"/>
  <c r="AG200" i="11393" s="1"/>
  <c r="Q200" i="11393"/>
  <c r="W200" i="11393" s="1"/>
  <c r="AE200" i="11393" s="1"/>
  <c r="AC198" i="11393"/>
  <c r="AH198" i="11393" s="1"/>
  <c r="AI198" i="11393" s="1"/>
  <c r="AB198" i="11393" s="1"/>
  <c r="Z198" i="11393"/>
  <c r="AA198" i="11393" s="1"/>
  <c r="T198" i="11393" s="1"/>
  <c r="AJ199" i="11393"/>
  <c r="AO199" i="11393"/>
  <c r="AN199" i="11393"/>
  <c r="AP199" i="11393"/>
  <c r="L197" i="11392"/>
  <c r="K197" i="11392" s="1"/>
  <c r="M197" i="11392" s="1"/>
  <c r="H202" i="11393" s="1"/>
  <c r="AR202" i="11393" s="1"/>
  <c r="Z196" i="11392"/>
  <c r="K201" i="11393" s="1"/>
  <c r="AB195" i="11392"/>
  <c r="M200" i="11393" s="1"/>
  <c r="V198" i="11392"/>
  <c r="U198" i="11392" s="1"/>
  <c r="T198" i="11392" s="1"/>
  <c r="S198" i="11392" s="1"/>
  <c r="R198" i="11392"/>
  <c r="P198" i="11392" s="1"/>
  <c r="Y198" i="11392" s="1"/>
  <c r="AU202" i="11393" l="1"/>
  <c r="AV202" i="11393" s="1"/>
  <c r="AT202" i="11393"/>
  <c r="N199" i="11392"/>
  <c r="O199" i="11392" s="1"/>
  <c r="I204" i="11393" s="1"/>
  <c r="O201" i="11393"/>
  <c r="P201" i="11393"/>
  <c r="S201" i="11393"/>
  <c r="Y201" i="11393" s="1"/>
  <c r="AG201" i="11393" s="1"/>
  <c r="R201" i="11393"/>
  <c r="X201" i="11393" s="1"/>
  <c r="AF201" i="11393" s="1"/>
  <c r="AL201" i="11393"/>
  <c r="AA198" i="11392"/>
  <c r="L203" i="11393" s="1"/>
  <c r="J203" i="11393"/>
  <c r="AK202" i="11393"/>
  <c r="AM202" i="11393"/>
  <c r="Q201" i="11393"/>
  <c r="W201" i="11393" s="1"/>
  <c r="AE201" i="11393" s="1"/>
  <c r="AJ200" i="11393"/>
  <c r="AO200" i="11393"/>
  <c r="AN200" i="11393"/>
  <c r="AP200" i="11393"/>
  <c r="C192" i="11409"/>
  <c r="C435" i="11409"/>
  <c r="B436" i="11409"/>
  <c r="V199" i="11393"/>
  <c r="AD199" i="11393" s="1"/>
  <c r="C191" i="11409"/>
  <c r="C434" i="11409"/>
  <c r="V200" i="11393"/>
  <c r="AD200" i="11393" s="1"/>
  <c r="B437" i="11409"/>
  <c r="U200" i="11393"/>
  <c r="B194" i="11409"/>
  <c r="U199" i="11393"/>
  <c r="B193" i="11409"/>
  <c r="Z197" i="11392"/>
  <c r="K202" i="11393" s="1"/>
  <c r="L198" i="11392"/>
  <c r="K198" i="11392" s="1"/>
  <c r="M198" i="11392" s="1"/>
  <c r="H203" i="11393" s="1"/>
  <c r="AR203" i="11393" s="1"/>
  <c r="V199" i="11392"/>
  <c r="U199" i="11392" s="1"/>
  <c r="T199" i="11392" s="1"/>
  <c r="S199" i="11392" s="1"/>
  <c r="R199" i="11392" s="1"/>
  <c r="P199" i="11392" s="1"/>
  <c r="Y199" i="11392" s="1"/>
  <c r="AB196" i="11392"/>
  <c r="M201" i="11393" s="1"/>
  <c r="AT203" i="11393" l="1"/>
  <c r="AU203" i="11393"/>
  <c r="AV203" i="11393" s="1"/>
  <c r="N200" i="11392"/>
  <c r="O200" i="11392" s="1"/>
  <c r="I205" i="11393" s="1"/>
  <c r="AA199" i="11392"/>
  <c r="L204" i="11393" s="1"/>
  <c r="J204" i="11393"/>
  <c r="O202" i="11393"/>
  <c r="P202" i="11393"/>
  <c r="S202" i="11393"/>
  <c r="Y202" i="11393" s="1"/>
  <c r="AG202" i="11393" s="1"/>
  <c r="R202" i="11393"/>
  <c r="X202" i="11393" s="1"/>
  <c r="AF202" i="11393" s="1"/>
  <c r="B438" i="11409"/>
  <c r="V201" i="11393"/>
  <c r="AD201" i="11393" s="1"/>
  <c r="AJ201" i="11393"/>
  <c r="AO201" i="11393"/>
  <c r="AN201" i="11393"/>
  <c r="AP201" i="11393"/>
  <c r="AK203" i="11393"/>
  <c r="AM203" i="11393"/>
  <c r="Q202" i="11393"/>
  <c r="W202" i="11393" s="1"/>
  <c r="AE202" i="11393" s="1"/>
  <c r="AL202" i="11393"/>
  <c r="B195" i="11409"/>
  <c r="U201" i="11393"/>
  <c r="AC199" i="11393"/>
  <c r="AH199" i="11393" s="1"/>
  <c r="AI199" i="11393" s="1"/>
  <c r="AB199" i="11393" s="1"/>
  <c r="Z199" i="11393"/>
  <c r="AA199" i="11393" s="1"/>
  <c r="T199" i="11393" s="1"/>
  <c r="AC200" i="11393"/>
  <c r="AH200" i="11393" s="1"/>
  <c r="AI200" i="11393" s="1"/>
  <c r="AB200" i="11393" s="1"/>
  <c r="Z200" i="11393"/>
  <c r="AA200" i="11393" s="1"/>
  <c r="T200" i="11393" s="1"/>
  <c r="Z198" i="11392"/>
  <c r="K203" i="11393" s="1"/>
  <c r="L199" i="11392"/>
  <c r="K199" i="11392" s="1"/>
  <c r="M199" i="11392" s="1"/>
  <c r="H204" i="11393" s="1"/>
  <c r="AR204" i="11393" s="1"/>
  <c r="V200" i="11392"/>
  <c r="U200" i="11392" s="1"/>
  <c r="T200" i="11392" s="1"/>
  <c r="S200" i="11392" s="1"/>
  <c r="R200" i="11392"/>
  <c r="P200" i="11392" s="1"/>
  <c r="Y200" i="11392" s="1"/>
  <c r="AB197" i="11392"/>
  <c r="M202" i="11393" s="1"/>
  <c r="AT204" i="11393" l="1"/>
  <c r="AU204" i="11393"/>
  <c r="AV204" i="11393" s="1"/>
  <c r="N201" i="11392"/>
  <c r="O201" i="11392" s="1"/>
  <c r="I206" i="11393" s="1"/>
  <c r="AA200" i="11392"/>
  <c r="L205" i="11393" s="1"/>
  <c r="J205" i="11393"/>
  <c r="AK204" i="11393"/>
  <c r="AM204" i="11393"/>
  <c r="O203" i="11393"/>
  <c r="R203" i="11393"/>
  <c r="X203" i="11393" s="1"/>
  <c r="AF203" i="11393" s="1"/>
  <c r="S203" i="11393"/>
  <c r="Y203" i="11393" s="1"/>
  <c r="AG203" i="11393" s="1"/>
  <c r="P203" i="11393"/>
  <c r="V202" i="11393"/>
  <c r="AD202" i="11393" s="1"/>
  <c r="B439" i="11409"/>
  <c r="AJ202" i="11393"/>
  <c r="AP202" i="11393"/>
  <c r="AO202" i="11393"/>
  <c r="AN202" i="11393"/>
  <c r="AC201" i="11393"/>
  <c r="AH201" i="11393" s="1"/>
  <c r="AI201" i="11393" s="1"/>
  <c r="AB201" i="11393" s="1"/>
  <c r="Z201" i="11393"/>
  <c r="AA201" i="11393" s="1"/>
  <c r="T201" i="11393" s="1"/>
  <c r="AL203" i="11393"/>
  <c r="Q203" i="11393"/>
  <c r="W203" i="11393" s="1"/>
  <c r="AE203" i="11393" s="1"/>
  <c r="B196" i="11409"/>
  <c r="U202" i="11393"/>
  <c r="C194" i="11409"/>
  <c r="C437" i="11409"/>
  <c r="C436" i="11409"/>
  <c r="C193" i="11409"/>
  <c r="Z199" i="11392"/>
  <c r="K204" i="11393" s="1"/>
  <c r="L200" i="11392"/>
  <c r="K200" i="11392" s="1"/>
  <c r="M200" i="11392" s="1"/>
  <c r="H205" i="11393" s="1"/>
  <c r="AR205" i="11393" s="1"/>
  <c r="V201" i="11392"/>
  <c r="U201" i="11392" s="1"/>
  <c r="T201" i="11392" s="1"/>
  <c r="S201" i="11392" s="1"/>
  <c r="R201" i="11392"/>
  <c r="P201" i="11392" s="1"/>
  <c r="Y201" i="11392" s="1"/>
  <c r="J206" i="11393" s="1"/>
  <c r="AB198" i="11392"/>
  <c r="M203" i="11393" s="1"/>
  <c r="AT205" i="11393" l="1"/>
  <c r="AU205" i="11393"/>
  <c r="AV205" i="11393" s="1"/>
  <c r="N202" i="11392"/>
  <c r="O202" i="11392" s="1"/>
  <c r="I207" i="11393" s="1"/>
  <c r="O204" i="11393"/>
  <c r="R204" i="11393"/>
  <c r="X204" i="11393" s="1"/>
  <c r="AF204" i="11393" s="1"/>
  <c r="P204" i="11393"/>
  <c r="S204" i="11393"/>
  <c r="Y204" i="11393" s="1"/>
  <c r="AG204" i="11393" s="1"/>
  <c r="AL204" i="11393"/>
  <c r="AK205" i="11393"/>
  <c r="AM205" i="11393"/>
  <c r="Q204" i="11393"/>
  <c r="W204" i="11393" s="1"/>
  <c r="AE204" i="11393" s="1"/>
  <c r="AJ203" i="11393"/>
  <c r="AP203" i="11393"/>
  <c r="AO203" i="11393"/>
  <c r="AN203" i="11393"/>
  <c r="AC202" i="11393"/>
  <c r="AH202" i="11393" s="1"/>
  <c r="AI202" i="11393" s="1"/>
  <c r="AB202" i="11393" s="1"/>
  <c r="Z202" i="11393"/>
  <c r="AA202" i="11393" s="1"/>
  <c r="T202" i="11393" s="1"/>
  <c r="V203" i="11393"/>
  <c r="AD203" i="11393" s="1"/>
  <c r="B440" i="11409"/>
  <c r="C438" i="11409"/>
  <c r="C195" i="11409"/>
  <c r="B197" i="11409"/>
  <c r="U203" i="11393"/>
  <c r="AB199" i="11392"/>
  <c r="M204" i="11393" s="1"/>
  <c r="V202" i="11392"/>
  <c r="U202" i="11392" s="1"/>
  <c r="T202" i="11392" s="1"/>
  <c r="S202" i="11392" s="1"/>
  <c r="R202" i="11392"/>
  <c r="P202" i="11392" s="1"/>
  <c r="Y202" i="11392" s="1"/>
  <c r="L201" i="11392"/>
  <c r="K201" i="11392" s="1"/>
  <c r="M201" i="11392" s="1"/>
  <c r="H206" i="11393" s="1"/>
  <c r="AR206" i="11393" s="1"/>
  <c r="Z200" i="11392"/>
  <c r="K205" i="11393" s="1"/>
  <c r="AA201" i="11392"/>
  <c r="L206" i="11393" s="1"/>
  <c r="AT206" i="11393" l="1"/>
  <c r="AU206" i="11393"/>
  <c r="AV206" i="11393" s="1"/>
  <c r="N203" i="11392"/>
  <c r="O203" i="11392" s="1"/>
  <c r="I208" i="11393" s="1"/>
  <c r="AK206" i="11393"/>
  <c r="AM206" i="11393"/>
  <c r="O205" i="11393"/>
  <c r="R205" i="11393"/>
  <c r="X205" i="11393" s="1"/>
  <c r="AF205" i="11393" s="1"/>
  <c r="S205" i="11393"/>
  <c r="Y205" i="11393" s="1"/>
  <c r="AG205" i="11393" s="1"/>
  <c r="P205" i="11393"/>
  <c r="AA202" i="11392"/>
  <c r="L207" i="11393" s="1"/>
  <c r="J207" i="11393"/>
  <c r="AJ204" i="11393"/>
  <c r="AO204" i="11393"/>
  <c r="AN204" i="11393"/>
  <c r="AP204" i="11393"/>
  <c r="Q205" i="11393"/>
  <c r="W205" i="11393" s="1"/>
  <c r="AE205" i="11393" s="1"/>
  <c r="AL205" i="11393"/>
  <c r="B441" i="11409"/>
  <c r="V204" i="11393"/>
  <c r="AD204" i="11393" s="1"/>
  <c r="B198" i="11409"/>
  <c r="U204" i="11393"/>
  <c r="AC203" i="11393"/>
  <c r="AH203" i="11393" s="1"/>
  <c r="AI203" i="11393" s="1"/>
  <c r="AB203" i="11393" s="1"/>
  <c r="Z203" i="11393"/>
  <c r="AA203" i="11393" s="1"/>
  <c r="T203" i="11393" s="1"/>
  <c r="C439" i="11409"/>
  <c r="C196" i="11409"/>
  <c r="L202" i="11392"/>
  <c r="K202" i="11392" s="1"/>
  <c r="M202" i="11392" s="1"/>
  <c r="H207" i="11393" s="1"/>
  <c r="AR207" i="11393" s="1"/>
  <c r="Z201" i="11392"/>
  <c r="AB200" i="11392"/>
  <c r="M205" i="11393" s="1"/>
  <c r="R203" i="11392"/>
  <c r="P203" i="11392" s="1"/>
  <c r="Y203" i="11392" s="1"/>
  <c r="V203" i="11392"/>
  <c r="U203" i="11392" s="1"/>
  <c r="T203" i="11392" s="1"/>
  <c r="S203" i="11392" s="1"/>
  <c r="AU207" i="11393" l="1"/>
  <c r="AV207" i="11393" s="1"/>
  <c r="AT207" i="11393"/>
  <c r="N204" i="11392"/>
  <c r="O204" i="11392" s="1"/>
  <c r="I209" i="11393" s="1"/>
  <c r="AA203" i="11392"/>
  <c r="L208" i="11393" s="1"/>
  <c r="J208" i="11393"/>
  <c r="AJ205" i="11393"/>
  <c r="AP205" i="11393"/>
  <c r="AO205" i="11393"/>
  <c r="AN205" i="11393"/>
  <c r="AK207" i="11393"/>
  <c r="AM207" i="11393"/>
  <c r="B199" i="11409"/>
  <c r="U205" i="11393"/>
  <c r="AB201" i="11392"/>
  <c r="M206" i="11393" s="1"/>
  <c r="K206" i="11393"/>
  <c r="AC204" i="11393"/>
  <c r="AH204" i="11393" s="1"/>
  <c r="AI204" i="11393" s="1"/>
  <c r="AB204" i="11393" s="1"/>
  <c r="Z204" i="11393"/>
  <c r="AA204" i="11393" s="1"/>
  <c r="T204" i="11393" s="1"/>
  <c r="B442" i="11409"/>
  <c r="V205" i="11393"/>
  <c r="AD205" i="11393" s="1"/>
  <c r="C197" i="11409"/>
  <c r="C440" i="11409"/>
  <c r="Z202" i="11392"/>
  <c r="K207" i="11393" s="1"/>
  <c r="L203" i="11392"/>
  <c r="K203" i="11392" s="1"/>
  <c r="M203" i="11392" s="1"/>
  <c r="H208" i="11393" s="1"/>
  <c r="AR208" i="11393" s="1"/>
  <c r="V204" i="11392"/>
  <c r="U204" i="11392" s="1"/>
  <c r="T204" i="11392" s="1"/>
  <c r="S204" i="11392" s="1"/>
  <c r="R204" i="11392"/>
  <c r="P204" i="11392" s="1"/>
  <c r="Y204" i="11392" s="1"/>
  <c r="J209" i="11393" s="1"/>
  <c r="AT208" i="11393" l="1"/>
  <c r="AU208" i="11393"/>
  <c r="AV208" i="11393" s="1"/>
  <c r="N205" i="11392"/>
  <c r="O205" i="11392" s="1"/>
  <c r="I210" i="11393" s="1"/>
  <c r="AK208" i="11393"/>
  <c r="AM208" i="11393"/>
  <c r="O207" i="11393"/>
  <c r="P207" i="11393"/>
  <c r="S207" i="11393"/>
  <c r="Y207" i="11393" s="1"/>
  <c r="AG207" i="11393" s="1"/>
  <c r="R207" i="11393"/>
  <c r="X207" i="11393" s="1"/>
  <c r="AF207" i="11393" s="1"/>
  <c r="C198" i="11409"/>
  <c r="C441" i="11409"/>
  <c r="AJ206" i="11393"/>
  <c r="AP206" i="11393"/>
  <c r="AO206" i="11393"/>
  <c r="AN206" i="11393"/>
  <c r="AL207" i="11393"/>
  <c r="O206" i="11393"/>
  <c r="R206" i="11393"/>
  <c r="X206" i="11393" s="1"/>
  <c r="AF206" i="11393" s="1"/>
  <c r="S206" i="11393"/>
  <c r="Y206" i="11393" s="1"/>
  <c r="AG206" i="11393" s="1"/>
  <c r="P206" i="11393"/>
  <c r="Q206" i="11393"/>
  <c r="W206" i="11393" s="1"/>
  <c r="AE206" i="11393" s="1"/>
  <c r="AL206" i="11393"/>
  <c r="AC205" i="11393"/>
  <c r="AH205" i="11393" s="1"/>
  <c r="AI205" i="11393" s="1"/>
  <c r="AB205" i="11393" s="1"/>
  <c r="Z205" i="11393"/>
  <c r="AA205" i="11393" s="1"/>
  <c r="T205" i="11393" s="1"/>
  <c r="Q207" i="11393"/>
  <c r="W207" i="11393" s="1"/>
  <c r="AE207" i="11393" s="1"/>
  <c r="Z203" i="11392"/>
  <c r="K208" i="11393" s="1"/>
  <c r="AL208" i="11393" s="1"/>
  <c r="L204" i="11392"/>
  <c r="K204" i="11392" s="1"/>
  <c r="M204" i="11392" s="1"/>
  <c r="H209" i="11393" s="1"/>
  <c r="AR209" i="11393" s="1"/>
  <c r="V205" i="11392"/>
  <c r="U205" i="11392" s="1"/>
  <c r="T205" i="11392" s="1"/>
  <c r="S205" i="11392" s="1"/>
  <c r="R205" i="11392" s="1"/>
  <c r="P205" i="11392" s="1"/>
  <c r="Y205" i="11392" s="1"/>
  <c r="J210" i="11393" s="1"/>
  <c r="AB202" i="11392"/>
  <c r="M207" i="11393" s="1"/>
  <c r="AA204" i="11392"/>
  <c r="L209" i="11393" s="1"/>
  <c r="AT209" i="11393" l="1"/>
  <c r="AU209" i="11393"/>
  <c r="AV209" i="11393" s="1"/>
  <c r="N206" i="11392"/>
  <c r="O206" i="11392" s="1"/>
  <c r="I211" i="11393" s="1"/>
  <c r="AK209" i="11393"/>
  <c r="AM209" i="11393"/>
  <c r="O208" i="11393"/>
  <c r="R208" i="11393"/>
  <c r="X208" i="11393" s="1"/>
  <c r="AF208" i="11393" s="1"/>
  <c r="P208" i="11393"/>
  <c r="S208" i="11393"/>
  <c r="Y208" i="11393" s="1"/>
  <c r="AG208" i="11393" s="1"/>
  <c r="Q208" i="11393"/>
  <c r="W208" i="11393" s="1"/>
  <c r="AE208" i="11393" s="1"/>
  <c r="AJ207" i="11393"/>
  <c r="AO207" i="11393"/>
  <c r="AN207" i="11393"/>
  <c r="AP207" i="11393"/>
  <c r="C199" i="11409"/>
  <c r="C442" i="11409"/>
  <c r="B200" i="11409"/>
  <c r="U206" i="11393"/>
  <c r="V207" i="11393"/>
  <c r="AD207" i="11393" s="1"/>
  <c r="B444" i="11409"/>
  <c r="B443" i="11409"/>
  <c r="V206" i="11393"/>
  <c r="AD206" i="11393" s="1"/>
  <c r="B201" i="11409"/>
  <c r="U207" i="11393"/>
  <c r="R206" i="11392"/>
  <c r="P206" i="11392" s="1"/>
  <c r="Y206" i="11392" s="1"/>
  <c r="V206" i="11392"/>
  <c r="U206" i="11392" s="1"/>
  <c r="T206" i="11392" s="1"/>
  <c r="S206" i="11392" s="1"/>
  <c r="L205" i="11392"/>
  <c r="K205" i="11392" s="1"/>
  <c r="M205" i="11392" s="1"/>
  <c r="H210" i="11393" s="1"/>
  <c r="AR210" i="11393" s="1"/>
  <c r="Z204" i="11392"/>
  <c r="AA205" i="11392"/>
  <c r="L210" i="11393" s="1"/>
  <c r="AB203" i="11392"/>
  <c r="M208" i="11393" s="1"/>
  <c r="AU210" i="11393" l="1"/>
  <c r="AV210" i="11393" s="1"/>
  <c r="AT210" i="11393"/>
  <c r="N207" i="11392"/>
  <c r="O207" i="11392" s="1"/>
  <c r="I212" i="11393" s="1"/>
  <c r="AA206" i="11392"/>
  <c r="L211" i="11393" s="1"/>
  <c r="J211" i="11393"/>
  <c r="AJ208" i="11393"/>
  <c r="AO208" i="11393"/>
  <c r="AN208" i="11393"/>
  <c r="AP208" i="11393"/>
  <c r="AB204" i="11392"/>
  <c r="M209" i="11393" s="1"/>
  <c r="K209" i="11393"/>
  <c r="V208" i="11393"/>
  <c r="AD208" i="11393" s="1"/>
  <c r="B445" i="11409"/>
  <c r="B202" i="11409"/>
  <c r="U208" i="11393"/>
  <c r="AK210" i="11393"/>
  <c r="AM210" i="11393"/>
  <c r="AC207" i="11393"/>
  <c r="AH207" i="11393" s="1"/>
  <c r="AI207" i="11393" s="1"/>
  <c r="AB207" i="11393" s="1"/>
  <c r="Z207" i="11393"/>
  <c r="AA207" i="11393" s="1"/>
  <c r="T207" i="11393" s="1"/>
  <c r="AC206" i="11393"/>
  <c r="AH206" i="11393" s="1"/>
  <c r="AI206" i="11393" s="1"/>
  <c r="AB206" i="11393" s="1"/>
  <c r="Z206" i="11393"/>
  <c r="AA206" i="11393" s="1"/>
  <c r="T206" i="11393" s="1"/>
  <c r="V207" i="11392"/>
  <c r="U207" i="11392" s="1"/>
  <c r="T207" i="11392" s="1"/>
  <c r="S207" i="11392" s="1"/>
  <c r="R207" i="11392"/>
  <c r="P207" i="11392" s="1"/>
  <c r="Y207" i="11392" s="1"/>
  <c r="J212" i="11393" s="1"/>
  <c r="Z205" i="11392"/>
  <c r="L206" i="11392"/>
  <c r="K206" i="11392" s="1"/>
  <c r="M206" i="11392" s="1"/>
  <c r="H211" i="11393" s="1"/>
  <c r="AR211" i="11393" s="1"/>
  <c r="AU211" i="11393" l="1"/>
  <c r="AV211" i="11393" s="1"/>
  <c r="AT211" i="11393"/>
  <c r="N208" i="11392"/>
  <c r="O208" i="11392" s="1"/>
  <c r="I213" i="11393" s="1"/>
  <c r="AK211" i="11393"/>
  <c r="AM211" i="11393"/>
  <c r="AJ209" i="11393"/>
  <c r="AO209" i="11393"/>
  <c r="AN209" i="11393"/>
  <c r="AP209" i="11393"/>
  <c r="AB205" i="11392"/>
  <c r="M210" i="11393" s="1"/>
  <c r="K210" i="11393"/>
  <c r="AC208" i="11393"/>
  <c r="AH208" i="11393" s="1"/>
  <c r="AI208" i="11393" s="1"/>
  <c r="AB208" i="11393" s="1"/>
  <c r="Z208" i="11393"/>
  <c r="AA208" i="11393" s="1"/>
  <c r="T208" i="11393" s="1"/>
  <c r="O209" i="11393"/>
  <c r="R209" i="11393"/>
  <c r="X209" i="11393" s="1"/>
  <c r="AF209" i="11393" s="1"/>
  <c r="P209" i="11393"/>
  <c r="S209" i="11393"/>
  <c r="Y209" i="11393" s="1"/>
  <c r="AG209" i="11393" s="1"/>
  <c r="Q209" i="11393"/>
  <c r="W209" i="11393" s="1"/>
  <c r="AE209" i="11393" s="1"/>
  <c r="AL209" i="11393"/>
  <c r="C200" i="11409"/>
  <c r="C443" i="11409"/>
  <c r="C444" i="11409"/>
  <c r="C201" i="11409"/>
  <c r="V208" i="11392"/>
  <c r="U208" i="11392" s="1"/>
  <c r="T208" i="11392" s="1"/>
  <c r="S208" i="11392" s="1"/>
  <c r="R208" i="11392" s="1"/>
  <c r="P208" i="11392" s="1"/>
  <c r="Y208" i="11392" s="1"/>
  <c r="L207" i="11392"/>
  <c r="K207" i="11392" s="1"/>
  <c r="M207" i="11392" s="1"/>
  <c r="H212" i="11393" s="1"/>
  <c r="AR212" i="11393" s="1"/>
  <c r="Z206" i="11392"/>
  <c r="K211" i="11393" s="1"/>
  <c r="AA207" i="11392"/>
  <c r="L212" i="11393" s="1"/>
  <c r="AT212" i="11393" l="1"/>
  <c r="AU212" i="11393"/>
  <c r="AV212" i="11393" s="1"/>
  <c r="N209" i="11392"/>
  <c r="O209" i="11392" s="1"/>
  <c r="I214" i="11393" s="1"/>
  <c r="O211" i="11393"/>
  <c r="R211" i="11393"/>
  <c r="X211" i="11393" s="1"/>
  <c r="AF211" i="11393" s="1"/>
  <c r="P211" i="11393"/>
  <c r="S211" i="11393"/>
  <c r="Y211" i="11393" s="1"/>
  <c r="AG211" i="11393" s="1"/>
  <c r="AL211" i="11393"/>
  <c r="AK212" i="11393"/>
  <c r="AM212" i="11393"/>
  <c r="AA208" i="11392"/>
  <c r="L213" i="11393" s="1"/>
  <c r="J213" i="11393"/>
  <c r="Q211" i="11393"/>
  <c r="W211" i="11393" s="1"/>
  <c r="AE211" i="11393" s="1"/>
  <c r="O210" i="11393"/>
  <c r="R210" i="11393"/>
  <c r="X210" i="11393" s="1"/>
  <c r="AF210" i="11393" s="1"/>
  <c r="P210" i="11393"/>
  <c r="S210" i="11393"/>
  <c r="Y210" i="11393" s="1"/>
  <c r="AG210" i="11393" s="1"/>
  <c r="Q210" i="11393"/>
  <c r="W210" i="11393" s="1"/>
  <c r="AE210" i="11393" s="1"/>
  <c r="AL210" i="11393"/>
  <c r="B446" i="11409"/>
  <c r="V209" i="11393"/>
  <c r="AD209" i="11393" s="1"/>
  <c r="B203" i="11409"/>
  <c r="U209" i="11393"/>
  <c r="C202" i="11409"/>
  <c r="C445" i="11409"/>
  <c r="AJ210" i="11393"/>
  <c r="AP210" i="11393"/>
  <c r="AO210" i="11393"/>
  <c r="AN210" i="11393"/>
  <c r="V209" i="11392"/>
  <c r="U209" i="11392" s="1"/>
  <c r="T209" i="11392" s="1"/>
  <c r="S209" i="11392" s="1"/>
  <c r="R209" i="11392"/>
  <c r="P209" i="11392" s="1"/>
  <c r="Y209" i="11392" s="1"/>
  <c r="AB206" i="11392"/>
  <c r="M211" i="11393" s="1"/>
  <c r="Z207" i="11392"/>
  <c r="K212" i="11393" s="1"/>
  <c r="L208" i="11392"/>
  <c r="K208" i="11392" s="1"/>
  <c r="M208" i="11392" s="1"/>
  <c r="H213" i="11393" s="1"/>
  <c r="AR213" i="11393" s="1"/>
  <c r="AT213" i="11393" l="1"/>
  <c r="AU213" i="11393"/>
  <c r="AV213" i="11393" s="1"/>
  <c r="N210" i="11392"/>
  <c r="O210" i="11392" s="1"/>
  <c r="I215" i="11393" s="1"/>
  <c r="O212" i="11393"/>
  <c r="R212" i="11393"/>
  <c r="X212" i="11393" s="1"/>
  <c r="AF212" i="11393" s="1"/>
  <c r="P212" i="11393"/>
  <c r="S212" i="11393"/>
  <c r="Y212" i="11393" s="1"/>
  <c r="AG212" i="11393" s="1"/>
  <c r="AA209" i="11392"/>
  <c r="L214" i="11393" s="1"/>
  <c r="J214" i="11393"/>
  <c r="AL212" i="11393"/>
  <c r="Q212" i="11393"/>
  <c r="W212" i="11393" s="1"/>
  <c r="AE212" i="11393" s="1"/>
  <c r="AK213" i="11393"/>
  <c r="AM213" i="11393"/>
  <c r="AJ211" i="11393"/>
  <c r="AO211" i="11393"/>
  <c r="AN211" i="11393"/>
  <c r="AP211" i="11393"/>
  <c r="V211" i="11393"/>
  <c r="AD211" i="11393" s="1"/>
  <c r="B448" i="11409"/>
  <c r="B205" i="11409"/>
  <c r="U211" i="11393"/>
  <c r="AC209" i="11393"/>
  <c r="AH209" i="11393" s="1"/>
  <c r="AI209" i="11393" s="1"/>
  <c r="AB209" i="11393" s="1"/>
  <c r="Z209" i="11393"/>
  <c r="AA209" i="11393" s="1"/>
  <c r="T209" i="11393" s="1"/>
  <c r="B447" i="11409"/>
  <c r="V210" i="11393"/>
  <c r="AD210" i="11393" s="1"/>
  <c r="B204" i="11409"/>
  <c r="U210" i="11393"/>
  <c r="Z208" i="11392"/>
  <c r="K213" i="11393" s="1"/>
  <c r="L209" i="11392"/>
  <c r="K209" i="11392" s="1"/>
  <c r="M209" i="11392" s="1"/>
  <c r="H214" i="11393" s="1"/>
  <c r="AR214" i="11393" s="1"/>
  <c r="V210" i="11392"/>
  <c r="U210" i="11392" s="1"/>
  <c r="T210" i="11392" s="1"/>
  <c r="S210" i="11392" s="1"/>
  <c r="R210" i="11392"/>
  <c r="P210" i="11392" s="1"/>
  <c r="Y210" i="11392" s="1"/>
  <c r="AB207" i="11392"/>
  <c r="M212" i="11393" s="1"/>
  <c r="AT214" i="11393" l="1"/>
  <c r="AU214" i="11393"/>
  <c r="AV214" i="11393" s="1"/>
  <c r="N211" i="11392"/>
  <c r="O211" i="11392" s="1"/>
  <c r="I216" i="11393" s="1"/>
  <c r="AA210" i="11392"/>
  <c r="L215" i="11393" s="1"/>
  <c r="J215" i="11393"/>
  <c r="AJ212" i="11393"/>
  <c r="AO212" i="11393"/>
  <c r="AN212" i="11393"/>
  <c r="AP212" i="11393"/>
  <c r="O213" i="11393"/>
  <c r="R213" i="11393"/>
  <c r="X213" i="11393" s="1"/>
  <c r="AF213" i="11393" s="1"/>
  <c r="P213" i="11393"/>
  <c r="S213" i="11393"/>
  <c r="Y213" i="11393" s="1"/>
  <c r="AG213" i="11393" s="1"/>
  <c r="AL213" i="11393"/>
  <c r="AK214" i="11393"/>
  <c r="AM214" i="11393"/>
  <c r="AC211" i="11393"/>
  <c r="AH211" i="11393" s="1"/>
  <c r="AI211" i="11393" s="1"/>
  <c r="AB211" i="11393" s="1"/>
  <c r="Z211" i="11393"/>
  <c r="AA211" i="11393" s="1"/>
  <c r="T211" i="11393" s="1"/>
  <c r="Q213" i="11393"/>
  <c r="W213" i="11393" s="1"/>
  <c r="AE213" i="11393" s="1"/>
  <c r="V212" i="11393"/>
  <c r="AD212" i="11393" s="1"/>
  <c r="B449" i="11409"/>
  <c r="B206" i="11409"/>
  <c r="U212" i="11393"/>
  <c r="AC210" i="11393"/>
  <c r="AH210" i="11393" s="1"/>
  <c r="AI210" i="11393" s="1"/>
  <c r="AB210" i="11393" s="1"/>
  <c r="Z210" i="11393"/>
  <c r="AA210" i="11393" s="1"/>
  <c r="T210" i="11393" s="1"/>
  <c r="C203" i="11409"/>
  <c r="C446" i="11409"/>
  <c r="Z209" i="11392"/>
  <c r="K214" i="11393" s="1"/>
  <c r="L210" i="11392"/>
  <c r="K210" i="11392" s="1"/>
  <c r="M210" i="11392" s="1"/>
  <c r="H215" i="11393" s="1"/>
  <c r="AR215" i="11393" s="1"/>
  <c r="V211" i="11392"/>
  <c r="U211" i="11392" s="1"/>
  <c r="T211" i="11392" s="1"/>
  <c r="S211" i="11392" s="1"/>
  <c r="R211" i="11392" s="1"/>
  <c r="P211" i="11392" s="1"/>
  <c r="Y211" i="11392" s="1"/>
  <c r="J216" i="11393" s="1"/>
  <c r="AB208" i="11392"/>
  <c r="M213" i="11393" s="1"/>
  <c r="AU215" i="11393" l="1"/>
  <c r="AV215" i="11393" s="1"/>
  <c r="AT215" i="11393"/>
  <c r="N212" i="11392"/>
  <c r="O212" i="11392" s="1"/>
  <c r="I217" i="11393" s="1"/>
  <c r="AK215" i="11393"/>
  <c r="AM215" i="11393"/>
  <c r="O214" i="11393"/>
  <c r="R214" i="11393"/>
  <c r="X214" i="11393" s="1"/>
  <c r="AF214" i="11393" s="1"/>
  <c r="P214" i="11393"/>
  <c r="S214" i="11393"/>
  <c r="Y214" i="11393" s="1"/>
  <c r="AG214" i="11393" s="1"/>
  <c r="C205" i="11409"/>
  <c r="C448" i="11409"/>
  <c r="AJ213" i="11393"/>
  <c r="AO213" i="11393"/>
  <c r="AN213" i="11393"/>
  <c r="AP213" i="11393"/>
  <c r="AC212" i="11393"/>
  <c r="AH212" i="11393" s="1"/>
  <c r="AI212" i="11393" s="1"/>
  <c r="AB212" i="11393" s="1"/>
  <c r="Z212" i="11393"/>
  <c r="AA212" i="11393" s="1"/>
  <c r="T212" i="11393" s="1"/>
  <c r="Q214" i="11393"/>
  <c r="W214" i="11393" s="1"/>
  <c r="AE214" i="11393" s="1"/>
  <c r="AL214" i="11393"/>
  <c r="V213" i="11393"/>
  <c r="AD213" i="11393" s="1"/>
  <c r="B450" i="11409"/>
  <c r="B207" i="11409"/>
  <c r="U213" i="11393"/>
  <c r="C204" i="11409"/>
  <c r="C447" i="11409"/>
  <c r="R212" i="11392"/>
  <c r="P212" i="11392" s="1"/>
  <c r="Y212" i="11392" s="1"/>
  <c r="V212" i="11392"/>
  <c r="U212" i="11392" s="1"/>
  <c r="T212" i="11392" s="1"/>
  <c r="S212" i="11392" s="1"/>
  <c r="Z210" i="11392"/>
  <c r="K215" i="11393" s="1"/>
  <c r="AL215" i="11393" s="1"/>
  <c r="L211" i="11392"/>
  <c r="K211" i="11392" s="1"/>
  <c r="M211" i="11392" s="1"/>
  <c r="H216" i="11393" s="1"/>
  <c r="AR216" i="11393" s="1"/>
  <c r="AB209" i="11392"/>
  <c r="M214" i="11393" s="1"/>
  <c r="AA211" i="11392"/>
  <c r="L216" i="11393" s="1"/>
  <c r="AT216" i="11393" l="1"/>
  <c r="AU216" i="11393"/>
  <c r="AV216" i="11393" s="1"/>
  <c r="N213" i="11392"/>
  <c r="O213" i="11392" s="1"/>
  <c r="I218" i="11393" s="1"/>
  <c r="AA212" i="11392"/>
  <c r="L217" i="11393" s="1"/>
  <c r="J217" i="11393"/>
  <c r="AK216" i="11393"/>
  <c r="AM216" i="11393"/>
  <c r="O215" i="11393"/>
  <c r="R215" i="11393"/>
  <c r="X215" i="11393" s="1"/>
  <c r="AF215" i="11393" s="1"/>
  <c r="S215" i="11393"/>
  <c r="Y215" i="11393" s="1"/>
  <c r="AG215" i="11393" s="1"/>
  <c r="P215" i="11393"/>
  <c r="Q215" i="11393"/>
  <c r="W215" i="11393" s="1"/>
  <c r="AE215" i="11393" s="1"/>
  <c r="AC213" i="11393"/>
  <c r="AH213" i="11393" s="1"/>
  <c r="AI213" i="11393" s="1"/>
  <c r="AB213" i="11393" s="1"/>
  <c r="Z213" i="11393"/>
  <c r="AA213" i="11393" s="1"/>
  <c r="T213" i="11393" s="1"/>
  <c r="AJ214" i="11393"/>
  <c r="AP214" i="11393"/>
  <c r="AO214" i="11393"/>
  <c r="AN214" i="11393"/>
  <c r="C449" i="11409"/>
  <c r="C206" i="11409"/>
  <c r="V214" i="11393"/>
  <c r="AD214" i="11393" s="1"/>
  <c r="B451" i="11409"/>
  <c r="B208" i="11409"/>
  <c r="U214" i="11393"/>
  <c r="V213" i="11392"/>
  <c r="U213" i="11392" s="1"/>
  <c r="T213" i="11392" s="1"/>
  <c r="S213" i="11392" s="1"/>
  <c r="R213" i="11392"/>
  <c r="P213" i="11392" s="1"/>
  <c r="Y213" i="11392" s="1"/>
  <c r="L212" i="11392"/>
  <c r="K212" i="11392" s="1"/>
  <c r="M212" i="11392" s="1"/>
  <c r="H217" i="11393" s="1"/>
  <c r="AR217" i="11393" s="1"/>
  <c r="Z211" i="11392"/>
  <c r="K216" i="11393" s="1"/>
  <c r="AB210" i="11392"/>
  <c r="M215" i="11393" s="1"/>
  <c r="AT217" i="11393" l="1"/>
  <c r="AU217" i="11393"/>
  <c r="AV217" i="11393" s="1"/>
  <c r="N214" i="11392"/>
  <c r="O214" i="11392" s="1"/>
  <c r="I219" i="11393" s="1"/>
  <c r="AK217" i="11393"/>
  <c r="AM217" i="11393"/>
  <c r="AA213" i="11392"/>
  <c r="L218" i="11393" s="1"/>
  <c r="J218" i="11393"/>
  <c r="R216" i="11393"/>
  <c r="X216" i="11393" s="1"/>
  <c r="AF216" i="11393" s="1"/>
  <c r="O216" i="11393"/>
  <c r="S216" i="11393"/>
  <c r="Y216" i="11393" s="1"/>
  <c r="AG216" i="11393" s="1"/>
  <c r="P216" i="11393"/>
  <c r="AL216" i="11393"/>
  <c r="Q216" i="11393"/>
  <c r="W216" i="11393" s="1"/>
  <c r="AE216" i="11393" s="1"/>
  <c r="AJ215" i="11393"/>
  <c r="AO215" i="11393"/>
  <c r="AN215" i="11393"/>
  <c r="AP215" i="11393"/>
  <c r="V215" i="11393"/>
  <c r="AD215" i="11393" s="1"/>
  <c r="B452" i="11409"/>
  <c r="B209" i="11409"/>
  <c r="U215" i="11393"/>
  <c r="AC214" i="11393"/>
  <c r="AH214" i="11393" s="1"/>
  <c r="AI214" i="11393" s="1"/>
  <c r="AB214" i="11393" s="1"/>
  <c r="Z214" i="11393"/>
  <c r="AA214" i="11393" s="1"/>
  <c r="T214" i="11393" s="1"/>
  <c r="C450" i="11409"/>
  <c r="C207" i="11409"/>
  <c r="V214" i="11392"/>
  <c r="U214" i="11392" s="1"/>
  <c r="T214" i="11392" s="1"/>
  <c r="S214" i="11392" s="1"/>
  <c r="R214" i="11392" s="1"/>
  <c r="P214" i="11392" s="1"/>
  <c r="Y214" i="11392" s="1"/>
  <c r="Z212" i="11392"/>
  <c r="K217" i="11393" s="1"/>
  <c r="AL217" i="11393" s="1"/>
  <c r="L213" i="11392"/>
  <c r="K213" i="11392" s="1"/>
  <c r="M213" i="11392" s="1"/>
  <c r="H218" i="11393" s="1"/>
  <c r="AR218" i="11393" s="1"/>
  <c r="AB211" i="11392"/>
  <c r="M216" i="11393" s="1"/>
  <c r="AU218" i="11393" l="1"/>
  <c r="AV218" i="11393" s="1"/>
  <c r="AT218" i="11393"/>
  <c r="N215" i="11392"/>
  <c r="O215" i="11392" s="1"/>
  <c r="I220" i="11393" s="1"/>
  <c r="Q217" i="11393"/>
  <c r="W217" i="11393" s="1"/>
  <c r="AE217" i="11393" s="1"/>
  <c r="AK218" i="11393"/>
  <c r="AM218" i="11393"/>
  <c r="AA214" i="11392"/>
  <c r="L219" i="11393" s="1"/>
  <c r="J219" i="11393"/>
  <c r="P217" i="11393"/>
  <c r="R217" i="11393"/>
  <c r="X217" i="11393" s="1"/>
  <c r="AF217" i="11393" s="1"/>
  <c r="O217" i="11393"/>
  <c r="S217" i="11393"/>
  <c r="Y217" i="11393" s="1"/>
  <c r="AG217" i="11393" s="1"/>
  <c r="AJ216" i="11393"/>
  <c r="AP216" i="11393"/>
  <c r="AO216" i="11393"/>
  <c r="AN216" i="11393"/>
  <c r="B453" i="11409"/>
  <c r="V216" i="11393"/>
  <c r="AD216" i="11393" s="1"/>
  <c r="B210" i="11409"/>
  <c r="U216" i="11393"/>
  <c r="AC215" i="11393"/>
  <c r="AH215" i="11393" s="1"/>
  <c r="AI215" i="11393" s="1"/>
  <c r="AB215" i="11393" s="1"/>
  <c r="Z215" i="11393"/>
  <c r="AA215" i="11393" s="1"/>
  <c r="T215" i="11393" s="1"/>
  <c r="C451" i="11409"/>
  <c r="C208" i="11409"/>
  <c r="AB212" i="11392"/>
  <c r="M217" i="11393" s="1"/>
  <c r="V215" i="11392"/>
  <c r="U215" i="11392" s="1"/>
  <c r="T215" i="11392" s="1"/>
  <c r="S215" i="11392" s="1"/>
  <c r="R215" i="11392" s="1"/>
  <c r="P215" i="11392" s="1"/>
  <c r="Y215" i="11392" s="1"/>
  <c r="J220" i="11393" s="1"/>
  <c r="L214" i="11392"/>
  <c r="K214" i="11392" s="1"/>
  <c r="M214" i="11392" s="1"/>
  <c r="H219" i="11393" s="1"/>
  <c r="AR219" i="11393" s="1"/>
  <c r="Z213" i="11392"/>
  <c r="K218" i="11393" s="1"/>
  <c r="AU219" i="11393" l="1"/>
  <c r="AV219" i="11393" s="1"/>
  <c r="AT219" i="11393"/>
  <c r="N216" i="11392"/>
  <c r="O216" i="11392" s="1"/>
  <c r="I221" i="11393" s="1"/>
  <c r="B211" i="11409"/>
  <c r="U217" i="11393"/>
  <c r="B454" i="11409"/>
  <c r="V217" i="11393"/>
  <c r="AD217" i="11393" s="1"/>
  <c r="O218" i="11393"/>
  <c r="S218" i="11393"/>
  <c r="Y218" i="11393" s="1"/>
  <c r="AG218" i="11393" s="1"/>
  <c r="R218" i="11393"/>
  <c r="X218" i="11393" s="1"/>
  <c r="AF218" i="11393" s="1"/>
  <c r="P218" i="11393"/>
  <c r="AK219" i="11393"/>
  <c r="AM219" i="11393"/>
  <c r="AJ217" i="11393"/>
  <c r="AN217" i="11393"/>
  <c r="AO217" i="11393"/>
  <c r="AP217" i="11393"/>
  <c r="Q218" i="11393"/>
  <c r="W218" i="11393" s="1"/>
  <c r="AE218" i="11393" s="1"/>
  <c r="AL218" i="11393"/>
  <c r="AC216" i="11393"/>
  <c r="AH216" i="11393" s="1"/>
  <c r="AI216" i="11393" s="1"/>
  <c r="AB216" i="11393" s="1"/>
  <c r="Z216" i="11393"/>
  <c r="AA216" i="11393" s="1"/>
  <c r="T216" i="11393" s="1"/>
  <c r="C209" i="11409"/>
  <c r="C452" i="11409"/>
  <c r="AB213" i="11392"/>
  <c r="M218" i="11393" s="1"/>
  <c r="V216" i="11392"/>
  <c r="U216" i="11392" s="1"/>
  <c r="T216" i="11392" s="1"/>
  <c r="S216" i="11392" s="1"/>
  <c r="R216" i="11392"/>
  <c r="P216" i="11392" s="1"/>
  <c r="Y216" i="11392" s="1"/>
  <c r="AA215" i="11392"/>
  <c r="L220" i="11393" s="1"/>
  <c r="L215" i="11392"/>
  <c r="K215" i="11392" s="1"/>
  <c r="M215" i="11392" s="1"/>
  <c r="H220" i="11393" s="1"/>
  <c r="AR220" i="11393" s="1"/>
  <c r="Z214" i="11392"/>
  <c r="K219" i="11393" s="1"/>
  <c r="AL219" i="11393" s="1"/>
  <c r="AT220" i="11393" l="1"/>
  <c r="AU220" i="11393"/>
  <c r="AV220" i="11393" s="1"/>
  <c r="N217" i="11392"/>
  <c r="O217" i="11392" s="1"/>
  <c r="I222" i="11393" s="1"/>
  <c r="AK220" i="11393"/>
  <c r="AM220" i="11393"/>
  <c r="P219" i="11393"/>
  <c r="R219" i="11393"/>
  <c r="X219" i="11393" s="1"/>
  <c r="AF219" i="11393" s="1"/>
  <c r="O219" i="11393"/>
  <c r="S219" i="11393"/>
  <c r="Y219" i="11393" s="1"/>
  <c r="AG219" i="11393" s="1"/>
  <c r="AA216" i="11392"/>
  <c r="L221" i="11393" s="1"/>
  <c r="J221" i="11393"/>
  <c r="AJ218" i="11393"/>
  <c r="AP218" i="11393"/>
  <c r="AN218" i="11393"/>
  <c r="AO218" i="11393"/>
  <c r="Q219" i="11393"/>
  <c r="W219" i="11393" s="1"/>
  <c r="AE219" i="11393" s="1"/>
  <c r="B455" i="11409"/>
  <c r="V218" i="11393"/>
  <c r="AD218" i="11393" s="1"/>
  <c r="Z217" i="11393"/>
  <c r="AA217" i="11393" s="1"/>
  <c r="T217" i="11393" s="1"/>
  <c r="AC217" i="11393"/>
  <c r="AH217" i="11393" s="1"/>
  <c r="AI217" i="11393" s="1"/>
  <c r="AB217" i="11393" s="1"/>
  <c r="B212" i="11409"/>
  <c r="U218" i="11393"/>
  <c r="C453" i="11409"/>
  <c r="C210" i="11409"/>
  <c r="L216" i="11392"/>
  <c r="K216" i="11392" s="1"/>
  <c r="M216" i="11392" s="1"/>
  <c r="H221" i="11393" s="1"/>
  <c r="AR221" i="11393" s="1"/>
  <c r="Z215" i="11392"/>
  <c r="AB214" i="11392"/>
  <c r="M219" i="11393" s="1"/>
  <c r="V217" i="11392"/>
  <c r="U217" i="11392" s="1"/>
  <c r="T217" i="11392" s="1"/>
  <c r="S217" i="11392" s="1"/>
  <c r="R217" i="11392"/>
  <c r="P217" i="11392" s="1"/>
  <c r="Y217" i="11392" s="1"/>
  <c r="AT221" i="11393" l="1"/>
  <c r="AU221" i="11393"/>
  <c r="AV221" i="11393" s="1"/>
  <c r="N218" i="11392"/>
  <c r="O218" i="11392" s="1"/>
  <c r="I223" i="11393" s="1"/>
  <c r="AJ219" i="11393"/>
  <c r="AP219" i="11393"/>
  <c r="AN219" i="11393"/>
  <c r="AO219" i="11393"/>
  <c r="AA217" i="11392"/>
  <c r="L222" i="11393" s="1"/>
  <c r="J222" i="11393"/>
  <c r="AB215" i="11392"/>
  <c r="M220" i="11393" s="1"/>
  <c r="K220" i="11393"/>
  <c r="AC218" i="11393"/>
  <c r="AH218" i="11393" s="1"/>
  <c r="AI218" i="11393" s="1"/>
  <c r="AB218" i="11393" s="1"/>
  <c r="Z218" i="11393"/>
  <c r="AA218" i="11393" s="1"/>
  <c r="T218" i="11393" s="1"/>
  <c r="C454" i="11409"/>
  <c r="C211" i="11409"/>
  <c r="AK221" i="11393"/>
  <c r="AM221" i="11393"/>
  <c r="B213" i="11409"/>
  <c r="U219" i="11393"/>
  <c r="B456" i="11409"/>
  <c r="V219" i="11393"/>
  <c r="AD219" i="11393" s="1"/>
  <c r="Z216" i="11392"/>
  <c r="K221" i="11393" s="1"/>
  <c r="L217" i="11392"/>
  <c r="K217" i="11392" s="1"/>
  <c r="M217" i="11392" s="1"/>
  <c r="H222" i="11393" s="1"/>
  <c r="AR222" i="11393" s="1"/>
  <c r="V218" i="11392"/>
  <c r="U218" i="11392" s="1"/>
  <c r="T218" i="11392" s="1"/>
  <c r="S218" i="11392" s="1"/>
  <c r="R218" i="11392" s="1"/>
  <c r="P218" i="11392" s="1"/>
  <c r="Y218" i="11392" s="1"/>
  <c r="J223" i="11393" s="1"/>
  <c r="AT222" i="11393" l="1"/>
  <c r="AU222" i="11393"/>
  <c r="AV222" i="11393" s="1"/>
  <c r="N219" i="11392"/>
  <c r="O219" i="11392" s="1"/>
  <c r="I224" i="11393" s="1"/>
  <c r="AK222" i="11393"/>
  <c r="AM222" i="11393"/>
  <c r="P221" i="11393"/>
  <c r="R221" i="11393"/>
  <c r="X221" i="11393" s="1"/>
  <c r="AF221" i="11393" s="1"/>
  <c r="O221" i="11393"/>
  <c r="S221" i="11393"/>
  <c r="Y221" i="11393" s="1"/>
  <c r="AG221" i="11393" s="1"/>
  <c r="AL221" i="11393"/>
  <c r="R220" i="11393"/>
  <c r="X220" i="11393" s="1"/>
  <c r="AF220" i="11393" s="1"/>
  <c r="P220" i="11393"/>
  <c r="O220" i="11393"/>
  <c r="S220" i="11393"/>
  <c r="Y220" i="11393" s="1"/>
  <c r="AG220" i="11393" s="1"/>
  <c r="AL220" i="11393"/>
  <c r="Q220" i="11393"/>
  <c r="W220" i="11393" s="1"/>
  <c r="AE220" i="11393" s="1"/>
  <c r="Z219" i="11393"/>
  <c r="AA219" i="11393" s="1"/>
  <c r="T219" i="11393" s="1"/>
  <c r="AC219" i="11393"/>
  <c r="AH219" i="11393" s="1"/>
  <c r="AI219" i="11393" s="1"/>
  <c r="AB219" i="11393" s="1"/>
  <c r="Q221" i="11393"/>
  <c r="W221" i="11393" s="1"/>
  <c r="AE221" i="11393" s="1"/>
  <c r="C212" i="11409"/>
  <c r="C455" i="11409"/>
  <c r="AJ220" i="11393"/>
  <c r="AP220" i="11393"/>
  <c r="AN220" i="11393"/>
  <c r="AO220" i="11393"/>
  <c r="V219" i="11392"/>
  <c r="U219" i="11392" s="1"/>
  <c r="T219" i="11392" s="1"/>
  <c r="S219" i="11392" s="1"/>
  <c r="R219" i="11392"/>
  <c r="P219" i="11392" s="1"/>
  <c r="Y219" i="11392" s="1"/>
  <c r="J224" i="11393" s="1"/>
  <c r="Z217" i="11392"/>
  <c r="K222" i="11393" s="1"/>
  <c r="L218" i="11392"/>
  <c r="K218" i="11392" s="1"/>
  <c r="M218" i="11392" s="1"/>
  <c r="H223" i="11393" s="1"/>
  <c r="AR223" i="11393" s="1"/>
  <c r="AB216" i="11392"/>
  <c r="M221" i="11393" s="1"/>
  <c r="AA218" i="11392"/>
  <c r="L223" i="11393" s="1"/>
  <c r="AT223" i="11393" l="1"/>
  <c r="AU223" i="11393"/>
  <c r="AV223" i="11393" s="1"/>
  <c r="N220" i="11392"/>
  <c r="O220" i="11392" s="1"/>
  <c r="I225" i="11393" s="1"/>
  <c r="AA219" i="11392"/>
  <c r="L224" i="11393" s="1"/>
  <c r="R222" i="11393"/>
  <c r="X222" i="11393" s="1"/>
  <c r="AF222" i="11393" s="1"/>
  <c r="O222" i="11393"/>
  <c r="S222" i="11393"/>
  <c r="Y222" i="11393" s="1"/>
  <c r="AG222" i="11393" s="1"/>
  <c r="P222" i="11393"/>
  <c r="AK223" i="11393"/>
  <c r="AM223" i="11393"/>
  <c r="Q222" i="11393"/>
  <c r="W222" i="11393" s="1"/>
  <c r="AE222" i="11393" s="1"/>
  <c r="AL222" i="11393"/>
  <c r="B214" i="11409"/>
  <c r="U220" i="11393"/>
  <c r="AJ221" i="11393"/>
  <c r="AN221" i="11393"/>
  <c r="AO221" i="11393"/>
  <c r="AP221" i="11393"/>
  <c r="C456" i="11409"/>
  <c r="C213" i="11409"/>
  <c r="B457" i="11409"/>
  <c r="V220" i="11393"/>
  <c r="AD220" i="11393" s="1"/>
  <c r="B215" i="11409"/>
  <c r="U221" i="11393"/>
  <c r="B458" i="11409"/>
  <c r="V221" i="11393"/>
  <c r="AD221" i="11393" s="1"/>
  <c r="L219" i="11392"/>
  <c r="K219" i="11392" s="1"/>
  <c r="M219" i="11392" s="1"/>
  <c r="H224" i="11393" s="1"/>
  <c r="AR224" i="11393" s="1"/>
  <c r="Z218" i="11392"/>
  <c r="K223" i="11393" s="1"/>
  <c r="AB217" i="11392"/>
  <c r="M222" i="11393" s="1"/>
  <c r="V220" i="11392"/>
  <c r="U220" i="11392" s="1"/>
  <c r="T220" i="11392" s="1"/>
  <c r="S220" i="11392" s="1"/>
  <c r="R220" i="11392" s="1"/>
  <c r="P220" i="11392" s="1"/>
  <c r="Y220" i="11392" s="1"/>
  <c r="J225" i="11393" s="1"/>
  <c r="AT224" i="11393" l="1"/>
  <c r="AU224" i="11393"/>
  <c r="AV224" i="11393" s="1"/>
  <c r="N221" i="11392"/>
  <c r="O221" i="11392" s="1"/>
  <c r="I226" i="11393" s="1"/>
  <c r="AJ222" i="11393"/>
  <c r="AP222" i="11393"/>
  <c r="AN222" i="11393"/>
  <c r="AO222" i="11393"/>
  <c r="AK224" i="11393"/>
  <c r="AM224" i="11393"/>
  <c r="B459" i="11409"/>
  <c r="V222" i="11393"/>
  <c r="AD222" i="11393" s="1"/>
  <c r="B216" i="11409"/>
  <c r="U222" i="11393"/>
  <c r="P223" i="11393"/>
  <c r="R223" i="11393"/>
  <c r="X223" i="11393" s="1"/>
  <c r="AF223" i="11393" s="1"/>
  <c r="O223" i="11393"/>
  <c r="S223" i="11393"/>
  <c r="Y223" i="11393" s="1"/>
  <c r="AG223" i="11393" s="1"/>
  <c r="AL223" i="11393"/>
  <c r="Q223" i="11393"/>
  <c r="W223" i="11393" s="1"/>
  <c r="AE223" i="11393" s="1"/>
  <c r="AC221" i="11393"/>
  <c r="AH221" i="11393" s="1"/>
  <c r="AI221" i="11393" s="1"/>
  <c r="AB221" i="11393" s="1"/>
  <c r="Z221" i="11393"/>
  <c r="AA221" i="11393" s="1"/>
  <c r="T221" i="11393" s="1"/>
  <c r="Z220" i="11393"/>
  <c r="AA220" i="11393" s="1"/>
  <c r="T220" i="11393" s="1"/>
  <c r="AC220" i="11393"/>
  <c r="AH220" i="11393" s="1"/>
  <c r="AI220" i="11393" s="1"/>
  <c r="AB220" i="11393" s="1"/>
  <c r="V221" i="11392"/>
  <c r="U221" i="11392" s="1"/>
  <c r="T221" i="11392" s="1"/>
  <c r="S221" i="11392" s="1"/>
  <c r="R221" i="11392" s="1"/>
  <c r="P221" i="11392" s="1"/>
  <c r="Y221" i="11392" s="1"/>
  <c r="J226" i="11393" s="1"/>
  <c r="Z219" i="11392"/>
  <c r="K224" i="11393" s="1"/>
  <c r="L220" i="11392"/>
  <c r="K220" i="11392" s="1"/>
  <c r="M220" i="11392" s="1"/>
  <c r="H225" i="11393" s="1"/>
  <c r="AR225" i="11393" s="1"/>
  <c r="AA220" i="11392"/>
  <c r="L225" i="11393" s="1"/>
  <c r="AB218" i="11392"/>
  <c r="M223" i="11393" s="1"/>
  <c r="AT225" i="11393" l="1"/>
  <c r="AU225" i="11393"/>
  <c r="AV225" i="11393" s="1"/>
  <c r="AA221" i="11392"/>
  <c r="L226" i="11393" s="1"/>
  <c r="N222" i="11392"/>
  <c r="O222" i="11392" s="1"/>
  <c r="I227" i="11393" s="1"/>
  <c r="AK225" i="11393"/>
  <c r="AM225" i="11393"/>
  <c r="AC222" i="11393"/>
  <c r="AH222" i="11393" s="1"/>
  <c r="AI222" i="11393" s="1"/>
  <c r="AB222" i="11393" s="1"/>
  <c r="Z222" i="11393"/>
  <c r="AA222" i="11393" s="1"/>
  <c r="T222" i="11393" s="1"/>
  <c r="AJ223" i="11393"/>
  <c r="AP223" i="11393"/>
  <c r="AN223" i="11393"/>
  <c r="AO223" i="11393"/>
  <c r="O224" i="11393"/>
  <c r="S224" i="11393"/>
  <c r="Y224" i="11393" s="1"/>
  <c r="AG224" i="11393" s="1"/>
  <c r="P224" i="11393"/>
  <c r="R224" i="11393"/>
  <c r="X224" i="11393" s="1"/>
  <c r="AF224" i="11393" s="1"/>
  <c r="Q224" i="11393"/>
  <c r="W224" i="11393" s="1"/>
  <c r="AE224" i="11393" s="1"/>
  <c r="B217" i="11409"/>
  <c r="U223" i="11393"/>
  <c r="B460" i="11409"/>
  <c r="V223" i="11393"/>
  <c r="AD223" i="11393" s="1"/>
  <c r="AL224" i="11393"/>
  <c r="C215" i="11409"/>
  <c r="C458" i="11409"/>
  <c r="C214" i="11409"/>
  <c r="C457" i="11409"/>
  <c r="L221" i="11392"/>
  <c r="K221" i="11392" s="1"/>
  <c r="M221" i="11392" s="1"/>
  <c r="H226" i="11393" s="1"/>
  <c r="AR226" i="11393" s="1"/>
  <c r="Z220" i="11392"/>
  <c r="K225" i="11393" s="1"/>
  <c r="AB219" i="11392"/>
  <c r="M224" i="11393" s="1"/>
  <c r="V222" i="11392"/>
  <c r="U222" i="11392" s="1"/>
  <c r="T222" i="11392" s="1"/>
  <c r="S222" i="11392" s="1"/>
  <c r="R222" i="11392" s="1"/>
  <c r="P222" i="11392" s="1"/>
  <c r="Y222" i="11392" s="1"/>
  <c r="AU226" i="11393" l="1"/>
  <c r="AV226" i="11393" s="1"/>
  <c r="AT226" i="11393"/>
  <c r="N223" i="11392"/>
  <c r="O223" i="11392" s="1"/>
  <c r="I228" i="11393" s="1"/>
  <c r="AA222" i="11392"/>
  <c r="L227" i="11393" s="1"/>
  <c r="J227" i="11393"/>
  <c r="P225" i="11393"/>
  <c r="R225" i="11393"/>
  <c r="X225" i="11393" s="1"/>
  <c r="AF225" i="11393" s="1"/>
  <c r="O225" i="11393"/>
  <c r="S225" i="11393"/>
  <c r="Y225" i="11393" s="1"/>
  <c r="AG225" i="11393" s="1"/>
  <c r="Q225" i="11393"/>
  <c r="W225" i="11393" s="1"/>
  <c r="AE225" i="11393" s="1"/>
  <c r="AL225" i="11393"/>
  <c r="AK226" i="11393"/>
  <c r="AM226" i="11393"/>
  <c r="AJ224" i="11393"/>
  <c r="AP224" i="11393"/>
  <c r="AN224" i="11393"/>
  <c r="AO224" i="11393"/>
  <c r="Z223" i="11393"/>
  <c r="AA223" i="11393" s="1"/>
  <c r="T223" i="11393" s="1"/>
  <c r="AC223" i="11393"/>
  <c r="AH223" i="11393" s="1"/>
  <c r="AI223" i="11393" s="1"/>
  <c r="AB223" i="11393" s="1"/>
  <c r="B461" i="11409"/>
  <c r="V224" i="11393"/>
  <c r="AD224" i="11393" s="1"/>
  <c r="B218" i="11409"/>
  <c r="U224" i="11393"/>
  <c r="C459" i="11409"/>
  <c r="C216" i="11409"/>
  <c r="L222" i="11392"/>
  <c r="K222" i="11392" s="1"/>
  <c r="M222" i="11392" s="1"/>
  <c r="H227" i="11393" s="1"/>
  <c r="AR227" i="11393" s="1"/>
  <c r="Z221" i="11392"/>
  <c r="K226" i="11393" s="1"/>
  <c r="AL226" i="11393" s="1"/>
  <c r="AB220" i="11392"/>
  <c r="M225" i="11393" s="1"/>
  <c r="V223" i="11392"/>
  <c r="U223" i="11392" s="1"/>
  <c r="T223" i="11392" s="1"/>
  <c r="S223" i="11392" s="1"/>
  <c r="R223" i="11392" s="1"/>
  <c r="P223" i="11392" s="1"/>
  <c r="Y223" i="11392" s="1"/>
  <c r="J228" i="11393" s="1"/>
  <c r="AT227" i="11393" l="1"/>
  <c r="AU227" i="11393"/>
  <c r="AV227" i="11393" s="1"/>
  <c r="N224" i="11392"/>
  <c r="O224" i="11392" s="1"/>
  <c r="I229" i="11393" s="1"/>
  <c r="AJ225" i="11393"/>
  <c r="AN225" i="11393"/>
  <c r="AO225" i="11393"/>
  <c r="AP225" i="11393"/>
  <c r="R226" i="11393"/>
  <c r="X226" i="11393" s="1"/>
  <c r="AF226" i="11393" s="1"/>
  <c r="O226" i="11393"/>
  <c r="S226" i="11393"/>
  <c r="Y226" i="11393" s="1"/>
  <c r="AG226" i="11393" s="1"/>
  <c r="P226" i="11393"/>
  <c r="Q226" i="11393"/>
  <c r="W226" i="11393" s="1"/>
  <c r="AE226" i="11393" s="1"/>
  <c r="AK227" i="11393"/>
  <c r="AM227" i="11393"/>
  <c r="B219" i="11409"/>
  <c r="U225" i="11393"/>
  <c r="B462" i="11409"/>
  <c r="V225" i="11393"/>
  <c r="AD225" i="11393" s="1"/>
  <c r="AC224" i="11393"/>
  <c r="AH224" i="11393" s="1"/>
  <c r="AI224" i="11393" s="1"/>
  <c r="AB224" i="11393" s="1"/>
  <c r="Z224" i="11393"/>
  <c r="AA224" i="11393" s="1"/>
  <c r="T224" i="11393" s="1"/>
  <c r="C217" i="11409"/>
  <c r="C460" i="11409"/>
  <c r="AB221" i="11392"/>
  <c r="M226" i="11393" s="1"/>
  <c r="Z222" i="11392"/>
  <c r="K227" i="11393" s="1"/>
  <c r="L223" i="11392"/>
  <c r="K223" i="11392" s="1"/>
  <c r="M223" i="11392" s="1"/>
  <c r="H228" i="11393" s="1"/>
  <c r="AR228" i="11393" s="1"/>
  <c r="V224" i="11392"/>
  <c r="U224" i="11392" s="1"/>
  <c r="T224" i="11392" s="1"/>
  <c r="S224" i="11392" s="1"/>
  <c r="R224" i="11392"/>
  <c r="P224" i="11392" s="1"/>
  <c r="Y224" i="11392" s="1"/>
  <c r="J229" i="11393" s="1"/>
  <c r="AA223" i="11392"/>
  <c r="L228" i="11393" s="1"/>
  <c r="AT228" i="11393" l="1"/>
  <c r="AU228" i="11393"/>
  <c r="AV228" i="11393" s="1"/>
  <c r="N225" i="11392"/>
  <c r="O225" i="11392" s="1"/>
  <c r="I230" i="11393" s="1"/>
  <c r="AJ226" i="11393"/>
  <c r="AP226" i="11393"/>
  <c r="AN226" i="11393"/>
  <c r="AO226" i="11393"/>
  <c r="P227" i="11393"/>
  <c r="O227" i="11393"/>
  <c r="S227" i="11393"/>
  <c r="Y227" i="11393" s="1"/>
  <c r="AG227" i="11393" s="1"/>
  <c r="R227" i="11393"/>
  <c r="X227" i="11393" s="1"/>
  <c r="AF227" i="11393" s="1"/>
  <c r="Q227" i="11393"/>
  <c r="W227" i="11393" s="1"/>
  <c r="AE227" i="11393" s="1"/>
  <c r="AL227" i="11393"/>
  <c r="B463" i="11409"/>
  <c r="V226" i="11393"/>
  <c r="AD226" i="11393" s="1"/>
  <c r="B220" i="11409"/>
  <c r="U226" i="11393"/>
  <c r="AK228" i="11393"/>
  <c r="AM228" i="11393"/>
  <c r="Z225" i="11393"/>
  <c r="AA225" i="11393" s="1"/>
  <c r="T225" i="11393" s="1"/>
  <c r="AC225" i="11393"/>
  <c r="AH225" i="11393" s="1"/>
  <c r="AI225" i="11393" s="1"/>
  <c r="AB225" i="11393" s="1"/>
  <c r="C461" i="11409"/>
  <c r="C218" i="11409"/>
  <c r="L224" i="11392"/>
  <c r="K224" i="11392" s="1"/>
  <c r="M224" i="11392" s="1"/>
  <c r="H229" i="11393" s="1"/>
  <c r="AR229" i="11393" s="1"/>
  <c r="Z223" i="11392"/>
  <c r="AB222" i="11392"/>
  <c r="M227" i="11393" s="1"/>
  <c r="V225" i="11392"/>
  <c r="U225" i="11392" s="1"/>
  <c r="T225" i="11392" s="1"/>
  <c r="S225" i="11392" s="1"/>
  <c r="R225" i="11392"/>
  <c r="P225" i="11392" s="1"/>
  <c r="Y225" i="11392" s="1"/>
  <c r="J230" i="11393" s="1"/>
  <c r="AA224" i="11392"/>
  <c r="L229" i="11393" s="1"/>
  <c r="AT229" i="11393" l="1"/>
  <c r="AU229" i="11393"/>
  <c r="AV229" i="11393" s="1"/>
  <c r="N226" i="11392"/>
  <c r="O226" i="11392" s="1"/>
  <c r="I231" i="11393" s="1"/>
  <c r="AK229" i="11393"/>
  <c r="AM229" i="11393"/>
  <c r="AB223" i="11392"/>
  <c r="M228" i="11393" s="1"/>
  <c r="K228" i="11393"/>
  <c r="B464" i="11409"/>
  <c r="V227" i="11393"/>
  <c r="AD227" i="11393" s="1"/>
  <c r="AJ227" i="11393"/>
  <c r="AN227" i="11393"/>
  <c r="AO227" i="11393"/>
  <c r="AP227" i="11393"/>
  <c r="C462" i="11409"/>
  <c r="C219" i="11409"/>
  <c r="AC226" i="11393"/>
  <c r="AH226" i="11393" s="1"/>
  <c r="AI226" i="11393" s="1"/>
  <c r="AB226" i="11393" s="1"/>
  <c r="Z226" i="11393"/>
  <c r="AA226" i="11393" s="1"/>
  <c r="T226" i="11393" s="1"/>
  <c r="B221" i="11409"/>
  <c r="U227" i="11393"/>
  <c r="V226" i="11392"/>
  <c r="U226" i="11392" s="1"/>
  <c r="T226" i="11392" s="1"/>
  <c r="S226" i="11392" s="1"/>
  <c r="R226" i="11392"/>
  <c r="P226" i="11392" s="1"/>
  <c r="Y226" i="11392" s="1"/>
  <c r="Z224" i="11392"/>
  <c r="K229" i="11393" s="1"/>
  <c r="AL229" i="11393" s="1"/>
  <c r="L225" i="11392"/>
  <c r="K225" i="11392" s="1"/>
  <c r="M225" i="11392" s="1"/>
  <c r="H230" i="11393" s="1"/>
  <c r="AR230" i="11393" s="1"/>
  <c r="AA225" i="11392"/>
  <c r="L230" i="11393" s="1"/>
  <c r="AT230" i="11393" l="1"/>
  <c r="AU230" i="11393"/>
  <c r="AV230" i="11393" s="1"/>
  <c r="N227" i="11392"/>
  <c r="O227" i="11392" s="1"/>
  <c r="I232" i="11393" s="1"/>
  <c r="P229" i="11393"/>
  <c r="R229" i="11393"/>
  <c r="X229" i="11393" s="1"/>
  <c r="AF229" i="11393" s="1"/>
  <c r="O229" i="11393"/>
  <c r="S229" i="11393"/>
  <c r="Y229" i="11393" s="1"/>
  <c r="AG229" i="11393" s="1"/>
  <c r="AK230" i="11393"/>
  <c r="AM230" i="11393"/>
  <c r="AA226" i="11392"/>
  <c r="L231" i="11393" s="1"/>
  <c r="J231" i="11393"/>
  <c r="Q229" i="11393"/>
  <c r="W229" i="11393" s="1"/>
  <c r="AE229" i="11393" s="1"/>
  <c r="AC227" i="11393"/>
  <c r="AH227" i="11393" s="1"/>
  <c r="AI227" i="11393" s="1"/>
  <c r="AB227" i="11393" s="1"/>
  <c r="Z227" i="11393"/>
  <c r="AA227" i="11393" s="1"/>
  <c r="T227" i="11393" s="1"/>
  <c r="R228" i="11393"/>
  <c r="X228" i="11393" s="1"/>
  <c r="AF228" i="11393" s="1"/>
  <c r="P228" i="11393"/>
  <c r="O228" i="11393"/>
  <c r="S228" i="11393"/>
  <c r="Y228" i="11393" s="1"/>
  <c r="AG228" i="11393" s="1"/>
  <c r="Q228" i="11393"/>
  <c r="W228" i="11393" s="1"/>
  <c r="AE228" i="11393" s="1"/>
  <c r="AL228" i="11393"/>
  <c r="C220" i="11409"/>
  <c r="C463" i="11409"/>
  <c r="AJ228" i="11393"/>
  <c r="AN228" i="11393"/>
  <c r="AO228" i="11393"/>
  <c r="AP228" i="11393"/>
  <c r="L226" i="11392"/>
  <c r="K226" i="11392" s="1"/>
  <c r="M226" i="11392" s="1"/>
  <c r="H231" i="11393" s="1"/>
  <c r="AR231" i="11393" s="1"/>
  <c r="Z225" i="11392"/>
  <c r="V227" i="11392"/>
  <c r="U227" i="11392" s="1"/>
  <c r="T227" i="11392" s="1"/>
  <c r="S227" i="11392" s="1"/>
  <c r="R227" i="11392"/>
  <c r="P227" i="11392" s="1"/>
  <c r="Y227" i="11392" s="1"/>
  <c r="J232" i="11393" s="1"/>
  <c r="AB224" i="11392"/>
  <c r="M229" i="11393" s="1"/>
  <c r="AT231" i="11393" l="1"/>
  <c r="AU231" i="11393"/>
  <c r="AV231" i="11393" s="1"/>
  <c r="N228" i="11392"/>
  <c r="O228" i="11392" s="1"/>
  <c r="I233" i="11393" s="1"/>
  <c r="AJ229" i="11393"/>
  <c r="AN229" i="11393"/>
  <c r="AP229" i="11393"/>
  <c r="AO229" i="11393"/>
  <c r="AB225" i="11392"/>
  <c r="M230" i="11393" s="1"/>
  <c r="K230" i="11393"/>
  <c r="B223" i="11409"/>
  <c r="U229" i="11393"/>
  <c r="B466" i="11409"/>
  <c r="V229" i="11393"/>
  <c r="AD229" i="11393" s="1"/>
  <c r="AK231" i="11393"/>
  <c r="AM231" i="11393"/>
  <c r="B465" i="11409"/>
  <c r="V228" i="11393"/>
  <c r="AD228" i="11393" s="1"/>
  <c r="B222" i="11409"/>
  <c r="U228" i="11393"/>
  <c r="C464" i="11409"/>
  <c r="C221" i="11409"/>
  <c r="V228" i="11392"/>
  <c r="U228" i="11392" s="1"/>
  <c r="T228" i="11392" s="1"/>
  <c r="S228" i="11392" s="1"/>
  <c r="R228" i="11392"/>
  <c r="P228" i="11392" s="1"/>
  <c r="Y228" i="11392" s="1"/>
  <c r="J233" i="11393" s="1"/>
  <c r="L227" i="11392"/>
  <c r="K227" i="11392" s="1"/>
  <c r="M227" i="11392" s="1"/>
  <c r="H232" i="11393" s="1"/>
  <c r="AR232" i="11393" s="1"/>
  <c r="Z226" i="11392"/>
  <c r="K231" i="11393" s="1"/>
  <c r="AA227" i="11392"/>
  <c r="L232" i="11393" s="1"/>
  <c r="AT232" i="11393" l="1"/>
  <c r="AU232" i="11393"/>
  <c r="AV232" i="11393" s="1"/>
  <c r="N229" i="11392"/>
  <c r="O229" i="11392" s="1"/>
  <c r="I234" i="11393" s="1"/>
  <c r="AM232" i="11393"/>
  <c r="AK232" i="11393"/>
  <c r="P231" i="11393"/>
  <c r="O231" i="11393"/>
  <c r="S231" i="11393"/>
  <c r="Y231" i="11393" s="1"/>
  <c r="AG231" i="11393" s="1"/>
  <c r="R231" i="11393"/>
  <c r="X231" i="11393" s="1"/>
  <c r="AF231" i="11393" s="1"/>
  <c r="AL231" i="11393"/>
  <c r="O230" i="11393"/>
  <c r="S230" i="11393"/>
  <c r="Y230" i="11393" s="1"/>
  <c r="AG230" i="11393" s="1"/>
  <c r="R230" i="11393"/>
  <c r="X230" i="11393" s="1"/>
  <c r="AF230" i="11393" s="1"/>
  <c r="P230" i="11393"/>
  <c r="Q230" i="11393"/>
  <c r="W230" i="11393" s="1"/>
  <c r="AE230" i="11393" s="1"/>
  <c r="AL230" i="11393"/>
  <c r="AC229" i="11393"/>
  <c r="AH229" i="11393" s="1"/>
  <c r="AI229" i="11393" s="1"/>
  <c r="AB229" i="11393" s="1"/>
  <c r="Z229" i="11393"/>
  <c r="AA229" i="11393" s="1"/>
  <c r="T229" i="11393" s="1"/>
  <c r="Q231" i="11393"/>
  <c r="W231" i="11393" s="1"/>
  <c r="AE231" i="11393" s="1"/>
  <c r="AJ230" i="11393"/>
  <c r="AN230" i="11393"/>
  <c r="AO230" i="11393"/>
  <c r="AP230" i="11393"/>
  <c r="AC228" i="11393"/>
  <c r="AH228" i="11393" s="1"/>
  <c r="AI228" i="11393" s="1"/>
  <c r="AB228" i="11393" s="1"/>
  <c r="Z228" i="11393"/>
  <c r="AA228" i="11393" s="1"/>
  <c r="T228" i="11393" s="1"/>
  <c r="AB226" i="11392"/>
  <c r="M231" i="11393" s="1"/>
  <c r="V229" i="11392"/>
  <c r="U229" i="11392" s="1"/>
  <c r="T229" i="11392" s="1"/>
  <c r="S229" i="11392" s="1"/>
  <c r="R229" i="11392" s="1"/>
  <c r="P229" i="11392" s="1"/>
  <c r="Y229" i="11392" s="1"/>
  <c r="AA228" i="11392"/>
  <c r="L233" i="11393" s="1"/>
  <c r="L228" i="11392"/>
  <c r="K228" i="11392" s="1"/>
  <c r="M228" i="11392" s="1"/>
  <c r="H233" i="11393" s="1"/>
  <c r="AR233" i="11393" s="1"/>
  <c r="Z227" i="11392"/>
  <c r="AT233" i="11393" l="1"/>
  <c r="AU233" i="11393"/>
  <c r="AV233" i="11393" s="1"/>
  <c r="N230" i="11392"/>
  <c r="O230" i="11392" s="1"/>
  <c r="I235" i="11393" s="1"/>
  <c r="AM233" i="11393"/>
  <c r="AK233" i="11393"/>
  <c r="AB227" i="11392"/>
  <c r="M232" i="11393" s="1"/>
  <c r="K232" i="11393"/>
  <c r="AA229" i="11392"/>
  <c r="L234" i="11393" s="1"/>
  <c r="J234" i="11393"/>
  <c r="C223" i="11409"/>
  <c r="C466" i="11409"/>
  <c r="B224" i="11409"/>
  <c r="U230" i="11393"/>
  <c r="B225" i="11409"/>
  <c r="U231" i="11393"/>
  <c r="AJ231" i="11393"/>
  <c r="AN231" i="11393"/>
  <c r="AO231" i="11393"/>
  <c r="AP231" i="11393"/>
  <c r="B467" i="11409"/>
  <c r="V230" i="11393"/>
  <c r="AD230" i="11393" s="1"/>
  <c r="B468" i="11409"/>
  <c r="V231" i="11393"/>
  <c r="AD231" i="11393" s="1"/>
  <c r="C222" i="11409"/>
  <c r="C465" i="11409"/>
  <c r="V230" i="11392"/>
  <c r="U230" i="11392" s="1"/>
  <c r="T230" i="11392" s="1"/>
  <c r="S230" i="11392" s="1"/>
  <c r="R230" i="11392" s="1"/>
  <c r="P230" i="11392" s="1"/>
  <c r="Y230" i="11392" s="1"/>
  <c r="L229" i="11392"/>
  <c r="K229" i="11392" s="1"/>
  <c r="M229" i="11392" s="1"/>
  <c r="H234" i="11393" s="1"/>
  <c r="AR234" i="11393" s="1"/>
  <c r="Z228" i="11392"/>
  <c r="K233" i="11393" s="1"/>
  <c r="AL233" i="11393" s="1"/>
  <c r="AU234" i="11393" l="1"/>
  <c r="AV234" i="11393" s="1"/>
  <c r="AT234" i="11393"/>
  <c r="N231" i="11392"/>
  <c r="O231" i="11392" s="1"/>
  <c r="I236" i="11393" s="1"/>
  <c r="AJ232" i="11393"/>
  <c r="AO232" i="11393"/>
  <c r="AN232" i="11393"/>
  <c r="AP232" i="11393"/>
  <c r="P233" i="11393"/>
  <c r="R233" i="11393"/>
  <c r="X233" i="11393" s="1"/>
  <c r="AF233" i="11393" s="1"/>
  <c r="O233" i="11393"/>
  <c r="S233" i="11393"/>
  <c r="Y233" i="11393" s="1"/>
  <c r="AG233" i="11393" s="1"/>
  <c r="Q233" i="11393"/>
  <c r="W233" i="11393" s="1"/>
  <c r="AE233" i="11393" s="1"/>
  <c r="AM234" i="11393"/>
  <c r="AK234" i="11393"/>
  <c r="AA230" i="11392"/>
  <c r="L235" i="11393" s="1"/>
  <c r="J235" i="11393"/>
  <c r="R232" i="11393"/>
  <c r="X232" i="11393" s="1"/>
  <c r="AF232" i="11393" s="1"/>
  <c r="S232" i="11393"/>
  <c r="Y232" i="11393" s="1"/>
  <c r="AG232" i="11393" s="1"/>
  <c r="P232" i="11393"/>
  <c r="O232" i="11393"/>
  <c r="Q232" i="11393"/>
  <c r="W232" i="11393" s="1"/>
  <c r="AE232" i="11393" s="1"/>
  <c r="AL232" i="11393"/>
  <c r="Z231" i="11393"/>
  <c r="AA231" i="11393" s="1"/>
  <c r="T231" i="11393" s="1"/>
  <c r="AC231" i="11393"/>
  <c r="AH231" i="11393" s="1"/>
  <c r="AI231" i="11393" s="1"/>
  <c r="AB231" i="11393" s="1"/>
  <c r="Z230" i="11393"/>
  <c r="AA230" i="11393" s="1"/>
  <c r="T230" i="11393" s="1"/>
  <c r="AC230" i="11393"/>
  <c r="AH230" i="11393" s="1"/>
  <c r="AI230" i="11393" s="1"/>
  <c r="AB230" i="11393" s="1"/>
  <c r="V231" i="11392"/>
  <c r="U231" i="11392" s="1"/>
  <c r="T231" i="11392" s="1"/>
  <c r="S231" i="11392" s="1"/>
  <c r="R231" i="11392"/>
  <c r="P231" i="11392" s="1"/>
  <c r="Y231" i="11392" s="1"/>
  <c r="AB228" i="11392"/>
  <c r="M233" i="11393" s="1"/>
  <c r="Z229" i="11392"/>
  <c r="K234" i="11393" s="1"/>
  <c r="Q234" i="11393" s="1"/>
  <c r="W234" i="11393" s="1"/>
  <c r="AE234" i="11393" s="1"/>
  <c r="L230" i="11392"/>
  <c r="K230" i="11392" s="1"/>
  <c r="M230" i="11392" s="1"/>
  <c r="H235" i="11393" s="1"/>
  <c r="AR235" i="11393" s="1"/>
  <c r="AT235" i="11393" l="1"/>
  <c r="AU235" i="11393"/>
  <c r="AV235" i="11393" s="1"/>
  <c r="N232" i="11392"/>
  <c r="O232" i="11392" s="1"/>
  <c r="I237" i="11393" s="1"/>
  <c r="AL234" i="11393"/>
  <c r="AA231" i="11392"/>
  <c r="L236" i="11393" s="1"/>
  <c r="J236" i="11393"/>
  <c r="AJ233" i="11393"/>
  <c r="AN233" i="11393"/>
  <c r="AO233" i="11393"/>
  <c r="AP233" i="11393"/>
  <c r="AM235" i="11393"/>
  <c r="AK235" i="11393"/>
  <c r="U233" i="11393"/>
  <c r="B227" i="11409"/>
  <c r="U232" i="11393"/>
  <c r="B226" i="11409"/>
  <c r="R234" i="11393"/>
  <c r="X234" i="11393" s="1"/>
  <c r="AF234" i="11393" s="1"/>
  <c r="S234" i="11393"/>
  <c r="Y234" i="11393" s="1"/>
  <c r="AG234" i="11393" s="1"/>
  <c r="O234" i="11393"/>
  <c r="P234" i="11393"/>
  <c r="B469" i="11409"/>
  <c r="V232" i="11393"/>
  <c r="AD232" i="11393" s="1"/>
  <c r="V233" i="11393"/>
  <c r="AD233" i="11393" s="1"/>
  <c r="B470" i="11409"/>
  <c r="C467" i="11409"/>
  <c r="C224" i="11409"/>
  <c r="C468" i="11409"/>
  <c r="C225" i="11409"/>
  <c r="AB229" i="11392"/>
  <c r="M234" i="11393" s="1"/>
  <c r="Z230" i="11392"/>
  <c r="K235" i="11393" s="1"/>
  <c r="AL235" i="11393" s="1"/>
  <c r="L231" i="11392"/>
  <c r="K231" i="11392" s="1"/>
  <c r="M231" i="11392" s="1"/>
  <c r="H236" i="11393" s="1"/>
  <c r="AR236" i="11393" s="1"/>
  <c r="V232" i="11392"/>
  <c r="U232" i="11392" s="1"/>
  <c r="T232" i="11392" s="1"/>
  <c r="S232" i="11392" s="1"/>
  <c r="R232" i="11392" s="1"/>
  <c r="P232" i="11392" s="1"/>
  <c r="Y232" i="11392" s="1"/>
  <c r="AT236" i="11393" l="1"/>
  <c r="AU236" i="11393"/>
  <c r="AV236" i="11393" s="1"/>
  <c r="N233" i="11392"/>
  <c r="O233" i="11392" s="1"/>
  <c r="I238" i="11393" s="1"/>
  <c r="AJ234" i="11393"/>
  <c r="AO234" i="11393"/>
  <c r="AN234" i="11393"/>
  <c r="AP234" i="11393"/>
  <c r="AA232" i="11392"/>
  <c r="L237" i="11393" s="1"/>
  <c r="J237" i="11393"/>
  <c r="AM236" i="11393"/>
  <c r="AK236" i="11393"/>
  <c r="AC233" i="11393"/>
  <c r="AH233" i="11393" s="1"/>
  <c r="AI233" i="11393" s="1"/>
  <c r="AB233" i="11393" s="1"/>
  <c r="Z233" i="11393"/>
  <c r="AA233" i="11393" s="1"/>
  <c r="T233" i="11393" s="1"/>
  <c r="V234" i="11393"/>
  <c r="AD234" i="11393" s="1"/>
  <c r="B471" i="11409"/>
  <c r="P235" i="11393"/>
  <c r="S235" i="11393"/>
  <c r="Y235" i="11393" s="1"/>
  <c r="AG235" i="11393" s="1"/>
  <c r="O235" i="11393"/>
  <c r="R235" i="11393"/>
  <c r="X235" i="11393" s="1"/>
  <c r="AF235" i="11393" s="1"/>
  <c r="Q235" i="11393"/>
  <c r="W235" i="11393" s="1"/>
  <c r="AE235" i="11393" s="1"/>
  <c r="B228" i="11409"/>
  <c r="U234" i="11393"/>
  <c r="AC232" i="11393"/>
  <c r="AH232" i="11393" s="1"/>
  <c r="AI232" i="11393" s="1"/>
  <c r="AB232" i="11393" s="1"/>
  <c r="Z232" i="11393"/>
  <c r="AA232" i="11393" s="1"/>
  <c r="T232" i="11393" s="1"/>
  <c r="V233" i="11392"/>
  <c r="U233" i="11392" s="1"/>
  <c r="T233" i="11392" s="1"/>
  <c r="S233" i="11392" s="1"/>
  <c r="R233" i="11392"/>
  <c r="P233" i="11392" s="1"/>
  <c r="Y233" i="11392" s="1"/>
  <c r="L232" i="11392"/>
  <c r="K232" i="11392" s="1"/>
  <c r="M232" i="11392" s="1"/>
  <c r="H237" i="11393" s="1"/>
  <c r="AR237" i="11393" s="1"/>
  <c r="Z231" i="11392"/>
  <c r="K236" i="11393" s="1"/>
  <c r="AL236" i="11393" s="1"/>
  <c r="AB230" i="11392"/>
  <c r="M235" i="11393" s="1"/>
  <c r="AT237" i="11393" l="1"/>
  <c r="AU237" i="11393"/>
  <c r="AV237" i="11393" s="1"/>
  <c r="N234" i="11392"/>
  <c r="O234" i="11392" s="1"/>
  <c r="I239" i="11393" s="1"/>
  <c r="AJ235" i="11393"/>
  <c r="AN235" i="11393"/>
  <c r="AP235" i="11393"/>
  <c r="AO235" i="11393"/>
  <c r="AA233" i="11392"/>
  <c r="L238" i="11393" s="1"/>
  <c r="J238" i="11393"/>
  <c r="R236" i="11393"/>
  <c r="X236" i="11393" s="1"/>
  <c r="AF236" i="11393" s="1"/>
  <c r="O236" i="11393"/>
  <c r="P236" i="11393"/>
  <c r="S236" i="11393"/>
  <c r="Y236" i="11393" s="1"/>
  <c r="AG236" i="11393" s="1"/>
  <c r="AM237" i="11393"/>
  <c r="AK237" i="11393"/>
  <c r="Q236" i="11393"/>
  <c r="W236" i="11393" s="1"/>
  <c r="AE236" i="11393" s="1"/>
  <c r="C226" i="11409"/>
  <c r="C469" i="11409"/>
  <c r="AC234" i="11393"/>
  <c r="AH234" i="11393" s="1"/>
  <c r="AI234" i="11393" s="1"/>
  <c r="AB234" i="11393" s="1"/>
  <c r="Z234" i="11393"/>
  <c r="AA234" i="11393" s="1"/>
  <c r="T234" i="11393" s="1"/>
  <c r="U235" i="11393"/>
  <c r="B229" i="11409"/>
  <c r="B472" i="11409"/>
  <c r="V235" i="11393"/>
  <c r="AD235" i="11393" s="1"/>
  <c r="C227" i="11409"/>
  <c r="C470" i="11409"/>
  <c r="Z232" i="11392"/>
  <c r="K237" i="11393" s="1"/>
  <c r="L233" i="11392"/>
  <c r="K233" i="11392" s="1"/>
  <c r="M233" i="11392" s="1"/>
  <c r="H238" i="11393" s="1"/>
  <c r="AR238" i="11393" s="1"/>
  <c r="AB231" i="11392"/>
  <c r="M236" i="11393" s="1"/>
  <c r="V234" i="11392"/>
  <c r="U234" i="11392" s="1"/>
  <c r="T234" i="11392" s="1"/>
  <c r="S234" i="11392" s="1"/>
  <c r="R234" i="11392" s="1"/>
  <c r="P234" i="11392" s="1"/>
  <c r="Y234" i="11392" s="1"/>
  <c r="J239" i="11393" s="1"/>
  <c r="AU238" i="11393" l="1"/>
  <c r="AV238" i="11393" s="1"/>
  <c r="AT238" i="11393"/>
  <c r="N235" i="11392"/>
  <c r="O235" i="11392" s="1"/>
  <c r="I240" i="11393" s="1"/>
  <c r="AJ236" i="11393"/>
  <c r="AN236" i="11393"/>
  <c r="AP236" i="11393"/>
  <c r="AO236" i="11393"/>
  <c r="B230" i="11409"/>
  <c r="U236" i="11393"/>
  <c r="P237" i="11393"/>
  <c r="O237" i="11393"/>
  <c r="R237" i="11393"/>
  <c r="X237" i="11393" s="1"/>
  <c r="AF237" i="11393" s="1"/>
  <c r="S237" i="11393"/>
  <c r="Y237" i="11393" s="1"/>
  <c r="AG237" i="11393" s="1"/>
  <c r="AL237" i="11393"/>
  <c r="AM238" i="11393"/>
  <c r="AK238" i="11393"/>
  <c r="Q237" i="11393"/>
  <c r="W237" i="11393" s="1"/>
  <c r="AE237" i="11393" s="1"/>
  <c r="V236" i="11393"/>
  <c r="AD236" i="11393" s="1"/>
  <c r="B473" i="11409"/>
  <c r="C471" i="11409"/>
  <c r="C228" i="11409"/>
  <c r="Z235" i="11393"/>
  <c r="AA235" i="11393" s="1"/>
  <c r="T235" i="11393" s="1"/>
  <c r="AC235" i="11393"/>
  <c r="AH235" i="11393" s="1"/>
  <c r="AI235" i="11393" s="1"/>
  <c r="AB235" i="11393" s="1"/>
  <c r="L234" i="11392"/>
  <c r="K234" i="11392" s="1"/>
  <c r="M234" i="11392" s="1"/>
  <c r="H239" i="11393" s="1"/>
  <c r="AR239" i="11393" s="1"/>
  <c r="Z233" i="11392"/>
  <c r="K238" i="11393" s="1"/>
  <c r="AL238" i="11393" s="1"/>
  <c r="V235" i="11392"/>
  <c r="U235" i="11392" s="1"/>
  <c r="T235" i="11392" s="1"/>
  <c r="S235" i="11392" s="1"/>
  <c r="R235" i="11392" s="1"/>
  <c r="P235" i="11392" s="1"/>
  <c r="Y235" i="11392" s="1"/>
  <c r="AB232" i="11392"/>
  <c r="M237" i="11393" s="1"/>
  <c r="AA234" i="11392"/>
  <c r="L239" i="11393" s="1"/>
  <c r="AT239" i="11393" l="1"/>
  <c r="AU239" i="11393"/>
  <c r="AV239" i="11393" s="1"/>
  <c r="N236" i="11392"/>
  <c r="O236" i="11392" s="1"/>
  <c r="I241" i="11393" s="1"/>
  <c r="AA235" i="11392"/>
  <c r="L240" i="11393" s="1"/>
  <c r="J240" i="11393"/>
  <c r="AK239" i="11393"/>
  <c r="AM239" i="11393"/>
  <c r="B231" i="11409"/>
  <c r="U237" i="11393"/>
  <c r="AJ237" i="11393"/>
  <c r="AO237" i="11393"/>
  <c r="AN237" i="11393"/>
  <c r="AP237" i="11393"/>
  <c r="O238" i="11393"/>
  <c r="P238" i="11393"/>
  <c r="R238" i="11393"/>
  <c r="X238" i="11393" s="1"/>
  <c r="AF238" i="11393" s="1"/>
  <c r="S238" i="11393"/>
  <c r="Y238" i="11393" s="1"/>
  <c r="AG238" i="11393" s="1"/>
  <c r="V237" i="11393"/>
  <c r="AD237" i="11393" s="1"/>
  <c r="B474" i="11409"/>
  <c r="Z236" i="11393"/>
  <c r="AA236" i="11393" s="1"/>
  <c r="T236" i="11393" s="1"/>
  <c r="AC236" i="11393"/>
  <c r="AH236" i="11393" s="1"/>
  <c r="AI236" i="11393" s="1"/>
  <c r="AB236" i="11393" s="1"/>
  <c r="Q238" i="11393"/>
  <c r="W238" i="11393" s="1"/>
  <c r="AE238" i="11393" s="1"/>
  <c r="C472" i="11409"/>
  <c r="C229" i="11409"/>
  <c r="AB233" i="11392"/>
  <c r="M238" i="11393" s="1"/>
  <c r="R236" i="11392"/>
  <c r="P236" i="11392" s="1"/>
  <c r="Y236" i="11392" s="1"/>
  <c r="V236" i="11392"/>
  <c r="U236" i="11392" s="1"/>
  <c r="T236" i="11392" s="1"/>
  <c r="S236" i="11392" s="1"/>
  <c r="L235" i="11392"/>
  <c r="K235" i="11392" s="1"/>
  <c r="M235" i="11392" s="1"/>
  <c r="H240" i="11393" s="1"/>
  <c r="AR240" i="11393" s="1"/>
  <c r="Z234" i="11392"/>
  <c r="K239" i="11393" s="1"/>
  <c r="AT240" i="11393" l="1"/>
  <c r="AU240" i="11393"/>
  <c r="AV240" i="11393" s="1"/>
  <c r="N237" i="11392"/>
  <c r="O237" i="11392" s="1"/>
  <c r="I242" i="11393" s="1"/>
  <c r="AA236" i="11392"/>
  <c r="L241" i="11393" s="1"/>
  <c r="J241" i="11393"/>
  <c r="AK240" i="11393"/>
  <c r="AM240" i="11393"/>
  <c r="P239" i="11393"/>
  <c r="R239" i="11393"/>
  <c r="X239" i="11393" s="1"/>
  <c r="AF239" i="11393" s="1"/>
  <c r="O239" i="11393"/>
  <c r="S239" i="11393"/>
  <c r="Y239" i="11393" s="1"/>
  <c r="AG239" i="11393" s="1"/>
  <c r="AL239" i="11393"/>
  <c r="Q239" i="11393"/>
  <c r="W239" i="11393" s="1"/>
  <c r="AE239" i="11393" s="1"/>
  <c r="AJ238" i="11393"/>
  <c r="AN238" i="11393"/>
  <c r="AP238" i="11393"/>
  <c r="AO238" i="11393"/>
  <c r="V238" i="11393"/>
  <c r="AD238" i="11393" s="1"/>
  <c r="B475" i="11409"/>
  <c r="B232" i="11409"/>
  <c r="U238" i="11393"/>
  <c r="C473" i="11409"/>
  <c r="C230" i="11409"/>
  <c r="AC237" i="11393"/>
  <c r="AH237" i="11393" s="1"/>
  <c r="AI237" i="11393" s="1"/>
  <c r="AB237" i="11393" s="1"/>
  <c r="Z237" i="11393"/>
  <c r="AA237" i="11393" s="1"/>
  <c r="T237" i="11393" s="1"/>
  <c r="AB234" i="11392"/>
  <c r="M239" i="11393" s="1"/>
  <c r="Z235" i="11392"/>
  <c r="K240" i="11393" s="1"/>
  <c r="AL240" i="11393" s="1"/>
  <c r="L236" i="11392"/>
  <c r="K236" i="11392" s="1"/>
  <c r="M236" i="11392" s="1"/>
  <c r="H241" i="11393" s="1"/>
  <c r="AR241" i="11393" s="1"/>
  <c r="V237" i="11392"/>
  <c r="U237" i="11392" s="1"/>
  <c r="T237" i="11392" s="1"/>
  <c r="S237" i="11392" s="1"/>
  <c r="R237" i="11392" s="1"/>
  <c r="P237" i="11392" s="1"/>
  <c r="Y237" i="11392" s="1"/>
  <c r="AT241" i="11393" l="1"/>
  <c r="AU241" i="11393"/>
  <c r="AV241" i="11393" s="1"/>
  <c r="N238" i="11392"/>
  <c r="O238" i="11392" s="1"/>
  <c r="I243" i="11393" s="1"/>
  <c r="AA237" i="11392"/>
  <c r="L242" i="11393" s="1"/>
  <c r="J242" i="11393"/>
  <c r="AM241" i="11393"/>
  <c r="AK241" i="11393"/>
  <c r="R240" i="11393"/>
  <c r="X240" i="11393" s="1"/>
  <c r="AF240" i="11393" s="1"/>
  <c r="O240" i="11393"/>
  <c r="S240" i="11393"/>
  <c r="Y240" i="11393" s="1"/>
  <c r="AG240" i="11393" s="1"/>
  <c r="P240" i="11393"/>
  <c r="Q240" i="11393"/>
  <c r="W240" i="11393" s="1"/>
  <c r="AE240" i="11393" s="1"/>
  <c r="AJ239" i="11393"/>
  <c r="AP239" i="11393"/>
  <c r="AO239" i="11393"/>
  <c r="AN239" i="11393"/>
  <c r="B233" i="11409"/>
  <c r="U239" i="11393"/>
  <c r="B476" i="11409"/>
  <c r="V239" i="11393"/>
  <c r="AD239" i="11393" s="1"/>
  <c r="AC238" i="11393"/>
  <c r="AH238" i="11393" s="1"/>
  <c r="AI238" i="11393" s="1"/>
  <c r="AB238" i="11393" s="1"/>
  <c r="Z238" i="11393"/>
  <c r="AA238" i="11393" s="1"/>
  <c r="T238" i="11393" s="1"/>
  <c r="C231" i="11409"/>
  <c r="C474" i="11409"/>
  <c r="AB235" i="11392"/>
  <c r="M240" i="11393" s="1"/>
  <c r="V238" i="11392"/>
  <c r="U238" i="11392" s="1"/>
  <c r="T238" i="11392" s="1"/>
  <c r="S238" i="11392" s="1"/>
  <c r="R238" i="11392" s="1"/>
  <c r="P238" i="11392" s="1"/>
  <c r="Y238" i="11392" s="1"/>
  <c r="L237" i="11392"/>
  <c r="K237" i="11392" s="1"/>
  <c r="M237" i="11392" s="1"/>
  <c r="H242" i="11393" s="1"/>
  <c r="AR242" i="11393" s="1"/>
  <c r="Z236" i="11392"/>
  <c r="K241" i="11393" s="1"/>
  <c r="AL241" i="11393" s="1"/>
  <c r="AU242" i="11393" l="1"/>
  <c r="AV242" i="11393" s="1"/>
  <c r="AT242" i="11393"/>
  <c r="N239" i="11392"/>
  <c r="O239" i="11392" s="1"/>
  <c r="I244" i="11393" s="1"/>
  <c r="AJ240" i="11393"/>
  <c r="AO240" i="11393"/>
  <c r="AN240" i="11393"/>
  <c r="AP240" i="11393"/>
  <c r="AA238" i="11392"/>
  <c r="L243" i="11393" s="1"/>
  <c r="J243" i="11393"/>
  <c r="AM242" i="11393"/>
  <c r="AK242" i="11393"/>
  <c r="P241" i="11393"/>
  <c r="O241" i="11393"/>
  <c r="R241" i="11393"/>
  <c r="X241" i="11393" s="1"/>
  <c r="AF241" i="11393" s="1"/>
  <c r="S241" i="11393"/>
  <c r="Y241" i="11393" s="1"/>
  <c r="AG241" i="11393" s="1"/>
  <c r="Q241" i="11393"/>
  <c r="W241" i="11393" s="1"/>
  <c r="AE241" i="11393" s="1"/>
  <c r="B477" i="11409"/>
  <c r="V240" i="11393"/>
  <c r="AD240" i="11393" s="1"/>
  <c r="B234" i="11409"/>
  <c r="U240" i="11393"/>
  <c r="AC239" i="11393"/>
  <c r="AH239" i="11393" s="1"/>
  <c r="AI239" i="11393" s="1"/>
  <c r="AB239" i="11393" s="1"/>
  <c r="Z239" i="11393"/>
  <c r="AA239" i="11393" s="1"/>
  <c r="T239" i="11393" s="1"/>
  <c r="C232" i="11409"/>
  <c r="C475" i="11409"/>
  <c r="Z237" i="11392"/>
  <c r="K242" i="11393" s="1"/>
  <c r="AL242" i="11393" s="1"/>
  <c r="L238" i="11392"/>
  <c r="K238" i="11392" s="1"/>
  <c r="M238" i="11392" s="1"/>
  <c r="H243" i="11393" s="1"/>
  <c r="AR243" i="11393" s="1"/>
  <c r="AB236" i="11392"/>
  <c r="M241" i="11393" s="1"/>
  <c r="R239" i="11392"/>
  <c r="P239" i="11392" s="1"/>
  <c r="Y239" i="11392" s="1"/>
  <c r="V239" i="11392"/>
  <c r="U239" i="11392" s="1"/>
  <c r="T239" i="11392" s="1"/>
  <c r="S239" i="11392" s="1"/>
  <c r="AT243" i="11393" l="1"/>
  <c r="AU243" i="11393"/>
  <c r="AV243" i="11393" s="1"/>
  <c r="N240" i="11392"/>
  <c r="O240" i="11392" s="1"/>
  <c r="I245" i="11393" s="1"/>
  <c r="AJ241" i="11393"/>
  <c r="AO241" i="11393"/>
  <c r="AN241" i="11393"/>
  <c r="AP241" i="11393"/>
  <c r="AM243" i="11393"/>
  <c r="AK243" i="11393"/>
  <c r="S242" i="11393"/>
  <c r="Y242" i="11393" s="1"/>
  <c r="AG242" i="11393" s="1"/>
  <c r="P242" i="11393"/>
  <c r="O242" i="11393"/>
  <c r="R242" i="11393"/>
  <c r="X242" i="11393" s="1"/>
  <c r="AF242" i="11393" s="1"/>
  <c r="AA239" i="11392"/>
  <c r="L244" i="11393" s="1"/>
  <c r="J244" i="11393"/>
  <c r="Q242" i="11393"/>
  <c r="W242" i="11393" s="1"/>
  <c r="AE242" i="11393" s="1"/>
  <c r="B235" i="11409"/>
  <c r="U241" i="11393"/>
  <c r="V241" i="11393"/>
  <c r="AD241" i="11393" s="1"/>
  <c r="B478" i="11409"/>
  <c r="AC240" i="11393"/>
  <c r="AH240" i="11393" s="1"/>
  <c r="AI240" i="11393" s="1"/>
  <c r="AB240" i="11393" s="1"/>
  <c r="Z240" i="11393"/>
  <c r="AA240" i="11393" s="1"/>
  <c r="T240" i="11393" s="1"/>
  <c r="C233" i="11409"/>
  <c r="C476" i="11409"/>
  <c r="V240" i="11392"/>
  <c r="U240" i="11392" s="1"/>
  <c r="T240" i="11392" s="1"/>
  <c r="S240" i="11392" s="1"/>
  <c r="R240" i="11392" s="1"/>
  <c r="P240" i="11392" s="1"/>
  <c r="Y240" i="11392" s="1"/>
  <c r="L239" i="11392"/>
  <c r="K239" i="11392" s="1"/>
  <c r="M239" i="11392" s="1"/>
  <c r="H244" i="11393" s="1"/>
  <c r="AR244" i="11393" s="1"/>
  <c r="Z238" i="11392"/>
  <c r="K243" i="11393" s="1"/>
  <c r="Q243" i="11393" s="1"/>
  <c r="W243" i="11393" s="1"/>
  <c r="AE243" i="11393" s="1"/>
  <c r="AB237" i="11392"/>
  <c r="M242" i="11393" s="1"/>
  <c r="AT244" i="11393" l="1"/>
  <c r="AU244" i="11393"/>
  <c r="AV244" i="11393" s="1"/>
  <c r="N241" i="11392"/>
  <c r="O241" i="11392" s="1"/>
  <c r="I246" i="11393" s="1"/>
  <c r="AL243" i="11393"/>
  <c r="AJ242" i="11393"/>
  <c r="AO242" i="11393"/>
  <c r="AN242" i="11393"/>
  <c r="AP242" i="11393"/>
  <c r="AM244" i="11393"/>
  <c r="AK244" i="11393"/>
  <c r="V242" i="11393"/>
  <c r="AD242" i="11393" s="1"/>
  <c r="B479" i="11409"/>
  <c r="P243" i="11393"/>
  <c r="S243" i="11393"/>
  <c r="Y243" i="11393" s="1"/>
  <c r="AG243" i="11393" s="1"/>
  <c r="R243" i="11393"/>
  <c r="X243" i="11393" s="1"/>
  <c r="AF243" i="11393" s="1"/>
  <c r="O243" i="11393"/>
  <c r="Z241" i="11393"/>
  <c r="AA241" i="11393" s="1"/>
  <c r="T241" i="11393" s="1"/>
  <c r="AC241" i="11393"/>
  <c r="AH241" i="11393" s="1"/>
  <c r="AI241" i="11393" s="1"/>
  <c r="AB241" i="11393" s="1"/>
  <c r="AA240" i="11392"/>
  <c r="L245" i="11393" s="1"/>
  <c r="J245" i="11393"/>
  <c r="B236" i="11409"/>
  <c r="U242" i="11393"/>
  <c r="C234" i="11409"/>
  <c r="C477" i="11409"/>
  <c r="AB238" i="11392"/>
  <c r="M243" i="11393" s="1"/>
  <c r="Z239" i="11392"/>
  <c r="K244" i="11393" s="1"/>
  <c r="AL244" i="11393" s="1"/>
  <c r="L240" i="11392"/>
  <c r="K240" i="11392" s="1"/>
  <c r="M240" i="11392" s="1"/>
  <c r="H245" i="11393" s="1"/>
  <c r="AR245" i="11393" s="1"/>
  <c r="R241" i="11392"/>
  <c r="P241" i="11392" s="1"/>
  <c r="Y241" i="11392" s="1"/>
  <c r="V241" i="11392"/>
  <c r="U241" i="11392" s="1"/>
  <c r="T241" i="11392" s="1"/>
  <c r="S241" i="11392" s="1"/>
  <c r="AT245" i="11393" l="1"/>
  <c r="AU245" i="11393"/>
  <c r="AV245" i="11393" s="1"/>
  <c r="N242" i="11392"/>
  <c r="O242" i="11392" s="1"/>
  <c r="I247" i="11393" s="1"/>
  <c r="AJ243" i="11393"/>
  <c r="AN243" i="11393"/>
  <c r="AO243" i="11393"/>
  <c r="AP243" i="11393"/>
  <c r="AA241" i="11392"/>
  <c r="L246" i="11393" s="1"/>
  <c r="J246" i="11393"/>
  <c r="C235" i="11409"/>
  <c r="C478" i="11409"/>
  <c r="S244" i="11393"/>
  <c r="Y244" i="11393" s="1"/>
  <c r="AG244" i="11393" s="1"/>
  <c r="P244" i="11393"/>
  <c r="R244" i="11393"/>
  <c r="X244" i="11393" s="1"/>
  <c r="AF244" i="11393" s="1"/>
  <c r="O244" i="11393"/>
  <c r="B480" i="11409"/>
  <c r="V243" i="11393"/>
  <c r="AD243" i="11393" s="1"/>
  <c r="AM245" i="11393"/>
  <c r="AK245" i="11393"/>
  <c r="AC242" i="11393"/>
  <c r="AH242" i="11393" s="1"/>
  <c r="AI242" i="11393" s="1"/>
  <c r="AB242" i="11393" s="1"/>
  <c r="Z242" i="11393"/>
  <c r="AA242" i="11393" s="1"/>
  <c r="T242" i="11393" s="1"/>
  <c r="B237" i="11409"/>
  <c r="U243" i="11393"/>
  <c r="Q244" i="11393"/>
  <c r="W244" i="11393" s="1"/>
  <c r="AE244" i="11393" s="1"/>
  <c r="Z240" i="11392"/>
  <c r="K245" i="11393" s="1"/>
  <c r="Q245" i="11393" s="1"/>
  <c r="W245" i="11393" s="1"/>
  <c r="AE245" i="11393" s="1"/>
  <c r="L241" i="11392"/>
  <c r="K241" i="11392" s="1"/>
  <c r="M241" i="11392" s="1"/>
  <c r="H246" i="11393" s="1"/>
  <c r="AR246" i="11393" s="1"/>
  <c r="AB239" i="11392"/>
  <c r="M244" i="11393" s="1"/>
  <c r="R242" i="11392"/>
  <c r="P242" i="11392" s="1"/>
  <c r="Y242" i="11392" s="1"/>
  <c r="J247" i="11393" s="1"/>
  <c r="V242" i="11392"/>
  <c r="U242" i="11392" s="1"/>
  <c r="T242" i="11392" s="1"/>
  <c r="S242" i="11392" s="1"/>
  <c r="AT246" i="11393" l="1"/>
  <c r="AU246" i="11393"/>
  <c r="AV246" i="11393" s="1"/>
  <c r="N243" i="11392"/>
  <c r="O243" i="11392" s="1"/>
  <c r="I248" i="11393" s="1"/>
  <c r="AL245" i="11393"/>
  <c r="AJ244" i="11393"/>
  <c r="AN244" i="11393"/>
  <c r="AO244" i="11393"/>
  <c r="AP244" i="11393"/>
  <c r="AK246" i="11393"/>
  <c r="AM246" i="11393"/>
  <c r="AC243" i="11393"/>
  <c r="AH243" i="11393" s="1"/>
  <c r="AI243" i="11393" s="1"/>
  <c r="AB243" i="11393" s="1"/>
  <c r="Z243" i="11393"/>
  <c r="AA243" i="11393" s="1"/>
  <c r="T243" i="11393" s="1"/>
  <c r="U244" i="11393"/>
  <c r="B238" i="11409"/>
  <c r="C479" i="11409"/>
  <c r="C236" i="11409"/>
  <c r="P245" i="11393"/>
  <c r="R245" i="11393"/>
  <c r="X245" i="11393" s="1"/>
  <c r="AF245" i="11393" s="1"/>
  <c r="S245" i="11393"/>
  <c r="Y245" i="11393" s="1"/>
  <c r="AG245" i="11393" s="1"/>
  <c r="O245" i="11393"/>
  <c r="V244" i="11393"/>
  <c r="AD244" i="11393" s="1"/>
  <c r="B481" i="11409"/>
  <c r="V243" i="11392"/>
  <c r="U243" i="11392" s="1"/>
  <c r="T243" i="11392" s="1"/>
  <c r="S243" i="11392" s="1"/>
  <c r="R243" i="11392"/>
  <c r="P243" i="11392" s="1"/>
  <c r="Y243" i="11392" s="1"/>
  <c r="L242" i="11392"/>
  <c r="K242" i="11392" s="1"/>
  <c r="M242" i="11392" s="1"/>
  <c r="H247" i="11393" s="1"/>
  <c r="AR247" i="11393" s="1"/>
  <c r="Z241" i="11392"/>
  <c r="K246" i="11393" s="1"/>
  <c r="AL246" i="11393" s="1"/>
  <c r="AB240" i="11392"/>
  <c r="M245" i="11393" s="1"/>
  <c r="AA242" i="11392"/>
  <c r="L247" i="11393" s="1"/>
  <c r="AT247" i="11393" l="1"/>
  <c r="AU247" i="11393"/>
  <c r="AV247" i="11393" s="1"/>
  <c r="N244" i="11392"/>
  <c r="O244" i="11392" s="1"/>
  <c r="I249" i="11393" s="1"/>
  <c r="AJ245" i="11393"/>
  <c r="AN245" i="11393"/>
  <c r="AO245" i="11393"/>
  <c r="AP245" i="11393"/>
  <c r="AK247" i="11393"/>
  <c r="AM247" i="11393"/>
  <c r="R246" i="11393"/>
  <c r="X246" i="11393" s="1"/>
  <c r="AF246" i="11393" s="1"/>
  <c r="O246" i="11393"/>
  <c r="S246" i="11393"/>
  <c r="Y246" i="11393" s="1"/>
  <c r="AG246" i="11393" s="1"/>
  <c r="P246" i="11393"/>
  <c r="AA243" i="11392"/>
  <c r="L248" i="11393" s="1"/>
  <c r="J248" i="11393"/>
  <c r="Q246" i="11393"/>
  <c r="W246" i="11393" s="1"/>
  <c r="AE246" i="11393" s="1"/>
  <c r="V245" i="11393"/>
  <c r="AD245" i="11393" s="1"/>
  <c r="B482" i="11409"/>
  <c r="AC244" i="11393"/>
  <c r="AH244" i="11393" s="1"/>
  <c r="AI244" i="11393" s="1"/>
  <c r="AB244" i="11393" s="1"/>
  <c r="Z244" i="11393"/>
  <c r="AA244" i="11393" s="1"/>
  <c r="T244" i="11393" s="1"/>
  <c r="B239" i="11409"/>
  <c r="U245" i="11393"/>
  <c r="C237" i="11409"/>
  <c r="C480" i="11409"/>
  <c r="Z242" i="11392"/>
  <c r="K247" i="11393" s="1"/>
  <c r="L243" i="11392"/>
  <c r="K243" i="11392" s="1"/>
  <c r="M243" i="11392" s="1"/>
  <c r="H248" i="11393" s="1"/>
  <c r="AR248" i="11393" s="1"/>
  <c r="V244" i="11392"/>
  <c r="U244" i="11392" s="1"/>
  <c r="T244" i="11392" s="1"/>
  <c r="S244" i="11392" s="1"/>
  <c r="R244" i="11392"/>
  <c r="P244" i="11392" s="1"/>
  <c r="Y244" i="11392" s="1"/>
  <c r="J249" i="11393" s="1"/>
  <c r="AB241" i="11392"/>
  <c r="M246" i="11393" s="1"/>
  <c r="AT248" i="11393" l="1"/>
  <c r="AU248" i="11393"/>
  <c r="AV248" i="11393" s="1"/>
  <c r="N245" i="11392"/>
  <c r="O245" i="11392" s="1"/>
  <c r="I250" i="11393" s="1"/>
  <c r="AJ246" i="11393"/>
  <c r="AO246" i="11393"/>
  <c r="AN246" i="11393"/>
  <c r="AP246" i="11393"/>
  <c r="P247" i="11393"/>
  <c r="R247" i="11393"/>
  <c r="X247" i="11393" s="1"/>
  <c r="AF247" i="11393" s="1"/>
  <c r="O247" i="11393"/>
  <c r="S247" i="11393"/>
  <c r="Y247" i="11393" s="1"/>
  <c r="AG247" i="11393" s="1"/>
  <c r="AL247" i="11393"/>
  <c r="AK248" i="11393"/>
  <c r="AM248" i="11393"/>
  <c r="B483" i="11409"/>
  <c r="V246" i="11393"/>
  <c r="AD246" i="11393" s="1"/>
  <c r="B240" i="11409"/>
  <c r="U246" i="11393"/>
  <c r="Q247" i="11393"/>
  <c r="W247" i="11393" s="1"/>
  <c r="AE247" i="11393" s="1"/>
  <c r="C481" i="11409"/>
  <c r="C238" i="11409"/>
  <c r="AC245" i="11393"/>
  <c r="AH245" i="11393" s="1"/>
  <c r="AI245" i="11393" s="1"/>
  <c r="AB245" i="11393" s="1"/>
  <c r="Z245" i="11393"/>
  <c r="AA245" i="11393" s="1"/>
  <c r="T245" i="11393" s="1"/>
  <c r="V245" i="11392"/>
  <c r="U245" i="11392" s="1"/>
  <c r="T245" i="11392" s="1"/>
  <c r="S245" i="11392" s="1"/>
  <c r="R245" i="11392"/>
  <c r="P245" i="11392" s="1"/>
  <c r="Y245" i="11392" s="1"/>
  <c r="AA244" i="11392"/>
  <c r="L249" i="11393" s="1"/>
  <c r="L244" i="11392"/>
  <c r="K244" i="11392" s="1"/>
  <c r="M244" i="11392" s="1"/>
  <c r="H249" i="11393" s="1"/>
  <c r="AR249" i="11393" s="1"/>
  <c r="Z243" i="11392"/>
  <c r="K248" i="11393" s="1"/>
  <c r="AB242" i="11392"/>
  <c r="M247" i="11393" s="1"/>
  <c r="AT249" i="11393" l="1"/>
  <c r="AU249" i="11393"/>
  <c r="AV249" i="11393" s="1"/>
  <c r="N246" i="11392"/>
  <c r="O246" i="11392" s="1"/>
  <c r="I251" i="11393" s="1"/>
  <c r="AA245" i="11392"/>
  <c r="L250" i="11393" s="1"/>
  <c r="J250" i="11393"/>
  <c r="AJ247" i="11393"/>
  <c r="AO247" i="11393"/>
  <c r="AN247" i="11393"/>
  <c r="AP247" i="11393"/>
  <c r="O248" i="11393"/>
  <c r="S248" i="11393"/>
  <c r="Y248" i="11393" s="1"/>
  <c r="AG248" i="11393" s="1"/>
  <c r="P248" i="11393"/>
  <c r="R248" i="11393"/>
  <c r="X248" i="11393" s="1"/>
  <c r="AF248" i="11393" s="1"/>
  <c r="AC246" i="11393"/>
  <c r="AH246" i="11393" s="1"/>
  <c r="AI246" i="11393" s="1"/>
  <c r="AB246" i="11393" s="1"/>
  <c r="Z246" i="11393"/>
  <c r="AA246" i="11393" s="1"/>
  <c r="T246" i="11393" s="1"/>
  <c r="AL248" i="11393"/>
  <c r="AK249" i="11393"/>
  <c r="AM249" i="11393"/>
  <c r="Q248" i="11393"/>
  <c r="W248" i="11393" s="1"/>
  <c r="AE248" i="11393" s="1"/>
  <c r="B241" i="11409"/>
  <c r="U247" i="11393"/>
  <c r="B484" i="11409"/>
  <c r="V247" i="11393"/>
  <c r="AD247" i="11393" s="1"/>
  <c r="C482" i="11409"/>
  <c r="C239" i="11409"/>
  <c r="L245" i="11392"/>
  <c r="K245" i="11392" s="1"/>
  <c r="M245" i="11392" s="1"/>
  <c r="H250" i="11393" s="1"/>
  <c r="AR250" i="11393" s="1"/>
  <c r="Z244" i="11392"/>
  <c r="V246" i="11392"/>
  <c r="U246" i="11392" s="1"/>
  <c r="T246" i="11392" s="1"/>
  <c r="S246" i="11392" s="1"/>
  <c r="R246" i="11392"/>
  <c r="P246" i="11392" s="1"/>
  <c r="Y246" i="11392" s="1"/>
  <c r="AB243" i="11392"/>
  <c r="M248" i="11393" s="1"/>
  <c r="AT250" i="11393" l="1"/>
  <c r="AU250" i="11393"/>
  <c r="AV250" i="11393" s="1"/>
  <c r="N247" i="11392"/>
  <c r="O247" i="11392" s="1"/>
  <c r="I252" i="11393" s="1"/>
  <c r="AA246" i="11392"/>
  <c r="L251" i="11393" s="1"/>
  <c r="J251" i="11393"/>
  <c r="AK250" i="11393"/>
  <c r="AM250" i="11393"/>
  <c r="C240" i="11409"/>
  <c r="C483" i="11409"/>
  <c r="AJ248" i="11393"/>
  <c r="AO248" i="11393"/>
  <c r="AN248" i="11393"/>
  <c r="AP248" i="11393"/>
  <c r="AB244" i="11392"/>
  <c r="M249" i="11393" s="1"/>
  <c r="K249" i="11393"/>
  <c r="Z247" i="11393"/>
  <c r="AA247" i="11393" s="1"/>
  <c r="T247" i="11393" s="1"/>
  <c r="AC247" i="11393"/>
  <c r="AH247" i="11393" s="1"/>
  <c r="AI247" i="11393" s="1"/>
  <c r="AB247" i="11393" s="1"/>
  <c r="B485" i="11409"/>
  <c r="V248" i="11393"/>
  <c r="AD248" i="11393" s="1"/>
  <c r="B242" i="11409"/>
  <c r="U248" i="11393"/>
  <c r="Z245" i="11392"/>
  <c r="K250" i="11393" s="1"/>
  <c r="AL250" i="11393" s="1"/>
  <c r="L246" i="11392"/>
  <c r="K246" i="11392" s="1"/>
  <c r="M246" i="11392" s="1"/>
  <c r="H251" i="11393" s="1"/>
  <c r="AR251" i="11393" s="1"/>
  <c r="R247" i="11392"/>
  <c r="P247" i="11392" s="1"/>
  <c r="Y247" i="11392" s="1"/>
  <c r="V247" i="11392"/>
  <c r="U247" i="11392" s="1"/>
  <c r="T247" i="11392" s="1"/>
  <c r="S247" i="11392" s="1"/>
  <c r="AT251" i="11393" l="1"/>
  <c r="AU251" i="11393"/>
  <c r="AV251" i="11393" s="1"/>
  <c r="N248" i="11392"/>
  <c r="O248" i="11392" s="1"/>
  <c r="I253" i="11393" s="1"/>
  <c r="AA247" i="11392"/>
  <c r="L252" i="11393" s="1"/>
  <c r="J252" i="11393"/>
  <c r="AK251" i="11393"/>
  <c r="AM251" i="11393"/>
  <c r="R250" i="11393"/>
  <c r="X250" i="11393" s="1"/>
  <c r="AF250" i="11393" s="1"/>
  <c r="P250" i="11393"/>
  <c r="V250" i="11393" s="1"/>
  <c r="AD250" i="11393" s="1"/>
  <c r="S250" i="11393"/>
  <c r="Y250" i="11393" s="1"/>
  <c r="AG250" i="11393" s="1"/>
  <c r="O250" i="11393"/>
  <c r="U250" i="11393" s="1"/>
  <c r="Q250" i="11393"/>
  <c r="W250" i="11393" s="1"/>
  <c r="AE250" i="11393" s="1"/>
  <c r="Z248" i="11393"/>
  <c r="AA248" i="11393" s="1"/>
  <c r="T248" i="11393" s="1"/>
  <c r="AC248" i="11393"/>
  <c r="AH248" i="11393" s="1"/>
  <c r="AI248" i="11393" s="1"/>
  <c r="AB248" i="11393" s="1"/>
  <c r="C484" i="11409"/>
  <c r="C241" i="11409"/>
  <c r="P249" i="11393"/>
  <c r="R249" i="11393"/>
  <c r="X249" i="11393" s="1"/>
  <c r="AF249" i="11393" s="1"/>
  <c r="O249" i="11393"/>
  <c r="S249" i="11393"/>
  <c r="Y249" i="11393" s="1"/>
  <c r="AG249" i="11393" s="1"/>
  <c r="Q249" i="11393"/>
  <c r="W249" i="11393" s="1"/>
  <c r="AE249" i="11393" s="1"/>
  <c r="AL249" i="11393"/>
  <c r="AJ249" i="11393"/>
  <c r="AO249" i="11393"/>
  <c r="AN249" i="11393"/>
  <c r="AP249" i="11393"/>
  <c r="AB245" i="11392"/>
  <c r="M250" i="11393" s="1"/>
  <c r="V248" i="11392"/>
  <c r="U248" i="11392" s="1"/>
  <c r="T248" i="11392" s="1"/>
  <c r="S248" i="11392" s="1"/>
  <c r="R248" i="11392"/>
  <c r="P248" i="11392" s="1"/>
  <c r="Y248" i="11392" s="1"/>
  <c r="Z246" i="11392"/>
  <c r="K251" i="11393" s="1"/>
  <c r="L247" i="11392"/>
  <c r="K247" i="11392" s="1"/>
  <c r="M247" i="11392" s="1"/>
  <c r="H252" i="11393" s="1"/>
  <c r="AR252" i="11393" s="1"/>
  <c r="AU252" i="11393" l="1"/>
  <c r="AV252" i="11393" s="1"/>
  <c r="AT252" i="11393"/>
  <c r="N249" i="11392"/>
  <c r="O249" i="11392" s="1"/>
  <c r="I254" i="11393" s="1"/>
  <c r="O251" i="11393"/>
  <c r="U251" i="11393" s="1"/>
  <c r="P251" i="11393"/>
  <c r="V251" i="11393" s="1"/>
  <c r="AD251" i="11393" s="1"/>
  <c r="S251" i="11393"/>
  <c r="Y251" i="11393" s="1"/>
  <c r="AG251" i="11393" s="1"/>
  <c r="R251" i="11393"/>
  <c r="X251" i="11393" s="1"/>
  <c r="AF251" i="11393" s="1"/>
  <c r="AL251" i="11393"/>
  <c r="AK252" i="11393"/>
  <c r="AM252" i="11393"/>
  <c r="AA248" i="11392"/>
  <c r="L253" i="11393" s="1"/>
  <c r="J253" i="11393"/>
  <c r="Q251" i="11393"/>
  <c r="W251" i="11393" s="1"/>
  <c r="AE251" i="11393" s="1"/>
  <c r="AJ250" i="11393"/>
  <c r="AO250" i="11393"/>
  <c r="AN250" i="11393"/>
  <c r="AP250" i="11393"/>
  <c r="AC250" i="11393"/>
  <c r="AH250" i="11393" s="1"/>
  <c r="AI250" i="11393" s="1"/>
  <c r="AB250" i="11393" s="1"/>
  <c r="Z250" i="11393"/>
  <c r="AA250" i="11393" s="1"/>
  <c r="T250" i="11393" s="1"/>
  <c r="C242" i="11409"/>
  <c r="C485" i="11409"/>
  <c r="B243" i="11409"/>
  <c r="U249" i="11393"/>
  <c r="B486" i="11409"/>
  <c r="V249" i="11393"/>
  <c r="AD249" i="11393" s="1"/>
  <c r="R249" i="11392"/>
  <c r="P249" i="11392" s="1"/>
  <c r="Y249" i="11392" s="1"/>
  <c r="V249" i="11392"/>
  <c r="U249" i="11392" s="1"/>
  <c r="T249" i="11392" s="1"/>
  <c r="S249" i="11392" s="1"/>
  <c r="L248" i="11392"/>
  <c r="K248" i="11392" s="1"/>
  <c r="M248" i="11392" s="1"/>
  <c r="H253" i="11393" s="1"/>
  <c r="AR253" i="11393" s="1"/>
  <c r="Z247" i="11392"/>
  <c r="K252" i="11393" s="1"/>
  <c r="AB246" i="11392"/>
  <c r="M251" i="11393" s="1"/>
  <c r="AT253" i="11393" l="1"/>
  <c r="AU253" i="11393"/>
  <c r="AV253" i="11393" s="1"/>
  <c r="N250" i="11392"/>
  <c r="O250" i="11392" s="1"/>
  <c r="I255" i="11393" s="1"/>
  <c r="R252" i="11393"/>
  <c r="X252" i="11393" s="1"/>
  <c r="AF252" i="11393" s="1"/>
  <c r="O252" i="11393"/>
  <c r="U252" i="11393" s="1"/>
  <c r="S252" i="11393"/>
  <c r="Y252" i="11393" s="1"/>
  <c r="AG252" i="11393" s="1"/>
  <c r="P252" i="11393"/>
  <c r="V252" i="11393" s="1"/>
  <c r="AD252" i="11393" s="1"/>
  <c r="AJ251" i="11393"/>
  <c r="AO251" i="11393"/>
  <c r="AN251" i="11393"/>
  <c r="AP251" i="11393"/>
  <c r="AK253" i="11393"/>
  <c r="AM253" i="11393"/>
  <c r="AA249" i="11392"/>
  <c r="L254" i="11393" s="1"/>
  <c r="J254" i="11393"/>
  <c r="Q252" i="11393"/>
  <c r="W252" i="11393" s="1"/>
  <c r="AE252" i="11393" s="1"/>
  <c r="AL252" i="11393"/>
  <c r="AC251" i="11393"/>
  <c r="AH251" i="11393" s="1"/>
  <c r="AI251" i="11393" s="1"/>
  <c r="AB251" i="11393" s="1"/>
  <c r="Z251" i="11393"/>
  <c r="AA251" i="11393" s="1"/>
  <c r="T251" i="11393" s="1"/>
  <c r="AC249" i="11393"/>
  <c r="AH249" i="11393" s="1"/>
  <c r="AI249" i="11393" s="1"/>
  <c r="AB249" i="11393" s="1"/>
  <c r="Z249" i="11393"/>
  <c r="AA249" i="11393" s="1"/>
  <c r="T249" i="11393" s="1"/>
  <c r="AB247" i="11392"/>
  <c r="M252" i="11393" s="1"/>
  <c r="L249" i="11392"/>
  <c r="K249" i="11392" s="1"/>
  <c r="M249" i="11392" s="1"/>
  <c r="H254" i="11393" s="1"/>
  <c r="Z248" i="11392"/>
  <c r="K253" i="11393" s="1"/>
  <c r="V250" i="11392"/>
  <c r="U250" i="11392" s="1"/>
  <c r="T250" i="11392" s="1"/>
  <c r="S250" i="11392" s="1"/>
  <c r="R250" i="11392" s="1"/>
  <c r="P250" i="11392" s="1"/>
  <c r="Y250" i="11392" s="1"/>
  <c r="J255" i="11393" s="1"/>
  <c r="N251" i="11392" l="1"/>
  <c r="O251" i="11392" s="1"/>
  <c r="I256" i="11393" s="1"/>
  <c r="AK254" i="11393"/>
  <c r="AM254" i="11393"/>
  <c r="AJ252" i="11393"/>
  <c r="AP252" i="11393"/>
  <c r="AO252" i="11393"/>
  <c r="AN252" i="11393"/>
  <c r="O253" i="11393"/>
  <c r="U253" i="11393" s="1"/>
  <c r="R253" i="11393"/>
  <c r="X253" i="11393" s="1"/>
  <c r="AF253" i="11393" s="1"/>
  <c r="S253" i="11393"/>
  <c r="Y253" i="11393" s="1"/>
  <c r="AG253" i="11393" s="1"/>
  <c r="P253" i="11393"/>
  <c r="V253" i="11393" s="1"/>
  <c r="AD253" i="11393" s="1"/>
  <c r="AL253" i="11393"/>
  <c r="AC252" i="11393"/>
  <c r="AH252" i="11393" s="1"/>
  <c r="AI252" i="11393" s="1"/>
  <c r="AB252" i="11393" s="1"/>
  <c r="Z252" i="11393"/>
  <c r="AA252" i="11393" s="1"/>
  <c r="T252" i="11393" s="1"/>
  <c r="Q253" i="11393"/>
  <c r="W253" i="11393" s="1"/>
  <c r="AE253" i="11393" s="1"/>
  <c r="C243" i="11409"/>
  <c r="C486" i="11409"/>
  <c r="AB248" i="11392"/>
  <c r="M253" i="11393" s="1"/>
  <c r="R251" i="11392"/>
  <c r="P251" i="11392" s="1"/>
  <c r="Y251" i="11392" s="1"/>
  <c r="J256" i="11393" s="1"/>
  <c r="V251" i="11392"/>
  <c r="U251" i="11392" s="1"/>
  <c r="T251" i="11392" s="1"/>
  <c r="S251" i="11392" s="1"/>
  <c r="L250" i="11392"/>
  <c r="K250" i="11392" s="1"/>
  <c r="M250" i="11392" s="1"/>
  <c r="H255" i="11393" s="1"/>
  <c r="Z249" i="11392"/>
  <c r="K254" i="11393" s="1"/>
  <c r="AL254" i="11393" s="1"/>
  <c r="AA250" i="11392"/>
  <c r="L255" i="11393" s="1"/>
  <c r="N252" i="11392" l="1"/>
  <c r="O252" i="11392" s="1"/>
  <c r="I257" i="11393" s="1"/>
  <c r="AK255" i="11393"/>
  <c r="AM255" i="11393"/>
  <c r="AJ253" i="11393"/>
  <c r="AP253" i="11393"/>
  <c r="AO253" i="11393"/>
  <c r="AN253" i="11393"/>
  <c r="AC253" i="11393"/>
  <c r="AH253" i="11393" s="1"/>
  <c r="AI253" i="11393" s="1"/>
  <c r="AB253" i="11393" s="1"/>
  <c r="Z253" i="11393"/>
  <c r="AA253" i="11393" s="1"/>
  <c r="T253" i="11393" s="1"/>
  <c r="O254" i="11393"/>
  <c r="U254" i="11393" s="1"/>
  <c r="S254" i="11393"/>
  <c r="Y254" i="11393" s="1"/>
  <c r="AG254" i="11393" s="1"/>
  <c r="R254" i="11393"/>
  <c r="X254" i="11393" s="1"/>
  <c r="AF254" i="11393" s="1"/>
  <c r="P254" i="11393"/>
  <c r="V254" i="11393" s="1"/>
  <c r="AD254" i="11393" s="1"/>
  <c r="Q254" i="11393"/>
  <c r="W254" i="11393" s="1"/>
  <c r="AE254" i="11393" s="1"/>
  <c r="V252" i="11392"/>
  <c r="U252" i="11392" s="1"/>
  <c r="T252" i="11392" s="1"/>
  <c r="S252" i="11392" s="1"/>
  <c r="R252" i="11392" s="1"/>
  <c r="P252" i="11392" s="1"/>
  <c r="Y252" i="11392" s="1"/>
  <c r="L251" i="11392"/>
  <c r="K251" i="11392" s="1"/>
  <c r="M251" i="11392" s="1"/>
  <c r="H256" i="11393" s="1"/>
  <c r="Z250" i="11392"/>
  <c r="K255" i="11393" s="1"/>
  <c r="AA251" i="11392"/>
  <c r="L256" i="11393" s="1"/>
  <c r="AB249" i="11392"/>
  <c r="M254" i="11393" s="1"/>
  <c r="N253" i="11392" l="1"/>
  <c r="O253" i="11392" s="1"/>
  <c r="I258" i="11393" s="1"/>
  <c r="AK256" i="11393"/>
  <c r="AM256" i="11393"/>
  <c r="AC254" i="11393"/>
  <c r="AH254" i="11393" s="1"/>
  <c r="AI254" i="11393" s="1"/>
  <c r="AB254" i="11393" s="1"/>
  <c r="Z254" i="11393"/>
  <c r="AA254" i="11393" s="1"/>
  <c r="T254" i="11393" s="1"/>
  <c r="AJ254" i="11393"/>
  <c r="AO254" i="11393"/>
  <c r="AN254" i="11393"/>
  <c r="AP254" i="11393"/>
  <c r="O255" i="11393"/>
  <c r="U255" i="11393" s="1"/>
  <c r="R255" i="11393"/>
  <c r="X255" i="11393" s="1"/>
  <c r="AF255" i="11393" s="1"/>
  <c r="S255" i="11393"/>
  <c r="Y255" i="11393" s="1"/>
  <c r="AG255" i="11393" s="1"/>
  <c r="P255" i="11393"/>
  <c r="V255" i="11393" s="1"/>
  <c r="AD255" i="11393" s="1"/>
  <c r="AA252" i="11392"/>
  <c r="L257" i="11393" s="1"/>
  <c r="J257" i="11393"/>
  <c r="AL255" i="11393"/>
  <c r="Q255" i="11393"/>
  <c r="W255" i="11393" s="1"/>
  <c r="AE255" i="11393" s="1"/>
  <c r="Z251" i="11392"/>
  <c r="K256" i="11393" s="1"/>
  <c r="L252" i="11392"/>
  <c r="K252" i="11392" s="1"/>
  <c r="M252" i="11392" s="1"/>
  <c r="H257" i="11393" s="1"/>
  <c r="V253" i="11392"/>
  <c r="U253" i="11392" s="1"/>
  <c r="T253" i="11392" s="1"/>
  <c r="S253" i="11392" s="1"/>
  <c r="R253" i="11392"/>
  <c r="P253" i="11392" s="1"/>
  <c r="Y253" i="11392" s="1"/>
  <c r="J258" i="11393" s="1"/>
  <c r="AB250" i="11392"/>
  <c r="M255" i="11393" s="1"/>
  <c r="N254" i="11392" l="1"/>
  <c r="O254" i="11392" s="1"/>
  <c r="I259" i="11393" s="1"/>
  <c r="O256" i="11393"/>
  <c r="U256" i="11393" s="1"/>
  <c r="S256" i="11393"/>
  <c r="Y256" i="11393" s="1"/>
  <c r="AG256" i="11393" s="1"/>
  <c r="R256" i="11393"/>
  <c r="X256" i="11393" s="1"/>
  <c r="AF256" i="11393" s="1"/>
  <c r="P256" i="11393"/>
  <c r="V256" i="11393" s="1"/>
  <c r="AD256" i="11393" s="1"/>
  <c r="AC255" i="11393"/>
  <c r="AH255" i="11393" s="1"/>
  <c r="AI255" i="11393" s="1"/>
  <c r="AB255" i="11393" s="1"/>
  <c r="Z255" i="11393"/>
  <c r="AA255" i="11393" s="1"/>
  <c r="T255" i="11393" s="1"/>
  <c r="AL256" i="11393"/>
  <c r="AJ255" i="11393"/>
  <c r="AP255" i="11393"/>
  <c r="AO255" i="11393"/>
  <c r="AN255" i="11393"/>
  <c r="AK257" i="11393"/>
  <c r="AM257" i="11393"/>
  <c r="Q256" i="11393"/>
  <c r="W256" i="11393" s="1"/>
  <c r="AE256" i="11393" s="1"/>
  <c r="V254" i="11392"/>
  <c r="U254" i="11392" s="1"/>
  <c r="T254" i="11392" s="1"/>
  <c r="S254" i="11392" s="1"/>
  <c r="R254" i="11392"/>
  <c r="P254" i="11392" s="1"/>
  <c r="Y254" i="11392" s="1"/>
  <c r="J259" i="11393" s="1"/>
  <c r="Z252" i="11392"/>
  <c r="K257" i="11393" s="1"/>
  <c r="L253" i="11392"/>
  <c r="K253" i="11392" s="1"/>
  <c r="M253" i="11392" s="1"/>
  <c r="H258" i="11393" s="1"/>
  <c r="AA253" i="11392"/>
  <c r="L258" i="11393" s="1"/>
  <c r="AB251" i="11392"/>
  <c r="M256" i="11393" s="1"/>
  <c r="N255" i="11392" l="1"/>
  <c r="O255" i="11392" s="1"/>
  <c r="I260" i="11393" s="1"/>
  <c r="AA254" i="11392"/>
  <c r="L259" i="11393" s="1"/>
  <c r="O257" i="11393"/>
  <c r="U257" i="11393" s="1"/>
  <c r="R257" i="11393"/>
  <c r="X257" i="11393" s="1"/>
  <c r="AF257" i="11393" s="1"/>
  <c r="S257" i="11393"/>
  <c r="Y257" i="11393" s="1"/>
  <c r="AG257" i="11393" s="1"/>
  <c r="P257" i="11393"/>
  <c r="V257" i="11393" s="1"/>
  <c r="AD257" i="11393" s="1"/>
  <c r="AL257" i="11393"/>
  <c r="AJ256" i="11393"/>
  <c r="AO256" i="11393"/>
  <c r="AN256" i="11393"/>
  <c r="AP256" i="11393"/>
  <c r="AK258" i="11393"/>
  <c r="AM258" i="11393"/>
  <c r="Q257" i="11393"/>
  <c r="W257" i="11393" s="1"/>
  <c r="AE257" i="11393" s="1"/>
  <c r="AC256" i="11393"/>
  <c r="AH256" i="11393" s="1"/>
  <c r="AI256" i="11393" s="1"/>
  <c r="AB256" i="11393" s="1"/>
  <c r="Z256" i="11393"/>
  <c r="AA256" i="11393" s="1"/>
  <c r="T256" i="11393" s="1"/>
  <c r="L254" i="11392"/>
  <c r="K254" i="11392" s="1"/>
  <c r="M254" i="11392" s="1"/>
  <c r="H259" i="11393" s="1"/>
  <c r="Z253" i="11392"/>
  <c r="V255" i="11392"/>
  <c r="U255" i="11392" s="1"/>
  <c r="T255" i="11392" s="1"/>
  <c r="S255" i="11392" s="1"/>
  <c r="R255" i="11392" s="1"/>
  <c r="P255" i="11392" s="1"/>
  <c r="Y255" i="11392" s="1"/>
  <c r="AB252" i="11392"/>
  <c r="M257" i="11393" s="1"/>
  <c r="N256" i="11392" l="1"/>
  <c r="O256" i="11392" s="1"/>
  <c r="I261" i="11393" s="1"/>
  <c r="AB253" i="11392"/>
  <c r="M258" i="11393" s="1"/>
  <c r="K258" i="11393"/>
  <c r="AC257" i="11393"/>
  <c r="AH257" i="11393" s="1"/>
  <c r="AI257" i="11393" s="1"/>
  <c r="AB257" i="11393" s="1"/>
  <c r="Z257" i="11393"/>
  <c r="AA257" i="11393" s="1"/>
  <c r="T257" i="11393" s="1"/>
  <c r="AJ257" i="11393"/>
  <c r="AO257" i="11393"/>
  <c r="AN257" i="11393"/>
  <c r="AP257" i="11393"/>
  <c r="AA255" i="11392"/>
  <c r="L260" i="11393" s="1"/>
  <c r="J260" i="11393"/>
  <c r="AK259" i="11393"/>
  <c r="AM259" i="11393"/>
  <c r="V256" i="11392"/>
  <c r="U256" i="11392" s="1"/>
  <c r="T256" i="11392" s="1"/>
  <c r="S256" i="11392" s="1"/>
  <c r="R256" i="11392"/>
  <c r="P256" i="11392" s="1"/>
  <c r="Y256" i="11392" s="1"/>
  <c r="J261" i="11393" s="1"/>
  <c r="Z254" i="11392"/>
  <c r="K259" i="11393" s="1"/>
  <c r="L255" i="11392"/>
  <c r="K255" i="11392" s="1"/>
  <c r="M255" i="11392" s="1"/>
  <c r="H260" i="11393" s="1"/>
  <c r="N257" i="11392" l="1"/>
  <c r="O257" i="11392" s="1"/>
  <c r="I262" i="11393" s="1"/>
  <c r="O259" i="11393"/>
  <c r="U259" i="11393" s="1"/>
  <c r="R259" i="11393"/>
  <c r="X259" i="11393" s="1"/>
  <c r="AF259" i="11393" s="1"/>
  <c r="S259" i="11393"/>
  <c r="Y259" i="11393" s="1"/>
  <c r="AG259" i="11393" s="1"/>
  <c r="P259" i="11393"/>
  <c r="V259" i="11393" s="1"/>
  <c r="AD259" i="11393" s="1"/>
  <c r="Q259" i="11393"/>
  <c r="W259" i="11393" s="1"/>
  <c r="AE259" i="11393" s="1"/>
  <c r="AL259" i="11393"/>
  <c r="R258" i="11393"/>
  <c r="X258" i="11393" s="1"/>
  <c r="AF258" i="11393" s="1"/>
  <c r="O258" i="11393"/>
  <c r="U258" i="11393" s="1"/>
  <c r="S258" i="11393"/>
  <c r="Y258" i="11393" s="1"/>
  <c r="AG258" i="11393" s="1"/>
  <c r="P258" i="11393"/>
  <c r="V258" i="11393" s="1"/>
  <c r="AD258" i="11393" s="1"/>
  <c r="Q258" i="11393"/>
  <c r="W258" i="11393" s="1"/>
  <c r="AE258" i="11393" s="1"/>
  <c r="AL258" i="11393"/>
  <c r="AK260" i="11393"/>
  <c r="AM260" i="11393"/>
  <c r="AJ258" i="11393"/>
  <c r="AP258" i="11393"/>
  <c r="AO258" i="11393"/>
  <c r="AN258" i="11393"/>
  <c r="V257" i="11392"/>
  <c r="U257" i="11392" s="1"/>
  <c r="T257" i="11392" s="1"/>
  <c r="S257" i="11392" s="1"/>
  <c r="R257" i="11392" s="1"/>
  <c r="P257" i="11392" s="1"/>
  <c r="Y257" i="11392" s="1"/>
  <c r="Z255" i="11392"/>
  <c r="K260" i="11393" s="1"/>
  <c r="AL260" i="11393" s="1"/>
  <c r="L256" i="11392"/>
  <c r="K256" i="11392" s="1"/>
  <c r="M256" i="11392" s="1"/>
  <c r="H261" i="11393" s="1"/>
  <c r="AB254" i="11392"/>
  <c r="M259" i="11393" s="1"/>
  <c r="AA256" i="11392"/>
  <c r="L261" i="11393" s="1"/>
  <c r="N258" i="11392" l="1"/>
  <c r="O258" i="11392" s="1"/>
  <c r="I263" i="11393" s="1"/>
  <c r="AA257" i="11392"/>
  <c r="L262" i="11393" s="1"/>
  <c r="J262" i="11393"/>
  <c r="AC258" i="11393"/>
  <c r="AH258" i="11393" s="1"/>
  <c r="AI258" i="11393" s="1"/>
  <c r="AB258" i="11393" s="1"/>
  <c r="Z258" i="11393"/>
  <c r="AA258" i="11393" s="1"/>
  <c r="T258" i="11393" s="1"/>
  <c r="AK261" i="11393"/>
  <c r="AM261" i="11393"/>
  <c r="AJ259" i="11393"/>
  <c r="AO259" i="11393"/>
  <c r="AN259" i="11393"/>
  <c r="AP259" i="11393"/>
  <c r="R260" i="11393"/>
  <c r="X260" i="11393" s="1"/>
  <c r="AF260" i="11393" s="1"/>
  <c r="O260" i="11393"/>
  <c r="U260" i="11393" s="1"/>
  <c r="S260" i="11393"/>
  <c r="Y260" i="11393" s="1"/>
  <c r="AG260" i="11393" s="1"/>
  <c r="P260" i="11393"/>
  <c r="V260" i="11393" s="1"/>
  <c r="AD260" i="11393" s="1"/>
  <c r="Q260" i="11393"/>
  <c r="W260" i="11393" s="1"/>
  <c r="AE260" i="11393" s="1"/>
  <c r="AC259" i="11393"/>
  <c r="AH259" i="11393" s="1"/>
  <c r="AI259" i="11393" s="1"/>
  <c r="AB259" i="11393" s="1"/>
  <c r="Z259" i="11393"/>
  <c r="AA259" i="11393" s="1"/>
  <c r="T259" i="11393" s="1"/>
  <c r="AB255" i="11392"/>
  <c r="M260" i="11393" s="1"/>
  <c r="R258" i="11392"/>
  <c r="P258" i="11392" s="1"/>
  <c r="Y258" i="11392" s="1"/>
  <c r="V258" i="11392"/>
  <c r="U258" i="11392" s="1"/>
  <c r="T258" i="11392" s="1"/>
  <c r="S258" i="11392" s="1"/>
  <c r="L257" i="11392"/>
  <c r="K257" i="11392" s="1"/>
  <c r="M257" i="11392" s="1"/>
  <c r="H262" i="11393" s="1"/>
  <c r="Z256" i="11392"/>
  <c r="K261" i="11393" s="1"/>
  <c r="N259" i="11392" l="1"/>
  <c r="O259" i="11392" s="1"/>
  <c r="I264" i="11393" s="1"/>
  <c r="O261" i="11393"/>
  <c r="U261" i="11393" s="1"/>
  <c r="R261" i="11393"/>
  <c r="X261" i="11393" s="1"/>
  <c r="AF261" i="11393" s="1"/>
  <c r="S261" i="11393"/>
  <c r="Y261" i="11393" s="1"/>
  <c r="AG261" i="11393" s="1"/>
  <c r="P261" i="11393"/>
  <c r="V261" i="11393" s="1"/>
  <c r="AD261" i="11393" s="1"/>
  <c r="AK262" i="11393"/>
  <c r="AM262" i="11393"/>
  <c r="AA258" i="11392"/>
  <c r="L263" i="11393" s="1"/>
  <c r="J263" i="11393"/>
  <c r="AJ260" i="11393"/>
  <c r="AO260" i="11393"/>
  <c r="AN260" i="11393"/>
  <c r="AP260" i="11393"/>
  <c r="AC260" i="11393"/>
  <c r="AH260" i="11393" s="1"/>
  <c r="AI260" i="11393" s="1"/>
  <c r="AB260" i="11393" s="1"/>
  <c r="Z260" i="11393"/>
  <c r="AA260" i="11393" s="1"/>
  <c r="T260" i="11393" s="1"/>
  <c r="AL261" i="11393"/>
  <c r="Q261" i="11393"/>
  <c r="W261" i="11393" s="1"/>
  <c r="AE261" i="11393" s="1"/>
  <c r="L258" i="11392"/>
  <c r="K258" i="11392" s="1"/>
  <c r="M258" i="11392" s="1"/>
  <c r="H263" i="11393" s="1"/>
  <c r="Z257" i="11392"/>
  <c r="K262" i="11393" s="1"/>
  <c r="V259" i="11392"/>
  <c r="U259" i="11392" s="1"/>
  <c r="T259" i="11392" s="1"/>
  <c r="S259" i="11392" s="1"/>
  <c r="R259" i="11392" s="1"/>
  <c r="P259" i="11392" s="1"/>
  <c r="Y259" i="11392" s="1"/>
  <c r="J264" i="11393" s="1"/>
  <c r="AB256" i="11392"/>
  <c r="M261" i="11393" s="1"/>
  <c r="N260" i="11392" l="1"/>
  <c r="O260" i="11392" s="1"/>
  <c r="I265" i="11393" s="1"/>
  <c r="AJ261" i="11393"/>
  <c r="AP261" i="11393"/>
  <c r="AO261" i="11393"/>
  <c r="AN261" i="11393"/>
  <c r="AK263" i="11393"/>
  <c r="AM263" i="11393"/>
  <c r="AC261" i="11393"/>
  <c r="AH261" i="11393" s="1"/>
  <c r="AI261" i="11393" s="1"/>
  <c r="AB261" i="11393" s="1"/>
  <c r="Z261" i="11393"/>
  <c r="AA261" i="11393" s="1"/>
  <c r="T261" i="11393" s="1"/>
  <c r="O262" i="11393"/>
  <c r="U262" i="11393" s="1"/>
  <c r="S262" i="11393"/>
  <c r="Y262" i="11393" s="1"/>
  <c r="AG262" i="11393" s="1"/>
  <c r="R262" i="11393"/>
  <c r="X262" i="11393" s="1"/>
  <c r="AF262" i="11393" s="1"/>
  <c r="P262" i="11393"/>
  <c r="V262" i="11393" s="1"/>
  <c r="AD262" i="11393" s="1"/>
  <c r="AL262" i="11393"/>
  <c r="Q262" i="11393"/>
  <c r="W262" i="11393" s="1"/>
  <c r="AE262" i="11393" s="1"/>
  <c r="V260" i="11392"/>
  <c r="U260" i="11392" s="1"/>
  <c r="T260" i="11392" s="1"/>
  <c r="S260" i="11392" s="1"/>
  <c r="R260" i="11392" s="1"/>
  <c r="P260" i="11392" s="1"/>
  <c r="Y260" i="11392" s="1"/>
  <c r="AB257" i="11392"/>
  <c r="M262" i="11393" s="1"/>
  <c r="L259" i="11392"/>
  <c r="K259" i="11392" s="1"/>
  <c r="M259" i="11392" s="1"/>
  <c r="H264" i="11393" s="1"/>
  <c r="Z258" i="11392"/>
  <c r="K263" i="11393" s="1"/>
  <c r="AA259" i="11392"/>
  <c r="L264" i="11393" s="1"/>
  <c r="N261" i="11392" l="1"/>
  <c r="O261" i="11392" s="1"/>
  <c r="I266" i="11393" s="1"/>
  <c r="AA260" i="11392"/>
  <c r="L265" i="11393" s="1"/>
  <c r="J265" i="11393"/>
  <c r="O263" i="11393"/>
  <c r="U263" i="11393" s="1"/>
  <c r="R263" i="11393"/>
  <c r="X263" i="11393" s="1"/>
  <c r="AF263" i="11393" s="1"/>
  <c r="S263" i="11393"/>
  <c r="Y263" i="11393" s="1"/>
  <c r="AG263" i="11393" s="1"/>
  <c r="P263" i="11393"/>
  <c r="V263" i="11393" s="1"/>
  <c r="AD263" i="11393" s="1"/>
  <c r="AC262" i="11393"/>
  <c r="AH262" i="11393" s="1"/>
  <c r="AI262" i="11393" s="1"/>
  <c r="AB262" i="11393" s="1"/>
  <c r="Z262" i="11393"/>
  <c r="AA262" i="11393" s="1"/>
  <c r="T262" i="11393" s="1"/>
  <c r="AL263" i="11393"/>
  <c r="AK264" i="11393"/>
  <c r="AM264" i="11393"/>
  <c r="AJ262" i="11393"/>
  <c r="AP262" i="11393"/>
  <c r="AO262" i="11393"/>
  <c r="AN262" i="11393"/>
  <c r="Q263" i="11393"/>
  <c r="W263" i="11393" s="1"/>
  <c r="AE263" i="11393" s="1"/>
  <c r="AB258" i="11392"/>
  <c r="M263" i="11393" s="1"/>
  <c r="L260" i="11392"/>
  <c r="K260" i="11392" s="1"/>
  <c r="M260" i="11392" s="1"/>
  <c r="H265" i="11393" s="1"/>
  <c r="Z259" i="11392"/>
  <c r="K264" i="11393" s="1"/>
  <c r="Q264" i="11393" s="1"/>
  <c r="W264" i="11393" s="1"/>
  <c r="AE264" i="11393" s="1"/>
  <c r="V261" i="11392"/>
  <c r="U261" i="11392" s="1"/>
  <c r="T261" i="11392" s="1"/>
  <c r="S261" i="11392" s="1"/>
  <c r="R261" i="11392" s="1"/>
  <c r="P261" i="11392" s="1"/>
  <c r="Y261" i="11392" s="1"/>
  <c r="J266" i="11393" s="1"/>
  <c r="N262" i="11392" l="1"/>
  <c r="O262" i="11392" s="1"/>
  <c r="I267" i="11393" s="1"/>
  <c r="AK265" i="11393"/>
  <c r="AM265" i="11393"/>
  <c r="AJ263" i="11393"/>
  <c r="AO263" i="11393"/>
  <c r="AN263" i="11393"/>
  <c r="AP263" i="11393"/>
  <c r="AL264" i="11393"/>
  <c r="O264" i="11393"/>
  <c r="U264" i="11393" s="1"/>
  <c r="S264" i="11393"/>
  <c r="Y264" i="11393" s="1"/>
  <c r="AG264" i="11393" s="1"/>
  <c r="R264" i="11393"/>
  <c r="X264" i="11393" s="1"/>
  <c r="AF264" i="11393" s="1"/>
  <c r="P264" i="11393"/>
  <c r="V264" i="11393" s="1"/>
  <c r="AD264" i="11393" s="1"/>
  <c r="AC263" i="11393"/>
  <c r="AH263" i="11393" s="1"/>
  <c r="AI263" i="11393" s="1"/>
  <c r="AB263" i="11393" s="1"/>
  <c r="Z263" i="11393"/>
  <c r="AA263" i="11393" s="1"/>
  <c r="T263" i="11393" s="1"/>
  <c r="V262" i="11392"/>
  <c r="U262" i="11392" s="1"/>
  <c r="T262" i="11392" s="1"/>
  <c r="S262" i="11392" s="1"/>
  <c r="R262" i="11392" s="1"/>
  <c r="P262" i="11392" s="1"/>
  <c r="Y262" i="11392" s="1"/>
  <c r="L261" i="11392"/>
  <c r="K261" i="11392" s="1"/>
  <c r="M261" i="11392" s="1"/>
  <c r="H266" i="11393" s="1"/>
  <c r="Z260" i="11392"/>
  <c r="K265" i="11393" s="1"/>
  <c r="AL265" i="11393" s="1"/>
  <c r="AA261" i="11392"/>
  <c r="L266" i="11393" s="1"/>
  <c r="AB259" i="11392"/>
  <c r="M264" i="11393" s="1"/>
  <c r="N263" i="11392" l="1"/>
  <c r="O263" i="11392" s="1"/>
  <c r="I268" i="11393" s="1"/>
  <c r="AK266" i="11393"/>
  <c r="AM266" i="11393"/>
  <c r="O265" i="11393"/>
  <c r="U265" i="11393" s="1"/>
  <c r="P265" i="11393"/>
  <c r="V265" i="11393" s="1"/>
  <c r="AD265" i="11393" s="1"/>
  <c r="S265" i="11393"/>
  <c r="Y265" i="11393" s="1"/>
  <c r="AG265" i="11393" s="1"/>
  <c r="R265" i="11393"/>
  <c r="X265" i="11393" s="1"/>
  <c r="AF265" i="11393" s="1"/>
  <c r="AA262" i="11392"/>
  <c r="L267" i="11393" s="1"/>
  <c r="J267" i="11393"/>
  <c r="Q265" i="11393"/>
  <c r="W265" i="11393" s="1"/>
  <c r="AE265" i="11393" s="1"/>
  <c r="AC264" i="11393"/>
  <c r="AH264" i="11393" s="1"/>
  <c r="AI264" i="11393" s="1"/>
  <c r="AB264" i="11393" s="1"/>
  <c r="Z264" i="11393"/>
  <c r="AA264" i="11393" s="1"/>
  <c r="T264" i="11393" s="1"/>
  <c r="AJ264" i="11393"/>
  <c r="AO264" i="11393"/>
  <c r="AN264" i="11393"/>
  <c r="AP264" i="11393"/>
  <c r="AB260" i="11392"/>
  <c r="M265" i="11393" s="1"/>
  <c r="V263" i="11392"/>
  <c r="U263" i="11392" s="1"/>
  <c r="T263" i="11392" s="1"/>
  <c r="S263" i="11392" s="1"/>
  <c r="R263" i="11392"/>
  <c r="P263" i="11392" s="1"/>
  <c r="Y263" i="11392" s="1"/>
  <c r="J268" i="11393" s="1"/>
  <c r="Z261" i="11392"/>
  <c r="K266" i="11393" s="1"/>
  <c r="L262" i="11392"/>
  <c r="K262" i="11392" s="1"/>
  <c r="M262" i="11392" s="1"/>
  <c r="H267" i="11393" s="1"/>
  <c r="N264" i="11392" l="1"/>
  <c r="O264" i="11392" s="1"/>
  <c r="I269" i="11393" s="1"/>
  <c r="AJ265" i="11393"/>
  <c r="AO265" i="11393"/>
  <c r="AN265" i="11393"/>
  <c r="AP265" i="11393"/>
  <c r="Z265" i="11393"/>
  <c r="AA265" i="11393" s="1"/>
  <c r="T265" i="11393" s="1"/>
  <c r="AC265" i="11393"/>
  <c r="AH265" i="11393" s="1"/>
  <c r="AI265" i="11393" s="1"/>
  <c r="AB265" i="11393" s="1"/>
  <c r="AK267" i="11393"/>
  <c r="AM267" i="11393"/>
  <c r="R266" i="11393"/>
  <c r="X266" i="11393" s="1"/>
  <c r="AF266" i="11393" s="1"/>
  <c r="P266" i="11393"/>
  <c r="V266" i="11393" s="1"/>
  <c r="AD266" i="11393" s="1"/>
  <c r="S266" i="11393"/>
  <c r="Y266" i="11393" s="1"/>
  <c r="AG266" i="11393" s="1"/>
  <c r="O266" i="11393"/>
  <c r="U266" i="11393" s="1"/>
  <c r="AL266" i="11393"/>
  <c r="Q266" i="11393"/>
  <c r="W266" i="11393" s="1"/>
  <c r="AE266" i="11393" s="1"/>
  <c r="L263" i="11392"/>
  <c r="K263" i="11392" s="1"/>
  <c r="M263" i="11392" s="1"/>
  <c r="H268" i="11393" s="1"/>
  <c r="Z262" i="11392"/>
  <c r="K267" i="11393" s="1"/>
  <c r="V264" i="11392"/>
  <c r="U264" i="11392" s="1"/>
  <c r="T264" i="11392" s="1"/>
  <c r="S264" i="11392" s="1"/>
  <c r="R264" i="11392" s="1"/>
  <c r="P264" i="11392" s="1"/>
  <c r="Y264" i="11392" s="1"/>
  <c r="AB261" i="11392"/>
  <c r="M266" i="11393" s="1"/>
  <c r="AA263" i="11392"/>
  <c r="L268" i="11393" s="1"/>
  <c r="N265" i="11392" l="1"/>
  <c r="O265" i="11392" s="1"/>
  <c r="I270" i="11393" s="1"/>
  <c r="AA264" i="11392"/>
  <c r="L269" i="11393" s="1"/>
  <c r="J269" i="11393"/>
  <c r="AK268" i="11393"/>
  <c r="AM268" i="11393"/>
  <c r="AJ266" i="11393"/>
  <c r="AP266" i="11393"/>
  <c r="AO266" i="11393"/>
  <c r="AN266" i="11393"/>
  <c r="O267" i="11393"/>
  <c r="U267" i="11393" s="1"/>
  <c r="P267" i="11393"/>
  <c r="V267" i="11393" s="1"/>
  <c r="AD267" i="11393" s="1"/>
  <c r="S267" i="11393"/>
  <c r="Y267" i="11393" s="1"/>
  <c r="AG267" i="11393" s="1"/>
  <c r="R267" i="11393"/>
  <c r="X267" i="11393" s="1"/>
  <c r="AF267" i="11393" s="1"/>
  <c r="AC266" i="11393"/>
  <c r="AH266" i="11393" s="1"/>
  <c r="AI266" i="11393" s="1"/>
  <c r="AB266" i="11393" s="1"/>
  <c r="Z266" i="11393"/>
  <c r="AA266" i="11393" s="1"/>
  <c r="T266" i="11393" s="1"/>
  <c r="AL267" i="11393"/>
  <c r="Q267" i="11393"/>
  <c r="W267" i="11393" s="1"/>
  <c r="AE267" i="11393" s="1"/>
  <c r="Z263" i="11392"/>
  <c r="L264" i="11392"/>
  <c r="K264" i="11392" s="1"/>
  <c r="M264" i="11392" s="1"/>
  <c r="H269" i="11393" s="1"/>
  <c r="V265" i="11392"/>
  <c r="U265" i="11392" s="1"/>
  <c r="T265" i="11392" s="1"/>
  <c r="S265" i="11392" s="1"/>
  <c r="R265" i="11392" s="1"/>
  <c r="P265" i="11392" s="1"/>
  <c r="Y265" i="11392" s="1"/>
  <c r="J270" i="11393" s="1"/>
  <c r="AB262" i="11392"/>
  <c r="M267" i="11393" s="1"/>
  <c r="N266" i="11392" l="1"/>
  <c r="O266" i="11392" s="1"/>
  <c r="I271" i="11393" s="1"/>
  <c r="AB263" i="11392"/>
  <c r="M268" i="11393" s="1"/>
  <c r="K268" i="11393"/>
  <c r="Z267" i="11393"/>
  <c r="AA267" i="11393" s="1"/>
  <c r="T267" i="11393" s="1"/>
  <c r="AC267" i="11393"/>
  <c r="AH267" i="11393" s="1"/>
  <c r="AI267" i="11393" s="1"/>
  <c r="AB267" i="11393" s="1"/>
  <c r="AJ267" i="11393"/>
  <c r="AP267" i="11393"/>
  <c r="AO267" i="11393"/>
  <c r="AN267" i="11393"/>
  <c r="AK269" i="11393"/>
  <c r="AM269" i="11393"/>
  <c r="Z264" i="11392"/>
  <c r="K269" i="11393" s="1"/>
  <c r="L265" i="11392"/>
  <c r="K265" i="11392" s="1"/>
  <c r="M265" i="11392" s="1"/>
  <c r="H270" i="11393" s="1"/>
  <c r="V266" i="11392"/>
  <c r="U266" i="11392" s="1"/>
  <c r="T266" i="11392" s="1"/>
  <c r="S266" i="11392" s="1"/>
  <c r="R266" i="11392"/>
  <c r="P266" i="11392" s="1"/>
  <c r="Y266" i="11392" s="1"/>
  <c r="J271" i="11393" s="1"/>
  <c r="AA265" i="11392"/>
  <c r="L270" i="11393" s="1"/>
  <c r="N267" i="11392" l="1"/>
  <c r="O267" i="11392" s="1"/>
  <c r="I272" i="11393" s="1"/>
  <c r="O269" i="11393"/>
  <c r="U269" i="11393" s="1"/>
  <c r="R269" i="11393"/>
  <c r="X269" i="11393" s="1"/>
  <c r="AF269" i="11393" s="1"/>
  <c r="S269" i="11393"/>
  <c r="Y269" i="11393" s="1"/>
  <c r="AG269" i="11393" s="1"/>
  <c r="P269" i="11393"/>
  <c r="V269" i="11393" s="1"/>
  <c r="AD269" i="11393" s="1"/>
  <c r="P268" i="11393"/>
  <c r="V268" i="11393" s="1"/>
  <c r="AD268" i="11393" s="1"/>
  <c r="S268" i="11393"/>
  <c r="Y268" i="11393" s="1"/>
  <c r="AG268" i="11393" s="1"/>
  <c r="R268" i="11393"/>
  <c r="X268" i="11393" s="1"/>
  <c r="AF268" i="11393" s="1"/>
  <c r="O268" i="11393"/>
  <c r="U268" i="11393" s="1"/>
  <c r="Q268" i="11393"/>
  <c r="W268" i="11393" s="1"/>
  <c r="AE268" i="11393" s="1"/>
  <c r="AL268" i="11393"/>
  <c r="AK270" i="11393"/>
  <c r="AM270" i="11393"/>
  <c r="AL269" i="11393"/>
  <c r="Q269" i="11393"/>
  <c r="W269" i="11393" s="1"/>
  <c r="AE269" i="11393" s="1"/>
  <c r="AJ268" i="11393"/>
  <c r="AP268" i="11393"/>
  <c r="AO268" i="11393"/>
  <c r="AN268" i="11393"/>
  <c r="L266" i="11392"/>
  <c r="K266" i="11392" s="1"/>
  <c r="M266" i="11392" s="1"/>
  <c r="H271" i="11393" s="1"/>
  <c r="Z265" i="11392"/>
  <c r="AB264" i="11392"/>
  <c r="M269" i="11393" s="1"/>
  <c r="V267" i="11392"/>
  <c r="U267" i="11392" s="1"/>
  <c r="T267" i="11392" s="1"/>
  <c r="S267" i="11392" s="1"/>
  <c r="R267" i="11392"/>
  <c r="P267" i="11392" s="1"/>
  <c r="Y267" i="11392" s="1"/>
  <c r="J272" i="11393" s="1"/>
  <c r="AA266" i="11392"/>
  <c r="L271" i="11393" s="1"/>
  <c r="N268" i="11392" l="1"/>
  <c r="O268" i="11392" s="1"/>
  <c r="I273" i="11393" s="1"/>
  <c r="AB265" i="11392"/>
  <c r="M270" i="11393" s="1"/>
  <c r="K270" i="11393"/>
  <c r="AC268" i="11393"/>
  <c r="AH268" i="11393" s="1"/>
  <c r="AI268" i="11393" s="1"/>
  <c r="AB268" i="11393" s="1"/>
  <c r="Z268" i="11393"/>
  <c r="AA268" i="11393" s="1"/>
  <c r="T268" i="11393" s="1"/>
  <c r="AJ269" i="11393"/>
  <c r="AP269" i="11393"/>
  <c r="AO269" i="11393"/>
  <c r="AN269" i="11393"/>
  <c r="AK271" i="11393"/>
  <c r="AM271" i="11393"/>
  <c r="Z269" i="11393"/>
  <c r="AA269" i="11393" s="1"/>
  <c r="T269" i="11393" s="1"/>
  <c r="AC269" i="11393"/>
  <c r="AH269" i="11393" s="1"/>
  <c r="AI269" i="11393" s="1"/>
  <c r="AB269" i="11393" s="1"/>
  <c r="V268" i="11392"/>
  <c r="U268" i="11392" s="1"/>
  <c r="T268" i="11392" s="1"/>
  <c r="S268" i="11392" s="1"/>
  <c r="R268" i="11392"/>
  <c r="P268" i="11392" s="1"/>
  <c r="Y268" i="11392" s="1"/>
  <c r="J273" i="11393" s="1"/>
  <c r="Z266" i="11392"/>
  <c r="L267" i="11392"/>
  <c r="K267" i="11392" s="1"/>
  <c r="M267" i="11392" s="1"/>
  <c r="H272" i="11393" s="1"/>
  <c r="AA267" i="11392"/>
  <c r="L272" i="11393" s="1"/>
  <c r="N269" i="11392" l="1"/>
  <c r="O269" i="11392" s="1"/>
  <c r="I274" i="11393" s="1"/>
  <c r="AA268" i="11392"/>
  <c r="L273" i="11393" s="1"/>
  <c r="AB266" i="11392"/>
  <c r="M271" i="11393" s="1"/>
  <c r="K271" i="11393"/>
  <c r="AJ270" i="11393"/>
  <c r="AP270" i="11393"/>
  <c r="AO270" i="11393"/>
  <c r="AN270" i="11393"/>
  <c r="AK272" i="11393"/>
  <c r="AM272" i="11393"/>
  <c r="P270" i="11393"/>
  <c r="V270" i="11393" s="1"/>
  <c r="AD270" i="11393" s="1"/>
  <c r="S270" i="11393"/>
  <c r="Y270" i="11393" s="1"/>
  <c r="AG270" i="11393" s="1"/>
  <c r="R270" i="11393"/>
  <c r="X270" i="11393" s="1"/>
  <c r="AF270" i="11393" s="1"/>
  <c r="O270" i="11393"/>
  <c r="U270" i="11393" s="1"/>
  <c r="Q270" i="11393"/>
  <c r="W270" i="11393" s="1"/>
  <c r="AE270" i="11393" s="1"/>
  <c r="AL270" i="11393"/>
  <c r="L268" i="11392"/>
  <c r="K268" i="11392" s="1"/>
  <c r="M268" i="11392" s="1"/>
  <c r="H273" i="11393" s="1"/>
  <c r="Z267" i="11392"/>
  <c r="V269" i="11392"/>
  <c r="U269" i="11392" s="1"/>
  <c r="T269" i="11392" s="1"/>
  <c r="S269" i="11392" s="1"/>
  <c r="R269" i="11392" s="1"/>
  <c r="P269" i="11392" s="1"/>
  <c r="Y269" i="11392" s="1"/>
  <c r="J274" i="11393" s="1"/>
  <c r="N270" i="11392" l="1"/>
  <c r="O270" i="11392" s="1"/>
  <c r="I275" i="11393" s="1"/>
  <c r="AK273" i="11393"/>
  <c r="AM273" i="11393"/>
  <c r="AC270" i="11393"/>
  <c r="AH270" i="11393" s="1"/>
  <c r="AI270" i="11393" s="1"/>
  <c r="AB270" i="11393" s="1"/>
  <c r="Z270" i="11393"/>
  <c r="AA270" i="11393" s="1"/>
  <c r="T270" i="11393" s="1"/>
  <c r="AJ271" i="11393"/>
  <c r="AP271" i="11393"/>
  <c r="AO271" i="11393"/>
  <c r="AN271" i="11393"/>
  <c r="AB267" i="11392"/>
  <c r="M272" i="11393" s="1"/>
  <c r="K272" i="11393"/>
  <c r="O271" i="11393"/>
  <c r="U271" i="11393" s="1"/>
  <c r="R271" i="11393"/>
  <c r="X271" i="11393" s="1"/>
  <c r="AF271" i="11393" s="1"/>
  <c r="S271" i="11393"/>
  <c r="Y271" i="11393" s="1"/>
  <c r="AG271" i="11393" s="1"/>
  <c r="P271" i="11393"/>
  <c r="V271" i="11393" s="1"/>
  <c r="AD271" i="11393" s="1"/>
  <c r="Q271" i="11393"/>
  <c r="W271" i="11393" s="1"/>
  <c r="AE271" i="11393" s="1"/>
  <c r="AL271" i="11393"/>
  <c r="V270" i="11392"/>
  <c r="U270" i="11392" s="1"/>
  <c r="T270" i="11392" s="1"/>
  <c r="S270" i="11392" s="1"/>
  <c r="R270" i="11392" s="1"/>
  <c r="P270" i="11392" s="1"/>
  <c r="Y270" i="11392" s="1"/>
  <c r="AA269" i="11392"/>
  <c r="L274" i="11393" s="1"/>
  <c r="Z268" i="11392"/>
  <c r="K273" i="11393" s="1"/>
  <c r="L269" i="11392"/>
  <c r="K269" i="11392" s="1"/>
  <c r="M269" i="11392" s="1"/>
  <c r="H274" i="11393" s="1"/>
  <c r="N271" i="11392" l="1"/>
  <c r="O271" i="11392" s="1"/>
  <c r="I276" i="11393" s="1"/>
  <c r="O273" i="11393"/>
  <c r="U273" i="11393" s="1"/>
  <c r="R273" i="11393"/>
  <c r="X273" i="11393" s="1"/>
  <c r="AF273" i="11393" s="1"/>
  <c r="S273" i="11393"/>
  <c r="Y273" i="11393" s="1"/>
  <c r="AG273" i="11393" s="1"/>
  <c r="P273" i="11393"/>
  <c r="V273" i="11393" s="1"/>
  <c r="AD273" i="11393" s="1"/>
  <c r="Q273" i="11393"/>
  <c r="W273" i="11393" s="1"/>
  <c r="AE273" i="11393" s="1"/>
  <c r="AK274" i="11393"/>
  <c r="AM274" i="11393"/>
  <c r="AA270" i="11392"/>
  <c r="L275" i="11393" s="1"/>
  <c r="J275" i="11393"/>
  <c r="R272" i="11393"/>
  <c r="X272" i="11393" s="1"/>
  <c r="AF272" i="11393" s="1"/>
  <c r="P272" i="11393"/>
  <c r="V272" i="11393" s="1"/>
  <c r="AD272" i="11393" s="1"/>
  <c r="S272" i="11393"/>
  <c r="Y272" i="11393" s="1"/>
  <c r="AG272" i="11393" s="1"/>
  <c r="O272" i="11393"/>
  <c r="U272" i="11393" s="1"/>
  <c r="Q272" i="11393"/>
  <c r="W272" i="11393" s="1"/>
  <c r="AE272" i="11393" s="1"/>
  <c r="AL272" i="11393"/>
  <c r="AL273" i="11393"/>
  <c r="Z271" i="11393"/>
  <c r="AA271" i="11393" s="1"/>
  <c r="T271" i="11393" s="1"/>
  <c r="AC271" i="11393"/>
  <c r="AH271" i="11393" s="1"/>
  <c r="AI271" i="11393" s="1"/>
  <c r="AB271" i="11393" s="1"/>
  <c r="AJ272" i="11393"/>
  <c r="AO272" i="11393"/>
  <c r="AN272" i="11393"/>
  <c r="AP272" i="11393"/>
  <c r="AB268" i="11392"/>
  <c r="M273" i="11393" s="1"/>
  <c r="V271" i="11392"/>
  <c r="U271" i="11392" s="1"/>
  <c r="T271" i="11392" s="1"/>
  <c r="S271" i="11392" s="1"/>
  <c r="R271" i="11392" s="1"/>
  <c r="P271" i="11392" s="1"/>
  <c r="Y271" i="11392" s="1"/>
  <c r="J276" i="11393" s="1"/>
  <c r="L270" i="11392"/>
  <c r="K270" i="11392" s="1"/>
  <c r="M270" i="11392" s="1"/>
  <c r="H275" i="11393" s="1"/>
  <c r="Z269" i="11392"/>
  <c r="N272" i="11392" l="1"/>
  <c r="O272" i="11392" s="1"/>
  <c r="I277" i="11393" s="1"/>
  <c r="AB269" i="11392"/>
  <c r="M274" i="11393" s="1"/>
  <c r="K274" i="11393"/>
  <c r="AK275" i="11393"/>
  <c r="AM275" i="11393"/>
  <c r="AJ273" i="11393"/>
  <c r="AO273" i="11393"/>
  <c r="AN273" i="11393"/>
  <c r="AP273" i="11393"/>
  <c r="AC272" i="11393"/>
  <c r="AH272" i="11393" s="1"/>
  <c r="AI272" i="11393" s="1"/>
  <c r="AB272" i="11393" s="1"/>
  <c r="Z272" i="11393"/>
  <c r="AA272" i="11393" s="1"/>
  <c r="T272" i="11393" s="1"/>
  <c r="Z273" i="11393"/>
  <c r="AA273" i="11393" s="1"/>
  <c r="T273" i="11393" s="1"/>
  <c r="AC273" i="11393"/>
  <c r="AH273" i="11393" s="1"/>
  <c r="AI273" i="11393" s="1"/>
  <c r="AB273" i="11393" s="1"/>
  <c r="V272" i="11392"/>
  <c r="U272" i="11392" s="1"/>
  <c r="T272" i="11392" s="1"/>
  <c r="S272" i="11392" s="1"/>
  <c r="R272" i="11392"/>
  <c r="P272" i="11392" s="1"/>
  <c r="Y272" i="11392" s="1"/>
  <c r="AA271" i="11392"/>
  <c r="L276" i="11393" s="1"/>
  <c r="Z270" i="11392"/>
  <c r="K275" i="11393" s="1"/>
  <c r="AL275" i="11393" s="1"/>
  <c r="L271" i="11392"/>
  <c r="K271" i="11392" s="1"/>
  <c r="M271" i="11392" s="1"/>
  <c r="H276" i="11393" s="1"/>
  <c r="N273" i="11392" l="1"/>
  <c r="O273" i="11392" s="1"/>
  <c r="I278" i="11393" s="1"/>
  <c r="AK276" i="11393"/>
  <c r="AM276" i="11393"/>
  <c r="R274" i="11393"/>
  <c r="X274" i="11393" s="1"/>
  <c r="AF274" i="11393" s="1"/>
  <c r="P274" i="11393"/>
  <c r="V274" i="11393" s="1"/>
  <c r="AD274" i="11393" s="1"/>
  <c r="S274" i="11393"/>
  <c r="Y274" i="11393" s="1"/>
  <c r="AG274" i="11393" s="1"/>
  <c r="O274" i="11393"/>
  <c r="U274" i="11393" s="1"/>
  <c r="AL274" i="11393"/>
  <c r="Q274" i="11393"/>
  <c r="W274" i="11393" s="1"/>
  <c r="AE274" i="11393" s="1"/>
  <c r="O275" i="11393"/>
  <c r="U275" i="11393" s="1"/>
  <c r="R275" i="11393"/>
  <c r="X275" i="11393" s="1"/>
  <c r="AF275" i="11393" s="1"/>
  <c r="S275" i="11393"/>
  <c r="Y275" i="11393" s="1"/>
  <c r="AG275" i="11393" s="1"/>
  <c r="P275" i="11393"/>
  <c r="V275" i="11393" s="1"/>
  <c r="AD275" i="11393" s="1"/>
  <c r="AA272" i="11392"/>
  <c r="L277" i="11393" s="1"/>
  <c r="J277" i="11393"/>
  <c r="Q275" i="11393"/>
  <c r="W275" i="11393" s="1"/>
  <c r="AE275" i="11393" s="1"/>
  <c r="AJ274" i="11393"/>
  <c r="AP274" i="11393"/>
  <c r="AO274" i="11393"/>
  <c r="AN274" i="11393"/>
  <c r="V273" i="11392"/>
  <c r="U273" i="11392" s="1"/>
  <c r="T273" i="11392" s="1"/>
  <c r="S273" i="11392" s="1"/>
  <c r="R273" i="11392" s="1"/>
  <c r="P273" i="11392" s="1"/>
  <c r="Y273" i="11392" s="1"/>
  <c r="Z271" i="11392"/>
  <c r="K276" i="11393" s="1"/>
  <c r="L272" i="11392"/>
  <c r="K272" i="11392" s="1"/>
  <c r="M272" i="11392" s="1"/>
  <c r="H277" i="11393" s="1"/>
  <c r="AB270" i="11392"/>
  <c r="M275" i="11393" s="1"/>
  <c r="N274" i="11392" l="1"/>
  <c r="O274" i="11392" s="1"/>
  <c r="I279" i="11393" s="1"/>
  <c r="AJ275" i="11393"/>
  <c r="AO275" i="11393"/>
  <c r="AN275" i="11393"/>
  <c r="AP275" i="11393"/>
  <c r="P276" i="11393"/>
  <c r="V276" i="11393" s="1"/>
  <c r="AD276" i="11393" s="1"/>
  <c r="S276" i="11393"/>
  <c r="Y276" i="11393" s="1"/>
  <c r="AG276" i="11393" s="1"/>
  <c r="R276" i="11393"/>
  <c r="X276" i="11393" s="1"/>
  <c r="AF276" i="11393" s="1"/>
  <c r="O276" i="11393"/>
  <c r="U276" i="11393" s="1"/>
  <c r="Z275" i="11393"/>
  <c r="AA275" i="11393" s="1"/>
  <c r="T275" i="11393" s="1"/>
  <c r="AC275" i="11393"/>
  <c r="AH275" i="11393" s="1"/>
  <c r="AI275" i="11393" s="1"/>
  <c r="AB275" i="11393" s="1"/>
  <c r="AL276" i="11393"/>
  <c r="AK277" i="11393"/>
  <c r="AM277" i="11393"/>
  <c r="AA273" i="11392"/>
  <c r="L278" i="11393" s="1"/>
  <c r="J278" i="11393"/>
  <c r="AC274" i="11393"/>
  <c r="AH274" i="11393" s="1"/>
  <c r="AI274" i="11393" s="1"/>
  <c r="AB274" i="11393" s="1"/>
  <c r="Z274" i="11393"/>
  <c r="AA274" i="11393" s="1"/>
  <c r="T274" i="11393" s="1"/>
  <c r="Q276" i="11393"/>
  <c r="W276" i="11393" s="1"/>
  <c r="AE276" i="11393" s="1"/>
  <c r="L273" i="11392"/>
  <c r="K273" i="11392" s="1"/>
  <c r="M273" i="11392" s="1"/>
  <c r="H278" i="11393" s="1"/>
  <c r="Z272" i="11392"/>
  <c r="K277" i="11393" s="1"/>
  <c r="AL277" i="11393" s="1"/>
  <c r="AB271" i="11392"/>
  <c r="M276" i="11393" s="1"/>
  <c r="V274" i="11392"/>
  <c r="U274" i="11392" s="1"/>
  <c r="T274" i="11392" s="1"/>
  <c r="S274" i="11392" s="1"/>
  <c r="R274" i="11392" s="1"/>
  <c r="P274" i="11392" s="1"/>
  <c r="Y274" i="11392" s="1"/>
  <c r="J279" i="11393" s="1"/>
  <c r="N275" i="11392" l="1"/>
  <c r="O275" i="11392" s="1"/>
  <c r="I280" i="11393" s="1"/>
  <c r="AJ276" i="11393"/>
  <c r="AO276" i="11393"/>
  <c r="AN276" i="11393"/>
  <c r="AP276" i="11393"/>
  <c r="AK278" i="11393"/>
  <c r="AM278" i="11393"/>
  <c r="AC276" i="11393"/>
  <c r="AH276" i="11393" s="1"/>
  <c r="AI276" i="11393" s="1"/>
  <c r="AB276" i="11393" s="1"/>
  <c r="Z276" i="11393"/>
  <c r="AA276" i="11393" s="1"/>
  <c r="T276" i="11393" s="1"/>
  <c r="O277" i="11393"/>
  <c r="U277" i="11393" s="1"/>
  <c r="R277" i="11393"/>
  <c r="X277" i="11393" s="1"/>
  <c r="AF277" i="11393" s="1"/>
  <c r="S277" i="11393"/>
  <c r="Y277" i="11393" s="1"/>
  <c r="AG277" i="11393" s="1"/>
  <c r="P277" i="11393"/>
  <c r="V277" i="11393" s="1"/>
  <c r="AD277" i="11393" s="1"/>
  <c r="Q277" i="11393"/>
  <c r="W277" i="11393" s="1"/>
  <c r="AE277" i="11393" s="1"/>
  <c r="V275" i="11392"/>
  <c r="U275" i="11392" s="1"/>
  <c r="T275" i="11392" s="1"/>
  <c r="S275" i="11392" s="1"/>
  <c r="R275" i="11392" s="1"/>
  <c r="P275" i="11392" s="1"/>
  <c r="Y275" i="11392" s="1"/>
  <c r="AB272" i="11392"/>
  <c r="M277" i="11393" s="1"/>
  <c r="AA274" i="11392"/>
  <c r="L279" i="11393" s="1"/>
  <c r="L274" i="11392"/>
  <c r="K274" i="11392" s="1"/>
  <c r="M274" i="11392" s="1"/>
  <c r="H279" i="11393" s="1"/>
  <c r="Z273" i="11392"/>
  <c r="K278" i="11393" s="1"/>
  <c r="AL278" i="11393" s="1"/>
  <c r="N276" i="11392" l="1"/>
  <c r="O276" i="11392" s="1"/>
  <c r="I281" i="11393" s="1"/>
  <c r="O278" i="11393"/>
  <c r="U278" i="11393" s="1"/>
  <c r="P278" i="11393"/>
  <c r="V278" i="11393" s="1"/>
  <c r="AD278" i="11393" s="1"/>
  <c r="S278" i="11393"/>
  <c r="Y278" i="11393" s="1"/>
  <c r="AG278" i="11393" s="1"/>
  <c r="R278" i="11393"/>
  <c r="X278" i="11393" s="1"/>
  <c r="AF278" i="11393" s="1"/>
  <c r="AK279" i="11393"/>
  <c r="AM279" i="11393"/>
  <c r="AJ277" i="11393"/>
  <c r="AO277" i="11393"/>
  <c r="AN277" i="11393"/>
  <c r="AP277" i="11393"/>
  <c r="AA275" i="11392"/>
  <c r="L280" i="11393" s="1"/>
  <c r="J280" i="11393"/>
  <c r="Q278" i="11393"/>
  <c r="W278" i="11393" s="1"/>
  <c r="AE278" i="11393" s="1"/>
  <c r="Z277" i="11393"/>
  <c r="AA277" i="11393" s="1"/>
  <c r="T277" i="11393" s="1"/>
  <c r="AC277" i="11393"/>
  <c r="AH277" i="11393" s="1"/>
  <c r="AI277" i="11393" s="1"/>
  <c r="AB277" i="11393" s="1"/>
  <c r="Z274" i="11392"/>
  <c r="L275" i="11392"/>
  <c r="K275" i="11392" s="1"/>
  <c r="M275" i="11392" s="1"/>
  <c r="H280" i="11393" s="1"/>
  <c r="AB273" i="11392"/>
  <c r="M278" i="11393" s="1"/>
  <c r="V276" i="11392"/>
  <c r="U276" i="11392" s="1"/>
  <c r="T276" i="11392" s="1"/>
  <c r="S276" i="11392" s="1"/>
  <c r="R276" i="11392" s="1"/>
  <c r="P276" i="11392" s="1"/>
  <c r="Y276" i="11392" s="1"/>
  <c r="J281" i="11393" s="1"/>
  <c r="N277" i="11392" l="1"/>
  <c r="O277" i="11392" s="1"/>
  <c r="I282" i="11393" s="1"/>
  <c r="AK280" i="11393"/>
  <c r="AM280" i="11393"/>
  <c r="AC278" i="11393"/>
  <c r="AH278" i="11393" s="1"/>
  <c r="AI278" i="11393" s="1"/>
  <c r="AB278" i="11393" s="1"/>
  <c r="Z278" i="11393"/>
  <c r="AA278" i="11393" s="1"/>
  <c r="T278" i="11393" s="1"/>
  <c r="AJ278" i="11393"/>
  <c r="AO278" i="11393"/>
  <c r="AN278" i="11393"/>
  <c r="AP278" i="11393"/>
  <c r="AB274" i="11392"/>
  <c r="M279" i="11393" s="1"/>
  <c r="K279" i="11393"/>
  <c r="L276" i="11392"/>
  <c r="K276" i="11392" s="1"/>
  <c r="M276" i="11392" s="1"/>
  <c r="H281" i="11393" s="1"/>
  <c r="Z275" i="11392"/>
  <c r="K280" i="11393" s="1"/>
  <c r="AL280" i="11393" s="1"/>
  <c r="V277" i="11392"/>
  <c r="U277" i="11392" s="1"/>
  <c r="T277" i="11392" s="1"/>
  <c r="S277" i="11392" s="1"/>
  <c r="R277" i="11392" s="1"/>
  <c r="P277" i="11392" s="1"/>
  <c r="Y277" i="11392" s="1"/>
  <c r="AA276" i="11392"/>
  <c r="L281" i="11393" s="1"/>
  <c r="N278" i="11392" l="1"/>
  <c r="O278" i="11392" s="1"/>
  <c r="I283" i="11393" s="1"/>
  <c r="AK281" i="11393"/>
  <c r="AM281" i="11393"/>
  <c r="AJ279" i="11393"/>
  <c r="AP279" i="11393"/>
  <c r="AO279" i="11393"/>
  <c r="AN279" i="11393"/>
  <c r="AA277" i="11392"/>
  <c r="L282" i="11393" s="1"/>
  <c r="J282" i="11393"/>
  <c r="O280" i="11393"/>
  <c r="U280" i="11393" s="1"/>
  <c r="S280" i="11393"/>
  <c r="Y280" i="11393" s="1"/>
  <c r="AG280" i="11393" s="1"/>
  <c r="R280" i="11393"/>
  <c r="X280" i="11393" s="1"/>
  <c r="AF280" i="11393" s="1"/>
  <c r="P280" i="11393"/>
  <c r="V280" i="11393" s="1"/>
  <c r="AD280" i="11393" s="1"/>
  <c r="O279" i="11393"/>
  <c r="U279" i="11393" s="1"/>
  <c r="R279" i="11393"/>
  <c r="X279" i="11393" s="1"/>
  <c r="AF279" i="11393" s="1"/>
  <c r="P279" i="11393"/>
  <c r="V279" i="11393" s="1"/>
  <c r="AD279" i="11393" s="1"/>
  <c r="S279" i="11393"/>
  <c r="Y279" i="11393" s="1"/>
  <c r="AG279" i="11393" s="1"/>
  <c r="Q279" i="11393"/>
  <c r="W279" i="11393" s="1"/>
  <c r="AE279" i="11393" s="1"/>
  <c r="AL279" i="11393"/>
  <c r="Q280" i="11393"/>
  <c r="W280" i="11393" s="1"/>
  <c r="AE280" i="11393" s="1"/>
  <c r="AB275" i="11392"/>
  <c r="M280" i="11393" s="1"/>
  <c r="V278" i="11392"/>
  <c r="U278" i="11392" s="1"/>
  <c r="T278" i="11392" s="1"/>
  <c r="S278" i="11392" s="1"/>
  <c r="R278" i="11392" s="1"/>
  <c r="P278" i="11392" s="1"/>
  <c r="Y278" i="11392" s="1"/>
  <c r="J283" i="11393" s="1"/>
  <c r="L277" i="11392"/>
  <c r="K277" i="11392" s="1"/>
  <c r="M277" i="11392" s="1"/>
  <c r="H282" i="11393" s="1"/>
  <c r="Z276" i="11392"/>
  <c r="K281" i="11393" s="1"/>
  <c r="N279" i="11392" l="1"/>
  <c r="O279" i="11392" s="1"/>
  <c r="I284" i="11393" s="1"/>
  <c r="AK282" i="11393"/>
  <c r="AM282" i="11393"/>
  <c r="AJ280" i="11393"/>
  <c r="AO280" i="11393"/>
  <c r="AN280" i="11393"/>
  <c r="AP280" i="11393"/>
  <c r="Z279" i="11393"/>
  <c r="AA279" i="11393" s="1"/>
  <c r="T279" i="11393" s="1"/>
  <c r="AC279" i="11393"/>
  <c r="AH279" i="11393" s="1"/>
  <c r="AI279" i="11393" s="1"/>
  <c r="AB279" i="11393" s="1"/>
  <c r="AC280" i="11393"/>
  <c r="AH280" i="11393" s="1"/>
  <c r="AI280" i="11393" s="1"/>
  <c r="AB280" i="11393" s="1"/>
  <c r="Z280" i="11393"/>
  <c r="AA280" i="11393" s="1"/>
  <c r="T280" i="11393" s="1"/>
  <c r="O281" i="11393"/>
  <c r="U281" i="11393" s="1"/>
  <c r="R281" i="11393"/>
  <c r="X281" i="11393" s="1"/>
  <c r="AF281" i="11393" s="1"/>
  <c r="S281" i="11393"/>
  <c r="Y281" i="11393" s="1"/>
  <c r="AG281" i="11393" s="1"/>
  <c r="P281" i="11393"/>
  <c r="V281" i="11393" s="1"/>
  <c r="AD281" i="11393" s="1"/>
  <c r="AL281" i="11393"/>
  <c r="Q281" i="11393"/>
  <c r="W281" i="11393" s="1"/>
  <c r="AE281" i="11393" s="1"/>
  <c r="Z277" i="11392"/>
  <c r="K282" i="11393" s="1"/>
  <c r="L278" i="11392"/>
  <c r="K278" i="11392" s="1"/>
  <c r="M278" i="11392" s="1"/>
  <c r="H283" i="11393" s="1"/>
  <c r="AB276" i="11392"/>
  <c r="M281" i="11393" s="1"/>
  <c r="V279" i="11392"/>
  <c r="U279" i="11392" s="1"/>
  <c r="T279" i="11392" s="1"/>
  <c r="S279" i="11392" s="1"/>
  <c r="R279" i="11392" s="1"/>
  <c r="P279" i="11392" s="1"/>
  <c r="Y279" i="11392" s="1"/>
  <c r="J284" i="11393" s="1"/>
  <c r="AA278" i="11392"/>
  <c r="L283" i="11393" s="1"/>
  <c r="N280" i="11392" l="1"/>
  <c r="O280" i="11392" s="1"/>
  <c r="I285" i="11393" s="1"/>
  <c r="O282" i="11393"/>
  <c r="U282" i="11393" s="1"/>
  <c r="R282" i="11393"/>
  <c r="X282" i="11393" s="1"/>
  <c r="AF282" i="11393" s="1"/>
  <c r="P282" i="11393"/>
  <c r="V282" i="11393" s="1"/>
  <c r="AD282" i="11393" s="1"/>
  <c r="S282" i="11393"/>
  <c r="Y282" i="11393" s="1"/>
  <c r="AG282" i="11393" s="1"/>
  <c r="Z281" i="11393"/>
  <c r="AA281" i="11393" s="1"/>
  <c r="T281" i="11393" s="1"/>
  <c r="AC281" i="11393"/>
  <c r="AH281" i="11393" s="1"/>
  <c r="AI281" i="11393" s="1"/>
  <c r="AB281" i="11393" s="1"/>
  <c r="AL282" i="11393"/>
  <c r="AJ281" i="11393"/>
  <c r="AP281" i="11393"/>
  <c r="AO281" i="11393"/>
  <c r="AN281" i="11393"/>
  <c r="AK283" i="11393"/>
  <c r="AM283" i="11393"/>
  <c r="Q282" i="11393"/>
  <c r="W282" i="11393" s="1"/>
  <c r="AE282" i="11393" s="1"/>
  <c r="V280" i="11392"/>
  <c r="U280" i="11392" s="1"/>
  <c r="T280" i="11392" s="1"/>
  <c r="S280" i="11392" s="1"/>
  <c r="R280" i="11392" s="1"/>
  <c r="P280" i="11392" s="1"/>
  <c r="Y280" i="11392" s="1"/>
  <c r="AB277" i="11392"/>
  <c r="M282" i="11393" s="1"/>
  <c r="AA279" i="11392"/>
  <c r="L284" i="11393" s="1"/>
  <c r="L279" i="11392"/>
  <c r="K279" i="11392" s="1"/>
  <c r="M279" i="11392" s="1"/>
  <c r="H284" i="11393" s="1"/>
  <c r="Z278" i="11392"/>
  <c r="K283" i="11393" s="1"/>
  <c r="N281" i="11392" l="1"/>
  <c r="O281" i="11392" s="1"/>
  <c r="I286" i="11393" s="1"/>
  <c r="O283" i="11393"/>
  <c r="U283" i="11393" s="1"/>
  <c r="P283" i="11393"/>
  <c r="V283" i="11393" s="1"/>
  <c r="AD283" i="11393" s="1"/>
  <c r="S283" i="11393"/>
  <c r="Y283" i="11393" s="1"/>
  <c r="AG283" i="11393" s="1"/>
  <c r="R283" i="11393"/>
  <c r="X283" i="11393" s="1"/>
  <c r="AF283" i="11393" s="1"/>
  <c r="AK284" i="11393"/>
  <c r="AM284" i="11393"/>
  <c r="AA280" i="11392"/>
  <c r="L285" i="11393" s="1"/>
  <c r="J285" i="11393"/>
  <c r="AL283" i="11393"/>
  <c r="AC282" i="11393"/>
  <c r="AH282" i="11393" s="1"/>
  <c r="AI282" i="11393" s="1"/>
  <c r="AB282" i="11393" s="1"/>
  <c r="Z282" i="11393"/>
  <c r="AA282" i="11393" s="1"/>
  <c r="T282" i="11393" s="1"/>
  <c r="AJ282" i="11393"/>
  <c r="AO282" i="11393"/>
  <c r="AN282" i="11393"/>
  <c r="AP282" i="11393"/>
  <c r="Q283" i="11393"/>
  <c r="W283" i="11393" s="1"/>
  <c r="AE283" i="11393" s="1"/>
  <c r="V281" i="11392"/>
  <c r="U281" i="11392" s="1"/>
  <c r="T281" i="11392" s="1"/>
  <c r="S281" i="11392" s="1"/>
  <c r="R281" i="11392" s="1"/>
  <c r="P281" i="11392" s="1"/>
  <c r="Y281" i="11392" s="1"/>
  <c r="J286" i="11393" s="1"/>
  <c r="L280" i="11392"/>
  <c r="K280" i="11392" s="1"/>
  <c r="M280" i="11392" s="1"/>
  <c r="H285" i="11393" s="1"/>
  <c r="Z279" i="11392"/>
  <c r="K284" i="11393" s="1"/>
  <c r="AL284" i="11393" s="1"/>
  <c r="AB278" i="11392"/>
  <c r="M283" i="11393" s="1"/>
  <c r="N282" i="11392" l="1"/>
  <c r="O282" i="11392" s="1"/>
  <c r="I287" i="11393" s="1"/>
  <c r="AJ283" i="11393"/>
  <c r="AO283" i="11393"/>
  <c r="AN283" i="11393"/>
  <c r="AP283" i="11393"/>
  <c r="AK285" i="11393"/>
  <c r="AM285" i="11393"/>
  <c r="O284" i="11393"/>
  <c r="U284" i="11393" s="1"/>
  <c r="S284" i="11393"/>
  <c r="Y284" i="11393" s="1"/>
  <c r="AG284" i="11393" s="1"/>
  <c r="R284" i="11393"/>
  <c r="X284" i="11393" s="1"/>
  <c r="AF284" i="11393" s="1"/>
  <c r="P284" i="11393"/>
  <c r="V284" i="11393" s="1"/>
  <c r="AD284" i="11393" s="1"/>
  <c r="Q284" i="11393"/>
  <c r="W284" i="11393" s="1"/>
  <c r="AE284" i="11393" s="1"/>
  <c r="Z283" i="11393"/>
  <c r="AA283" i="11393" s="1"/>
  <c r="T283" i="11393" s="1"/>
  <c r="AC283" i="11393"/>
  <c r="AH283" i="11393" s="1"/>
  <c r="AI283" i="11393" s="1"/>
  <c r="AB283" i="11393" s="1"/>
  <c r="V282" i="11392"/>
  <c r="U282" i="11392" s="1"/>
  <c r="T282" i="11392" s="1"/>
  <c r="S282" i="11392" s="1"/>
  <c r="R282" i="11392" s="1"/>
  <c r="P282" i="11392" s="1"/>
  <c r="Y282" i="11392" s="1"/>
  <c r="Z280" i="11392"/>
  <c r="K285" i="11393" s="1"/>
  <c r="L281" i="11392"/>
  <c r="K281" i="11392" s="1"/>
  <c r="M281" i="11392" s="1"/>
  <c r="H286" i="11393" s="1"/>
  <c r="AB279" i="11392"/>
  <c r="M284" i="11393" s="1"/>
  <c r="AA281" i="11392"/>
  <c r="L286" i="11393" s="1"/>
  <c r="N283" i="11392" l="1"/>
  <c r="O283" i="11392" s="1"/>
  <c r="I288" i="11393" s="1"/>
  <c r="AC284" i="11393"/>
  <c r="AH284" i="11393" s="1"/>
  <c r="AI284" i="11393" s="1"/>
  <c r="AB284" i="11393" s="1"/>
  <c r="Z284" i="11393"/>
  <c r="AA284" i="11393" s="1"/>
  <c r="T284" i="11393" s="1"/>
  <c r="AK286" i="11393"/>
  <c r="AM286" i="11393"/>
  <c r="AJ284" i="11393"/>
  <c r="AO284" i="11393"/>
  <c r="AN284" i="11393"/>
  <c r="AP284" i="11393"/>
  <c r="O285" i="11393"/>
  <c r="U285" i="11393" s="1"/>
  <c r="P285" i="11393"/>
  <c r="V285" i="11393" s="1"/>
  <c r="AD285" i="11393" s="1"/>
  <c r="S285" i="11393"/>
  <c r="Y285" i="11393" s="1"/>
  <c r="AG285" i="11393" s="1"/>
  <c r="R285" i="11393"/>
  <c r="X285" i="11393" s="1"/>
  <c r="AF285" i="11393" s="1"/>
  <c r="AA282" i="11392"/>
  <c r="L287" i="11393" s="1"/>
  <c r="J287" i="11393"/>
  <c r="AL285" i="11393"/>
  <c r="Q285" i="11393"/>
  <c r="W285" i="11393" s="1"/>
  <c r="AE285" i="11393" s="1"/>
  <c r="L282" i="11392"/>
  <c r="K282" i="11392" s="1"/>
  <c r="M282" i="11392" s="1"/>
  <c r="H287" i="11393" s="1"/>
  <c r="Z281" i="11392"/>
  <c r="K286" i="11393" s="1"/>
  <c r="AB280" i="11392"/>
  <c r="M285" i="11393" s="1"/>
  <c r="V283" i="11392"/>
  <c r="U283" i="11392" s="1"/>
  <c r="T283" i="11392" s="1"/>
  <c r="S283" i="11392" s="1"/>
  <c r="R283" i="11392" s="1"/>
  <c r="P283" i="11392" s="1"/>
  <c r="Y283" i="11392" s="1"/>
  <c r="J288" i="11393" s="1"/>
  <c r="N284" i="11392" l="1"/>
  <c r="O284" i="11392" s="1"/>
  <c r="I289" i="11393" s="1"/>
  <c r="AK287" i="11393"/>
  <c r="AM287" i="11393"/>
  <c r="Z285" i="11393"/>
  <c r="AA285" i="11393" s="1"/>
  <c r="T285" i="11393" s="1"/>
  <c r="AC285" i="11393"/>
  <c r="AH285" i="11393" s="1"/>
  <c r="AI285" i="11393" s="1"/>
  <c r="AB285" i="11393" s="1"/>
  <c r="AJ285" i="11393"/>
  <c r="AP285" i="11393"/>
  <c r="AO285" i="11393"/>
  <c r="AN285" i="11393"/>
  <c r="O286" i="11393"/>
  <c r="U286" i="11393" s="1"/>
  <c r="P286" i="11393"/>
  <c r="V286" i="11393" s="1"/>
  <c r="AD286" i="11393" s="1"/>
  <c r="S286" i="11393"/>
  <c r="Y286" i="11393" s="1"/>
  <c r="AG286" i="11393" s="1"/>
  <c r="R286" i="11393"/>
  <c r="X286" i="11393" s="1"/>
  <c r="AF286" i="11393" s="1"/>
  <c r="AL286" i="11393"/>
  <c r="Q286" i="11393"/>
  <c r="W286" i="11393" s="1"/>
  <c r="AE286" i="11393" s="1"/>
  <c r="V284" i="11392"/>
  <c r="U284" i="11392" s="1"/>
  <c r="T284" i="11392" s="1"/>
  <c r="S284" i="11392" s="1"/>
  <c r="R284" i="11392" s="1"/>
  <c r="P284" i="11392" s="1"/>
  <c r="Y284" i="11392" s="1"/>
  <c r="J289" i="11393" s="1"/>
  <c r="L283" i="11392"/>
  <c r="K283" i="11392" s="1"/>
  <c r="M283" i="11392" s="1"/>
  <c r="H288" i="11393" s="1"/>
  <c r="Z282" i="11392"/>
  <c r="K287" i="11393" s="1"/>
  <c r="AA283" i="11392"/>
  <c r="L288" i="11393" s="1"/>
  <c r="AB281" i="11392"/>
  <c r="M286" i="11393" s="1"/>
  <c r="N285" i="11392" l="1"/>
  <c r="O285" i="11392" s="1"/>
  <c r="I290" i="11393" s="1"/>
  <c r="AJ286" i="11393"/>
  <c r="AP286" i="11393"/>
  <c r="AO286" i="11393"/>
  <c r="AN286" i="11393"/>
  <c r="O287" i="11393"/>
  <c r="U287" i="11393" s="1"/>
  <c r="R287" i="11393"/>
  <c r="X287" i="11393" s="1"/>
  <c r="AF287" i="11393" s="1"/>
  <c r="S287" i="11393"/>
  <c r="Y287" i="11393" s="1"/>
  <c r="AG287" i="11393" s="1"/>
  <c r="P287" i="11393"/>
  <c r="V287" i="11393" s="1"/>
  <c r="AD287" i="11393" s="1"/>
  <c r="AC286" i="11393"/>
  <c r="AH286" i="11393" s="1"/>
  <c r="AI286" i="11393" s="1"/>
  <c r="AB286" i="11393" s="1"/>
  <c r="Z286" i="11393"/>
  <c r="AA286" i="11393" s="1"/>
  <c r="T286" i="11393" s="1"/>
  <c r="AL287" i="11393"/>
  <c r="AK288" i="11393"/>
  <c r="AM288" i="11393"/>
  <c r="Q287" i="11393"/>
  <c r="W287" i="11393" s="1"/>
  <c r="AE287" i="11393" s="1"/>
  <c r="L284" i="11392"/>
  <c r="K284" i="11392" s="1"/>
  <c r="M284" i="11392" s="1"/>
  <c r="H289" i="11393" s="1"/>
  <c r="Z283" i="11392"/>
  <c r="K288" i="11393" s="1"/>
  <c r="AB282" i="11392"/>
  <c r="M287" i="11393" s="1"/>
  <c r="V285" i="11392"/>
  <c r="U285" i="11392" s="1"/>
  <c r="T285" i="11392" s="1"/>
  <c r="S285" i="11392" s="1"/>
  <c r="R285" i="11392" s="1"/>
  <c r="P285" i="11392" s="1"/>
  <c r="Y285" i="11392" s="1"/>
  <c r="J290" i="11393" s="1"/>
  <c r="AA284" i="11392"/>
  <c r="L289" i="11393" s="1"/>
  <c r="N286" i="11392" l="1"/>
  <c r="O286" i="11392" s="1"/>
  <c r="I291" i="11393" s="1"/>
  <c r="O288" i="11393"/>
  <c r="U288" i="11393" s="1"/>
  <c r="R288" i="11393"/>
  <c r="X288" i="11393" s="1"/>
  <c r="AF288" i="11393" s="1"/>
  <c r="S288" i="11393"/>
  <c r="Y288" i="11393" s="1"/>
  <c r="AG288" i="11393" s="1"/>
  <c r="P288" i="11393"/>
  <c r="V288" i="11393" s="1"/>
  <c r="AD288" i="11393" s="1"/>
  <c r="AL288" i="11393"/>
  <c r="Q288" i="11393"/>
  <c r="W288" i="11393" s="1"/>
  <c r="AE288" i="11393" s="1"/>
  <c r="AJ287" i="11393"/>
  <c r="AO287" i="11393"/>
  <c r="AN287" i="11393"/>
  <c r="AP287" i="11393"/>
  <c r="AK289" i="11393"/>
  <c r="AM289" i="11393"/>
  <c r="Z287" i="11393"/>
  <c r="AA287" i="11393" s="1"/>
  <c r="T287" i="11393" s="1"/>
  <c r="AC287" i="11393"/>
  <c r="AH287" i="11393" s="1"/>
  <c r="AI287" i="11393" s="1"/>
  <c r="AB287" i="11393" s="1"/>
  <c r="L285" i="11392"/>
  <c r="K285" i="11392" s="1"/>
  <c r="M285" i="11392" s="1"/>
  <c r="H290" i="11393" s="1"/>
  <c r="Z284" i="11392"/>
  <c r="V286" i="11392"/>
  <c r="U286" i="11392" s="1"/>
  <c r="T286" i="11392" s="1"/>
  <c r="S286" i="11392" s="1"/>
  <c r="R286" i="11392"/>
  <c r="P286" i="11392" s="1"/>
  <c r="Y286" i="11392" s="1"/>
  <c r="AA285" i="11392"/>
  <c r="L290" i="11393" s="1"/>
  <c r="AB283" i="11392"/>
  <c r="M288" i="11393" s="1"/>
  <c r="N287" i="11392" l="1"/>
  <c r="O287" i="11392" s="1"/>
  <c r="I292" i="11393" s="1"/>
  <c r="AK290" i="11393"/>
  <c r="AM290" i="11393"/>
  <c r="AC288" i="11393"/>
  <c r="AH288" i="11393" s="1"/>
  <c r="AI288" i="11393" s="1"/>
  <c r="AB288" i="11393" s="1"/>
  <c r="Z288" i="11393"/>
  <c r="AA288" i="11393" s="1"/>
  <c r="T288" i="11393" s="1"/>
  <c r="AJ288" i="11393"/>
  <c r="AO288" i="11393"/>
  <c r="AN288" i="11393"/>
  <c r="AP288" i="11393"/>
  <c r="AA286" i="11392"/>
  <c r="L291" i="11393" s="1"/>
  <c r="J291" i="11393"/>
  <c r="AB284" i="11392"/>
  <c r="M289" i="11393" s="1"/>
  <c r="K289" i="11393"/>
  <c r="V287" i="11392"/>
  <c r="U287" i="11392" s="1"/>
  <c r="T287" i="11392" s="1"/>
  <c r="S287" i="11392" s="1"/>
  <c r="R287" i="11392"/>
  <c r="P287" i="11392" s="1"/>
  <c r="Y287" i="11392" s="1"/>
  <c r="L286" i="11392"/>
  <c r="K286" i="11392" s="1"/>
  <c r="M286" i="11392" s="1"/>
  <c r="H291" i="11393" s="1"/>
  <c r="Z285" i="11392"/>
  <c r="N288" i="11392" l="1"/>
  <c r="O288" i="11392" s="1"/>
  <c r="I293" i="11393" s="1"/>
  <c r="AK291" i="11393"/>
  <c r="AM291" i="11393"/>
  <c r="AJ289" i="11393"/>
  <c r="AP289" i="11393"/>
  <c r="AO289" i="11393"/>
  <c r="AN289" i="11393"/>
  <c r="AB285" i="11392"/>
  <c r="M290" i="11393" s="1"/>
  <c r="K290" i="11393"/>
  <c r="AA287" i="11392"/>
  <c r="L292" i="11393" s="1"/>
  <c r="J292" i="11393"/>
  <c r="O289" i="11393"/>
  <c r="U289" i="11393" s="1"/>
  <c r="R289" i="11393"/>
  <c r="X289" i="11393" s="1"/>
  <c r="AF289" i="11393" s="1"/>
  <c r="S289" i="11393"/>
  <c r="Y289" i="11393" s="1"/>
  <c r="AG289" i="11393" s="1"/>
  <c r="P289" i="11393"/>
  <c r="V289" i="11393" s="1"/>
  <c r="AD289" i="11393" s="1"/>
  <c r="Q289" i="11393"/>
  <c r="W289" i="11393" s="1"/>
  <c r="AE289" i="11393" s="1"/>
  <c r="AL289" i="11393"/>
  <c r="Z286" i="11392"/>
  <c r="K291" i="11393" s="1"/>
  <c r="AL291" i="11393" s="1"/>
  <c r="L287" i="11392"/>
  <c r="K287" i="11392" s="1"/>
  <c r="M287" i="11392" s="1"/>
  <c r="H292" i="11393" s="1"/>
  <c r="V288" i="11392"/>
  <c r="U288" i="11392" s="1"/>
  <c r="T288" i="11392" s="1"/>
  <c r="S288" i="11392" s="1"/>
  <c r="R288" i="11392" s="1"/>
  <c r="P288" i="11392" s="1"/>
  <c r="Y288" i="11392" s="1"/>
  <c r="J293" i="11393" s="1"/>
  <c r="N289" i="11392" l="1"/>
  <c r="O289" i="11392" s="1"/>
  <c r="I294" i="11393" s="1"/>
  <c r="Z289" i="11393"/>
  <c r="AA289" i="11393" s="1"/>
  <c r="T289" i="11393" s="1"/>
  <c r="AC289" i="11393"/>
  <c r="AH289" i="11393" s="1"/>
  <c r="AI289" i="11393" s="1"/>
  <c r="AB289" i="11393" s="1"/>
  <c r="AJ290" i="11393"/>
  <c r="AP290" i="11393"/>
  <c r="AO290" i="11393"/>
  <c r="AN290" i="11393"/>
  <c r="AK292" i="11393"/>
  <c r="AM292" i="11393"/>
  <c r="O291" i="11393"/>
  <c r="U291" i="11393" s="1"/>
  <c r="P291" i="11393"/>
  <c r="V291" i="11393" s="1"/>
  <c r="AD291" i="11393" s="1"/>
  <c r="S291" i="11393"/>
  <c r="Y291" i="11393" s="1"/>
  <c r="AG291" i="11393" s="1"/>
  <c r="R291" i="11393"/>
  <c r="X291" i="11393" s="1"/>
  <c r="AF291" i="11393" s="1"/>
  <c r="O290" i="11393"/>
  <c r="U290" i="11393" s="1"/>
  <c r="P290" i="11393"/>
  <c r="V290" i="11393" s="1"/>
  <c r="AD290" i="11393" s="1"/>
  <c r="S290" i="11393"/>
  <c r="Y290" i="11393" s="1"/>
  <c r="AG290" i="11393" s="1"/>
  <c r="R290" i="11393"/>
  <c r="X290" i="11393" s="1"/>
  <c r="AF290" i="11393" s="1"/>
  <c r="Q290" i="11393"/>
  <c r="W290" i="11393" s="1"/>
  <c r="AE290" i="11393" s="1"/>
  <c r="AL290" i="11393"/>
  <c r="Q291" i="11393"/>
  <c r="W291" i="11393" s="1"/>
  <c r="AE291" i="11393" s="1"/>
  <c r="Z287" i="11392"/>
  <c r="K292" i="11393" s="1"/>
  <c r="L288" i="11392"/>
  <c r="K288" i="11392" s="1"/>
  <c r="M288" i="11392" s="1"/>
  <c r="H293" i="11393" s="1"/>
  <c r="V289" i="11392"/>
  <c r="U289" i="11392" s="1"/>
  <c r="T289" i="11392" s="1"/>
  <c r="S289" i="11392" s="1"/>
  <c r="R289" i="11392"/>
  <c r="P289" i="11392" s="1"/>
  <c r="Y289" i="11392" s="1"/>
  <c r="AA288" i="11392"/>
  <c r="L293" i="11393" s="1"/>
  <c r="AB286" i="11392"/>
  <c r="M291" i="11393" s="1"/>
  <c r="N290" i="11392" l="1"/>
  <c r="O290" i="11392" s="1"/>
  <c r="I295" i="11393" s="1"/>
  <c r="AJ291" i="11393"/>
  <c r="AO291" i="11393"/>
  <c r="AN291" i="11393"/>
  <c r="AP291" i="11393"/>
  <c r="AA289" i="11392"/>
  <c r="L294" i="11393" s="1"/>
  <c r="J294" i="11393"/>
  <c r="AK293" i="11393"/>
  <c r="AM293" i="11393"/>
  <c r="AC290" i="11393"/>
  <c r="AH290" i="11393" s="1"/>
  <c r="AI290" i="11393" s="1"/>
  <c r="AB290" i="11393" s="1"/>
  <c r="Z290" i="11393"/>
  <c r="AA290" i="11393" s="1"/>
  <c r="T290" i="11393" s="1"/>
  <c r="Z291" i="11393"/>
  <c r="AA291" i="11393" s="1"/>
  <c r="T291" i="11393" s="1"/>
  <c r="AC291" i="11393"/>
  <c r="AH291" i="11393" s="1"/>
  <c r="AI291" i="11393" s="1"/>
  <c r="AB291" i="11393" s="1"/>
  <c r="O292" i="11393"/>
  <c r="U292" i="11393" s="1"/>
  <c r="R292" i="11393"/>
  <c r="X292" i="11393" s="1"/>
  <c r="AF292" i="11393" s="1"/>
  <c r="S292" i="11393"/>
  <c r="Y292" i="11393" s="1"/>
  <c r="AG292" i="11393" s="1"/>
  <c r="P292" i="11393"/>
  <c r="V292" i="11393" s="1"/>
  <c r="AD292" i="11393" s="1"/>
  <c r="AL292" i="11393"/>
  <c r="Q292" i="11393"/>
  <c r="W292" i="11393" s="1"/>
  <c r="AE292" i="11393" s="1"/>
  <c r="L289" i="11392"/>
  <c r="K289" i="11392" s="1"/>
  <c r="M289" i="11392" s="1"/>
  <c r="H294" i="11393" s="1"/>
  <c r="Z288" i="11392"/>
  <c r="K293" i="11393" s="1"/>
  <c r="AL293" i="11393" s="1"/>
  <c r="V290" i="11392"/>
  <c r="U290" i="11392" s="1"/>
  <c r="T290" i="11392" s="1"/>
  <c r="S290" i="11392" s="1"/>
  <c r="R290" i="11392"/>
  <c r="P290" i="11392" s="1"/>
  <c r="Y290" i="11392" s="1"/>
  <c r="J295" i="11393" s="1"/>
  <c r="AB287" i="11392"/>
  <c r="M292" i="11393" s="1"/>
  <c r="N291" i="11392" l="1"/>
  <c r="O291" i="11392" s="1"/>
  <c r="I296" i="11393" s="1"/>
  <c r="AK294" i="11393"/>
  <c r="AM294" i="11393"/>
  <c r="AC292" i="11393"/>
  <c r="AH292" i="11393" s="1"/>
  <c r="AI292" i="11393" s="1"/>
  <c r="AB292" i="11393" s="1"/>
  <c r="Z292" i="11393"/>
  <c r="AA292" i="11393" s="1"/>
  <c r="T292" i="11393" s="1"/>
  <c r="AJ292" i="11393"/>
  <c r="AP292" i="11393"/>
  <c r="AO292" i="11393"/>
  <c r="AN292" i="11393"/>
  <c r="O293" i="11393"/>
  <c r="U293" i="11393" s="1"/>
  <c r="R293" i="11393"/>
  <c r="X293" i="11393" s="1"/>
  <c r="AF293" i="11393" s="1"/>
  <c r="S293" i="11393"/>
  <c r="Y293" i="11393" s="1"/>
  <c r="AG293" i="11393" s="1"/>
  <c r="P293" i="11393"/>
  <c r="V293" i="11393" s="1"/>
  <c r="AD293" i="11393" s="1"/>
  <c r="Q293" i="11393"/>
  <c r="W293" i="11393" s="1"/>
  <c r="AE293" i="11393" s="1"/>
  <c r="L290" i="11392"/>
  <c r="K290" i="11392" s="1"/>
  <c r="M290" i="11392" s="1"/>
  <c r="H295" i="11393" s="1"/>
  <c r="Z289" i="11392"/>
  <c r="K294" i="11393" s="1"/>
  <c r="V291" i="11392"/>
  <c r="U291" i="11392" s="1"/>
  <c r="T291" i="11392" s="1"/>
  <c r="S291" i="11392" s="1"/>
  <c r="R291" i="11392" s="1"/>
  <c r="P291" i="11392" s="1"/>
  <c r="Y291" i="11392" s="1"/>
  <c r="AA290" i="11392"/>
  <c r="L295" i="11393" s="1"/>
  <c r="AB288" i="11392"/>
  <c r="M293" i="11393" s="1"/>
  <c r="N292" i="11392" l="1"/>
  <c r="O292" i="11392" s="1"/>
  <c r="I297" i="11393" s="1"/>
  <c r="AJ293" i="11393"/>
  <c r="AO293" i="11393"/>
  <c r="AN293" i="11393"/>
  <c r="AP293" i="11393"/>
  <c r="O294" i="11393"/>
  <c r="U294" i="11393" s="1"/>
  <c r="P294" i="11393"/>
  <c r="V294" i="11393" s="1"/>
  <c r="AD294" i="11393" s="1"/>
  <c r="S294" i="11393"/>
  <c r="Y294" i="11393" s="1"/>
  <c r="AG294" i="11393" s="1"/>
  <c r="R294" i="11393"/>
  <c r="X294" i="11393" s="1"/>
  <c r="AF294" i="11393" s="1"/>
  <c r="Q294" i="11393"/>
  <c r="W294" i="11393" s="1"/>
  <c r="AE294" i="11393" s="1"/>
  <c r="AL294" i="11393"/>
  <c r="AA291" i="11392"/>
  <c r="L296" i="11393" s="1"/>
  <c r="J296" i="11393"/>
  <c r="AK295" i="11393"/>
  <c r="AM295" i="11393"/>
  <c r="Z293" i="11393"/>
  <c r="AA293" i="11393" s="1"/>
  <c r="T293" i="11393" s="1"/>
  <c r="AC293" i="11393"/>
  <c r="AH293" i="11393" s="1"/>
  <c r="AI293" i="11393" s="1"/>
  <c r="AB293" i="11393" s="1"/>
  <c r="V292" i="11392"/>
  <c r="U292" i="11392" s="1"/>
  <c r="T292" i="11392" s="1"/>
  <c r="S292" i="11392" s="1"/>
  <c r="R292" i="11392" s="1"/>
  <c r="P292" i="11392" s="1"/>
  <c r="Y292" i="11392" s="1"/>
  <c r="AB289" i="11392"/>
  <c r="M294" i="11393" s="1"/>
  <c r="Z290" i="11392"/>
  <c r="K295" i="11393" s="1"/>
  <c r="L291" i="11392"/>
  <c r="K291" i="11392" s="1"/>
  <c r="M291" i="11392" s="1"/>
  <c r="H296" i="11393" s="1"/>
  <c r="N293" i="11392" l="1"/>
  <c r="O293" i="11392" s="1"/>
  <c r="I298" i="11393" s="1"/>
  <c r="AC294" i="11393"/>
  <c r="AH294" i="11393" s="1"/>
  <c r="AI294" i="11393" s="1"/>
  <c r="AB294" i="11393" s="1"/>
  <c r="Z294" i="11393"/>
  <c r="AA294" i="11393" s="1"/>
  <c r="T294" i="11393" s="1"/>
  <c r="O295" i="11393"/>
  <c r="U295" i="11393" s="1"/>
  <c r="P295" i="11393"/>
  <c r="V295" i="11393" s="1"/>
  <c r="AD295" i="11393" s="1"/>
  <c r="S295" i="11393"/>
  <c r="Y295" i="11393" s="1"/>
  <c r="AG295" i="11393" s="1"/>
  <c r="R295" i="11393"/>
  <c r="X295" i="11393" s="1"/>
  <c r="AF295" i="11393" s="1"/>
  <c r="AK296" i="11393"/>
  <c r="AM296" i="11393"/>
  <c r="AJ294" i="11393"/>
  <c r="AO294" i="11393"/>
  <c r="AN294" i="11393"/>
  <c r="AP294" i="11393"/>
  <c r="AA292" i="11392"/>
  <c r="L297" i="11393" s="1"/>
  <c r="J297" i="11393"/>
  <c r="AL295" i="11393"/>
  <c r="Q295" i="11393"/>
  <c r="W295" i="11393" s="1"/>
  <c r="AE295" i="11393" s="1"/>
  <c r="Z291" i="11392"/>
  <c r="K296" i="11393" s="1"/>
  <c r="L292" i="11392"/>
  <c r="K292" i="11392" s="1"/>
  <c r="M292" i="11392" s="1"/>
  <c r="H297" i="11393" s="1"/>
  <c r="R293" i="11392"/>
  <c r="P293" i="11392" s="1"/>
  <c r="Y293" i="11392" s="1"/>
  <c r="J298" i="11393" s="1"/>
  <c r="V293" i="11392"/>
  <c r="U293" i="11392" s="1"/>
  <c r="T293" i="11392" s="1"/>
  <c r="S293" i="11392" s="1"/>
  <c r="AB290" i="11392"/>
  <c r="M295" i="11393" s="1"/>
  <c r="N294" i="11392" l="1"/>
  <c r="O294" i="11392" s="1"/>
  <c r="I299" i="11393" s="1"/>
  <c r="O296" i="11393"/>
  <c r="U296" i="11393" s="1"/>
  <c r="S296" i="11393"/>
  <c r="Y296" i="11393" s="1"/>
  <c r="AG296" i="11393" s="1"/>
  <c r="R296" i="11393"/>
  <c r="X296" i="11393" s="1"/>
  <c r="AF296" i="11393" s="1"/>
  <c r="P296" i="11393"/>
  <c r="V296" i="11393" s="1"/>
  <c r="AD296" i="11393" s="1"/>
  <c r="Z295" i="11393"/>
  <c r="AA295" i="11393" s="1"/>
  <c r="T295" i="11393" s="1"/>
  <c r="AC295" i="11393"/>
  <c r="AH295" i="11393" s="1"/>
  <c r="AI295" i="11393" s="1"/>
  <c r="AB295" i="11393" s="1"/>
  <c r="AJ295" i="11393"/>
  <c r="AP295" i="11393"/>
  <c r="AO295" i="11393"/>
  <c r="AN295" i="11393"/>
  <c r="AK297" i="11393"/>
  <c r="AM297" i="11393"/>
  <c r="AL296" i="11393"/>
  <c r="Q296" i="11393"/>
  <c r="W296" i="11393" s="1"/>
  <c r="AE296" i="11393" s="1"/>
  <c r="V294" i="11392"/>
  <c r="U294" i="11392" s="1"/>
  <c r="T294" i="11392" s="1"/>
  <c r="S294" i="11392" s="1"/>
  <c r="R294" i="11392" s="1"/>
  <c r="P294" i="11392" s="1"/>
  <c r="Y294" i="11392" s="1"/>
  <c r="AB291" i="11392"/>
  <c r="M296" i="11393" s="1"/>
  <c r="L293" i="11392"/>
  <c r="K293" i="11392" s="1"/>
  <c r="M293" i="11392" s="1"/>
  <c r="H298" i="11393" s="1"/>
  <c r="Z292" i="11392"/>
  <c r="K297" i="11393" s="1"/>
  <c r="AA293" i="11392"/>
  <c r="L298" i="11393" s="1"/>
  <c r="N295" i="11392" l="1"/>
  <c r="O295" i="11392" s="1"/>
  <c r="I300" i="11393" s="1"/>
  <c r="O297" i="11393"/>
  <c r="U297" i="11393" s="1"/>
  <c r="R297" i="11393"/>
  <c r="X297" i="11393" s="1"/>
  <c r="AF297" i="11393" s="1"/>
  <c r="S297" i="11393"/>
  <c r="Y297" i="11393" s="1"/>
  <c r="AG297" i="11393" s="1"/>
  <c r="P297" i="11393"/>
  <c r="V297" i="11393" s="1"/>
  <c r="AD297" i="11393" s="1"/>
  <c r="AA294" i="11392"/>
  <c r="L299" i="11393" s="1"/>
  <c r="J299" i="11393"/>
  <c r="AK298" i="11393"/>
  <c r="AM298" i="11393"/>
  <c r="AJ296" i="11393"/>
  <c r="AP296" i="11393"/>
  <c r="AO296" i="11393"/>
  <c r="AN296" i="11393"/>
  <c r="AL297" i="11393"/>
  <c r="Q297" i="11393"/>
  <c r="W297" i="11393" s="1"/>
  <c r="AE297" i="11393" s="1"/>
  <c r="AC296" i="11393"/>
  <c r="AH296" i="11393" s="1"/>
  <c r="AI296" i="11393" s="1"/>
  <c r="AB296" i="11393" s="1"/>
  <c r="Z296" i="11393"/>
  <c r="AA296" i="11393" s="1"/>
  <c r="T296" i="11393" s="1"/>
  <c r="AB292" i="11392"/>
  <c r="M297" i="11393" s="1"/>
  <c r="V295" i="11392"/>
  <c r="U295" i="11392" s="1"/>
  <c r="T295" i="11392" s="1"/>
  <c r="S295" i="11392" s="1"/>
  <c r="R295" i="11392" s="1"/>
  <c r="P295" i="11392" s="1"/>
  <c r="Y295" i="11392" s="1"/>
  <c r="J300" i="11393" s="1"/>
  <c r="Z293" i="11392"/>
  <c r="K298" i="11393" s="1"/>
  <c r="L294" i="11392"/>
  <c r="K294" i="11392" s="1"/>
  <c r="M294" i="11392" s="1"/>
  <c r="H299" i="11393" s="1"/>
  <c r="N296" i="11392" l="1"/>
  <c r="O296" i="11392" s="1"/>
  <c r="I301" i="11393" s="1"/>
  <c r="AK299" i="11393"/>
  <c r="AM299" i="11393"/>
  <c r="O298" i="11393"/>
  <c r="U298" i="11393" s="1"/>
  <c r="R298" i="11393"/>
  <c r="X298" i="11393" s="1"/>
  <c r="AF298" i="11393" s="1"/>
  <c r="P298" i="11393"/>
  <c r="V298" i="11393" s="1"/>
  <c r="AD298" i="11393" s="1"/>
  <c r="S298" i="11393"/>
  <c r="Y298" i="11393" s="1"/>
  <c r="AG298" i="11393" s="1"/>
  <c r="AJ297" i="11393"/>
  <c r="AP297" i="11393"/>
  <c r="AO297" i="11393"/>
  <c r="AN297" i="11393"/>
  <c r="Z297" i="11393"/>
  <c r="AA297" i="11393" s="1"/>
  <c r="T297" i="11393" s="1"/>
  <c r="AC297" i="11393"/>
  <c r="AH297" i="11393" s="1"/>
  <c r="AI297" i="11393" s="1"/>
  <c r="AB297" i="11393" s="1"/>
  <c r="AL298" i="11393"/>
  <c r="Q298" i="11393"/>
  <c r="W298" i="11393" s="1"/>
  <c r="AE298" i="11393" s="1"/>
  <c r="AB293" i="11392"/>
  <c r="M298" i="11393" s="1"/>
  <c r="L295" i="11392"/>
  <c r="K295" i="11392" s="1"/>
  <c r="M295" i="11392" s="1"/>
  <c r="H300" i="11393" s="1"/>
  <c r="Z294" i="11392"/>
  <c r="K299" i="11393" s="1"/>
  <c r="AL299" i="11393" s="1"/>
  <c r="V296" i="11392"/>
  <c r="U296" i="11392" s="1"/>
  <c r="T296" i="11392" s="1"/>
  <c r="S296" i="11392" s="1"/>
  <c r="R296" i="11392" s="1"/>
  <c r="P296" i="11392" s="1"/>
  <c r="Y296" i="11392" s="1"/>
  <c r="J301" i="11393" s="1"/>
  <c r="AA295" i="11392"/>
  <c r="L300" i="11393" s="1"/>
  <c r="N297" i="11392" l="1"/>
  <c r="O297" i="11392" s="1"/>
  <c r="I302" i="11393" s="1"/>
  <c r="AK300" i="11393"/>
  <c r="AM300" i="11393"/>
  <c r="O299" i="11393"/>
  <c r="U299" i="11393" s="1"/>
  <c r="R299" i="11393"/>
  <c r="X299" i="11393" s="1"/>
  <c r="AF299" i="11393" s="1"/>
  <c r="S299" i="11393"/>
  <c r="Y299" i="11393" s="1"/>
  <c r="AG299" i="11393" s="1"/>
  <c r="P299" i="11393"/>
  <c r="V299" i="11393" s="1"/>
  <c r="AD299" i="11393" s="1"/>
  <c r="AJ298" i="11393"/>
  <c r="AP298" i="11393"/>
  <c r="AO298" i="11393"/>
  <c r="AN298" i="11393"/>
  <c r="Q299" i="11393"/>
  <c r="W299" i="11393" s="1"/>
  <c r="AE299" i="11393" s="1"/>
  <c r="AC298" i="11393"/>
  <c r="AH298" i="11393" s="1"/>
  <c r="AI298" i="11393" s="1"/>
  <c r="AB298" i="11393" s="1"/>
  <c r="Z298" i="11393"/>
  <c r="AA298" i="11393" s="1"/>
  <c r="T298" i="11393" s="1"/>
  <c r="V297" i="11392"/>
  <c r="U297" i="11392" s="1"/>
  <c r="T297" i="11392" s="1"/>
  <c r="S297" i="11392" s="1"/>
  <c r="R297" i="11392"/>
  <c r="P297" i="11392" s="1"/>
  <c r="Y297" i="11392" s="1"/>
  <c r="AB294" i="11392"/>
  <c r="M299" i="11393" s="1"/>
  <c r="AA296" i="11392"/>
  <c r="L301" i="11393" s="1"/>
  <c r="L296" i="11392"/>
  <c r="K296" i="11392" s="1"/>
  <c r="M296" i="11392" s="1"/>
  <c r="H301" i="11393" s="1"/>
  <c r="Z295" i="11392"/>
  <c r="K300" i="11393" s="1"/>
  <c r="N298" i="11392" l="1"/>
  <c r="O298" i="11392" s="1"/>
  <c r="I303" i="11393" s="1"/>
  <c r="O300" i="11393"/>
  <c r="U300" i="11393" s="1"/>
  <c r="R300" i="11393"/>
  <c r="X300" i="11393" s="1"/>
  <c r="AF300" i="11393" s="1"/>
  <c r="S300" i="11393"/>
  <c r="Y300" i="11393" s="1"/>
  <c r="AG300" i="11393" s="1"/>
  <c r="P300" i="11393"/>
  <c r="V300" i="11393" s="1"/>
  <c r="AD300" i="11393" s="1"/>
  <c r="AA297" i="11392"/>
  <c r="L302" i="11393" s="1"/>
  <c r="J302" i="11393"/>
  <c r="Z299" i="11393"/>
  <c r="AA299" i="11393" s="1"/>
  <c r="T299" i="11393" s="1"/>
  <c r="AC299" i="11393"/>
  <c r="AH299" i="11393" s="1"/>
  <c r="AI299" i="11393" s="1"/>
  <c r="AB299" i="11393" s="1"/>
  <c r="AL300" i="11393"/>
  <c r="AK301" i="11393"/>
  <c r="AM301" i="11393"/>
  <c r="AJ299" i="11393"/>
  <c r="AO299" i="11393"/>
  <c r="AN299" i="11393"/>
  <c r="AP299" i="11393"/>
  <c r="Q300" i="11393"/>
  <c r="W300" i="11393" s="1"/>
  <c r="AE300" i="11393" s="1"/>
  <c r="L297" i="11392"/>
  <c r="K297" i="11392" s="1"/>
  <c r="M297" i="11392" s="1"/>
  <c r="H302" i="11393" s="1"/>
  <c r="Z296" i="11392"/>
  <c r="V298" i="11392"/>
  <c r="U298" i="11392" s="1"/>
  <c r="T298" i="11392" s="1"/>
  <c r="S298" i="11392" s="1"/>
  <c r="R298" i="11392"/>
  <c r="P298" i="11392" s="1"/>
  <c r="Y298" i="11392" s="1"/>
  <c r="AB295" i="11392"/>
  <c r="M300" i="11393" s="1"/>
  <c r="N299" i="11392"/>
  <c r="O299" i="11392" s="1"/>
  <c r="I304" i="11393" s="1"/>
  <c r="AK302" i="11393" l="1"/>
  <c r="AM302" i="11393"/>
  <c r="AJ300" i="11393"/>
  <c r="AO300" i="11393"/>
  <c r="AN300" i="11393"/>
  <c r="AP300" i="11393"/>
  <c r="AA298" i="11392"/>
  <c r="L303" i="11393" s="1"/>
  <c r="J303" i="11393"/>
  <c r="AB296" i="11392"/>
  <c r="M301" i="11393" s="1"/>
  <c r="K301" i="11393"/>
  <c r="AC300" i="11393"/>
  <c r="AH300" i="11393" s="1"/>
  <c r="AI300" i="11393" s="1"/>
  <c r="AB300" i="11393" s="1"/>
  <c r="Z300" i="11393"/>
  <c r="AA300" i="11393" s="1"/>
  <c r="T300" i="11393" s="1"/>
  <c r="V299" i="11392"/>
  <c r="U299" i="11392" s="1"/>
  <c r="T299" i="11392" s="1"/>
  <c r="S299" i="11392" s="1"/>
  <c r="R299" i="11392"/>
  <c r="P299" i="11392" s="1"/>
  <c r="Y299" i="11392" s="1"/>
  <c r="Z297" i="11392"/>
  <c r="K302" i="11393" s="1"/>
  <c r="L298" i="11392"/>
  <c r="K298" i="11392" s="1"/>
  <c r="M298" i="11392" s="1"/>
  <c r="H303" i="11393" s="1"/>
  <c r="N300" i="11392"/>
  <c r="O300" i="11392" s="1"/>
  <c r="I305" i="11393" s="1"/>
  <c r="O302" i="11393" l="1"/>
  <c r="U302" i="11393" s="1"/>
  <c r="R302" i="11393"/>
  <c r="X302" i="11393" s="1"/>
  <c r="AF302" i="11393" s="1"/>
  <c r="P302" i="11393"/>
  <c r="V302" i="11393" s="1"/>
  <c r="AD302" i="11393" s="1"/>
  <c r="S302" i="11393"/>
  <c r="Y302" i="11393" s="1"/>
  <c r="AG302" i="11393" s="1"/>
  <c r="AJ301" i="11393"/>
  <c r="AO301" i="11393"/>
  <c r="AN301" i="11393"/>
  <c r="AP301" i="11393"/>
  <c r="AL302" i="11393"/>
  <c r="AK303" i="11393"/>
  <c r="AM303" i="11393"/>
  <c r="AA299" i="11392"/>
  <c r="L304" i="11393" s="1"/>
  <c r="J304" i="11393"/>
  <c r="O301" i="11393"/>
  <c r="U301" i="11393" s="1"/>
  <c r="P301" i="11393"/>
  <c r="V301" i="11393" s="1"/>
  <c r="AD301" i="11393" s="1"/>
  <c r="S301" i="11393"/>
  <c r="Y301" i="11393" s="1"/>
  <c r="AG301" i="11393" s="1"/>
  <c r="R301" i="11393"/>
  <c r="X301" i="11393" s="1"/>
  <c r="AF301" i="11393" s="1"/>
  <c r="Q301" i="11393"/>
  <c r="W301" i="11393" s="1"/>
  <c r="AE301" i="11393" s="1"/>
  <c r="AL301" i="11393"/>
  <c r="Q302" i="11393"/>
  <c r="W302" i="11393" s="1"/>
  <c r="AE302" i="11393" s="1"/>
  <c r="L299" i="11392"/>
  <c r="K299" i="11392" s="1"/>
  <c r="M299" i="11392" s="1"/>
  <c r="H304" i="11393" s="1"/>
  <c r="Z298" i="11392"/>
  <c r="K303" i="11393" s="1"/>
  <c r="AL303" i="11393" s="1"/>
  <c r="N301" i="11392"/>
  <c r="O301" i="11392" s="1"/>
  <c r="I306" i="11393" s="1"/>
  <c r="AB297" i="11392"/>
  <c r="M302" i="11393" s="1"/>
  <c r="V300" i="11392"/>
  <c r="U300" i="11392" s="1"/>
  <c r="T300" i="11392" s="1"/>
  <c r="S300" i="11392" s="1"/>
  <c r="R300" i="11392" s="1"/>
  <c r="P300" i="11392" s="1"/>
  <c r="Y300" i="11392" s="1"/>
  <c r="J305" i="11393" s="1"/>
  <c r="AK304" i="11393" l="1"/>
  <c r="AM304" i="11393"/>
  <c r="AJ302" i="11393"/>
  <c r="AO302" i="11393"/>
  <c r="AN302" i="11393"/>
  <c r="AP302" i="11393"/>
  <c r="O303" i="11393"/>
  <c r="U303" i="11393" s="1"/>
  <c r="R303" i="11393"/>
  <c r="X303" i="11393" s="1"/>
  <c r="AF303" i="11393" s="1"/>
  <c r="S303" i="11393"/>
  <c r="Y303" i="11393" s="1"/>
  <c r="AG303" i="11393" s="1"/>
  <c r="P303" i="11393"/>
  <c r="V303" i="11393" s="1"/>
  <c r="AD303" i="11393" s="1"/>
  <c r="Z301" i="11393"/>
  <c r="AA301" i="11393" s="1"/>
  <c r="T301" i="11393" s="1"/>
  <c r="AC301" i="11393"/>
  <c r="AH301" i="11393" s="1"/>
  <c r="AI301" i="11393" s="1"/>
  <c r="AB301" i="11393" s="1"/>
  <c r="Q303" i="11393"/>
  <c r="W303" i="11393" s="1"/>
  <c r="AE303" i="11393" s="1"/>
  <c r="AC302" i="11393"/>
  <c r="AH302" i="11393" s="1"/>
  <c r="AI302" i="11393" s="1"/>
  <c r="AB302" i="11393" s="1"/>
  <c r="Z302" i="11393"/>
  <c r="AA302" i="11393" s="1"/>
  <c r="T302" i="11393" s="1"/>
  <c r="V301" i="11392"/>
  <c r="U301" i="11392" s="1"/>
  <c r="T301" i="11392" s="1"/>
  <c r="S301" i="11392" s="1"/>
  <c r="R301" i="11392" s="1"/>
  <c r="P301" i="11392" s="1"/>
  <c r="Y301" i="11392" s="1"/>
  <c r="L300" i="11392"/>
  <c r="K300" i="11392" s="1"/>
  <c r="M300" i="11392" s="1"/>
  <c r="H305" i="11393" s="1"/>
  <c r="Z299" i="11392"/>
  <c r="K304" i="11393" s="1"/>
  <c r="AA300" i="11392"/>
  <c r="L305" i="11393" s="1"/>
  <c r="N302" i="11392"/>
  <c r="O302" i="11392" s="1"/>
  <c r="I307" i="11393" s="1"/>
  <c r="AB298" i="11392"/>
  <c r="M303" i="11393" s="1"/>
  <c r="AJ303" i="11393" l="1"/>
  <c r="AO303" i="11393"/>
  <c r="AN303" i="11393"/>
  <c r="AP303" i="11393"/>
  <c r="O304" i="11393"/>
  <c r="U304" i="11393" s="1"/>
  <c r="R304" i="11393"/>
  <c r="X304" i="11393" s="1"/>
  <c r="AF304" i="11393" s="1"/>
  <c r="S304" i="11393"/>
  <c r="Y304" i="11393" s="1"/>
  <c r="AG304" i="11393" s="1"/>
  <c r="P304" i="11393"/>
  <c r="V304" i="11393" s="1"/>
  <c r="AD304" i="11393" s="1"/>
  <c r="AA301" i="11392"/>
  <c r="L306" i="11393" s="1"/>
  <c r="J306" i="11393"/>
  <c r="AL304" i="11393"/>
  <c r="AK305" i="11393"/>
  <c r="AM305" i="11393"/>
  <c r="Q304" i="11393"/>
  <c r="W304" i="11393" s="1"/>
  <c r="AE304" i="11393" s="1"/>
  <c r="Z303" i="11393"/>
  <c r="AA303" i="11393" s="1"/>
  <c r="T303" i="11393" s="1"/>
  <c r="AC303" i="11393"/>
  <c r="AH303" i="11393" s="1"/>
  <c r="AI303" i="11393" s="1"/>
  <c r="AB303" i="11393" s="1"/>
  <c r="N303" i="11392"/>
  <c r="O303" i="11392" s="1"/>
  <c r="I308" i="11393" s="1"/>
  <c r="AB299" i="11392"/>
  <c r="M304" i="11393" s="1"/>
  <c r="L301" i="11392"/>
  <c r="K301" i="11392" s="1"/>
  <c r="M301" i="11392" s="1"/>
  <c r="H306" i="11393" s="1"/>
  <c r="Z300" i="11392"/>
  <c r="K305" i="11393" s="1"/>
  <c r="Q305" i="11393" s="1"/>
  <c r="W305" i="11393" s="1"/>
  <c r="AE305" i="11393" s="1"/>
  <c r="R302" i="11392"/>
  <c r="P302" i="11392" s="1"/>
  <c r="Y302" i="11392" s="1"/>
  <c r="J307" i="11393" s="1"/>
  <c r="V302" i="11392"/>
  <c r="U302" i="11392" s="1"/>
  <c r="T302" i="11392" s="1"/>
  <c r="S302" i="11392" s="1"/>
  <c r="AK306" i="11393" l="1"/>
  <c r="AM306" i="11393"/>
  <c r="AL305" i="11393"/>
  <c r="O305" i="11393"/>
  <c r="U305" i="11393" s="1"/>
  <c r="P305" i="11393"/>
  <c r="V305" i="11393" s="1"/>
  <c r="AD305" i="11393" s="1"/>
  <c r="S305" i="11393"/>
  <c r="Y305" i="11393" s="1"/>
  <c r="AG305" i="11393" s="1"/>
  <c r="R305" i="11393"/>
  <c r="X305" i="11393" s="1"/>
  <c r="AF305" i="11393" s="1"/>
  <c r="AJ304" i="11393"/>
  <c r="AO304" i="11393"/>
  <c r="AN304" i="11393"/>
  <c r="AP304" i="11393"/>
  <c r="AC304" i="11393"/>
  <c r="AH304" i="11393" s="1"/>
  <c r="AI304" i="11393" s="1"/>
  <c r="AB304" i="11393" s="1"/>
  <c r="Z304" i="11393"/>
  <c r="AA304" i="11393" s="1"/>
  <c r="T304" i="11393" s="1"/>
  <c r="L302" i="11392"/>
  <c r="K302" i="11392" s="1"/>
  <c r="M302" i="11392" s="1"/>
  <c r="H307" i="11393" s="1"/>
  <c r="Z301" i="11392"/>
  <c r="K306" i="11393" s="1"/>
  <c r="AB300" i="11392"/>
  <c r="M305" i="11393" s="1"/>
  <c r="V303" i="11392"/>
  <c r="U303" i="11392" s="1"/>
  <c r="T303" i="11392" s="1"/>
  <c r="S303" i="11392" s="1"/>
  <c r="R303" i="11392"/>
  <c r="P303" i="11392" s="1"/>
  <c r="Y303" i="11392" s="1"/>
  <c r="N304" i="11392"/>
  <c r="O304" i="11392" s="1"/>
  <c r="I309" i="11393" s="1"/>
  <c r="AA302" i="11392"/>
  <c r="L307" i="11393" s="1"/>
  <c r="AA303" i="11392" l="1"/>
  <c r="L308" i="11393" s="1"/>
  <c r="J308" i="11393"/>
  <c r="O306" i="11393"/>
  <c r="U306" i="11393" s="1"/>
  <c r="P306" i="11393"/>
  <c r="V306" i="11393" s="1"/>
  <c r="AD306" i="11393" s="1"/>
  <c r="S306" i="11393"/>
  <c r="Y306" i="11393" s="1"/>
  <c r="AG306" i="11393" s="1"/>
  <c r="R306" i="11393"/>
  <c r="X306" i="11393" s="1"/>
  <c r="AF306" i="11393" s="1"/>
  <c r="Q306" i="11393"/>
  <c r="W306" i="11393" s="1"/>
  <c r="AE306" i="11393" s="1"/>
  <c r="Z305" i="11393"/>
  <c r="AA305" i="11393" s="1"/>
  <c r="T305" i="11393" s="1"/>
  <c r="AC305" i="11393"/>
  <c r="AH305" i="11393" s="1"/>
  <c r="AI305" i="11393" s="1"/>
  <c r="AB305" i="11393" s="1"/>
  <c r="AL306" i="11393"/>
  <c r="AJ305" i="11393"/>
  <c r="AO305" i="11393"/>
  <c r="AN305" i="11393"/>
  <c r="AP305" i="11393"/>
  <c r="AK307" i="11393"/>
  <c r="AM307" i="11393"/>
  <c r="N305" i="11392"/>
  <c r="O305" i="11392" s="1"/>
  <c r="I310" i="11393" s="1"/>
  <c r="V304" i="11392"/>
  <c r="U304" i="11392" s="1"/>
  <c r="T304" i="11392" s="1"/>
  <c r="S304" i="11392" s="1"/>
  <c r="R304" i="11392"/>
  <c r="P304" i="11392" s="1"/>
  <c r="Y304" i="11392" s="1"/>
  <c r="L303" i="11392"/>
  <c r="K303" i="11392" s="1"/>
  <c r="M303" i="11392" s="1"/>
  <c r="H308" i="11393" s="1"/>
  <c r="Z302" i="11392"/>
  <c r="K307" i="11393" s="1"/>
  <c r="AB301" i="11392"/>
  <c r="M306" i="11393" s="1"/>
  <c r="O307" i="11393" l="1"/>
  <c r="U307" i="11393" s="1"/>
  <c r="P307" i="11393"/>
  <c r="V307" i="11393" s="1"/>
  <c r="AD307" i="11393" s="1"/>
  <c r="S307" i="11393"/>
  <c r="Y307" i="11393" s="1"/>
  <c r="AG307" i="11393" s="1"/>
  <c r="R307" i="11393"/>
  <c r="X307" i="11393" s="1"/>
  <c r="AF307" i="11393" s="1"/>
  <c r="AA304" i="11392"/>
  <c r="L309" i="11393" s="1"/>
  <c r="J309" i="11393"/>
  <c r="AL307" i="11393"/>
  <c r="AC306" i="11393"/>
  <c r="AH306" i="11393" s="1"/>
  <c r="AI306" i="11393" s="1"/>
  <c r="AB306" i="11393" s="1"/>
  <c r="Z306" i="11393"/>
  <c r="AA306" i="11393" s="1"/>
  <c r="T306" i="11393" s="1"/>
  <c r="AJ306" i="11393"/>
  <c r="AO306" i="11393"/>
  <c r="AN306" i="11393"/>
  <c r="AP306" i="11393"/>
  <c r="AK308" i="11393"/>
  <c r="AM308" i="11393"/>
  <c r="Q307" i="11393"/>
  <c r="W307" i="11393" s="1"/>
  <c r="AE307" i="11393" s="1"/>
  <c r="Z303" i="11392"/>
  <c r="K308" i="11393" s="1"/>
  <c r="AL308" i="11393" s="1"/>
  <c r="L304" i="11392"/>
  <c r="K304" i="11392" s="1"/>
  <c r="M304" i="11392" s="1"/>
  <c r="H309" i="11393" s="1"/>
  <c r="V305" i="11392"/>
  <c r="U305" i="11392" s="1"/>
  <c r="T305" i="11392" s="1"/>
  <c r="S305" i="11392" s="1"/>
  <c r="R305" i="11392"/>
  <c r="P305" i="11392" s="1"/>
  <c r="Y305" i="11392" s="1"/>
  <c r="N306" i="11392"/>
  <c r="O306" i="11392" s="1"/>
  <c r="I311" i="11393" s="1"/>
  <c r="AB302" i="11392"/>
  <c r="M307" i="11393" s="1"/>
  <c r="AJ307" i="11393" l="1"/>
  <c r="AN307" i="11393"/>
  <c r="AO307" i="11393"/>
  <c r="AP307" i="11393"/>
  <c r="AA305" i="11392"/>
  <c r="L310" i="11393" s="1"/>
  <c r="J310" i="11393"/>
  <c r="O308" i="11393"/>
  <c r="U308" i="11393" s="1"/>
  <c r="S308" i="11393"/>
  <c r="Y308" i="11393" s="1"/>
  <c r="AG308" i="11393" s="1"/>
  <c r="R308" i="11393"/>
  <c r="X308" i="11393" s="1"/>
  <c r="AF308" i="11393" s="1"/>
  <c r="P308" i="11393"/>
  <c r="V308" i="11393" s="1"/>
  <c r="AD308" i="11393" s="1"/>
  <c r="Q308" i="11393"/>
  <c r="W308" i="11393" s="1"/>
  <c r="AE308" i="11393" s="1"/>
  <c r="AK309" i="11393"/>
  <c r="AM309" i="11393"/>
  <c r="Z307" i="11393"/>
  <c r="AA307" i="11393" s="1"/>
  <c r="T307" i="11393" s="1"/>
  <c r="AC307" i="11393"/>
  <c r="AH307" i="11393" s="1"/>
  <c r="AI307" i="11393" s="1"/>
  <c r="AB307" i="11393" s="1"/>
  <c r="Z304" i="11392"/>
  <c r="K309" i="11393" s="1"/>
  <c r="AL309" i="11393" s="1"/>
  <c r="L305" i="11392"/>
  <c r="K305" i="11392" s="1"/>
  <c r="M305" i="11392" s="1"/>
  <c r="H310" i="11393" s="1"/>
  <c r="N307" i="11392"/>
  <c r="O307" i="11392" s="1"/>
  <c r="I312" i="11393" s="1"/>
  <c r="V306" i="11392"/>
  <c r="U306" i="11392" s="1"/>
  <c r="T306" i="11392" s="1"/>
  <c r="S306" i="11392" s="1"/>
  <c r="R306" i="11392"/>
  <c r="P306" i="11392" s="1"/>
  <c r="Y306" i="11392" s="1"/>
  <c r="AB303" i="11392"/>
  <c r="M308" i="11393" s="1"/>
  <c r="AA306" i="11392" l="1"/>
  <c r="L311" i="11393" s="1"/>
  <c r="J311" i="11393"/>
  <c r="AJ308" i="11393"/>
  <c r="AP308" i="11393"/>
  <c r="AN308" i="11393"/>
  <c r="AO308" i="11393"/>
  <c r="AK310" i="11393"/>
  <c r="AM310" i="11393"/>
  <c r="Q309" i="11393"/>
  <c r="W309" i="11393" s="1"/>
  <c r="AE309" i="11393" s="1"/>
  <c r="O309" i="11393"/>
  <c r="U309" i="11393" s="1"/>
  <c r="R309" i="11393"/>
  <c r="X309" i="11393" s="1"/>
  <c r="AF309" i="11393" s="1"/>
  <c r="S309" i="11393"/>
  <c r="Y309" i="11393" s="1"/>
  <c r="AG309" i="11393" s="1"/>
  <c r="P309" i="11393"/>
  <c r="V309" i="11393" s="1"/>
  <c r="AD309" i="11393" s="1"/>
  <c r="AC308" i="11393"/>
  <c r="AH308" i="11393" s="1"/>
  <c r="AI308" i="11393" s="1"/>
  <c r="AB308" i="11393" s="1"/>
  <c r="Z308" i="11393"/>
  <c r="AA308" i="11393" s="1"/>
  <c r="T308" i="11393" s="1"/>
  <c r="L306" i="11392"/>
  <c r="K306" i="11392" s="1"/>
  <c r="M306" i="11392" s="1"/>
  <c r="H311" i="11393" s="1"/>
  <c r="Z305" i="11392"/>
  <c r="K310" i="11393" s="1"/>
  <c r="AB304" i="11392"/>
  <c r="M309" i="11393" s="1"/>
  <c r="V307" i="11392"/>
  <c r="U307" i="11392" s="1"/>
  <c r="T307" i="11392" s="1"/>
  <c r="S307" i="11392" s="1"/>
  <c r="R307" i="11392"/>
  <c r="P307" i="11392" s="1"/>
  <c r="Y307" i="11392" s="1"/>
  <c r="N308" i="11392"/>
  <c r="O308" i="11392" s="1"/>
  <c r="I313" i="11393" s="1"/>
  <c r="AA307" i="11392" l="1"/>
  <c r="L312" i="11393" s="1"/>
  <c r="J312" i="11393"/>
  <c r="AJ309" i="11393"/>
  <c r="AN309" i="11393"/>
  <c r="AO309" i="11393"/>
  <c r="AP309" i="11393"/>
  <c r="O310" i="11393"/>
  <c r="U310" i="11393" s="1"/>
  <c r="R310" i="11393"/>
  <c r="X310" i="11393" s="1"/>
  <c r="AF310" i="11393" s="1"/>
  <c r="P310" i="11393"/>
  <c r="V310" i="11393" s="1"/>
  <c r="AD310" i="11393" s="1"/>
  <c r="S310" i="11393"/>
  <c r="Y310" i="11393" s="1"/>
  <c r="AG310" i="11393" s="1"/>
  <c r="Q310" i="11393"/>
  <c r="W310" i="11393" s="1"/>
  <c r="AE310" i="11393" s="1"/>
  <c r="Z309" i="11393"/>
  <c r="AA309" i="11393" s="1"/>
  <c r="T309" i="11393" s="1"/>
  <c r="AC309" i="11393"/>
  <c r="AH309" i="11393" s="1"/>
  <c r="AI309" i="11393" s="1"/>
  <c r="AB309" i="11393" s="1"/>
  <c r="AK311" i="11393"/>
  <c r="AM311" i="11393"/>
  <c r="AL310" i="11393"/>
  <c r="V308" i="11392"/>
  <c r="U308" i="11392" s="1"/>
  <c r="T308" i="11392" s="1"/>
  <c r="S308" i="11392" s="1"/>
  <c r="R308" i="11392"/>
  <c r="P308" i="11392" s="1"/>
  <c r="Y308" i="11392" s="1"/>
  <c r="AB305" i="11392"/>
  <c r="M310" i="11393" s="1"/>
  <c r="N309" i="11392"/>
  <c r="O309" i="11392" s="1"/>
  <c r="I314" i="11393" s="1"/>
  <c r="Z306" i="11392"/>
  <c r="K311" i="11393" s="1"/>
  <c r="L307" i="11392"/>
  <c r="K307" i="11392" s="1"/>
  <c r="M307" i="11392" s="1"/>
  <c r="H312" i="11393" s="1"/>
  <c r="AK312" i="11393" l="1"/>
  <c r="AM312" i="11393"/>
  <c r="O311" i="11393"/>
  <c r="U311" i="11393" s="1"/>
  <c r="R311" i="11393"/>
  <c r="X311" i="11393" s="1"/>
  <c r="AF311" i="11393" s="1"/>
  <c r="P311" i="11393"/>
  <c r="V311" i="11393" s="1"/>
  <c r="AD311" i="11393" s="1"/>
  <c r="S311" i="11393"/>
  <c r="Y311" i="11393" s="1"/>
  <c r="AG311" i="11393" s="1"/>
  <c r="AJ310" i="11393"/>
  <c r="AP310" i="11393"/>
  <c r="AN310" i="11393"/>
  <c r="AO310" i="11393"/>
  <c r="AL311" i="11393"/>
  <c r="AA308" i="11392"/>
  <c r="L313" i="11393" s="1"/>
  <c r="J313" i="11393"/>
  <c r="Q311" i="11393"/>
  <c r="W311" i="11393" s="1"/>
  <c r="AE311" i="11393" s="1"/>
  <c r="AC310" i="11393"/>
  <c r="AH310" i="11393" s="1"/>
  <c r="AI310" i="11393" s="1"/>
  <c r="AB310" i="11393" s="1"/>
  <c r="Z310" i="11393"/>
  <c r="AA310" i="11393" s="1"/>
  <c r="T310" i="11393" s="1"/>
  <c r="N310" i="11392"/>
  <c r="O310" i="11392" s="1"/>
  <c r="I315" i="11393" s="1"/>
  <c r="Z307" i="11392"/>
  <c r="K312" i="11393" s="1"/>
  <c r="L308" i="11392"/>
  <c r="K308" i="11392" s="1"/>
  <c r="M308" i="11392" s="1"/>
  <c r="H313" i="11393" s="1"/>
  <c r="AB306" i="11392"/>
  <c r="M311" i="11393" s="1"/>
  <c r="V309" i="11392"/>
  <c r="U309" i="11392" s="1"/>
  <c r="T309" i="11392" s="1"/>
  <c r="S309" i="11392" s="1"/>
  <c r="R309" i="11392"/>
  <c r="P309" i="11392" s="1"/>
  <c r="Y309" i="11392" s="1"/>
  <c r="J314" i="11393" s="1"/>
  <c r="AK313" i="11393" l="1"/>
  <c r="AM313" i="11393"/>
  <c r="AJ311" i="11393"/>
  <c r="AN311" i="11393"/>
  <c r="AO311" i="11393"/>
  <c r="AP311" i="11393"/>
  <c r="O312" i="11393"/>
  <c r="U312" i="11393" s="1"/>
  <c r="S312" i="11393"/>
  <c r="Y312" i="11393" s="1"/>
  <c r="AG312" i="11393" s="1"/>
  <c r="R312" i="11393"/>
  <c r="X312" i="11393" s="1"/>
  <c r="AF312" i="11393" s="1"/>
  <c r="P312" i="11393"/>
  <c r="V312" i="11393" s="1"/>
  <c r="AD312" i="11393" s="1"/>
  <c r="Q312" i="11393"/>
  <c r="W312" i="11393" s="1"/>
  <c r="AE312" i="11393" s="1"/>
  <c r="Z311" i="11393"/>
  <c r="AA311" i="11393" s="1"/>
  <c r="T311" i="11393" s="1"/>
  <c r="AC311" i="11393"/>
  <c r="AH311" i="11393" s="1"/>
  <c r="AI311" i="11393" s="1"/>
  <c r="AB311" i="11393" s="1"/>
  <c r="AL312" i="11393"/>
  <c r="V310" i="11392"/>
  <c r="U310" i="11392" s="1"/>
  <c r="T310" i="11392" s="1"/>
  <c r="S310" i="11392" s="1"/>
  <c r="R310" i="11392" s="1"/>
  <c r="P310" i="11392" s="1"/>
  <c r="Y310" i="11392" s="1"/>
  <c r="J315" i="11393" s="1"/>
  <c r="Z308" i="11392"/>
  <c r="K313" i="11393" s="1"/>
  <c r="AL313" i="11393" s="1"/>
  <c r="L309" i="11392"/>
  <c r="K309" i="11392" s="1"/>
  <c r="M309" i="11392" s="1"/>
  <c r="H314" i="11393" s="1"/>
  <c r="AA309" i="11392"/>
  <c r="L314" i="11393" s="1"/>
  <c r="AB307" i="11392"/>
  <c r="M312" i="11393" s="1"/>
  <c r="N311" i="11392"/>
  <c r="O311" i="11392" s="1"/>
  <c r="I316" i="11393" s="1"/>
  <c r="AA310" i="11392" l="1"/>
  <c r="L315" i="11393" s="1"/>
  <c r="AK314" i="11393"/>
  <c r="AM314" i="11393"/>
  <c r="AC312" i="11393"/>
  <c r="AH312" i="11393" s="1"/>
  <c r="AI312" i="11393" s="1"/>
  <c r="AB312" i="11393" s="1"/>
  <c r="Z312" i="11393"/>
  <c r="AA312" i="11393" s="1"/>
  <c r="T312" i="11393" s="1"/>
  <c r="AJ312" i="11393"/>
  <c r="AP312" i="11393"/>
  <c r="AN312" i="11393"/>
  <c r="AO312" i="11393"/>
  <c r="O313" i="11393"/>
  <c r="U313" i="11393" s="1"/>
  <c r="P313" i="11393"/>
  <c r="V313" i="11393" s="1"/>
  <c r="AD313" i="11393" s="1"/>
  <c r="S313" i="11393"/>
  <c r="Y313" i="11393" s="1"/>
  <c r="AG313" i="11393" s="1"/>
  <c r="R313" i="11393"/>
  <c r="X313" i="11393" s="1"/>
  <c r="AF313" i="11393" s="1"/>
  <c r="Q313" i="11393"/>
  <c r="W313" i="11393" s="1"/>
  <c r="AE313" i="11393" s="1"/>
  <c r="N312" i="11392"/>
  <c r="O312" i="11392" s="1"/>
  <c r="I317" i="11393" s="1"/>
  <c r="L310" i="11392"/>
  <c r="K310" i="11392" s="1"/>
  <c r="M310" i="11392" s="1"/>
  <c r="H315" i="11393" s="1"/>
  <c r="Z309" i="11392"/>
  <c r="K314" i="11393" s="1"/>
  <c r="AB308" i="11392"/>
  <c r="M313" i="11393" s="1"/>
  <c r="V311" i="11392"/>
  <c r="U311" i="11392" s="1"/>
  <c r="T311" i="11392" s="1"/>
  <c r="S311" i="11392" s="1"/>
  <c r="R311" i="11392" s="1"/>
  <c r="P311" i="11392" s="1"/>
  <c r="Y311" i="11392" s="1"/>
  <c r="J316" i="11393" s="1"/>
  <c r="AJ313" i="11393" l="1"/>
  <c r="AN313" i="11393"/>
  <c r="AO313" i="11393"/>
  <c r="AP313" i="11393"/>
  <c r="O314" i="11393"/>
  <c r="U314" i="11393" s="1"/>
  <c r="R314" i="11393"/>
  <c r="X314" i="11393" s="1"/>
  <c r="AF314" i="11393" s="1"/>
  <c r="P314" i="11393"/>
  <c r="V314" i="11393" s="1"/>
  <c r="AD314" i="11393" s="1"/>
  <c r="S314" i="11393"/>
  <c r="Y314" i="11393" s="1"/>
  <c r="AG314" i="11393" s="1"/>
  <c r="Q314" i="11393"/>
  <c r="W314" i="11393" s="1"/>
  <c r="AE314" i="11393" s="1"/>
  <c r="AL314" i="11393"/>
  <c r="AK315" i="11393"/>
  <c r="AM315" i="11393"/>
  <c r="Z313" i="11393"/>
  <c r="AA313" i="11393" s="1"/>
  <c r="T313" i="11393" s="1"/>
  <c r="AC313" i="11393"/>
  <c r="AH313" i="11393" s="1"/>
  <c r="AI313" i="11393" s="1"/>
  <c r="AB313" i="11393" s="1"/>
  <c r="V312" i="11392"/>
  <c r="U312" i="11392" s="1"/>
  <c r="T312" i="11392" s="1"/>
  <c r="S312" i="11392" s="1"/>
  <c r="R312" i="11392" s="1"/>
  <c r="P312" i="11392" s="1"/>
  <c r="Y312" i="11392" s="1"/>
  <c r="N313" i="11392"/>
  <c r="O313" i="11392" s="1"/>
  <c r="I318" i="11393" s="1"/>
  <c r="AB309" i="11392"/>
  <c r="M314" i="11393" s="1"/>
  <c r="Z310" i="11392"/>
  <c r="K315" i="11393" s="1"/>
  <c r="L311" i="11392"/>
  <c r="K311" i="11392" s="1"/>
  <c r="M311" i="11392" s="1"/>
  <c r="H316" i="11393" s="1"/>
  <c r="AA311" i="11392"/>
  <c r="L316" i="11393" s="1"/>
  <c r="AA312" i="11392" l="1"/>
  <c r="L317" i="11393" s="1"/>
  <c r="J317" i="11393"/>
  <c r="AK316" i="11393"/>
  <c r="AM316" i="11393"/>
  <c r="O315" i="11393"/>
  <c r="U315" i="11393" s="1"/>
  <c r="P315" i="11393"/>
  <c r="V315" i="11393" s="1"/>
  <c r="AD315" i="11393" s="1"/>
  <c r="S315" i="11393"/>
  <c r="Y315" i="11393" s="1"/>
  <c r="AG315" i="11393" s="1"/>
  <c r="R315" i="11393"/>
  <c r="X315" i="11393" s="1"/>
  <c r="AF315" i="11393" s="1"/>
  <c r="Q315" i="11393"/>
  <c r="W315" i="11393" s="1"/>
  <c r="AE315" i="11393" s="1"/>
  <c r="AJ314" i="11393"/>
  <c r="AN314" i="11393"/>
  <c r="AO314" i="11393"/>
  <c r="AP314" i="11393"/>
  <c r="AL315" i="11393"/>
  <c r="AC314" i="11393"/>
  <c r="AH314" i="11393" s="1"/>
  <c r="AI314" i="11393" s="1"/>
  <c r="AB314" i="11393" s="1"/>
  <c r="Z314" i="11393"/>
  <c r="AA314" i="11393" s="1"/>
  <c r="T314" i="11393" s="1"/>
  <c r="V313" i="11392"/>
  <c r="U313" i="11392" s="1"/>
  <c r="T313" i="11392" s="1"/>
  <c r="S313" i="11392" s="1"/>
  <c r="R313" i="11392" s="1"/>
  <c r="P313" i="11392" s="1"/>
  <c r="Y313" i="11392" s="1"/>
  <c r="Z311" i="11392"/>
  <c r="K316" i="11393" s="1"/>
  <c r="L312" i="11392"/>
  <c r="K312" i="11392" s="1"/>
  <c r="M312" i="11392" s="1"/>
  <c r="H317" i="11393" s="1"/>
  <c r="AB310" i="11392"/>
  <c r="M315" i="11393" s="1"/>
  <c r="N314" i="11392"/>
  <c r="O314" i="11392" s="1"/>
  <c r="I319" i="11393" s="1"/>
  <c r="AA313" i="11392" l="1"/>
  <c r="L318" i="11393" s="1"/>
  <c r="J318" i="11393"/>
  <c r="AK317" i="11393"/>
  <c r="AM317" i="11393"/>
  <c r="O316" i="11393"/>
  <c r="U316" i="11393" s="1"/>
  <c r="P316" i="11393"/>
  <c r="V316" i="11393" s="1"/>
  <c r="AD316" i="11393" s="1"/>
  <c r="S316" i="11393"/>
  <c r="Y316" i="11393" s="1"/>
  <c r="AG316" i="11393" s="1"/>
  <c r="R316" i="11393"/>
  <c r="X316" i="11393" s="1"/>
  <c r="AF316" i="11393" s="1"/>
  <c r="AL316" i="11393"/>
  <c r="Q316" i="11393"/>
  <c r="W316" i="11393" s="1"/>
  <c r="AE316" i="11393" s="1"/>
  <c r="AJ315" i="11393"/>
  <c r="AP315" i="11393"/>
  <c r="AN315" i="11393"/>
  <c r="AO315" i="11393"/>
  <c r="Z315" i="11393"/>
  <c r="AA315" i="11393" s="1"/>
  <c r="T315" i="11393" s="1"/>
  <c r="AC315" i="11393"/>
  <c r="AH315" i="11393" s="1"/>
  <c r="AI315" i="11393" s="1"/>
  <c r="AB315" i="11393" s="1"/>
  <c r="N315" i="11392"/>
  <c r="O315" i="11392" s="1"/>
  <c r="I320" i="11393" s="1"/>
  <c r="L313" i="11392"/>
  <c r="K313" i="11392" s="1"/>
  <c r="M313" i="11392" s="1"/>
  <c r="H318" i="11393" s="1"/>
  <c r="Z312" i="11392"/>
  <c r="K317" i="11393" s="1"/>
  <c r="V314" i="11392"/>
  <c r="U314" i="11392" s="1"/>
  <c r="T314" i="11392" s="1"/>
  <c r="S314" i="11392" s="1"/>
  <c r="R314" i="11392"/>
  <c r="P314" i="11392" s="1"/>
  <c r="Y314" i="11392" s="1"/>
  <c r="AB311" i="11392"/>
  <c r="M316" i="11393" s="1"/>
  <c r="AA314" i="11392" l="1"/>
  <c r="L319" i="11393" s="1"/>
  <c r="J319" i="11393"/>
  <c r="AK318" i="11393"/>
  <c r="AM318" i="11393"/>
  <c r="O317" i="11393"/>
  <c r="U317" i="11393" s="1"/>
  <c r="R317" i="11393"/>
  <c r="X317" i="11393" s="1"/>
  <c r="AF317" i="11393" s="1"/>
  <c r="S317" i="11393"/>
  <c r="Y317" i="11393" s="1"/>
  <c r="AG317" i="11393" s="1"/>
  <c r="P317" i="11393"/>
  <c r="V317" i="11393" s="1"/>
  <c r="AD317" i="11393" s="1"/>
  <c r="Q317" i="11393"/>
  <c r="W317" i="11393" s="1"/>
  <c r="AE317" i="11393" s="1"/>
  <c r="AL317" i="11393"/>
  <c r="AJ316" i="11393"/>
  <c r="AP316" i="11393"/>
  <c r="AO316" i="11393"/>
  <c r="AN316" i="11393"/>
  <c r="AC316" i="11393"/>
  <c r="AH316" i="11393" s="1"/>
  <c r="AI316" i="11393" s="1"/>
  <c r="AB316" i="11393" s="1"/>
  <c r="Z316" i="11393"/>
  <c r="AA316" i="11393" s="1"/>
  <c r="T316" i="11393" s="1"/>
  <c r="Z313" i="11392"/>
  <c r="K318" i="11393" s="1"/>
  <c r="AL318" i="11393" s="1"/>
  <c r="L314" i="11392"/>
  <c r="K314" i="11392" s="1"/>
  <c r="M314" i="11392" s="1"/>
  <c r="H319" i="11393" s="1"/>
  <c r="AB312" i="11392"/>
  <c r="M317" i="11393" s="1"/>
  <c r="V315" i="11392"/>
  <c r="U315" i="11392" s="1"/>
  <c r="T315" i="11392" s="1"/>
  <c r="S315" i="11392" s="1"/>
  <c r="R315" i="11392" s="1"/>
  <c r="P315" i="11392" s="1"/>
  <c r="Y315" i="11392" s="1"/>
  <c r="J320" i="11393" s="1"/>
  <c r="N316" i="11392"/>
  <c r="O316" i="11392" s="1"/>
  <c r="I321" i="11393" s="1"/>
  <c r="AK319" i="11393" l="1"/>
  <c r="AM319" i="11393"/>
  <c r="O318" i="11393"/>
  <c r="U318" i="11393" s="1"/>
  <c r="P318" i="11393"/>
  <c r="V318" i="11393" s="1"/>
  <c r="AD318" i="11393" s="1"/>
  <c r="S318" i="11393"/>
  <c r="Y318" i="11393" s="1"/>
  <c r="AG318" i="11393" s="1"/>
  <c r="R318" i="11393"/>
  <c r="X318" i="11393" s="1"/>
  <c r="AF318" i="11393" s="1"/>
  <c r="Q318" i="11393"/>
  <c r="W318" i="11393" s="1"/>
  <c r="AE318" i="11393" s="1"/>
  <c r="AJ317" i="11393"/>
  <c r="AP317" i="11393"/>
  <c r="AN317" i="11393"/>
  <c r="AO317" i="11393"/>
  <c r="Z317" i="11393"/>
  <c r="AA317" i="11393" s="1"/>
  <c r="T317" i="11393" s="1"/>
  <c r="AC317" i="11393"/>
  <c r="AH317" i="11393" s="1"/>
  <c r="AI317" i="11393" s="1"/>
  <c r="AB317" i="11393" s="1"/>
  <c r="Z314" i="11392"/>
  <c r="K319" i="11393" s="1"/>
  <c r="AL319" i="11393" s="1"/>
  <c r="L315" i="11392"/>
  <c r="K315" i="11392" s="1"/>
  <c r="M315" i="11392" s="1"/>
  <c r="H320" i="11393" s="1"/>
  <c r="AB313" i="11392"/>
  <c r="M318" i="11393" s="1"/>
  <c r="V316" i="11392"/>
  <c r="U316" i="11392" s="1"/>
  <c r="T316" i="11392" s="1"/>
  <c r="S316" i="11392" s="1"/>
  <c r="R316" i="11392" s="1"/>
  <c r="P316" i="11392" s="1"/>
  <c r="Y316" i="11392" s="1"/>
  <c r="N317" i="11392"/>
  <c r="O317" i="11392" s="1"/>
  <c r="I322" i="11393" s="1"/>
  <c r="AA315" i="11392"/>
  <c r="L320" i="11393" s="1"/>
  <c r="AA316" i="11392" l="1"/>
  <c r="L321" i="11393" s="1"/>
  <c r="J321" i="11393"/>
  <c r="AK320" i="11393"/>
  <c r="AM320" i="11393"/>
  <c r="O319" i="11393"/>
  <c r="U319" i="11393" s="1"/>
  <c r="R319" i="11393"/>
  <c r="X319" i="11393" s="1"/>
  <c r="AF319" i="11393" s="1"/>
  <c r="S319" i="11393"/>
  <c r="Y319" i="11393" s="1"/>
  <c r="AG319" i="11393" s="1"/>
  <c r="P319" i="11393"/>
  <c r="V319" i="11393" s="1"/>
  <c r="AD319" i="11393" s="1"/>
  <c r="Q319" i="11393"/>
  <c r="W319" i="11393" s="1"/>
  <c r="AE319" i="11393" s="1"/>
  <c r="AJ318" i="11393"/>
  <c r="AO318" i="11393"/>
  <c r="AN318" i="11393"/>
  <c r="AP318" i="11393"/>
  <c r="AC318" i="11393"/>
  <c r="AH318" i="11393" s="1"/>
  <c r="AI318" i="11393" s="1"/>
  <c r="AB318" i="11393" s="1"/>
  <c r="Z318" i="11393"/>
  <c r="AA318" i="11393" s="1"/>
  <c r="T318" i="11393" s="1"/>
  <c r="N318" i="11392"/>
  <c r="O318" i="11392" s="1"/>
  <c r="I323" i="11393" s="1"/>
  <c r="L316" i="11392"/>
  <c r="K316" i="11392" s="1"/>
  <c r="M316" i="11392" s="1"/>
  <c r="H321" i="11393" s="1"/>
  <c r="Z315" i="11392"/>
  <c r="AB314" i="11392"/>
  <c r="M319" i="11393" s="1"/>
  <c r="V317" i="11392"/>
  <c r="U317" i="11392" s="1"/>
  <c r="T317" i="11392" s="1"/>
  <c r="S317" i="11392" s="1"/>
  <c r="R317" i="11392" s="1"/>
  <c r="P317" i="11392" s="1"/>
  <c r="Y317" i="11392" s="1"/>
  <c r="AA317" i="11392" l="1"/>
  <c r="L322" i="11393" s="1"/>
  <c r="J322" i="11393"/>
  <c r="AK321" i="11393"/>
  <c r="AM321" i="11393"/>
  <c r="AO321" i="11393"/>
  <c r="AL321" i="11393"/>
  <c r="AN321" i="11393"/>
  <c r="AP321" i="11393"/>
  <c r="AB315" i="11392"/>
  <c r="M320" i="11393" s="1"/>
  <c r="K320" i="11393"/>
  <c r="AL320" i="11393" s="1"/>
  <c r="AJ319" i="11393"/>
  <c r="AO319" i="11393"/>
  <c r="AN319" i="11393"/>
  <c r="AP319" i="11393"/>
  <c r="Z319" i="11393"/>
  <c r="AA319" i="11393" s="1"/>
  <c r="T319" i="11393" s="1"/>
  <c r="AC319" i="11393"/>
  <c r="AH319" i="11393" s="1"/>
  <c r="AI319" i="11393" s="1"/>
  <c r="AB319" i="11393" s="1"/>
  <c r="V318" i="11392"/>
  <c r="U318" i="11392" s="1"/>
  <c r="T318" i="11392" s="1"/>
  <c r="S318" i="11392" s="1"/>
  <c r="R318" i="11392" s="1"/>
  <c r="P318" i="11392" s="1"/>
  <c r="Y318" i="11392" s="1"/>
  <c r="L317" i="11392"/>
  <c r="K317" i="11392" s="1"/>
  <c r="M317" i="11392" s="1"/>
  <c r="H322" i="11393" s="1"/>
  <c r="Z316" i="11392"/>
  <c r="K321" i="11393" s="1"/>
  <c r="N319" i="11392"/>
  <c r="O319" i="11392" s="1"/>
  <c r="I324" i="11393" s="1"/>
  <c r="AJ320" i="11393" l="1"/>
  <c r="AO320" i="11393"/>
  <c r="AN320" i="11393"/>
  <c r="AP320" i="11393"/>
  <c r="AA318" i="11392"/>
  <c r="L323" i="11393" s="1"/>
  <c r="J323" i="11393"/>
  <c r="AK322" i="11393"/>
  <c r="AM322" i="11393"/>
  <c r="O321" i="11393"/>
  <c r="U321" i="11393" s="1"/>
  <c r="P321" i="11393"/>
  <c r="V321" i="11393" s="1"/>
  <c r="AD321" i="11393" s="1"/>
  <c r="S321" i="11393"/>
  <c r="Y321" i="11393" s="1"/>
  <c r="AG321" i="11393" s="1"/>
  <c r="R321" i="11393"/>
  <c r="X321" i="11393" s="1"/>
  <c r="AF321" i="11393" s="1"/>
  <c r="Q321" i="11393"/>
  <c r="W321" i="11393" s="1"/>
  <c r="AE321" i="11393" s="1"/>
  <c r="O320" i="11393"/>
  <c r="U320" i="11393" s="1"/>
  <c r="P320" i="11393"/>
  <c r="V320" i="11393" s="1"/>
  <c r="AD320" i="11393" s="1"/>
  <c r="S320" i="11393"/>
  <c r="Y320" i="11393" s="1"/>
  <c r="AG320" i="11393" s="1"/>
  <c r="R320" i="11393"/>
  <c r="X320" i="11393" s="1"/>
  <c r="AF320" i="11393" s="1"/>
  <c r="Q320" i="11393"/>
  <c r="W320" i="11393" s="1"/>
  <c r="AE320" i="11393" s="1"/>
  <c r="L318" i="11392"/>
  <c r="K318" i="11392" s="1"/>
  <c r="M318" i="11392" s="1"/>
  <c r="H323" i="11393" s="1"/>
  <c r="Z317" i="11392"/>
  <c r="K322" i="11393" s="1"/>
  <c r="AL322" i="11393" s="1"/>
  <c r="V319" i="11392"/>
  <c r="U319" i="11392" s="1"/>
  <c r="T319" i="11392" s="1"/>
  <c r="S319" i="11392" s="1"/>
  <c r="R319" i="11392" s="1"/>
  <c r="P319" i="11392" s="1"/>
  <c r="Y319" i="11392" s="1"/>
  <c r="N320" i="11392"/>
  <c r="O320" i="11392" s="1"/>
  <c r="I325" i="11393" s="1"/>
  <c r="AB316" i="11392"/>
  <c r="M321" i="11393" s="1"/>
  <c r="AJ321" i="11393" s="1"/>
  <c r="AA319" i="11392" l="1"/>
  <c r="L324" i="11393" s="1"/>
  <c r="J324" i="11393"/>
  <c r="AK323" i="11393"/>
  <c r="AM323" i="11393"/>
  <c r="AO323" i="11393"/>
  <c r="AL323" i="11393"/>
  <c r="AN323" i="11393"/>
  <c r="AP323" i="11393"/>
  <c r="O322" i="11393"/>
  <c r="U322" i="11393" s="1"/>
  <c r="R322" i="11393"/>
  <c r="X322" i="11393" s="1"/>
  <c r="AF322" i="11393" s="1"/>
  <c r="P322" i="11393"/>
  <c r="V322" i="11393" s="1"/>
  <c r="AD322" i="11393" s="1"/>
  <c r="S322" i="11393"/>
  <c r="Y322" i="11393" s="1"/>
  <c r="AG322" i="11393" s="1"/>
  <c r="Q322" i="11393"/>
  <c r="W322" i="11393" s="1"/>
  <c r="AE322" i="11393" s="1"/>
  <c r="Z321" i="11393"/>
  <c r="AA321" i="11393" s="1"/>
  <c r="T321" i="11393" s="1"/>
  <c r="AC321" i="11393"/>
  <c r="AH321" i="11393" s="1"/>
  <c r="AI321" i="11393" s="1"/>
  <c r="AB321" i="11393" s="1"/>
  <c r="AC320" i="11393"/>
  <c r="AH320" i="11393" s="1"/>
  <c r="AI320" i="11393" s="1"/>
  <c r="AB320" i="11393" s="1"/>
  <c r="Z320" i="11393"/>
  <c r="AA320" i="11393" s="1"/>
  <c r="T320" i="11393" s="1"/>
  <c r="AB317" i="11392"/>
  <c r="M322" i="11393" s="1"/>
  <c r="L319" i="11392"/>
  <c r="K319" i="11392" s="1"/>
  <c r="M319" i="11392" s="1"/>
  <c r="H324" i="11393" s="1"/>
  <c r="Z318" i="11392"/>
  <c r="K323" i="11393" s="1"/>
  <c r="N321" i="11392"/>
  <c r="O321" i="11392" s="1"/>
  <c r="I326" i="11393" s="1"/>
  <c r="V320" i="11392"/>
  <c r="U320" i="11392" s="1"/>
  <c r="T320" i="11392" s="1"/>
  <c r="S320" i="11392" s="1"/>
  <c r="R320" i="11392" s="1"/>
  <c r="P320" i="11392" s="1"/>
  <c r="Y320" i="11392" s="1"/>
  <c r="J325" i="11393" s="1"/>
  <c r="AJ322" i="11393" l="1"/>
  <c r="AO322" i="11393"/>
  <c r="AN322" i="11393"/>
  <c r="AP322" i="11393"/>
  <c r="AL324" i="11393"/>
  <c r="AN324" i="11393"/>
  <c r="AP324" i="11393"/>
  <c r="AK324" i="11393"/>
  <c r="AM324" i="11393"/>
  <c r="AO324" i="11393"/>
  <c r="O323" i="11393"/>
  <c r="U323" i="11393" s="1"/>
  <c r="R323" i="11393"/>
  <c r="X323" i="11393" s="1"/>
  <c r="AF323" i="11393" s="1"/>
  <c r="S323" i="11393"/>
  <c r="Y323" i="11393" s="1"/>
  <c r="AG323" i="11393" s="1"/>
  <c r="P323" i="11393"/>
  <c r="V323" i="11393" s="1"/>
  <c r="AD323" i="11393" s="1"/>
  <c r="Q323" i="11393"/>
  <c r="W323" i="11393" s="1"/>
  <c r="AE323" i="11393" s="1"/>
  <c r="AC322" i="11393"/>
  <c r="AH322" i="11393" s="1"/>
  <c r="AI322" i="11393" s="1"/>
  <c r="AB322" i="11393" s="1"/>
  <c r="Z322" i="11393"/>
  <c r="AA322" i="11393" s="1"/>
  <c r="T322" i="11393" s="1"/>
  <c r="N322" i="11392"/>
  <c r="O322" i="11392" s="1"/>
  <c r="I327" i="11393" s="1"/>
  <c r="AB318" i="11392"/>
  <c r="M323" i="11393" s="1"/>
  <c r="AJ323" i="11393" s="1"/>
  <c r="V321" i="11392"/>
  <c r="U321" i="11392" s="1"/>
  <c r="T321" i="11392" s="1"/>
  <c r="S321" i="11392" s="1"/>
  <c r="R321" i="11392" s="1"/>
  <c r="P321" i="11392" s="1"/>
  <c r="Y321" i="11392" s="1"/>
  <c r="Z319" i="11392"/>
  <c r="K324" i="11393" s="1"/>
  <c r="L320" i="11392"/>
  <c r="K320" i="11392" s="1"/>
  <c r="M320" i="11392" s="1"/>
  <c r="H325" i="11393" s="1"/>
  <c r="AA320" i="11392"/>
  <c r="L325" i="11393" s="1"/>
  <c r="AA321" i="11392" l="1"/>
  <c r="L326" i="11393" s="1"/>
  <c r="J326" i="11393"/>
  <c r="AL325" i="11393"/>
  <c r="AN325" i="11393"/>
  <c r="AP325" i="11393"/>
  <c r="AK325" i="11393"/>
  <c r="AM325" i="11393"/>
  <c r="AO325" i="11393"/>
  <c r="O324" i="11393"/>
  <c r="U324" i="11393" s="1"/>
  <c r="P324" i="11393"/>
  <c r="V324" i="11393" s="1"/>
  <c r="AD324" i="11393" s="1"/>
  <c r="R324" i="11393"/>
  <c r="X324" i="11393" s="1"/>
  <c r="AF324" i="11393" s="1"/>
  <c r="S324" i="11393"/>
  <c r="Y324" i="11393" s="1"/>
  <c r="AG324" i="11393" s="1"/>
  <c r="Q324" i="11393"/>
  <c r="W324" i="11393" s="1"/>
  <c r="AE324" i="11393" s="1"/>
  <c r="Z323" i="11393"/>
  <c r="AA323" i="11393" s="1"/>
  <c r="T323" i="11393" s="1"/>
  <c r="AC323" i="11393"/>
  <c r="AH323" i="11393" s="1"/>
  <c r="AI323" i="11393" s="1"/>
  <c r="AB323" i="11393" s="1"/>
  <c r="Z320" i="11392"/>
  <c r="L321" i="11392"/>
  <c r="K321" i="11392" s="1"/>
  <c r="M321" i="11392" s="1"/>
  <c r="H326" i="11393" s="1"/>
  <c r="AB319" i="11392"/>
  <c r="M324" i="11393" s="1"/>
  <c r="AJ324" i="11393" s="1"/>
  <c r="V322" i="11392"/>
  <c r="U322" i="11392" s="1"/>
  <c r="T322" i="11392" s="1"/>
  <c r="S322" i="11392" s="1"/>
  <c r="R322" i="11392" s="1"/>
  <c r="P322" i="11392" s="1"/>
  <c r="Y322" i="11392" s="1"/>
  <c r="N323" i="11392"/>
  <c r="O323" i="11392" s="1"/>
  <c r="I328" i="11393" s="1"/>
  <c r="AA322" i="11392" l="1"/>
  <c r="L327" i="11393" s="1"/>
  <c r="J327" i="11393"/>
  <c r="AL326" i="11393"/>
  <c r="AN326" i="11393"/>
  <c r="AP326" i="11393"/>
  <c r="AK326" i="11393"/>
  <c r="AM326" i="11393"/>
  <c r="AO326" i="11393"/>
  <c r="AB320" i="11392"/>
  <c r="M325" i="11393" s="1"/>
  <c r="AJ325" i="11393" s="1"/>
  <c r="K325" i="11393"/>
  <c r="AC324" i="11393"/>
  <c r="AH324" i="11393" s="1"/>
  <c r="AI324" i="11393" s="1"/>
  <c r="AB324" i="11393" s="1"/>
  <c r="Z324" i="11393"/>
  <c r="AA324" i="11393" s="1"/>
  <c r="T324" i="11393" s="1"/>
  <c r="V323" i="11392"/>
  <c r="U323" i="11392" s="1"/>
  <c r="T323" i="11392" s="1"/>
  <c r="S323" i="11392" s="1"/>
  <c r="R323" i="11392" s="1"/>
  <c r="P323" i="11392" s="1"/>
  <c r="Y323" i="11392" s="1"/>
  <c r="Z321" i="11392"/>
  <c r="K326" i="11393" s="1"/>
  <c r="L322" i="11392"/>
  <c r="K322" i="11392" s="1"/>
  <c r="M322" i="11392" s="1"/>
  <c r="H327" i="11393" s="1"/>
  <c r="N324" i="11392"/>
  <c r="O324" i="11392" s="1"/>
  <c r="I329" i="11393" s="1"/>
  <c r="AA323" i="11392" l="1"/>
  <c r="L328" i="11393" s="1"/>
  <c r="J328" i="11393"/>
  <c r="AK327" i="11393"/>
  <c r="AM327" i="11393"/>
  <c r="AO327" i="11393"/>
  <c r="AL327" i="11393"/>
  <c r="AN327" i="11393"/>
  <c r="AP327" i="11393"/>
  <c r="O326" i="11393"/>
  <c r="U326" i="11393" s="1"/>
  <c r="R326" i="11393"/>
  <c r="X326" i="11393" s="1"/>
  <c r="AF326" i="11393" s="1"/>
  <c r="P326" i="11393"/>
  <c r="V326" i="11393" s="1"/>
  <c r="AD326" i="11393" s="1"/>
  <c r="S326" i="11393"/>
  <c r="Y326" i="11393" s="1"/>
  <c r="AG326" i="11393" s="1"/>
  <c r="Q326" i="11393"/>
  <c r="W326" i="11393" s="1"/>
  <c r="AE326" i="11393" s="1"/>
  <c r="O325" i="11393"/>
  <c r="U325" i="11393" s="1"/>
  <c r="R325" i="11393"/>
  <c r="X325" i="11393" s="1"/>
  <c r="AF325" i="11393" s="1"/>
  <c r="S325" i="11393"/>
  <c r="Y325" i="11393" s="1"/>
  <c r="AG325" i="11393" s="1"/>
  <c r="P325" i="11393"/>
  <c r="V325" i="11393" s="1"/>
  <c r="AD325" i="11393" s="1"/>
  <c r="Q325" i="11393"/>
  <c r="W325" i="11393" s="1"/>
  <c r="AE325" i="11393" s="1"/>
  <c r="N325" i="11392"/>
  <c r="O325" i="11392" s="1"/>
  <c r="I330" i="11393" s="1"/>
  <c r="AB321" i="11392"/>
  <c r="M326" i="11393" s="1"/>
  <c r="AJ326" i="11393" s="1"/>
  <c r="V324" i="11392"/>
  <c r="U324" i="11392" s="1"/>
  <c r="T324" i="11392" s="1"/>
  <c r="S324" i="11392" s="1"/>
  <c r="R324" i="11392"/>
  <c r="P324" i="11392" s="1"/>
  <c r="Y324" i="11392" s="1"/>
  <c r="J329" i="11393" s="1"/>
  <c r="Z322" i="11392"/>
  <c r="K327" i="11393" s="1"/>
  <c r="L323" i="11392"/>
  <c r="K323" i="11392" s="1"/>
  <c r="M323" i="11392" s="1"/>
  <c r="H328" i="11393" s="1"/>
  <c r="AK328" i="11393" l="1"/>
  <c r="AM328" i="11393"/>
  <c r="AO328" i="11393"/>
  <c r="AL328" i="11393"/>
  <c r="AN328" i="11393"/>
  <c r="AP328" i="11393"/>
  <c r="O327" i="11393"/>
  <c r="U327" i="11393" s="1"/>
  <c r="R327" i="11393"/>
  <c r="X327" i="11393" s="1"/>
  <c r="AF327" i="11393" s="1"/>
  <c r="P327" i="11393"/>
  <c r="V327" i="11393" s="1"/>
  <c r="AD327" i="11393" s="1"/>
  <c r="S327" i="11393"/>
  <c r="Y327" i="11393" s="1"/>
  <c r="AG327" i="11393" s="1"/>
  <c r="Q327" i="11393"/>
  <c r="W327" i="11393" s="1"/>
  <c r="AE327" i="11393" s="1"/>
  <c r="Z326" i="11393"/>
  <c r="AA326" i="11393" s="1"/>
  <c r="T326" i="11393" s="1"/>
  <c r="AC326" i="11393"/>
  <c r="AH326" i="11393" s="1"/>
  <c r="AI326" i="11393" s="1"/>
  <c r="AB326" i="11393" s="1"/>
  <c r="Z325" i="11393"/>
  <c r="AA325" i="11393" s="1"/>
  <c r="T325" i="11393" s="1"/>
  <c r="AC325" i="11393"/>
  <c r="AH325" i="11393" s="1"/>
  <c r="AI325" i="11393" s="1"/>
  <c r="AB325" i="11393" s="1"/>
  <c r="AB322" i="11392"/>
  <c r="M327" i="11393" s="1"/>
  <c r="AJ327" i="11393" s="1"/>
  <c r="V325" i="11392"/>
  <c r="U325" i="11392" s="1"/>
  <c r="T325" i="11392" s="1"/>
  <c r="S325" i="11392" s="1"/>
  <c r="R325" i="11392"/>
  <c r="P325" i="11392" s="1"/>
  <c r="Y325" i="11392" s="1"/>
  <c r="N326" i="11392"/>
  <c r="O326" i="11392" s="1"/>
  <c r="I331" i="11393" s="1"/>
  <c r="Z323" i="11392"/>
  <c r="K328" i="11393" s="1"/>
  <c r="L324" i="11392"/>
  <c r="K324" i="11392" s="1"/>
  <c r="M324" i="11392" s="1"/>
  <c r="H329" i="11393" s="1"/>
  <c r="AA324" i="11392"/>
  <c r="L329" i="11393" s="1"/>
  <c r="AA325" i="11392" l="1"/>
  <c r="L330" i="11393" s="1"/>
  <c r="J330" i="11393"/>
  <c r="AK329" i="11393"/>
  <c r="AM329" i="11393"/>
  <c r="O328" i="11393"/>
  <c r="U328" i="11393" s="1"/>
  <c r="R328" i="11393"/>
  <c r="X328" i="11393" s="1"/>
  <c r="AF328" i="11393" s="1"/>
  <c r="P328" i="11393"/>
  <c r="V328" i="11393" s="1"/>
  <c r="AD328" i="11393" s="1"/>
  <c r="S328" i="11393"/>
  <c r="Y328" i="11393" s="1"/>
  <c r="AG328" i="11393" s="1"/>
  <c r="Q328" i="11393"/>
  <c r="W328" i="11393" s="1"/>
  <c r="AE328" i="11393" s="1"/>
  <c r="AC327" i="11393"/>
  <c r="AH327" i="11393" s="1"/>
  <c r="AI327" i="11393" s="1"/>
  <c r="AB327" i="11393" s="1"/>
  <c r="Z327" i="11393"/>
  <c r="AA327" i="11393" s="1"/>
  <c r="T327" i="11393" s="1"/>
  <c r="L325" i="11392"/>
  <c r="K325" i="11392" s="1"/>
  <c r="M325" i="11392" s="1"/>
  <c r="H330" i="11393" s="1"/>
  <c r="Z324" i="11392"/>
  <c r="AB323" i="11392"/>
  <c r="M328" i="11393" s="1"/>
  <c r="AJ328" i="11393" s="1"/>
  <c r="N327" i="11392"/>
  <c r="O327" i="11392" s="1"/>
  <c r="I332" i="11393" s="1"/>
  <c r="V326" i="11392"/>
  <c r="U326" i="11392" s="1"/>
  <c r="T326" i="11392" s="1"/>
  <c r="S326" i="11392" s="1"/>
  <c r="R326" i="11392" s="1"/>
  <c r="P326" i="11392" s="1"/>
  <c r="Y326" i="11392" s="1"/>
  <c r="AA326" i="11392" l="1"/>
  <c r="L331" i="11393" s="1"/>
  <c r="J331" i="11393"/>
  <c r="AK330" i="11393"/>
  <c r="AM330" i="11393"/>
  <c r="AB324" i="11392"/>
  <c r="M329" i="11393" s="1"/>
  <c r="K329" i="11393"/>
  <c r="AL329" i="11393" s="1"/>
  <c r="Z328" i="11393"/>
  <c r="AA328" i="11393" s="1"/>
  <c r="T328" i="11393" s="1"/>
  <c r="AC328" i="11393"/>
  <c r="AH328" i="11393" s="1"/>
  <c r="AI328" i="11393" s="1"/>
  <c r="AB328" i="11393" s="1"/>
  <c r="L326" i="11392"/>
  <c r="K326" i="11392" s="1"/>
  <c r="M326" i="11392" s="1"/>
  <c r="H331" i="11393" s="1"/>
  <c r="Z325" i="11392"/>
  <c r="K330" i="11393" s="1"/>
  <c r="AL330" i="11393" s="1"/>
  <c r="V327" i="11392"/>
  <c r="U327" i="11392" s="1"/>
  <c r="T327" i="11392" s="1"/>
  <c r="S327" i="11392" s="1"/>
  <c r="R327" i="11392" s="1"/>
  <c r="P327" i="11392" s="1"/>
  <c r="Y327" i="11392" s="1"/>
  <c r="N328" i="11392"/>
  <c r="O328" i="11392" s="1"/>
  <c r="I333" i="11393" s="1"/>
  <c r="AJ329" i="11393" l="1"/>
  <c r="AP329" i="11393"/>
  <c r="AO329" i="11393"/>
  <c r="AN329" i="11393"/>
  <c r="AA327" i="11392"/>
  <c r="L332" i="11393" s="1"/>
  <c r="J332" i="11393"/>
  <c r="AK331" i="11393"/>
  <c r="AM331" i="11393"/>
  <c r="O330" i="11393"/>
  <c r="U330" i="11393" s="1"/>
  <c r="S330" i="11393"/>
  <c r="Y330" i="11393" s="1"/>
  <c r="AG330" i="11393" s="1"/>
  <c r="R330" i="11393"/>
  <c r="X330" i="11393" s="1"/>
  <c r="AF330" i="11393" s="1"/>
  <c r="P330" i="11393"/>
  <c r="V330" i="11393" s="1"/>
  <c r="AD330" i="11393" s="1"/>
  <c r="Q330" i="11393"/>
  <c r="W330" i="11393" s="1"/>
  <c r="AE330" i="11393" s="1"/>
  <c r="O329" i="11393"/>
  <c r="U329" i="11393" s="1"/>
  <c r="P329" i="11393"/>
  <c r="V329" i="11393" s="1"/>
  <c r="AD329" i="11393" s="1"/>
  <c r="R329" i="11393"/>
  <c r="X329" i="11393" s="1"/>
  <c r="AF329" i="11393" s="1"/>
  <c r="S329" i="11393"/>
  <c r="Y329" i="11393" s="1"/>
  <c r="AG329" i="11393" s="1"/>
  <c r="Q329" i="11393"/>
  <c r="W329" i="11393" s="1"/>
  <c r="AE329" i="11393" s="1"/>
  <c r="V328" i="11392"/>
  <c r="U328" i="11392" s="1"/>
  <c r="T328" i="11392" s="1"/>
  <c r="S328" i="11392" s="1"/>
  <c r="R328" i="11392" s="1"/>
  <c r="P328" i="11392" s="1"/>
  <c r="Y328" i="11392" s="1"/>
  <c r="AB325" i="11392"/>
  <c r="M330" i="11393" s="1"/>
  <c r="Z326" i="11392"/>
  <c r="K331" i="11393" s="1"/>
  <c r="AL331" i="11393" s="1"/>
  <c r="L327" i="11392"/>
  <c r="K327" i="11392" s="1"/>
  <c r="M327" i="11392" s="1"/>
  <c r="H332" i="11393" s="1"/>
  <c r="N329" i="11392"/>
  <c r="O329" i="11392" s="1"/>
  <c r="I334" i="11393" s="1"/>
  <c r="AJ330" i="11393" l="1"/>
  <c r="AP330" i="11393"/>
  <c r="AN330" i="11393"/>
  <c r="AO330" i="11393"/>
  <c r="J333" i="11393"/>
  <c r="AA328" i="11392"/>
  <c r="L333" i="11393" s="1"/>
  <c r="AK332" i="11393"/>
  <c r="AM332" i="11393"/>
  <c r="O331" i="11393"/>
  <c r="U331" i="11393" s="1"/>
  <c r="P331" i="11393"/>
  <c r="V331" i="11393" s="1"/>
  <c r="AD331" i="11393" s="1"/>
  <c r="S331" i="11393"/>
  <c r="Y331" i="11393" s="1"/>
  <c r="AG331" i="11393" s="1"/>
  <c r="R331" i="11393"/>
  <c r="X331" i="11393" s="1"/>
  <c r="AF331" i="11393" s="1"/>
  <c r="Q331" i="11393"/>
  <c r="W331" i="11393" s="1"/>
  <c r="AE331" i="11393" s="1"/>
  <c r="Z330" i="11393"/>
  <c r="AA330" i="11393" s="1"/>
  <c r="T330" i="11393" s="1"/>
  <c r="AC330" i="11393"/>
  <c r="AH330" i="11393" s="1"/>
  <c r="AI330" i="11393" s="1"/>
  <c r="AB330" i="11393" s="1"/>
  <c r="AC329" i="11393"/>
  <c r="AH329" i="11393" s="1"/>
  <c r="AI329" i="11393" s="1"/>
  <c r="AB329" i="11393" s="1"/>
  <c r="Z329" i="11393"/>
  <c r="AA329" i="11393" s="1"/>
  <c r="T329" i="11393" s="1"/>
  <c r="N330" i="11392"/>
  <c r="O330" i="11392" s="1"/>
  <c r="I335" i="11393" s="1"/>
  <c r="V329" i="11392"/>
  <c r="U329" i="11392" s="1"/>
  <c r="T329" i="11392" s="1"/>
  <c r="S329" i="11392" s="1"/>
  <c r="R329" i="11392"/>
  <c r="P329" i="11392" s="1"/>
  <c r="Y329" i="11392" s="1"/>
  <c r="L328" i="11392"/>
  <c r="K328" i="11392" s="1"/>
  <c r="M328" i="11392" s="1"/>
  <c r="H333" i="11393" s="1"/>
  <c r="Z327" i="11392"/>
  <c r="K332" i="11393" s="1"/>
  <c r="AL332" i="11393" s="1"/>
  <c r="AB326" i="11392"/>
  <c r="M331" i="11393" s="1"/>
  <c r="AJ331" i="11393" l="1"/>
  <c r="AO331" i="11393"/>
  <c r="AN331" i="11393"/>
  <c r="AP331" i="11393"/>
  <c r="AA329" i="11392"/>
  <c r="L334" i="11393" s="1"/>
  <c r="J334" i="11393"/>
  <c r="AK333" i="11393"/>
  <c r="AM333" i="11393"/>
  <c r="AO333" i="11393"/>
  <c r="AL333" i="11393"/>
  <c r="AN333" i="11393"/>
  <c r="AP333" i="11393"/>
  <c r="O332" i="11393"/>
  <c r="U332" i="11393" s="1"/>
  <c r="R332" i="11393"/>
  <c r="X332" i="11393" s="1"/>
  <c r="AF332" i="11393" s="1"/>
  <c r="P332" i="11393"/>
  <c r="V332" i="11393" s="1"/>
  <c r="AD332" i="11393" s="1"/>
  <c r="S332" i="11393"/>
  <c r="Y332" i="11393" s="1"/>
  <c r="AG332" i="11393" s="1"/>
  <c r="Q332" i="11393"/>
  <c r="W332" i="11393" s="1"/>
  <c r="AE332" i="11393" s="1"/>
  <c r="AC331" i="11393"/>
  <c r="AH331" i="11393" s="1"/>
  <c r="AI331" i="11393" s="1"/>
  <c r="AB331" i="11393" s="1"/>
  <c r="Z331" i="11393"/>
  <c r="AA331" i="11393" s="1"/>
  <c r="T331" i="11393" s="1"/>
  <c r="L329" i="11392"/>
  <c r="K329" i="11392" s="1"/>
  <c r="M329" i="11392" s="1"/>
  <c r="H334" i="11393" s="1"/>
  <c r="Z328" i="11392"/>
  <c r="K333" i="11393" s="1"/>
  <c r="N331" i="11392"/>
  <c r="O331" i="11392" s="1"/>
  <c r="I336" i="11393" s="1"/>
  <c r="AB327" i="11392"/>
  <c r="M332" i="11393" s="1"/>
  <c r="V330" i="11392"/>
  <c r="U330" i="11392" s="1"/>
  <c r="T330" i="11392" s="1"/>
  <c r="S330" i="11392" s="1"/>
  <c r="R330" i="11392" s="1"/>
  <c r="P330" i="11392" s="1"/>
  <c r="Y330" i="11392" s="1"/>
  <c r="J335" i="11393" s="1"/>
  <c r="AJ332" i="11393" l="1"/>
  <c r="AO332" i="11393"/>
  <c r="AN332" i="11393"/>
  <c r="AP332" i="11393"/>
  <c r="AK334" i="11393"/>
  <c r="AM334" i="11393"/>
  <c r="AO334" i="11393"/>
  <c r="AL334" i="11393"/>
  <c r="AN334" i="11393"/>
  <c r="AP334" i="11393"/>
  <c r="O333" i="11393"/>
  <c r="U333" i="11393" s="1"/>
  <c r="P333" i="11393"/>
  <c r="V333" i="11393" s="1"/>
  <c r="AD333" i="11393" s="1"/>
  <c r="R333" i="11393"/>
  <c r="X333" i="11393" s="1"/>
  <c r="AF333" i="11393" s="1"/>
  <c r="S333" i="11393"/>
  <c r="Y333" i="11393" s="1"/>
  <c r="AG333" i="11393" s="1"/>
  <c r="Q333" i="11393"/>
  <c r="W333" i="11393" s="1"/>
  <c r="AE333" i="11393" s="1"/>
  <c r="Z332" i="11393"/>
  <c r="AA332" i="11393" s="1"/>
  <c r="T332" i="11393" s="1"/>
  <c r="AC332" i="11393"/>
  <c r="AH332" i="11393" s="1"/>
  <c r="AI332" i="11393" s="1"/>
  <c r="AB332" i="11393" s="1"/>
  <c r="V331" i="11392"/>
  <c r="U331" i="11392" s="1"/>
  <c r="T331" i="11392" s="1"/>
  <c r="S331" i="11392" s="1"/>
  <c r="R331" i="11392" s="1"/>
  <c r="P331" i="11392" s="1"/>
  <c r="Y331" i="11392" s="1"/>
  <c r="J336" i="11393" s="1"/>
  <c r="AB328" i="11392"/>
  <c r="M333" i="11393" s="1"/>
  <c r="AJ333" i="11393" s="1"/>
  <c r="L330" i="11392"/>
  <c r="K330" i="11392" s="1"/>
  <c r="M330" i="11392" s="1"/>
  <c r="H335" i="11393" s="1"/>
  <c r="Z329" i="11392"/>
  <c r="K334" i="11393" s="1"/>
  <c r="N332" i="11392"/>
  <c r="O332" i="11392" s="1"/>
  <c r="I337" i="11393" s="1"/>
  <c r="AA330" i="11392"/>
  <c r="L335" i="11393" s="1"/>
  <c r="AA331" i="11392" l="1"/>
  <c r="L336" i="11393" s="1"/>
  <c r="AL335" i="11393"/>
  <c r="AN335" i="11393"/>
  <c r="AP335" i="11393"/>
  <c r="AK335" i="11393"/>
  <c r="AM335" i="11393"/>
  <c r="AO335" i="11393"/>
  <c r="O334" i="11393"/>
  <c r="U334" i="11393" s="1"/>
  <c r="R334" i="11393"/>
  <c r="X334" i="11393" s="1"/>
  <c r="AF334" i="11393" s="1"/>
  <c r="P334" i="11393"/>
  <c r="V334" i="11393" s="1"/>
  <c r="AD334" i="11393" s="1"/>
  <c r="S334" i="11393"/>
  <c r="Y334" i="11393" s="1"/>
  <c r="AG334" i="11393" s="1"/>
  <c r="Q334" i="11393"/>
  <c r="W334" i="11393" s="1"/>
  <c r="AE334" i="11393" s="1"/>
  <c r="AC333" i="11393"/>
  <c r="AH333" i="11393" s="1"/>
  <c r="AI333" i="11393" s="1"/>
  <c r="AB333" i="11393" s="1"/>
  <c r="Z333" i="11393"/>
  <c r="AA333" i="11393" s="1"/>
  <c r="T333" i="11393" s="1"/>
  <c r="N333" i="11392"/>
  <c r="O333" i="11392" s="1"/>
  <c r="I338" i="11393" s="1"/>
  <c r="AB329" i="11392"/>
  <c r="M334" i="11393" s="1"/>
  <c r="AJ334" i="11393" s="1"/>
  <c r="L331" i="11392"/>
  <c r="K331" i="11392" s="1"/>
  <c r="M331" i="11392" s="1"/>
  <c r="H336" i="11393" s="1"/>
  <c r="Z330" i="11392"/>
  <c r="V332" i="11392"/>
  <c r="U332" i="11392" s="1"/>
  <c r="T332" i="11392" s="1"/>
  <c r="S332" i="11392" s="1"/>
  <c r="R332" i="11392" s="1"/>
  <c r="P332" i="11392" s="1"/>
  <c r="Y332" i="11392" s="1"/>
  <c r="J337" i="11393" s="1"/>
  <c r="AK336" i="11393" l="1"/>
  <c r="AM336" i="11393"/>
  <c r="AB330" i="11392"/>
  <c r="M335" i="11393" s="1"/>
  <c r="AJ335" i="11393" s="1"/>
  <c r="K335" i="11393"/>
  <c r="Z334" i="11393"/>
  <c r="AA334" i="11393" s="1"/>
  <c r="T334" i="11393" s="1"/>
  <c r="AC334" i="11393"/>
  <c r="AH334" i="11393" s="1"/>
  <c r="AI334" i="11393" s="1"/>
  <c r="AB334" i="11393" s="1"/>
  <c r="N334" i="11392"/>
  <c r="O334" i="11392" s="1"/>
  <c r="I339" i="11393" s="1"/>
  <c r="V333" i="11392"/>
  <c r="U333" i="11392" s="1"/>
  <c r="T333" i="11392" s="1"/>
  <c r="S333" i="11392" s="1"/>
  <c r="R333" i="11392" s="1"/>
  <c r="P333" i="11392" s="1"/>
  <c r="Y333" i="11392" s="1"/>
  <c r="J338" i="11393" s="1"/>
  <c r="Z331" i="11392"/>
  <c r="K336" i="11393" s="1"/>
  <c r="AL336" i="11393" s="1"/>
  <c r="L332" i="11392"/>
  <c r="K332" i="11392" s="1"/>
  <c r="M332" i="11392" s="1"/>
  <c r="H337" i="11393" s="1"/>
  <c r="AA332" i="11392"/>
  <c r="L337" i="11393" s="1"/>
  <c r="AK337" i="11393" l="1"/>
  <c r="AM337" i="11393"/>
  <c r="O336" i="11393"/>
  <c r="U336" i="11393" s="1"/>
  <c r="S336" i="11393"/>
  <c r="Y336" i="11393" s="1"/>
  <c r="AG336" i="11393" s="1"/>
  <c r="R336" i="11393"/>
  <c r="X336" i="11393" s="1"/>
  <c r="AF336" i="11393" s="1"/>
  <c r="P336" i="11393"/>
  <c r="V336" i="11393" s="1"/>
  <c r="AD336" i="11393" s="1"/>
  <c r="Q336" i="11393"/>
  <c r="W336" i="11393" s="1"/>
  <c r="AE336" i="11393" s="1"/>
  <c r="O335" i="11393"/>
  <c r="U335" i="11393" s="1"/>
  <c r="R335" i="11393"/>
  <c r="X335" i="11393" s="1"/>
  <c r="AF335" i="11393" s="1"/>
  <c r="S335" i="11393"/>
  <c r="Y335" i="11393" s="1"/>
  <c r="AG335" i="11393" s="1"/>
  <c r="P335" i="11393"/>
  <c r="V335" i="11393" s="1"/>
  <c r="AD335" i="11393" s="1"/>
  <c r="Q335" i="11393"/>
  <c r="W335" i="11393" s="1"/>
  <c r="AE335" i="11393" s="1"/>
  <c r="AB331" i="11392"/>
  <c r="M336" i="11393" s="1"/>
  <c r="V334" i="11392"/>
  <c r="U334" i="11392" s="1"/>
  <c r="T334" i="11392" s="1"/>
  <c r="S334" i="11392" s="1"/>
  <c r="R334" i="11392" s="1"/>
  <c r="P334" i="11392" s="1"/>
  <c r="Y334" i="11392" s="1"/>
  <c r="N335" i="11392"/>
  <c r="O335" i="11392" s="1"/>
  <c r="I340" i="11393" s="1"/>
  <c r="AA333" i="11392"/>
  <c r="L338" i="11393" s="1"/>
  <c r="Z332" i="11392"/>
  <c r="K337" i="11393" s="1"/>
  <c r="AL337" i="11393" s="1"/>
  <c r="L333" i="11392"/>
  <c r="K333" i="11392" s="1"/>
  <c r="M333" i="11392" s="1"/>
  <c r="H338" i="11393" s="1"/>
  <c r="AJ336" i="11393" l="1"/>
  <c r="AP336" i="11393"/>
  <c r="AN336" i="11393"/>
  <c r="AO336" i="11393"/>
  <c r="AA334" i="11392"/>
  <c r="L339" i="11393" s="1"/>
  <c r="J339" i="11393"/>
  <c r="AK338" i="11393"/>
  <c r="AM338" i="11393"/>
  <c r="O337" i="11393"/>
  <c r="U337" i="11393" s="1"/>
  <c r="P337" i="11393"/>
  <c r="V337" i="11393" s="1"/>
  <c r="AD337" i="11393" s="1"/>
  <c r="S337" i="11393"/>
  <c r="Y337" i="11393" s="1"/>
  <c r="AG337" i="11393" s="1"/>
  <c r="R337" i="11393"/>
  <c r="X337" i="11393" s="1"/>
  <c r="AF337" i="11393" s="1"/>
  <c r="Q337" i="11393"/>
  <c r="W337" i="11393" s="1"/>
  <c r="AE337" i="11393" s="1"/>
  <c r="Z336" i="11393"/>
  <c r="AA336" i="11393" s="1"/>
  <c r="T336" i="11393" s="1"/>
  <c r="AC336" i="11393"/>
  <c r="AH336" i="11393" s="1"/>
  <c r="AI336" i="11393" s="1"/>
  <c r="AB336" i="11393" s="1"/>
  <c r="AC335" i="11393"/>
  <c r="AH335" i="11393" s="1"/>
  <c r="AI335" i="11393" s="1"/>
  <c r="AB335" i="11393" s="1"/>
  <c r="Z335" i="11393"/>
  <c r="AA335" i="11393" s="1"/>
  <c r="T335" i="11393" s="1"/>
  <c r="V335" i="11392"/>
  <c r="U335" i="11392" s="1"/>
  <c r="T335" i="11392" s="1"/>
  <c r="S335" i="11392" s="1"/>
  <c r="R335" i="11392"/>
  <c r="P335" i="11392" s="1"/>
  <c r="Y335" i="11392" s="1"/>
  <c r="AB332" i="11392"/>
  <c r="M337" i="11393" s="1"/>
  <c r="L334" i="11392"/>
  <c r="K334" i="11392" s="1"/>
  <c r="M334" i="11392" s="1"/>
  <c r="H339" i="11393" s="1"/>
  <c r="Z333" i="11392"/>
  <c r="K338" i="11393" s="1"/>
  <c r="AL338" i="11393" s="1"/>
  <c r="N336" i="11392"/>
  <c r="O336" i="11392" s="1"/>
  <c r="I341" i="11393" s="1"/>
  <c r="AJ337" i="11393" l="1"/>
  <c r="AP337" i="11393"/>
  <c r="AN337" i="11393"/>
  <c r="AO337" i="11393"/>
  <c r="AA335" i="11392"/>
  <c r="L340" i="11393" s="1"/>
  <c r="J340" i="11393"/>
  <c r="AK339" i="11393"/>
  <c r="AM339" i="11393"/>
  <c r="O338" i="11393"/>
  <c r="U338" i="11393" s="1"/>
  <c r="R338" i="11393"/>
  <c r="X338" i="11393" s="1"/>
  <c r="AF338" i="11393" s="1"/>
  <c r="P338" i="11393"/>
  <c r="V338" i="11393" s="1"/>
  <c r="AD338" i="11393" s="1"/>
  <c r="S338" i="11393"/>
  <c r="Y338" i="11393" s="1"/>
  <c r="AG338" i="11393" s="1"/>
  <c r="Q338" i="11393"/>
  <c r="W338" i="11393" s="1"/>
  <c r="AE338" i="11393" s="1"/>
  <c r="AC337" i="11393"/>
  <c r="AH337" i="11393" s="1"/>
  <c r="AI337" i="11393" s="1"/>
  <c r="AB337" i="11393" s="1"/>
  <c r="Z337" i="11393"/>
  <c r="AA337" i="11393" s="1"/>
  <c r="T337" i="11393" s="1"/>
  <c r="N337" i="11392"/>
  <c r="O337" i="11392" s="1"/>
  <c r="I342" i="11393" s="1"/>
  <c r="Z334" i="11392"/>
  <c r="K339" i="11393" s="1"/>
  <c r="AL339" i="11393" s="1"/>
  <c r="L335" i="11392"/>
  <c r="K335" i="11392" s="1"/>
  <c r="M335" i="11392" s="1"/>
  <c r="H340" i="11393" s="1"/>
  <c r="V336" i="11392"/>
  <c r="U336" i="11392" s="1"/>
  <c r="T336" i="11392" s="1"/>
  <c r="S336" i="11392" s="1"/>
  <c r="R336" i="11392" s="1"/>
  <c r="P336" i="11392" s="1"/>
  <c r="Y336" i="11392" s="1"/>
  <c r="J341" i="11393" s="1"/>
  <c r="AB333" i="11392"/>
  <c r="M338" i="11393" s="1"/>
  <c r="AJ338" i="11393" l="1"/>
  <c r="AO338" i="11393"/>
  <c r="AN338" i="11393"/>
  <c r="AP338" i="11393"/>
  <c r="AK340" i="11393"/>
  <c r="AM340" i="11393"/>
  <c r="O339" i="11393"/>
  <c r="U339" i="11393" s="1"/>
  <c r="R339" i="11393"/>
  <c r="X339" i="11393" s="1"/>
  <c r="AF339" i="11393" s="1"/>
  <c r="P339" i="11393"/>
  <c r="V339" i="11393" s="1"/>
  <c r="AD339" i="11393" s="1"/>
  <c r="S339" i="11393"/>
  <c r="Y339" i="11393" s="1"/>
  <c r="AG339" i="11393" s="1"/>
  <c r="Q339" i="11393"/>
  <c r="W339" i="11393" s="1"/>
  <c r="AE339" i="11393" s="1"/>
  <c r="Z338" i="11393"/>
  <c r="AA338" i="11393" s="1"/>
  <c r="T338" i="11393" s="1"/>
  <c r="AC338" i="11393"/>
  <c r="AH338" i="11393" s="1"/>
  <c r="AI338" i="11393" s="1"/>
  <c r="AB338" i="11393" s="1"/>
  <c r="Z335" i="11392"/>
  <c r="K340" i="11393" s="1"/>
  <c r="AL340" i="11393" s="1"/>
  <c r="L336" i="11392"/>
  <c r="K336" i="11392" s="1"/>
  <c r="M336" i="11392" s="1"/>
  <c r="H341" i="11393" s="1"/>
  <c r="N338" i="11392"/>
  <c r="O338" i="11392" s="1"/>
  <c r="I343" i="11393" s="1"/>
  <c r="V337" i="11392"/>
  <c r="U337" i="11392" s="1"/>
  <c r="T337" i="11392" s="1"/>
  <c r="S337" i="11392" s="1"/>
  <c r="R337" i="11392" s="1"/>
  <c r="P337" i="11392" s="1"/>
  <c r="Y337" i="11392" s="1"/>
  <c r="J342" i="11393" s="1"/>
  <c r="AB334" i="11392"/>
  <c r="M339" i="11393" s="1"/>
  <c r="AA336" i="11392"/>
  <c r="L341" i="11393" s="1"/>
  <c r="AJ339" i="11393" l="1"/>
  <c r="AO339" i="11393"/>
  <c r="AN339" i="11393"/>
  <c r="AP339" i="11393"/>
  <c r="AK341" i="11393"/>
  <c r="AM341" i="11393"/>
  <c r="O340" i="11393"/>
  <c r="U340" i="11393" s="1"/>
  <c r="R340" i="11393"/>
  <c r="X340" i="11393" s="1"/>
  <c r="AF340" i="11393" s="1"/>
  <c r="S340" i="11393"/>
  <c r="Y340" i="11393" s="1"/>
  <c r="AG340" i="11393" s="1"/>
  <c r="P340" i="11393"/>
  <c r="V340" i="11393" s="1"/>
  <c r="AD340" i="11393" s="1"/>
  <c r="Q340" i="11393"/>
  <c r="W340" i="11393" s="1"/>
  <c r="AE340" i="11393" s="1"/>
  <c r="AC339" i="11393"/>
  <c r="AH339" i="11393" s="1"/>
  <c r="AI339" i="11393" s="1"/>
  <c r="AB339" i="11393" s="1"/>
  <c r="Z339" i="11393"/>
  <c r="AA339" i="11393" s="1"/>
  <c r="T339" i="11393" s="1"/>
  <c r="N339" i="11392"/>
  <c r="O339" i="11392" s="1"/>
  <c r="I344" i="11393" s="1"/>
  <c r="V338" i="11392"/>
  <c r="U338" i="11392" s="1"/>
  <c r="T338" i="11392" s="1"/>
  <c r="S338" i="11392" s="1"/>
  <c r="R338" i="11392" s="1"/>
  <c r="P338" i="11392" s="1"/>
  <c r="Y338" i="11392" s="1"/>
  <c r="J343" i="11393" s="1"/>
  <c r="AB335" i="11392"/>
  <c r="M340" i="11393" s="1"/>
  <c r="AA337" i="11392"/>
  <c r="L342" i="11393" s="1"/>
  <c r="Z336" i="11392"/>
  <c r="K341" i="11393" s="1"/>
  <c r="AL341" i="11393" s="1"/>
  <c r="L337" i="11392"/>
  <c r="K337" i="11392" s="1"/>
  <c r="M337" i="11392" s="1"/>
  <c r="H342" i="11393" s="1"/>
  <c r="AJ340" i="11393" l="1"/>
  <c r="AO340" i="11393"/>
  <c r="AN340" i="11393"/>
  <c r="AP340" i="11393"/>
  <c r="AK342" i="11393"/>
  <c r="AM342" i="11393"/>
  <c r="O341" i="11393"/>
  <c r="U341" i="11393" s="1"/>
  <c r="P341" i="11393"/>
  <c r="V341" i="11393" s="1"/>
  <c r="AD341" i="11393" s="1"/>
  <c r="R341" i="11393"/>
  <c r="X341" i="11393" s="1"/>
  <c r="AF341" i="11393" s="1"/>
  <c r="S341" i="11393"/>
  <c r="Y341" i="11393" s="1"/>
  <c r="AG341" i="11393" s="1"/>
  <c r="Q341" i="11393"/>
  <c r="W341" i="11393" s="1"/>
  <c r="AE341" i="11393" s="1"/>
  <c r="Z340" i="11393"/>
  <c r="AA340" i="11393" s="1"/>
  <c r="T340" i="11393" s="1"/>
  <c r="AC340" i="11393"/>
  <c r="AH340" i="11393" s="1"/>
  <c r="AI340" i="11393" s="1"/>
  <c r="AB340" i="11393" s="1"/>
  <c r="L338" i="11392"/>
  <c r="K338" i="11392" s="1"/>
  <c r="M338" i="11392" s="1"/>
  <c r="H343" i="11393" s="1"/>
  <c r="Z337" i="11392"/>
  <c r="R339" i="11392"/>
  <c r="P339" i="11392" s="1"/>
  <c r="Y339" i="11392" s="1"/>
  <c r="V339" i="11392"/>
  <c r="U339" i="11392" s="1"/>
  <c r="T339" i="11392" s="1"/>
  <c r="S339" i="11392" s="1"/>
  <c r="AA338" i="11392"/>
  <c r="L343" i="11393" s="1"/>
  <c r="N340" i="11392"/>
  <c r="O340" i="11392" s="1"/>
  <c r="I345" i="11393" s="1"/>
  <c r="AB336" i="11392"/>
  <c r="M341" i="11393" s="1"/>
  <c r="AJ341" i="11393" l="1"/>
  <c r="AP341" i="11393"/>
  <c r="AN341" i="11393"/>
  <c r="AO341" i="11393"/>
  <c r="AA339" i="11392"/>
  <c r="L344" i="11393" s="1"/>
  <c r="J344" i="11393"/>
  <c r="AK343" i="11393"/>
  <c r="AM343" i="11393"/>
  <c r="AB337" i="11392"/>
  <c r="M342" i="11393" s="1"/>
  <c r="K342" i="11393"/>
  <c r="AL342" i="11393" s="1"/>
  <c r="AC341" i="11393"/>
  <c r="AH341" i="11393" s="1"/>
  <c r="AI341" i="11393" s="1"/>
  <c r="AB341" i="11393" s="1"/>
  <c r="Z341" i="11393"/>
  <c r="AA341" i="11393" s="1"/>
  <c r="T341" i="11393" s="1"/>
  <c r="Z338" i="11392"/>
  <c r="L339" i="11392"/>
  <c r="K339" i="11392" s="1"/>
  <c r="M339" i="11392" s="1"/>
  <c r="H344" i="11393" s="1"/>
  <c r="N341" i="11392"/>
  <c r="O341" i="11392" s="1"/>
  <c r="I346" i="11393" s="1"/>
  <c r="V340" i="11392"/>
  <c r="U340" i="11392" s="1"/>
  <c r="T340" i="11392" s="1"/>
  <c r="S340" i="11392" s="1"/>
  <c r="R340" i="11392" s="1"/>
  <c r="P340" i="11392" s="1"/>
  <c r="Y340" i="11392" s="1"/>
  <c r="J345" i="11393" s="1"/>
  <c r="AJ342" i="11393" l="1"/>
  <c r="AO342" i="11393"/>
  <c r="AN342" i="11393"/>
  <c r="AP342" i="11393"/>
  <c r="AM344" i="11393"/>
  <c r="AK344" i="11393"/>
  <c r="AB338" i="11392"/>
  <c r="M343" i="11393" s="1"/>
  <c r="K343" i="11393"/>
  <c r="AL343" i="11393" s="1"/>
  <c r="O342" i="11393"/>
  <c r="U342" i="11393" s="1"/>
  <c r="R342" i="11393"/>
  <c r="X342" i="11393" s="1"/>
  <c r="AF342" i="11393" s="1"/>
  <c r="P342" i="11393"/>
  <c r="V342" i="11393" s="1"/>
  <c r="AD342" i="11393" s="1"/>
  <c r="S342" i="11393"/>
  <c r="Y342" i="11393" s="1"/>
  <c r="AG342" i="11393" s="1"/>
  <c r="Q342" i="11393"/>
  <c r="W342" i="11393" s="1"/>
  <c r="AE342" i="11393" s="1"/>
  <c r="V341" i="11392"/>
  <c r="U341" i="11392" s="1"/>
  <c r="T341" i="11392" s="1"/>
  <c r="S341" i="11392" s="1"/>
  <c r="R341" i="11392" s="1"/>
  <c r="P341" i="11392" s="1"/>
  <c r="Y341" i="11392" s="1"/>
  <c r="AA340" i="11392"/>
  <c r="L345" i="11393" s="1"/>
  <c r="N342" i="11392"/>
  <c r="O342" i="11392" s="1"/>
  <c r="I347" i="11393" s="1"/>
  <c r="L340" i="11392"/>
  <c r="K340" i="11392" s="1"/>
  <c r="M340" i="11392" s="1"/>
  <c r="H345" i="11393" s="1"/>
  <c r="Z339" i="11392"/>
  <c r="K344" i="11393" s="1"/>
  <c r="AL344" i="11393" s="1"/>
  <c r="AJ343" i="11393" l="1"/>
  <c r="AO343" i="11393"/>
  <c r="AN343" i="11393"/>
  <c r="AP343" i="11393"/>
  <c r="AA341" i="11392"/>
  <c r="L346" i="11393" s="1"/>
  <c r="J346" i="11393"/>
  <c r="AM345" i="11393"/>
  <c r="AK345" i="11393"/>
  <c r="O344" i="11393"/>
  <c r="U344" i="11393" s="1"/>
  <c r="P344" i="11393"/>
  <c r="V344" i="11393" s="1"/>
  <c r="AD344" i="11393" s="1"/>
  <c r="S344" i="11393"/>
  <c r="Y344" i="11393" s="1"/>
  <c r="AG344" i="11393" s="1"/>
  <c r="R344" i="11393"/>
  <c r="X344" i="11393" s="1"/>
  <c r="AF344" i="11393" s="1"/>
  <c r="Q344" i="11393"/>
  <c r="W344" i="11393" s="1"/>
  <c r="AE344" i="11393" s="1"/>
  <c r="O343" i="11393"/>
  <c r="U343" i="11393" s="1"/>
  <c r="R343" i="11393"/>
  <c r="X343" i="11393" s="1"/>
  <c r="AF343" i="11393" s="1"/>
  <c r="S343" i="11393"/>
  <c r="Y343" i="11393" s="1"/>
  <c r="AG343" i="11393" s="1"/>
  <c r="P343" i="11393"/>
  <c r="V343" i="11393" s="1"/>
  <c r="AD343" i="11393" s="1"/>
  <c r="Q343" i="11393"/>
  <c r="W343" i="11393" s="1"/>
  <c r="AE343" i="11393" s="1"/>
  <c r="Z342" i="11393"/>
  <c r="AA342" i="11393" s="1"/>
  <c r="T342" i="11393" s="1"/>
  <c r="AC342" i="11393"/>
  <c r="AH342" i="11393" s="1"/>
  <c r="AI342" i="11393" s="1"/>
  <c r="AB342" i="11393" s="1"/>
  <c r="N343" i="11392"/>
  <c r="O343" i="11392" s="1"/>
  <c r="I348" i="11393" s="1"/>
  <c r="L341" i="11392"/>
  <c r="K341" i="11392" s="1"/>
  <c r="M341" i="11392" s="1"/>
  <c r="H346" i="11393" s="1"/>
  <c r="Z340" i="11392"/>
  <c r="AB339" i="11392"/>
  <c r="M344" i="11393" s="1"/>
  <c r="V342" i="11392"/>
  <c r="U342" i="11392" s="1"/>
  <c r="T342" i="11392" s="1"/>
  <c r="S342" i="11392" s="1"/>
  <c r="R342" i="11392" s="1"/>
  <c r="P342" i="11392" s="1"/>
  <c r="Y342" i="11392" s="1"/>
  <c r="J347" i="11393" s="1"/>
  <c r="AJ344" i="11393" l="1"/>
  <c r="AN344" i="11393"/>
  <c r="AO344" i="11393"/>
  <c r="AP344" i="11393"/>
  <c r="AM346" i="11393"/>
  <c r="AK346" i="11393"/>
  <c r="AB340" i="11392"/>
  <c r="M345" i="11393" s="1"/>
  <c r="K345" i="11393"/>
  <c r="AL345" i="11393" s="1"/>
  <c r="AC344" i="11393"/>
  <c r="AH344" i="11393" s="1"/>
  <c r="AI344" i="11393" s="1"/>
  <c r="AB344" i="11393" s="1"/>
  <c r="Z344" i="11393"/>
  <c r="AA344" i="11393" s="1"/>
  <c r="T344" i="11393" s="1"/>
  <c r="AC343" i="11393"/>
  <c r="AH343" i="11393" s="1"/>
  <c r="AI343" i="11393" s="1"/>
  <c r="AB343" i="11393" s="1"/>
  <c r="Z343" i="11393"/>
  <c r="AA343" i="11393" s="1"/>
  <c r="T343" i="11393" s="1"/>
  <c r="L342" i="11392"/>
  <c r="K342" i="11392" s="1"/>
  <c r="M342" i="11392" s="1"/>
  <c r="H347" i="11393" s="1"/>
  <c r="Z341" i="11392"/>
  <c r="K346" i="11393" s="1"/>
  <c r="AL346" i="11393" s="1"/>
  <c r="N344" i="11392"/>
  <c r="O344" i="11392" s="1"/>
  <c r="I349" i="11393" s="1"/>
  <c r="V343" i="11392"/>
  <c r="U343" i="11392" s="1"/>
  <c r="T343" i="11392" s="1"/>
  <c r="S343" i="11392" s="1"/>
  <c r="R343" i="11392" s="1"/>
  <c r="P343" i="11392" s="1"/>
  <c r="Y343" i="11392" s="1"/>
  <c r="J348" i="11393" s="1"/>
  <c r="AA342" i="11392"/>
  <c r="L347" i="11393" s="1"/>
  <c r="AJ345" i="11393" l="1"/>
  <c r="AN345" i="11393"/>
  <c r="AO345" i="11393"/>
  <c r="AP345" i="11393"/>
  <c r="AK347" i="11393"/>
  <c r="AM347" i="11393"/>
  <c r="O346" i="11393"/>
  <c r="U346" i="11393" s="1"/>
  <c r="P346" i="11393"/>
  <c r="V346" i="11393" s="1"/>
  <c r="AD346" i="11393" s="1"/>
  <c r="S346" i="11393"/>
  <c r="Y346" i="11393" s="1"/>
  <c r="AG346" i="11393" s="1"/>
  <c r="R346" i="11393"/>
  <c r="X346" i="11393" s="1"/>
  <c r="AF346" i="11393" s="1"/>
  <c r="Q346" i="11393"/>
  <c r="W346" i="11393" s="1"/>
  <c r="AE346" i="11393" s="1"/>
  <c r="O345" i="11393"/>
  <c r="U345" i="11393" s="1"/>
  <c r="R345" i="11393"/>
  <c r="X345" i="11393" s="1"/>
  <c r="AF345" i="11393" s="1"/>
  <c r="P345" i="11393"/>
  <c r="V345" i="11393" s="1"/>
  <c r="AD345" i="11393" s="1"/>
  <c r="S345" i="11393"/>
  <c r="Y345" i="11393" s="1"/>
  <c r="AG345" i="11393" s="1"/>
  <c r="Q345" i="11393"/>
  <c r="W345" i="11393" s="1"/>
  <c r="AE345" i="11393" s="1"/>
  <c r="N345" i="11392"/>
  <c r="O345" i="11392" s="1"/>
  <c r="I350" i="11393" s="1"/>
  <c r="AB341" i="11392"/>
  <c r="M346" i="11393" s="1"/>
  <c r="R344" i="11392"/>
  <c r="P344" i="11392" s="1"/>
  <c r="Y344" i="11392" s="1"/>
  <c r="J349" i="11393" s="1"/>
  <c r="V344" i="11392"/>
  <c r="U344" i="11392" s="1"/>
  <c r="T344" i="11392" s="1"/>
  <c r="S344" i="11392" s="1"/>
  <c r="L343" i="11392"/>
  <c r="K343" i="11392" s="1"/>
  <c r="M343" i="11392" s="1"/>
  <c r="H348" i="11393" s="1"/>
  <c r="Z342" i="11392"/>
  <c r="K347" i="11393" s="1"/>
  <c r="AL347" i="11393" s="1"/>
  <c r="AA343" i="11392"/>
  <c r="L348" i="11393" s="1"/>
  <c r="AA344" i="11392" l="1"/>
  <c r="L349" i="11393" s="1"/>
  <c r="AJ346" i="11393"/>
  <c r="AP346" i="11393"/>
  <c r="AN346" i="11393"/>
  <c r="AO346" i="11393"/>
  <c r="AK348" i="11393"/>
  <c r="AM348" i="11393"/>
  <c r="O347" i="11393"/>
  <c r="U347" i="11393" s="1"/>
  <c r="R347" i="11393"/>
  <c r="X347" i="11393" s="1"/>
  <c r="AF347" i="11393" s="1"/>
  <c r="S347" i="11393"/>
  <c r="Y347" i="11393" s="1"/>
  <c r="AG347" i="11393" s="1"/>
  <c r="P347" i="11393"/>
  <c r="V347" i="11393" s="1"/>
  <c r="AD347" i="11393" s="1"/>
  <c r="Q347" i="11393"/>
  <c r="W347" i="11393" s="1"/>
  <c r="AE347" i="11393" s="1"/>
  <c r="AC346" i="11393"/>
  <c r="AH346" i="11393" s="1"/>
  <c r="AI346" i="11393" s="1"/>
  <c r="AB346" i="11393" s="1"/>
  <c r="Z346" i="11393"/>
  <c r="AA346" i="11393" s="1"/>
  <c r="T346" i="11393" s="1"/>
  <c r="AC345" i="11393"/>
  <c r="AH345" i="11393" s="1"/>
  <c r="AI345" i="11393" s="1"/>
  <c r="AB345" i="11393" s="1"/>
  <c r="Z345" i="11393"/>
  <c r="AA345" i="11393" s="1"/>
  <c r="T345" i="11393" s="1"/>
  <c r="N346" i="11392"/>
  <c r="O346" i="11392" s="1"/>
  <c r="I351" i="11393" s="1"/>
  <c r="Z343" i="11392"/>
  <c r="L344" i="11392"/>
  <c r="K344" i="11392" s="1"/>
  <c r="M344" i="11392" s="1"/>
  <c r="H349" i="11393" s="1"/>
  <c r="V345" i="11392"/>
  <c r="U345" i="11392" s="1"/>
  <c r="T345" i="11392" s="1"/>
  <c r="S345" i="11392" s="1"/>
  <c r="R345" i="11392"/>
  <c r="P345" i="11392" s="1"/>
  <c r="Y345" i="11392" s="1"/>
  <c r="J350" i="11393" s="1"/>
  <c r="AB342" i="11392"/>
  <c r="M347" i="11393" s="1"/>
  <c r="K348" i="11393" l="1"/>
  <c r="Q348" i="11393" s="1"/>
  <c r="W348" i="11393" s="1"/>
  <c r="AE348" i="11393" s="1"/>
  <c r="AL348" i="11393"/>
  <c r="AJ347" i="11393"/>
  <c r="AO347" i="11393"/>
  <c r="AP347" i="11393"/>
  <c r="AN347" i="11393"/>
  <c r="AK349" i="11393"/>
  <c r="AM349" i="11393"/>
  <c r="O348" i="11393"/>
  <c r="U348" i="11393" s="1"/>
  <c r="P348" i="11393"/>
  <c r="V348" i="11393" s="1"/>
  <c r="AD348" i="11393" s="1"/>
  <c r="S348" i="11393"/>
  <c r="Y348" i="11393" s="1"/>
  <c r="AG348" i="11393" s="1"/>
  <c r="R348" i="11393"/>
  <c r="X348" i="11393" s="1"/>
  <c r="AF348" i="11393" s="1"/>
  <c r="AC347" i="11393"/>
  <c r="AH347" i="11393" s="1"/>
  <c r="AI347" i="11393" s="1"/>
  <c r="AB347" i="11393" s="1"/>
  <c r="Z347" i="11393"/>
  <c r="AA347" i="11393" s="1"/>
  <c r="T347" i="11393" s="1"/>
  <c r="R346" i="11392"/>
  <c r="P346" i="11392" s="1"/>
  <c r="Y346" i="11392" s="1"/>
  <c r="J351" i="11393" s="1"/>
  <c r="V346" i="11392"/>
  <c r="U346" i="11392" s="1"/>
  <c r="T346" i="11392" s="1"/>
  <c r="S346" i="11392" s="1"/>
  <c r="N347" i="11392"/>
  <c r="O347" i="11392" s="1"/>
  <c r="I352" i="11393" s="1"/>
  <c r="AA345" i="11392"/>
  <c r="L350" i="11393" s="1"/>
  <c r="Z344" i="11392"/>
  <c r="L345" i="11392"/>
  <c r="K345" i="11392" s="1"/>
  <c r="M345" i="11392" s="1"/>
  <c r="H350" i="11393" s="1"/>
  <c r="AB343" i="11392"/>
  <c r="M348" i="11393" s="1"/>
  <c r="AK350" i="11393" l="1"/>
  <c r="AM350" i="11393"/>
  <c r="AO350" i="11393"/>
  <c r="AL350" i="11393"/>
  <c r="AN350" i="11393"/>
  <c r="AP350" i="11393"/>
  <c r="AL349" i="11393"/>
  <c r="K349" i="11393"/>
  <c r="AA346" i="11392"/>
  <c r="L351" i="11393" s="1"/>
  <c r="AJ348" i="11393"/>
  <c r="AO348" i="11393"/>
  <c r="AP348" i="11393"/>
  <c r="AN348" i="11393"/>
  <c r="O349" i="11393"/>
  <c r="U349" i="11393" s="1"/>
  <c r="P349" i="11393"/>
  <c r="V349" i="11393" s="1"/>
  <c r="AD349" i="11393" s="1"/>
  <c r="S349" i="11393"/>
  <c r="Y349" i="11393" s="1"/>
  <c r="AG349" i="11393" s="1"/>
  <c r="R349" i="11393"/>
  <c r="X349" i="11393" s="1"/>
  <c r="AF349" i="11393" s="1"/>
  <c r="Q349" i="11393"/>
  <c r="W349" i="11393" s="1"/>
  <c r="AE349" i="11393" s="1"/>
  <c r="AC348" i="11393"/>
  <c r="AH348" i="11393" s="1"/>
  <c r="AI348" i="11393" s="1"/>
  <c r="AB348" i="11393" s="1"/>
  <c r="Z348" i="11393"/>
  <c r="AA348" i="11393" s="1"/>
  <c r="T348" i="11393" s="1"/>
  <c r="L346" i="11392"/>
  <c r="K346" i="11392" s="1"/>
  <c r="M346" i="11392" s="1"/>
  <c r="H351" i="11393" s="1"/>
  <c r="Z345" i="11392"/>
  <c r="K350" i="11393" s="1"/>
  <c r="AB344" i="11392"/>
  <c r="M349" i="11393" s="1"/>
  <c r="N348" i="11392"/>
  <c r="O348" i="11392" s="1"/>
  <c r="I353" i="11393" s="1"/>
  <c r="V347" i="11392"/>
  <c r="U347" i="11392" s="1"/>
  <c r="T347" i="11392" s="1"/>
  <c r="S347" i="11392" s="1"/>
  <c r="R347" i="11392" s="1"/>
  <c r="P347" i="11392" s="1"/>
  <c r="Y347" i="11392" s="1"/>
  <c r="J352" i="11393" s="1"/>
  <c r="AJ349" i="11393" l="1"/>
  <c r="AO349" i="11393"/>
  <c r="AP349" i="11393"/>
  <c r="AN349" i="11393"/>
  <c r="AK351" i="11393"/>
  <c r="AM351" i="11393"/>
  <c r="AB345" i="11392"/>
  <c r="M350" i="11393" s="1"/>
  <c r="AC349" i="11393"/>
  <c r="AH349" i="11393" s="1"/>
  <c r="AI349" i="11393" s="1"/>
  <c r="AB349" i="11393" s="1"/>
  <c r="Z349" i="11393"/>
  <c r="AA349" i="11393" s="1"/>
  <c r="T349" i="11393" s="1"/>
  <c r="V348" i="11392"/>
  <c r="U348" i="11392" s="1"/>
  <c r="T348" i="11392" s="1"/>
  <c r="S348" i="11392" s="1"/>
  <c r="R348" i="11392" s="1"/>
  <c r="P348" i="11392" s="1"/>
  <c r="Y348" i="11392" s="1"/>
  <c r="J353" i="11393" s="1"/>
  <c r="L347" i="11392"/>
  <c r="K347" i="11392" s="1"/>
  <c r="M347" i="11392" s="1"/>
  <c r="H352" i="11393" s="1"/>
  <c r="Z346" i="11392"/>
  <c r="N349" i="11392"/>
  <c r="O349" i="11392" s="1"/>
  <c r="I354" i="11393" s="1"/>
  <c r="AA347" i="11392"/>
  <c r="L352" i="11393" s="1"/>
  <c r="AL351" i="11393" l="1"/>
  <c r="K351" i="11393"/>
  <c r="AM352" i="11393"/>
  <c r="AK352" i="11393"/>
  <c r="AA348" i="11392"/>
  <c r="L353" i="11393" s="1"/>
  <c r="O351" i="11393"/>
  <c r="U351" i="11393" s="1"/>
  <c r="P351" i="11393"/>
  <c r="V351" i="11393" s="1"/>
  <c r="AD351" i="11393" s="1"/>
  <c r="S351" i="11393"/>
  <c r="Y351" i="11393" s="1"/>
  <c r="AG351" i="11393" s="1"/>
  <c r="R351" i="11393"/>
  <c r="X351" i="11393" s="1"/>
  <c r="AF351" i="11393" s="1"/>
  <c r="Q351" i="11393"/>
  <c r="W351" i="11393" s="1"/>
  <c r="AE351" i="11393" s="1"/>
  <c r="AJ350" i="11393"/>
  <c r="O350" i="11393"/>
  <c r="U350" i="11393" s="1"/>
  <c r="P350" i="11393"/>
  <c r="V350" i="11393" s="1"/>
  <c r="AD350" i="11393" s="1"/>
  <c r="R350" i="11393"/>
  <c r="X350" i="11393" s="1"/>
  <c r="AF350" i="11393" s="1"/>
  <c r="S350" i="11393"/>
  <c r="Y350" i="11393" s="1"/>
  <c r="AG350" i="11393" s="1"/>
  <c r="Q350" i="11393"/>
  <c r="W350" i="11393" s="1"/>
  <c r="AE350" i="11393" s="1"/>
  <c r="N350" i="11392"/>
  <c r="O350" i="11392" s="1"/>
  <c r="V349" i="11392"/>
  <c r="U349" i="11392" s="1"/>
  <c r="T349" i="11392" s="1"/>
  <c r="S349" i="11392" s="1"/>
  <c r="R349" i="11392" s="1"/>
  <c r="P349" i="11392" s="1"/>
  <c r="Y349" i="11392" s="1"/>
  <c r="AB346" i="11392"/>
  <c r="M351" i="11393" s="1"/>
  <c r="Z347" i="11392"/>
  <c r="K352" i="11393" s="1"/>
  <c r="L348" i="11392"/>
  <c r="K348" i="11392" s="1"/>
  <c r="M348" i="11392" s="1"/>
  <c r="H353" i="11393" s="1"/>
  <c r="O352" i="11393" l="1"/>
  <c r="U352" i="11393" s="1"/>
  <c r="R352" i="11393"/>
  <c r="X352" i="11393" s="1"/>
  <c r="AF352" i="11393" s="1"/>
  <c r="P352" i="11393"/>
  <c r="V352" i="11393" s="1"/>
  <c r="AD352" i="11393" s="1"/>
  <c r="S352" i="11393"/>
  <c r="Y352" i="11393" s="1"/>
  <c r="AG352" i="11393" s="1"/>
  <c r="AL352" i="11393"/>
  <c r="Q352" i="11393"/>
  <c r="W352" i="11393" s="1"/>
  <c r="AE352" i="11393" s="1"/>
  <c r="AM353" i="11393"/>
  <c r="AK353" i="11393"/>
  <c r="AJ351" i="11393"/>
  <c r="AN351" i="11393"/>
  <c r="AP351" i="11393"/>
  <c r="AO351" i="11393"/>
  <c r="AC351" i="11393"/>
  <c r="AH351" i="11393" s="1"/>
  <c r="AI351" i="11393" s="1"/>
  <c r="AB351" i="11393" s="1"/>
  <c r="Z351" i="11393"/>
  <c r="AA351" i="11393" s="1"/>
  <c r="T351" i="11393" s="1"/>
  <c r="AC350" i="11393"/>
  <c r="AH350" i="11393" s="1"/>
  <c r="AI350" i="11393" s="1"/>
  <c r="AB350" i="11393" s="1"/>
  <c r="Z350" i="11393"/>
  <c r="AA350" i="11393" s="1"/>
  <c r="T350" i="11393" s="1"/>
  <c r="L349" i="11392"/>
  <c r="K349" i="11392" s="1"/>
  <c r="M349" i="11392" s="1"/>
  <c r="H354" i="11393" s="1"/>
  <c r="Z348" i="11392"/>
  <c r="K353" i="11393" s="1"/>
  <c r="V350" i="11392"/>
  <c r="U350" i="11392" s="1"/>
  <c r="T350" i="11392" s="1"/>
  <c r="S350" i="11392" s="1"/>
  <c r="R350" i="11392" s="1"/>
  <c r="P350" i="11392" s="1"/>
  <c r="Y350" i="11392" s="1"/>
  <c r="N351" i="11392"/>
  <c r="O351" i="11392" s="1"/>
  <c r="AB347" i="11392"/>
  <c r="M352" i="11393" s="1"/>
  <c r="AA349" i="11392"/>
  <c r="L354" i="11393" s="1"/>
  <c r="AA350" i="11392" l="1"/>
  <c r="AM354" i="11393"/>
  <c r="AK354" i="11393"/>
  <c r="AJ352" i="11393"/>
  <c r="AO352" i="11393"/>
  <c r="AN352" i="11393"/>
  <c r="AP352" i="11393"/>
  <c r="Z352" i="11393"/>
  <c r="AA352" i="11393" s="1"/>
  <c r="T352" i="11393" s="1"/>
  <c r="AC352" i="11393"/>
  <c r="AH352" i="11393" s="1"/>
  <c r="AI352" i="11393" s="1"/>
  <c r="AB352" i="11393" s="1"/>
  <c r="O353" i="11393"/>
  <c r="U353" i="11393" s="1"/>
  <c r="P353" i="11393"/>
  <c r="V353" i="11393" s="1"/>
  <c r="AD353" i="11393" s="1"/>
  <c r="S353" i="11393"/>
  <c r="Y353" i="11393" s="1"/>
  <c r="AG353" i="11393" s="1"/>
  <c r="R353" i="11393"/>
  <c r="X353" i="11393" s="1"/>
  <c r="AF353" i="11393" s="1"/>
  <c r="Q353" i="11393"/>
  <c r="W353" i="11393" s="1"/>
  <c r="AE353" i="11393" s="1"/>
  <c r="AL353" i="11393"/>
  <c r="N352" i="11392"/>
  <c r="O352" i="11392" s="1"/>
  <c r="I357" i="11393" s="1"/>
  <c r="AB348" i="11392"/>
  <c r="M353" i="11393" s="1"/>
  <c r="L350" i="11392"/>
  <c r="K350" i="11392" s="1"/>
  <c r="M350" i="11392" s="1"/>
  <c r="Z349" i="11392"/>
  <c r="K354" i="11393" s="1"/>
  <c r="V351" i="11392"/>
  <c r="U351" i="11392" s="1"/>
  <c r="T351" i="11392" s="1"/>
  <c r="S351" i="11392" s="1"/>
  <c r="R351" i="11392" s="1"/>
  <c r="P351" i="11392" s="1"/>
  <c r="Y351" i="11392" s="1"/>
  <c r="AM355" i="11393" l="1"/>
  <c r="AK355" i="11393"/>
  <c r="AB349" i="11392"/>
  <c r="M354" i="11393" s="1"/>
  <c r="AL354" i="11393"/>
  <c r="AJ353" i="11393"/>
  <c r="AN353" i="11393"/>
  <c r="AP353" i="11393"/>
  <c r="AO353" i="11393"/>
  <c r="AC353" i="11393"/>
  <c r="AH353" i="11393" s="1"/>
  <c r="AI353" i="11393" s="1"/>
  <c r="AB353" i="11393" s="1"/>
  <c r="Z353" i="11393"/>
  <c r="AA353" i="11393" s="1"/>
  <c r="T353" i="11393" s="1"/>
  <c r="V352" i="11392"/>
  <c r="U352" i="11392" s="1"/>
  <c r="T352" i="11392" s="1"/>
  <c r="S352" i="11392" s="1"/>
  <c r="R352" i="11392" s="1"/>
  <c r="P352" i="11392" s="1"/>
  <c r="Y352" i="11392" s="1"/>
  <c r="N353" i="11392"/>
  <c r="O353" i="11392" s="1"/>
  <c r="I358" i="11393" s="1"/>
  <c r="Z350" i="11392"/>
  <c r="AL355" i="11393" s="1"/>
  <c r="L351" i="11392"/>
  <c r="K351" i="11392" s="1"/>
  <c r="M351" i="11392" s="1"/>
  <c r="AA351" i="11392"/>
  <c r="AM356" i="11393" l="1"/>
  <c r="AN356" i="11393"/>
  <c r="AK356" i="11393"/>
  <c r="AO356" i="11393"/>
  <c r="AL356" i="11393"/>
  <c r="AP356" i="11393"/>
  <c r="O355" i="11393"/>
  <c r="U355" i="11393" s="1"/>
  <c r="R355" i="11393"/>
  <c r="X355" i="11393" s="1"/>
  <c r="AF355" i="11393" s="1"/>
  <c r="S355" i="11393"/>
  <c r="Y355" i="11393" s="1"/>
  <c r="AG355" i="11393" s="1"/>
  <c r="P355" i="11393"/>
  <c r="V355" i="11393" s="1"/>
  <c r="AD355" i="11393" s="1"/>
  <c r="Q355" i="11393"/>
  <c r="W355" i="11393" s="1"/>
  <c r="AE355" i="11393" s="1"/>
  <c r="AJ354" i="11393"/>
  <c r="AN354" i="11393"/>
  <c r="AP354" i="11393"/>
  <c r="AO354" i="11393"/>
  <c r="O354" i="11393"/>
  <c r="U354" i="11393" s="1"/>
  <c r="R354" i="11393"/>
  <c r="X354" i="11393" s="1"/>
  <c r="AF354" i="11393" s="1"/>
  <c r="P354" i="11393"/>
  <c r="V354" i="11393" s="1"/>
  <c r="AD354" i="11393" s="1"/>
  <c r="S354" i="11393"/>
  <c r="Y354" i="11393" s="1"/>
  <c r="AG354" i="11393" s="1"/>
  <c r="Q354" i="11393"/>
  <c r="W354" i="11393" s="1"/>
  <c r="AE354" i="11393" s="1"/>
  <c r="AA352" i="11392"/>
  <c r="L357" i="11393" s="1"/>
  <c r="Z351" i="11392"/>
  <c r="L352" i="11392"/>
  <c r="K352" i="11392" s="1"/>
  <c r="M352" i="11392" s="1"/>
  <c r="H357" i="11393" s="1"/>
  <c r="V353" i="11392"/>
  <c r="U353" i="11392" s="1"/>
  <c r="T353" i="11392" s="1"/>
  <c r="S353" i="11392" s="1"/>
  <c r="R353" i="11392" s="1"/>
  <c r="P353" i="11392" s="1"/>
  <c r="Y353" i="11392" s="1"/>
  <c r="J358" i="11393" s="1"/>
  <c r="AB350" i="11392"/>
  <c r="N354" i="11392"/>
  <c r="O354" i="11392" s="1"/>
  <c r="I359" i="11393" s="1"/>
  <c r="AA353" i="11392" l="1"/>
  <c r="L358" i="11393" s="1"/>
  <c r="O356" i="11393"/>
  <c r="U356" i="11393" s="1"/>
  <c r="R356" i="11393"/>
  <c r="X356" i="11393" s="1"/>
  <c r="AF356" i="11393" s="1"/>
  <c r="P356" i="11393"/>
  <c r="V356" i="11393" s="1"/>
  <c r="AD356" i="11393" s="1"/>
  <c r="S356" i="11393"/>
  <c r="Y356" i="11393" s="1"/>
  <c r="AG356" i="11393" s="1"/>
  <c r="Q356" i="11393"/>
  <c r="W356" i="11393" s="1"/>
  <c r="AE356" i="11393" s="1"/>
  <c r="AC355" i="11393"/>
  <c r="AH355" i="11393" s="1"/>
  <c r="AI355" i="11393" s="1"/>
  <c r="AB355" i="11393" s="1"/>
  <c r="Z355" i="11393"/>
  <c r="AA355" i="11393" s="1"/>
  <c r="T355" i="11393" s="1"/>
  <c r="AC354" i="11393"/>
  <c r="AH354" i="11393" s="1"/>
  <c r="AI354" i="11393" s="1"/>
  <c r="AB354" i="11393" s="1"/>
  <c r="Z354" i="11393"/>
  <c r="AA354" i="11393" s="1"/>
  <c r="T354" i="11393" s="1"/>
  <c r="AM357" i="11393"/>
  <c r="AK357" i="11393"/>
  <c r="N355" i="11392"/>
  <c r="O355" i="11392" s="1"/>
  <c r="I360" i="11393" s="1"/>
  <c r="L353" i="11392"/>
  <c r="K353" i="11392" s="1"/>
  <c r="M353" i="11392" s="1"/>
  <c r="H358" i="11393" s="1"/>
  <c r="Z352" i="11392"/>
  <c r="K357" i="11393" s="1"/>
  <c r="AB351" i="11392"/>
  <c r="AJ356" i="11393" s="1"/>
  <c r="V354" i="11392"/>
  <c r="U354" i="11392" s="1"/>
  <c r="T354" i="11392" s="1"/>
  <c r="S354" i="11392" s="1"/>
  <c r="R354" i="11392" s="1"/>
  <c r="P354" i="11392" s="1"/>
  <c r="Y354" i="11392" s="1"/>
  <c r="J359" i="11393" s="1"/>
  <c r="AN355" i="11393" l="1"/>
  <c r="AO355" i="11393"/>
  <c r="AP355" i="11393"/>
  <c r="AJ355" i="11393"/>
  <c r="AM358" i="11393"/>
  <c r="AK358" i="11393"/>
  <c r="Z356" i="11393"/>
  <c r="AA356" i="11393" s="1"/>
  <c r="T356" i="11393" s="1"/>
  <c r="AC356" i="11393"/>
  <c r="AH356" i="11393" s="1"/>
  <c r="AI356" i="11393" s="1"/>
  <c r="AB356" i="11393" s="1"/>
  <c r="O357" i="11393"/>
  <c r="U357" i="11393" s="1"/>
  <c r="P357" i="11393"/>
  <c r="V357" i="11393" s="1"/>
  <c r="AD357" i="11393" s="1"/>
  <c r="R357" i="11393"/>
  <c r="X357" i="11393" s="1"/>
  <c r="AF357" i="11393" s="1"/>
  <c r="S357" i="11393"/>
  <c r="Y357" i="11393" s="1"/>
  <c r="AG357" i="11393" s="1"/>
  <c r="Q357" i="11393"/>
  <c r="W357" i="11393" s="1"/>
  <c r="AE357" i="11393" s="1"/>
  <c r="AL357" i="11393"/>
  <c r="V355" i="11392"/>
  <c r="U355" i="11392" s="1"/>
  <c r="T355" i="11392" s="1"/>
  <c r="S355" i="11392" s="1"/>
  <c r="R355" i="11392" s="1"/>
  <c r="P355" i="11392" s="1"/>
  <c r="Y355" i="11392" s="1"/>
  <c r="J360" i="11393" s="1"/>
  <c r="AB352" i="11392"/>
  <c r="M357" i="11393" s="1"/>
  <c r="AA354" i="11392"/>
  <c r="L359" i="11393" s="1"/>
  <c r="L354" i="11392"/>
  <c r="K354" i="11392" s="1"/>
  <c r="M354" i="11392" s="1"/>
  <c r="H359" i="11393" s="1"/>
  <c r="Z353" i="11392"/>
  <c r="N356" i="11392"/>
  <c r="O356" i="11392" s="1"/>
  <c r="I361" i="11393" s="1"/>
  <c r="K358" i="11393" l="1"/>
  <c r="AL358" i="11393" s="1"/>
  <c r="AA355" i="11392"/>
  <c r="L360" i="11393" s="1"/>
  <c r="AM359" i="11393"/>
  <c r="AK359" i="11393"/>
  <c r="O358" i="11393"/>
  <c r="U358" i="11393" s="1"/>
  <c r="R358" i="11393"/>
  <c r="X358" i="11393" s="1"/>
  <c r="AF358" i="11393" s="1"/>
  <c r="P358" i="11393"/>
  <c r="V358" i="11393" s="1"/>
  <c r="AD358" i="11393" s="1"/>
  <c r="S358" i="11393"/>
  <c r="Y358" i="11393" s="1"/>
  <c r="AG358" i="11393" s="1"/>
  <c r="Q358" i="11393"/>
  <c r="W358" i="11393" s="1"/>
  <c r="AE358" i="11393" s="1"/>
  <c r="AJ357" i="11393"/>
  <c r="AN357" i="11393"/>
  <c r="AP357" i="11393"/>
  <c r="AO357" i="11393"/>
  <c r="Z357" i="11393"/>
  <c r="AA357" i="11393" s="1"/>
  <c r="T357" i="11393" s="1"/>
  <c r="AC357" i="11393"/>
  <c r="AH357" i="11393" s="1"/>
  <c r="AI357" i="11393" s="1"/>
  <c r="AB357" i="11393" s="1"/>
  <c r="AB353" i="11392"/>
  <c r="M358" i="11393" s="1"/>
  <c r="V356" i="11392"/>
  <c r="U356" i="11392" s="1"/>
  <c r="T356" i="11392" s="1"/>
  <c r="S356" i="11392" s="1"/>
  <c r="R356" i="11392"/>
  <c r="P356" i="11392" s="1"/>
  <c r="Y356" i="11392" s="1"/>
  <c r="J361" i="11393" s="1"/>
  <c r="N357" i="11392"/>
  <c r="O357" i="11392" s="1"/>
  <c r="I362" i="11393" s="1"/>
  <c r="Z354" i="11392"/>
  <c r="K359" i="11393" s="1"/>
  <c r="AL359" i="11393" s="1"/>
  <c r="L355" i="11392"/>
  <c r="K355" i="11392" s="1"/>
  <c r="M355" i="11392" s="1"/>
  <c r="H360" i="11393" s="1"/>
  <c r="AA356" i="11392" l="1"/>
  <c r="L361" i="11393" s="1"/>
  <c r="AJ358" i="11393"/>
  <c r="AO358" i="11393"/>
  <c r="AN358" i="11393"/>
  <c r="AP358" i="11393"/>
  <c r="AM360" i="11393"/>
  <c r="AK360" i="11393"/>
  <c r="O359" i="11393"/>
  <c r="U359" i="11393" s="1"/>
  <c r="R359" i="11393"/>
  <c r="X359" i="11393" s="1"/>
  <c r="AF359" i="11393" s="1"/>
  <c r="P359" i="11393"/>
  <c r="V359" i="11393" s="1"/>
  <c r="AD359" i="11393" s="1"/>
  <c r="S359" i="11393"/>
  <c r="Y359" i="11393" s="1"/>
  <c r="AG359" i="11393" s="1"/>
  <c r="Q359" i="11393"/>
  <c r="W359" i="11393" s="1"/>
  <c r="AE359" i="11393" s="1"/>
  <c r="Z358" i="11393"/>
  <c r="AA358" i="11393" s="1"/>
  <c r="T358" i="11393" s="1"/>
  <c r="AC358" i="11393"/>
  <c r="AH358" i="11393" s="1"/>
  <c r="AI358" i="11393" s="1"/>
  <c r="AB358" i="11393" s="1"/>
  <c r="Z355" i="11392"/>
  <c r="K360" i="11393" s="1"/>
  <c r="AL360" i="11393" s="1"/>
  <c r="L356" i="11392"/>
  <c r="K356" i="11392" s="1"/>
  <c r="M356" i="11392" s="1"/>
  <c r="H361" i="11393" s="1"/>
  <c r="N358" i="11392"/>
  <c r="O358" i="11392" s="1"/>
  <c r="I363" i="11393" s="1"/>
  <c r="V357" i="11392"/>
  <c r="U357" i="11392" s="1"/>
  <c r="T357" i="11392" s="1"/>
  <c r="S357" i="11392" s="1"/>
  <c r="R357" i="11392" s="1"/>
  <c r="P357" i="11392" s="1"/>
  <c r="Y357" i="11392" s="1"/>
  <c r="J362" i="11393" s="1"/>
  <c r="AB354" i="11392"/>
  <c r="M359" i="11393" l="1"/>
  <c r="AK361" i="11393"/>
  <c r="AM361" i="11393"/>
  <c r="O360" i="11393"/>
  <c r="U360" i="11393" s="1"/>
  <c r="R360" i="11393"/>
  <c r="X360" i="11393" s="1"/>
  <c r="AF360" i="11393" s="1"/>
  <c r="S360" i="11393"/>
  <c r="Y360" i="11393" s="1"/>
  <c r="AG360" i="11393" s="1"/>
  <c r="P360" i="11393"/>
  <c r="V360" i="11393" s="1"/>
  <c r="AD360" i="11393" s="1"/>
  <c r="Q360" i="11393"/>
  <c r="W360" i="11393" s="1"/>
  <c r="AE360" i="11393" s="1"/>
  <c r="AC359" i="11393"/>
  <c r="AH359" i="11393" s="1"/>
  <c r="AI359" i="11393" s="1"/>
  <c r="AB359" i="11393" s="1"/>
  <c r="Z359" i="11393"/>
  <c r="AA359" i="11393" s="1"/>
  <c r="T359" i="11393" s="1"/>
  <c r="V358" i="11392"/>
  <c r="U358" i="11392" s="1"/>
  <c r="T358" i="11392" s="1"/>
  <c r="S358" i="11392" s="1"/>
  <c r="R358" i="11392" s="1"/>
  <c r="P358" i="11392" s="1"/>
  <c r="Y358" i="11392" s="1"/>
  <c r="J363" i="11393" s="1"/>
  <c r="N359" i="11392"/>
  <c r="O359" i="11392" s="1"/>
  <c r="I364" i="11393" s="1"/>
  <c r="L357" i="11392"/>
  <c r="K357" i="11392" s="1"/>
  <c r="M357" i="11392" s="1"/>
  <c r="H362" i="11393" s="1"/>
  <c r="Z356" i="11392"/>
  <c r="AB355" i="11392"/>
  <c r="AA357" i="11392"/>
  <c r="L362" i="11393" s="1"/>
  <c r="K361" i="11393" l="1"/>
  <c r="AL361" i="11393" s="1"/>
  <c r="M360" i="11393"/>
  <c r="AN359" i="11393"/>
  <c r="AO359" i="11393"/>
  <c r="AP359" i="11393"/>
  <c r="AJ359" i="11393"/>
  <c r="AA358" i="11392"/>
  <c r="L363" i="11393" s="1"/>
  <c r="AK362" i="11393"/>
  <c r="AM362" i="11393"/>
  <c r="O361" i="11393"/>
  <c r="U361" i="11393" s="1"/>
  <c r="P361" i="11393"/>
  <c r="V361" i="11393" s="1"/>
  <c r="AD361" i="11393" s="1"/>
  <c r="R361" i="11393"/>
  <c r="X361" i="11393" s="1"/>
  <c r="AF361" i="11393" s="1"/>
  <c r="S361" i="11393"/>
  <c r="Y361" i="11393" s="1"/>
  <c r="AG361" i="11393" s="1"/>
  <c r="Q361" i="11393"/>
  <c r="W361" i="11393" s="1"/>
  <c r="AE361" i="11393" s="1"/>
  <c r="AC360" i="11393"/>
  <c r="AH360" i="11393" s="1"/>
  <c r="AI360" i="11393" s="1"/>
  <c r="AB360" i="11393" s="1"/>
  <c r="Z360" i="11393"/>
  <c r="AA360" i="11393" s="1"/>
  <c r="T360" i="11393" s="1"/>
  <c r="L358" i="11392"/>
  <c r="K358" i="11392" s="1"/>
  <c r="M358" i="11392" s="1"/>
  <c r="H363" i="11393" s="1"/>
  <c r="Z357" i="11392"/>
  <c r="N360" i="11392"/>
  <c r="O360" i="11392" s="1"/>
  <c r="I365" i="11393" s="1"/>
  <c r="AB356" i="11392"/>
  <c r="M361" i="11393" s="1"/>
  <c r="V359" i="11392"/>
  <c r="U359" i="11392" s="1"/>
  <c r="T359" i="11392" s="1"/>
  <c r="S359" i="11392" s="1"/>
  <c r="R359" i="11392" s="1"/>
  <c r="P359" i="11392" s="1"/>
  <c r="Y359" i="11392" s="1"/>
  <c r="J364" i="11393" s="1"/>
  <c r="K362" i="11393" l="1"/>
  <c r="AL362" i="11393" s="1"/>
  <c r="AN360" i="11393"/>
  <c r="AO360" i="11393"/>
  <c r="AP360" i="11393"/>
  <c r="AJ360" i="11393"/>
  <c r="AJ361" i="11393"/>
  <c r="AP361" i="11393"/>
  <c r="AN361" i="11393"/>
  <c r="AO361" i="11393"/>
  <c r="AK363" i="11393"/>
  <c r="AM363" i="11393"/>
  <c r="O362" i="11393"/>
  <c r="U362" i="11393" s="1"/>
  <c r="R362" i="11393"/>
  <c r="X362" i="11393" s="1"/>
  <c r="AF362" i="11393" s="1"/>
  <c r="P362" i="11393"/>
  <c r="V362" i="11393" s="1"/>
  <c r="AD362" i="11393" s="1"/>
  <c r="S362" i="11393"/>
  <c r="Y362" i="11393" s="1"/>
  <c r="AG362" i="11393" s="1"/>
  <c r="Q362" i="11393"/>
  <c r="W362" i="11393" s="1"/>
  <c r="AE362" i="11393" s="1"/>
  <c r="AC361" i="11393"/>
  <c r="AH361" i="11393" s="1"/>
  <c r="AI361" i="11393" s="1"/>
  <c r="AB361" i="11393" s="1"/>
  <c r="Z361" i="11393"/>
  <c r="AA361" i="11393" s="1"/>
  <c r="T361" i="11393" s="1"/>
  <c r="V360" i="11392"/>
  <c r="U360" i="11392" s="1"/>
  <c r="T360" i="11392" s="1"/>
  <c r="S360" i="11392" s="1"/>
  <c r="R360" i="11392" s="1"/>
  <c r="P360" i="11392" s="1"/>
  <c r="Y360" i="11392" s="1"/>
  <c r="J365" i="11393" s="1"/>
  <c r="Z358" i="11392"/>
  <c r="K363" i="11393" s="1"/>
  <c r="AL363" i="11393" s="1"/>
  <c r="L359" i="11392"/>
  <c r="K359" i="11392" s="1"/>
  <c r="M359" i="11392" s="1"/>
  <c r="H364" i="11393" s="1"/>
  <c r="AB357" i="11392"/>
  <c r="M362" i="11393" s="1"/>
  <c r="N361" i="11392"/>
  <c r="O361" i="11392" s="1"/>
  <c r="I366" i="11393" s="1"/>
  <c r="AA359" i="11392"/>
  <c r="L364" i="11393" s="1"/>
  <c r="AA360" i="11392" l="1"/>
  <c r="L365" i="11393" s="1"/>
  <c r="AJ362" i="11393"/>
  <c r="AO362" i="11393"/>
  <c r="AN362" i="11393"/>
  <c r="AP362" i="11393"/>
  <c r="AK364" i="11393"/>
  <c r="AM364" i="11393"/>
  <c r="O363" i="11393"/>
  <c r="U363" i="11393" s="1"/>
  <c r="R363" i="11393"/>
  <c r="X363" i="11393" s="1"/>
  <c r="AF363" i="11393" s="1"/>
  <c r="S363" i="11393"/>
  <c r="Y363" i="11393" s="1"/>
  <c r="AG363" i="11393" s="1"/>
  <c r="P363" i="11393"/>
  <c r="V363" i="11393" s="1"/>
  <c r="AD363" i="11393" s="1"/>
  <c r="Q363" i="11393"/>
  <c r="W363" i="11393" s="1"/>
  <c r="AE363" i="11393" s="1"/>
  <c r="AC362" i="11393"/>
  <c r="AH362" i="11393" s="1"/>
  <c r="AI362" i="11393" s="1"/>
  <c r="AB362" i="11393" s="1"/>
  <c r="Z362" i="11393"/>
  <c r="AA362" i="11393" s="1"/>
  <c r="T362" i="11393" s="1"/>
  <c r="N362" i="11392"/>
  <c r="O362" i="11392" s="1"/>
  <c r="I367" i="11393" s="1"/>
  <c r="AB358" i="11392"/>
  <c r="V361" i="11392"/>
  <c r="U361" i="11392" s="1"/>
  <c r="T361" i="11392" s="1"/>
  <c r="S361" i="11392" s="1"/>
  <c r="R361" i="11392" s="1"/>
  <c r="P361" i="11392" s="1"/>
  <c r="Y361" i="11392" s="1"/>
  <c r="J366" i="11393" s="1"/>
  <c r="L360" i="11392"/>
  <c r="K360" i="11392" s="1"/>
  <c r="M360" i="11392" s="1"/>
  <c r="H365" i="11393" s="1"/>
  <c r="Z359" i="11392"/>
  <c r="AL364" i="11393" l="1"/>
  <c r="K364" i="11393"/>
  <c r="M363" i="11393"/>
  <c r="AK365" i="11393"/>
  <c r="AM365" i="11393"/>
  <c r="O364" i="11393"/>
  <c r="U364" i="11393" s="1"/>
  <c r="R364" i="11393"/>
  <c r="X364" i="11393" s="1"/>
  <c r="AF364" i="11393" s="1"/>
  <c r="P364" i="11393"/>
  <c r="V364" i="11393" s="1"/>
  <c r="AD364" i="11393" s="1"/>
  <c r="S364" i="11393"/>
  <c r="Y364" i="11393" s="1"/>
  <c r="AG364" i="11393" s="1"/>
  <c r="Q364" i="11393"/>
  <c r="W364" i="11393" s="1"/>
  <c r="AE364" i="11393" s="1"/>
  <c r="Z363" i="11393"/>
  <c r="AA363" i="11393" s="1"/>
  <c r="T363" i="11393" s="1"/>
  <c r="AC363" i="11393"/>
  <c r="AH363" i="11393" s="1"/>
  <c r="AI363" i="11393" s="1"/>
  <c r="AB363" i="11393" s="1"/>
  <c r="Z360" i="11392"/>
  <c r="K365" i="11393" s="1"/>
  <c r="L361" i="11392"/>
  <c r="K361" i="11392" s="1"/>
  <c r="M361" i="11392" s="1"/>
  <c r="H366" i="11393" s="1"/>
  <c r="V362" i="11392"/>
  <c r="U362" i="11392" s="1"/>
  <c r="T362" i="11392" s="1"/>
  <c r="S362" i="11392" s="1"/>
  <c r="R362" i="11392" s="1"/>
  <c r="P362" i="11392" s="1"/>
  <c r="Y362" i="11392" s="1"/>
  <c r="AA361" i="11392"/>
  <c r="L366" i="11393" s="1"/>
  <c r="N363" i="11392"/>
  <c r="O363" i="11392" s="1"/>
  <c r="I368" i="11393" s="1"/>
  <c r="AB359" i="11392"/>
  <c r="M364" i="11393" s="1"/>
  <c r="AN363" i="11393" l="1"/>
  <c r="AO363" i="11393"/>
  <c r="AP363" i="11393"/>
  <c r="AJ363" i="11393"/>
  <c r="AA362" i="11392"/>
  <c r="L367" i="11393" s="1"/>
  <c r="AK366" i="11393"/>
  <c r="AM366" i="11393"/>
  <c r="O365" i="11393"/>
  <c r="U365" i="11393" s="1"/>
  <c r="R365" i="11393"/>
  <c r="X365" i="11393" s="1"/>
  <c r="AF365" i="11393" s="1"/>
  <c r="S365" i="11393"/>
  <c r="Y365" i="11393" s="1"/>
  <c r="AG365" i="11393" s="1"/>
  <c r="P365" i="11393"/>
  <c r="V365" i="11393" s="1"/>
  <c r="AD365" i="11393" s="1"/>
  <c r="Q365" i="11393"/>
  <c r="W365" i="11393" s="1"/>
  <c r="AE365" i="11393" s="1"/>
  <c r="AL365" i="11393"/>
  <c r="AJ364" i="11393"/>
  <c r="AO364" i="11393"/>
  <c r="AN364" i="11393"/>
  <c r="AP364" i="11393"/>
  <c r="AC364" i="11393"/>
  <c r="AH364" i="11393" s="1"/>
  <c r="AI364" i="11393" s="1"/>
  <c r="AB364" i="11393" s="1"/>
  <c r="Z364" i="11393"/>
  <c r="AA364" i="11393" s="1"/>
  <c r="T364" i="11393" s="1"/>
  <c r="AB360" i="11392"/>
  <c r="M365" i="11393" s="1"/>
  <c r="N364" i="11392"/>
  <c r="O364" i="11392" s="1"/>
  <c r="I369" i="11393" s="1"/>
  <c r="V363" i="11392"/>
  <c r="U363" i="11392" s="1"/>
  <c r="T363" i="11392" s="1"/>
  <c r="S363" i="11392" s="1"/>
  <c r="R363" i="11392" s="1"/>
  <c r="P363" i="11392" s="1"/>
  <c r="Y363" i="11392" s="1"/>
  <c r="Z361" i="11392"/>
  <c r="K366" i="11393" s="1"/>
  <c r="L362" i="11392"/>
  <c r="K362" i="11392" s="1"/>
  <c r="M362" i="11392" s="1"/>
  <c r="H367" i="11393" s="1"/>
  <c r="AK367" i="11393" l="1"/>
  <c r="AM367" i="11393"/>
  <c r="O366" i="11393"/>
  <c r="U366" i="11393" s="1"/>
  <c r="P366" i="11393"/>
  <c r="V366" i="11393" s="1"/>
  <c r="AD366" i="11393" s="1"/>
  <c r="S366" i="11393"/>
  <c r="Y366" i="11393" s="1"/>
  <c r="AG366" i="11393" s="1"/>
  <c r="R366" i="11393"/>
  <c r="X366" i="11393" s="1"/>
  <c r="AF366" i="11393" s="1"/>
  <c r="AL366" i="11393"/>
  <c r="Q366" i="11393"/>
  <c r="W366" i="11393" s="1"/>
  <c r="AE366" i="11393" s="1"/>
  <c r="AJ365" i="11393"/>
  <c r="AP365" i="11393"/>
  <c r="AN365" i="11393"/>
  <c r="AO365" i="11393"/>
  <c r="Z365" i="11393"/>
  <c r="AA365" i="11393" s="1"/>
  <c r="T365" i="11393" s="1"/>
  <c r="AC365" i="11393"/>
  <c r="AH365" i="11393" s="1"/>
  <c r="AI365" i="11393" s="1"/>
  <c r="AB365" i="11393" s="1"/>
  <c r="V364" i="11392"/>
  <c r="U364" i="11392" s="1"/>
  <c r="T364" i="11392" s="1"/>
  <c r="S364" i="11392" s="1"/>
  <c r="R364" i="11392" s="1"/>
  <c r="P364" i="11392" s="1"/>
  <c r="Y364" i="11392" s="1"/>
  <c r="J369" i="11393" s="1"/>
  <c r="N365" i="11392"/>
  <c r="O365" i="11392" s="1"/>
  <c r="I370" i="11393" s="1"/>
  <c r="AB361" i="11392"/>
  <c r="M366" i="11393" s="1"/>
  <c r="Z362" i="11392"/>
  <c r="K367" i="11393" s="1"/>
  <c r="L363" i="11392"/>
  <c r="K363" i="11392" s="1"/>
  <c r="M363" i="11392" s="1"/>
  <c r="H368" i="11393" s="1"/>
  <c r="AA363" i="11392"/>
  <c r="L368" i="11393" s="1"/>
  <c r="AA364" i="11392" l="1"/>
  <c r="L369" i="11393" s="1"/>
  <c r="AK368" i="11393"/>
  <c r="AM368" i="11393"/>
  <c r="O367" i="11393"/>
  <c r="U367" i="11393" s="1"/>
  <c r="P367" i="11393"/>
  <c r="V367" i="11393" s="1"/>
  <c r="AD367" i="11393" s="1"/>
  <c r="S367" i="11393"/>
  <c r="Y367" i="11393" s="1"/>
  <c r="AG367" i="11393" s="1"/>
  <c r="R367" i="11393"/>
  <c r="X367" i="11393" s="1"/>
  <c r="AF367" i="11393" s="1"/>
  <c r="Q367" i="11393"/>
  <c r="W367" i="11393" s="1"/>
  <c r="AE367" i="11393" s="1"/>
  <c r="AL367" i="11393"/>
  <c r="AJ366" i="11393"/>
  <c r="AP366" i="11393"/>
  <c r="AO366" i="11393"/>
  <c r="AN366" i="11393"/>
  <c r="AC366" i="11393"/>
  <c r="AH366" i="11393" s="1"/>
  <c r="AI366" i="11393" s="1"/>
  <c r="AB366" i="11393" s="1"/>
  <c r="Z366" i="11393"/>
  <c r="AA366" i="11393" s="1"/>
  <c r="T366" i="11393" s="1"/>
  <c r="AB362" i="11392"/>
  <c r="M367" i="11393" s="1"/>
  <c r="Z363" i="11392"/>
  <c r="K368" i="11393" s="1"/>
  <c r="AL368" i="11393" s="1"/>
  <c r="L364" i="11392"/>
  <c r="K364" i="11392" s="1"/>
  <c r="M364" i="11392" s="1"/>
  <c r="H369" i="11393" s="1"/>
  <c r="N366" i="11392"/>
  <c r="O366" i="11392" s="1"/>
  <c r="I371" i="11393" s="1"/>
  <c r="V365" i="11392"/>
  <c r="U365" i="11392" s="1"/>
  <c r="T365" i="11392" s="1"/>
  <c r="S365" i="11392" s="1"/>
  <c r="R365" i="11392" s="1"/>
  <c r="P365" i="11392" s="1"/>
  <c r="Y365" i="11392" s="1"/>
  <c r="AA365" i="11392" l="1"/>
  <c r="L370" i="11393" s="1"/>
  <c r="AK369" i="11393"/>
  <c r="AM369" i="11393"/>
  <c r="P368" i="11393"/>
  <c r="V368" i="11393" s="1"/>
  <c r="AD368" i="11393" s="1"/>
  <c r="O368" i="11393"/>
  <c r="U368" i="11393" s="1"/>
  <c r="S368" i="11393"/>
  <c r="Y368" i="11393" s="1"/>
  <c r="AG368" i="11393" s="1"/>
  <c r="R368" i="11393"/>
  <c r="X368" i="11393" s="1"/>
  <c r="AF368" i="11393" s="1"/>
  <c r="Q368" i="11393"/>
  <c r="W368" i="11393" s="1"/>
  <c r="AE368" i="11393" s="1"/>
  <c r="AJ367" i="11393"/>
  <c r="AP367" i="11393"/>
  <c r="AN367" i="11393"/>
  <c r="AO367" i="11393"/>
  <c r="Z367" i="11393"/>
  <c r="AA367" i="11393" s="1"/>
  <c r="T367" i="11393" s="1"/>
  <c r="AC367" i="11393"/>
  <c r="AH367" i="11393" s="1"/>
  <c r="AI367" i="11393" s="1"/>
  <c r="AB367" i="11393" s="1"/>
  <c r="N367" i="11392"/>
  <c r="O367" i="11392" s="1"/>
  <c r="V366" i="11392"/>
  <c r="U366" i="11392" s="1"/>
  <c r="T366" i="11392" s="1"/>
  <c r="S366" i="11392" s="1"/>
  <c r="R366" i="11392"/>
  <c r="P366" i="11392" s="1"/>
  <c r="Y366" i="11392" s="1"/>
  <c r="AB363" i="11392"/>
  <c r="L365" i="11392"/>
  <c r="K365" i="11392" s="1"/>
  <c r="M365" i="11392" s="1"/>
  <c r="H370" i="11393" s="1"/>
  <c r="Z364" i="11392"/>
  <c r="K369" i="11393" s="1"/>
  <c r="AL369" i="11393" s="1"/>
  <c r="M368" i="11393" l="1"/>
  <c r="AK370" i="11393"/>
  <c r="AM370" i="11393"/>
  <c r="O369" i="11393"/>
  <c r="U369" i="11393" s="1"/>
  <c r="S369" i="11393"/>
  <c r="Y369" i="11393" s="1"/>
  <c r="AG369" i="11393" s="1"/>
  <c r="R369" i="11393"/>
  <c r="X369" i="11393" s="1"/>
  <c r="AF369" i="11393" s="1"/>
  <c r="P369" i="11393"/>
  <c r="V369" i="11393" s="1"/>
  <c r="AD369" i="11393" s="1"/>
  <c r="Q369" i="11393"/>
  <c r="W369" i="11393" s="1"/>
  <c r="AE369" i="11393" s="1"/>
  <c r="Z368" i="11393"/>
  <c r="AA368" i="11393" s="1"/>
  <c r="T368" i="11393" s="1"/>
  <c r="AC368" i="11393"/>
  <c r="AH368" i="11393" s="1"/>
  <c r="AI368" i="11393" s="1"/>
  <c r="AB368" i="11393" s="1"/>
  <c r="V367" i="11392"/>
  <c r="U367" i="11392" s="1"/>
  <c r="T367" i="11392" s="1"/>
  <c r="S367" i="11392" s="1"/>
  <c r="R367" i="11392" s="1"/>
  <c r="P367" i="11392" s="1"/>
  <c r="Y367" i="11392" s="1"/>
  <c r="N368" i="11392"/>
  <c r="O368" i="11392" s="1"/>
  <c r="Z365" i="11392"/>
  <c r="K370" i="11393" s="1"/>
  <c r="L366" i="11392"/>
  <c r="K366" i="11392" s="1"/>
  <c r="M366" i="11392" s="1"/>
  <c r="H371" i="11393" s="1"/>
  <c r="AB364" i="11392"/>
  <c r="AA366" i="11392"/>
  <c r="L371" i="11393" s="1"/>
  <c r="M369" i="11393" l="1"/>
  <c r="AN368" i="11393"/>
  <c r="AO368" i="11393"/>
  <c r="AP368" i="11393"/>
  <c r="AJ368" i="11393"/>
  <c r="AK371" i="11393"/>
  <c r="AM371" i="11393"/>
  <c r="P370" i="11393"/>
  <c r="V370" i="11393" s="1"/>
  <c r="AD370" i="11393" s="1"/>
  <c r="R370" i="11393"/>
  <c r="X370" i="11393" s="1"/>
  <c r="AF370" i="11393" s="1"/>
  <c r="O370" i="11393"/>
  <c r="U370" i="11393" s="1"/>
  <c r="S370" i="11393"/>
  <c r="Y370" i="11393" s="1"/>
  <c r="AG370" i="11393" s="1"/>
  <c r="Q370" i="11393"/>
  <c r="W370" i="11393" s="1"/>
  <c r="AE370" i="11393" s="1"/>
  <c r="AL370" i="11393"/>
  <c r="Z369" i="11393"/>
  <c r="AA369" i="11393" s="1"/>
  <c r="T369" i="11393" s="1"/>
  <c r="AC369" i="11393"/>
  <c r="AH369" i="11393" s="1"/>
  <c r="AI369" i="11393" s="1"/>
  <c r="AB369" i="11393" s="1"/>
  <c r="N369" i="11392"/>
  <c r="O369" i="11392" s="1"/>
  <c r="V368" i="11392"/>
  <c r="U368" i="11392" s="1"/>
  <c r="T368" i="11392" s="1"/>
  <c r="S368" i="11392" s="1"/>
  <c r="R368" i="11392"/>
  <c r="P368" i="11392" s="1"/>
  <c r="Y368" i="11392" s="1"/>
  <c r="L367" i="11392"/>
  <c r="K367" i="11392" s="1"/>
  <c r="M367" i="11392" s="1"/>
  <c r="Z366" i="11392"/>
  <c r="K371" i="11393" s="1"/>
  <c r="AB365" i="11392"/>
  <c r="M370" i="11393" s="1"/>
  <c r="AA367" i="11392"/>
  <c r="AP369" i="11393" l="1"/>
  <c r="AO369" i="11393"/>
  <c r="AN369" i="11393"/>
  <c r="AJ369" i="11393"/>
  <c r="AK372" i="11393"/>
  <c r="AM372" i="11393"/>
  <c r="AO372" i="11393"/>
  <c r="AL372" i="11393"/>
  <c r="AN372" i="11393"/>
  <c r="AP372" i="11393"/>
  <c r="R371" i="11393"/>
  <c r="X371" i="11393" s="1"/>
  <c r="AF371" i="11393" s="1"/>
  <c r="O371" i="11393"/>
  <c r="U371" i="11393" s="1"/>
  <c r="S371" i="11393"/>
  <c r="Y371" i="11393" s="1"/>
  <c r="AG371" i="11393" s="1"/>
  <c r="P371" i="11393"/>
  <c r="V371" i="11393" s="1"/>
  <c r="AD371" i="11393" s="1"/>
  <c r="AL371" i="11393"/>
  <c r="Q371" i="11393"/>
  <c r="W371" i="11393" s="1"/>
  <c r="AE371" i="11393" s="1"/>
  <c r="AJ370" i="11393"/>
  <c r="AP370" i="11393"/>
  <c r="AN370" i="11393"/>
  <c r="AO370" i="11393"/>
  <c r="Z370" i="11393"/>
  <c r="AA370" i="11393" s="1"/>
  <c r="T370" i="11393" s="1"/>
  <c r="AC370" i="11393"/>
  <c r="AH370" i="11393" s="1"/>
  <c r="AI370" i="11393" s="1"/>
  <c r="AB370" i="11393" s="1"/>
  <c r="V369" i="11392"/>
  <c r="U369" i="11392" s="1"/>
  <c r="T369" i="11392" s="1"/>
  <c r="S369" i="11392" s="1"/>
  <c r="R369" i="11392"/>
  <c r="P369" i="11392" s="1"/>
  <c r="Y369" i="11392" s="1"/>
  <c r="Z367" i="11392"/>
  <c r="L368" i="11392"/>
  <c r="K368" i="11392" s="1"/>
  <c r="M368" i="11392" s="1"/>
  <c r="N370" i="11392"/>
  <c r="O370" i="11392" s="1"/>
  <c r="AA368" i="11392"/>
  <c r="AB366" i="11392"/>
  <c r="M371" i="11393" s="1"/>
  <c r="AA369" i="11392" l="1"/>
  <c r="AK373" i="11393"/>
  <c r="AM373" i="11393"/>
  <c r="P372" i="11393"/>
  <c r="V372" i="11393" s="1"/>
  <c r="AD372" i="11393" s="1"/>
  <c r="O372" i="11393"/>
  <c r="U372" i="11393" s="1"/>
  <c r="S372" i="11393"/>
  <c r="Y372" i="11393" s="1"/>
  <c r="AG372" i="11393" s="1"/>
  <c r="R372" i="11393"/>
  <c r="X372" i="11393" s="1"/>
  <c r="AF372" i="11393" s="1"/>
  <c r="Q372" i="11393"/>
  <c r="W372" i="11393" s="1"/>
  <c r="AE372" i="11393" s="1"/>
  <c r="Z371" i="11393"/>
  <c r="AA371" i="11393" s="1"/>
  <c r="T371" i="11393" s="1"/>
  <c r="AC371" i="11393"/>
  <c r="AH371" i="11393" s="1"/>
  <c r="AI371" i="11393" s="1"/>
  <c r="AB371" i="11393" s="1"/>
  <c r="AJ371" i="11393"/>
  <c r="AP371" i="11393"/>
  <c r="AO371" i="11393"/>
  <c r="AN371" i="11393"/>
  <c r="L369" i="11392"/>
  <c r="K369" i="11392" s="1"/>
  <c r="M369" i="11392" s="1"/>
  <c r="Z368" i="11392"/>
  <c r="AB367" i="11392"/>
  <c r="N371" i="11392"/>
  <c r="O371" i="11392" s="1"/>
  <c r="AL7" i="11393"/>
  <c r="AP7" i="11393"/>
  <c r="AM7" i="11393"/>
  <c r="AN7" i="11393"/>
  <c r="AK7" i="11393"/>
  <c r="AO7" i="11393"/>
  <c r="P7" i="11393"/>
  <c r="O7" i="11393"/>
  <c r="R7" i="11393"/>
  <c r="X7" i="11393" s="1"/>
  <c r="AF7" i="11393" s="1"/>
  <c r="S7" i="11393"/>
  <c r="Y7" i="11393" s="1"/>
  <c r="AG7" i="11393" s="1"/>
  <c r="V370" i="11392"/>
  <c r="U370" i="11392" s="1"/>
  <c r="T370" i="11392" s="1"/>
  <c r="S370" i="11392" s="1"/>
  <c r="R370" i="11392"/>
  <c r="P370" i="11392" s="1"/>
  <c r="Y370" i="11392" s="1"/>
  <c r="Q7" i="11393"/>
  <c r="AA370" i="11392" l="1"/>
  <c r="AK374" i="11393"/>
  <c r="AM374" i="11393"/>
  <c r="O373" i="11393"/>
  <c r="U373" i="11393" s="1"/>
  <c r="S373" i="11393"/>
  <c r="Y373" i="11393" s="1"/>
  <c r="P373" i="11393"/>
  <c r="V373" i="11393" s="1"/>
  <c r="R373" i="11393"/>
  <c r="X373" i="11393" s="1"/>
  <c r="Q373" i="11393"/>
  <c r="W373" i="11393" s="1"/>
  <c r="AL373" i="11393"/>
  <c r="AB368" i="11392"/>
  <c r="AJ7" i="11393"/>
  <c r="AJ372" i="11393"/>
  <c r="Z372" i="11393"/>
  <c r="AA372" i="11393" s="1"/>
  <c r="T372" i="11393" s="1"/>
  <c r="AC372" i="11393"/>
  <c r="AH372" i="11393" s="1"/>
  <c r="AI372" i="11393" s="1"/>
  <c r="AB372" i="11393" s="1"/>
  <c r="W7" i="11393"/>
  <c r="AE7" i="11393" s="1"/>
  <c r="B487" i="11409"/>
  <c r="U7" i="11393"/>
  <c r="AC7" i="11393" s="1"/>
  <c r="B1" i="11409"/>
  <c r="V7" i="11393"/>
  <c r="AD7" i="11393" s="1"/>
  <c r="B244" i="11409"/>
  <c r="L370" i="11392"/>
  <c r="K370" i="11392" s="1"/>
  <c r="M370" i="11392" s="1"/>
  <c r="Z369" i="11392"/>
  <c r="V371" i="11392"/>
  <c r="U371" i="11392" s="1"/>
  <c r="T371" i="11392" s="1"/>
  <c r="S371" i="11392" s="1"/>
  <c r="R371" i="11392"/>
  <c r="P371" i="11392" s="1"/>
  <c r="Y371" i="11392" s="1"/>
  <c r="N372" i="11392"/>
  <c r="O372" i="11392" s="1"/>
  <c r="AA371" i="11392" l="1"/>
  <c r="AL374" i="11393"/>
  <c r="AK375" i="11393"/>
  <c r="AM375" i="11393"/>
  <c r="Z373" i="11393"/>
  <c r="AA373" i="11393" s="1"/>
  <c r="T373" i="11393" s="1"/>
  <c r="AD373" i="11393"/>
  <c r="AG373" i="11393"/>
  <c r="AF373" i="11393"/>
  <c r="AE373" i="11393"/>
  <c r="AH7" i="11393"/>
  <c r="AI7" i="11393" s="1"/>
  <c r="AB7" i="11393" s="1"/>
  <c r="C244" i="11409" s="1"/>
  <c r="Z7" i="11393"/>
  <c r="AA7" i="11393" s="1"/>
  <c r="T7" i="11393" s="1"/>
  <c r="N373" i="11392"/>
  <c r="O373" i="11392" s="1"/>
  <c r="AB369" i="11392"/>
  <c r="AJ374" i="11393" s="1"/>
  <c r="V372" i="11392"/>
  <c r="U372" i="11392" s="1"/>
  <c r="T372" i="11392" s="1"/>
  <c r="S372" i="11392" s="1"/>
  <c r="R372" i="11392"/>
  <c r="P372" i="11392" s="1"/>
  <c r="Y372" i="11392" s="1"/>
  <c r="Z370" i="11392"/>
  <c r="AL375" i="11393" s="1"/>
  <c r="L371" i="11392"/>
  <c r="K371" i="11392" s="1"/>
  <c r="M371" i="11392" s="1"/>
  <c r="AA372" i="11392" l="1"/>
  <c r="O374" i="11393"/>
  <c r="U374" i="11393" s="1"/>
  <c r="S374" i="11393"/>
  <c r="Y374" i="11393" s="1"/>
  <c r="AG374" i="11393" s="1"/>
  <c r="R374" i="11393"/>
  <c r="X374" i="11393" s="1"/>
  <c r="AF374" i="11393" s="1"/>
  <c r="P374" i="11393"/>
  <c r="V374" i="11393" s="1"/>
  <c r="AD374" i="11393" s="1"/>
  <c r="Q374" i="11393"/>
  <c r="W374" i="11393" s="1"/>
  <c r="AE374" i="11393" s="1"/>
  <c r="AK376" i="11393"/>
  <c r="AM376" i="11393"/>
  <c r="O375" i="11393"/>
  <c r="U375" i="11393" s="1"/>
  <c r="AC375" i="11393" s="1"/>
  <c r="P375" i="11393"/>
  <c r="V375" i="11393" s="1"/>
  <c r="AD375" i="11393" s="1"/>
  <c r="R375" i="11393"/>
  <c r="X375" i="11393" s="1"/>
  <c r="AF375" i="11393" s="1"/>
  <c r="S375" i="11393"/>
  <c r="Y375" i="11393" s="1"/>
  <c r="AG375" i="11393" s="1"/>
  <c r="Q375" i="11393"/>
  <c r="W375" i="11393" s="1"/>
  <c r="AE375" i="11393" s="1"/>
  <c r="AO374" i="11393"/>
  <c r="AN374" i="11393"/>
  <c r="AP374" i="11393"/>
  <c r="AP373" i="11393"/>
  <c r="AO373" i="11393"/>
  <c r="AN373" i="11393"/>
  <c r="AJ373" i="11393"/>
  <c r="AC373" i="11393"/>
  <c r="AH373" i="11393" s="1"/>
  <c r="AI373" i="11393" s="1"/>
  <c r="AB373" i="11393" s="1"/>
  <c r="C1" i="11409"/>
  <c r="AB370" i="11392"/>
  <c r="AJ375" i="11393" s="1"/>
  <c r="Z371" i="11392"/>
  <c r="L372" i="11392"/>
  <c r="K372" i="11392" s="1"/>
  <c r="M372" i="11392" s="1"/>
  <c r="V373" i="11392"/>
  <c r="U373" i="11392" s="1"/>
  <c r="T373" i="11392" s="1"/>
  <c r="S373" i="11392" s="1"/>
  <c r="R373" i="11392" s="1"/>
  <c r="P373" i="11392" s="1"/>
  <c r="Y373" i="11392" s="1"/>
  <c r="N374" i="11392"/>
  <c r="O374" i="11392" s="1"/>
  <c r="AA373" i="11392" l="1"/>
  <c r="AH375" i="11393"/>
  <c r="AI375" i="11393" s="1"/>
  <c r="AB375" i="11393" s="1"/>
  <c r="AC374" i="11393"/>
  <c r="AH374" i="11393" s="1"/>
  <c r="AI374" i="11393" s="1"/>
  <c r="AB374" i="11393" s="1"/>
  <c r="Z374" i="11393"/>
  <c r="AA374" i="11393" s="1"/>
  <c r="T374" i="11393" s="1"/>
  <c r="AK377" i="11393"/>
  <c r="AM377" i="11393"/>
  <c r="O376" i="11393"/>
  <c r="U376" i="11393" s="1"/>
  <c r="AC376" i="11393" s="1"/>
  <c r="P376" i="11393"/>
  <c r="V376" i="11393" s="1"/>
  <c r="AD376" i="11393" s="1"/>
  <c r="S376" i="11393"/>
  <c r="Y376" i="11393" s="1"/>
  <c r="AG376" i="11393" s="1"/>
  <c r="R376" i="11393"/>
  <c r="X376" i="11393" s="1"/>
  <c r="AF376" i="11393" s="1"/>
  <c r="Q376" i="11393"/>
  <c r="W376" i="11393" s="1"/>
  <c r="AE376" i="11393" s="1"/>
  <c r="AL376" i="11393"/>
  <c r="AO375" i="11393"/>
  <c r="AN375" i="11393"/>
  <c r="AP375" i="11393"/>
  <c r="Z375" i="11393"/>
  <c r="AA375" i="11393" s="1"/>
  <c r="T375" i="11393" s="1"/>
  <c r="R374" i="11392"/>
  <c r="P374" i="11392" s="1"/>
  <c r="Y374" i="11392" s="1"/>
  <c r="V374" i="11392"/>
  <c r="U374" i="11392" s="1"/>
  <c r="T374" i="11392" s="1"/>
  <c r="S374" i="11392" s="1"/>
  <c r="Z372" i="11392"/>
  <c r="L373" i="11392"/>
  <c r="K373" i="11392" s="1"/>
  <c r="M373" i="11392" s="1"/>
  <c r="N375" i="11392"/>
  <c r="O375" i="11392" s="1"/>
  <c r="AB371" i="11392"/>
  <c r="AJ376" i="11393" s="1"/>
  <c r="AA374" i="11392" l="1"/>
  <c r="AH376" i="11393"/>
  <c r="AI376" i="11393" s="1"/>
  <c r="AB376" i="11393" s="1"/>
  <c r="AK378" i="11393"/>
  <c r="AM378" i="11393"/>
  <c r="O377" i="11393"/>
  <c r="U377" i="11393" s="1"/>
  <c r="AC377" i="11393" s="1"/>
  <c r="R377" i="11393"/>
  <c r="X377" i="11393" s="1"/>
  <c r="AF377" i="11393" s="1"/>
  <c r="P377" i="11393"/>
  <c r="V377" i="11393" s="1"/>
  <c r="AD377" i="11393" s="1"/>
  <c r="S377" i="11393"/>
  <c r="Y377" i="11393" s="1"/>
  <c r="AG377" i="11393" s="1"/>
  <c r="Q377" i="11393"/>
  <c r="W377" i="11393" s="1"/>
  <c r="AE377" i="11393" s="1"/>
  <c r="AL377" i="11393"/>
  <c r="AO376" i="11393"/>
  <c r="AN376" i="11393"/>
  <c r="AP376" i="11393"/>
  <c r="Z376" i="11393"/>
  <c r="AA376" i="11393" s="1"/>
  <c r="T376" i="11393" s="1"/>
  <c r="N376" i="11392"/>
  <c r="O376" i="11392" s="1"/>
  <c r="AB372" i="11392"/>
  <c r="AJ377" i="11393" s="1"/>
  <c r="Z373" i="11392"/>
  <c r="AL378" i="11393" s="1"/>
  <c r="L374" i="11392"/>
  <c r="K374" i="11392" s="1"/>
  <c r="M374" i="11392" s="1"/>
  <c r="V375" i="11392"/>
  <c r="U375" i="11392" s="1"/>
  <c r="T375" i="11392" s="1"/>
  <c r="S375" i="11392" s="1"/>
  <c r="R375" i="11392" s="1"/>
  <c r="P375" i="11392" s="1"/>
  <c r="Y375" i="11392" s="1"/>
  <c r="AH377" i="11393" l="1"/>
  <c r="AI377" i="11393" s="1"/>
  <c r="AB377" i="11393" s="1"/>
  <c r="AK379" i="11393"/>
  <c r="AM379" i="11393"/>
  <c r="O378" i="11393"/>
  <c r="U378" i="11393" s="1"/>
  <c r="AC378" i="11393" s="1"/>
  <c r="R378" i="11393"/>
  <c r="X378" i="11393" s="1"/>
  <c r="AF378" i="11393" s="1"/>
  <c r="S378" i="11393"/>
  <c r="Y378" i="11393" s="1"/>
  <c r="AG378" i="11393" s="1"/>
  <c r="P378" i="11393"/>
  <c r="V378" i="11393" s="1"/>
  <c r="AD378" i="11393" s="1"/>
  <c r="Q378" i="11393"/>
  <c r="W378" i="11393" s="1"/>
  <c r="AE378" i="11393" s="1"/>
  <c r="AP377" i="11393"/>
  <c r="AN377" i="11393"/>
  <c r="AO377" i="11393"/>
  <c r="Z377" i="11393"/>
  <c r="AA377" i="11393" s="1"/>
  <c r="T377" i="11393" s="1"/>
  <c r="V376" i="11392"/>
  <c r="U376" i="11392" s="1"/>
  <c r="T376" i="11392" s="1"/>
  <c r="S376" i="11392" s="1"/>
  <c r="R376" i="11392" s="1"/>
  <c r="P376" i="11392" s="1"/>
  <c r="Y376" i="11392" s="1"/>
  <c r="AB373" i="11392"/>
  <c r="AJ378" i="11393" s="1"/>
  <c r="AA375" i="11392"/>
  <c r="Z374" i="11392"/>
  <c r="L375" i="11392"/>
  <c r="K375" i="11392" s="1"/>
  <c r="M375" i="11392" s="1"/>
  <c r="N377" i="11392"/>
  <c r="O377" i="11392" s="1"/>
  <c r="AH378" i="11393" l="1"/>
  <c r="AI378" i="11393" s="1"/>
  <c r="AB378" i="11393" s="1"/>
  <c r="AA376" i="11392"/>
  <c r="AK380" i="11393"/>
  <c r="AM380" i="11393"/>
  <c r="AB374" i="11392"/>
  <c r="AJ379" i="11393" s="1"/>
  <c r="AO378" i="11393"/>
  <c r="AN378" i="11393"/>
  <c r="AP378" i="11393"/>
  <c r="Z378" i="11393"/>
  <c r="AA378" i="11393" s="1"/>
  <c r="T378" i="11393" s="1"/>
  <c r="N378" i="11392"/>
  <c r="O378" i="11392" s="1"/>
  <c r="L376" i="11392"/>
  <c r="K376" i="11392" s="1"/>
  <c r="M376" i="11392" s="1"/>
  <c r="Z375" i="11392"/>
  <c r="R377" i="11392"/>
  <c r="P377" i="11392" s="1"/>
  <c r="Y377" i="11392" s="1"/>
  <c r="V377" i="11392"/>
  <c r="U377" i="11392" s="1"/>
  <c r="T377" i="11392" s="1"/>
  <c r="S377" i="11392" s="1"/>
  <c r="AA377" i="11392" l="1"/>
  <c r="AK381" i="11393"/>
  <c r="AM381" i="11393"/>
  <c r="AB375" i="11392"/>
  <c r="AJ380" i="11393" s="1"/>
  <c r="O379" i="11393"/>
  <c r="U379" i="11393" s="1"/>
  <c r="AC379" i="11393" s="1"/>
  <c r="R379" i="11393"/>
  <c r="X379" i="11393" s="1"/>
  <c r="AF379" i="11393" s="1"/>
  <c r="P379" i="11393"/>
  <c r="V379" i="11393" s="1"/>
  <c r="AD379" i="11393" s="1"/>
  <c r="S379" i="11393"/>
  <c r="Y379" i="11393" s="1"/>
  <c r="AG379" i="11393" s="1"/>
  <c r="Q379" i="11393"/>
  <c r="W379" i="11393" s="1"/>
  <c r="AE379" i="11393" s="1"/>
  <c r="AL379" i="11393"/>
  <c r="AO379" i="11393"/>
  <c r="AN379" i="11393"/>
  <c r="AP379" i="11393"/>
  <c r="Z376" i="11392"/>
  <c r="L377" i="11392"/>
  <c r="K377" i="11392" s="1"/>
  <c r="M377" i="11392" s="1"/>
  <c r="V378" i="11392"/>
  <c r="U378" i="11392" s="1"/>
  <c r="T378" i="11392" s="1"/>
  <c r="S378" i="11392" s="1"/>
  <c r="R378" i="11392"/>
  <c r="P378" i="11392" s="1"/>
  <c r="Y378" i="11392" s="1"/>
  <c r="N379" i="11392"/>
  <c r="O379" i="11392" s="1"/>
  <c r="AH379" i="11393" l="1"/>
  <c r="AI379" i="11393" s="1"/>
  <c r="AB379" i="11393" s="1"/>
  <c r="O380" i="11393"/>
  <c r="U380" i="11393" s="1"/>
  <c r="S380" i="11393"/>
  <c r="Y380" i="11393" s="1"/>
  <c r="AG380" i="11393" s="1"/>
  <c r="P380" i="11393"/>
  <c r="V380" i="11393" s="1"/>
  <c r="AD380" i="11393" s="1"/>
  <c r="R380" i="11393"/>
  <c r="X380" i="11393" s="1"/>
  <c r="AF380" i="11393" s="1"/>
  <c r="Q380" i="11393"/>
  <c r="W380" i="11393" s="1"/>
  <c r="AE380" i="11393" s="1"/>
  <c r="AA378" i="11392"/>
  <c r="AK382" i="11393"/>
  <c r="AM382" i="11393"/>
  <c r="AB376" i="11392"/>
  <c r="AL381" i="11393"/>
  <c r="AL380" i="11393"/>
  <c r="AO380" i="11393"/>
  <c r="AN380" i="11393"/>
  <c r="AP380" i="11393"/>
  <c r="Z379" i="11393"/>
  <c r="AA379" i="11393" s="1"/>
  <c r="T379" i="11393" s="1"/>
  <c r="V379" i="11392"/>
  <c r="U379" i="11392" s="1"/>
  <c r="T379" i="11392" s="1"/>
  <c r="S379" i="11392" s="1"/>
  <c r="R379" i="11392"/>
  <c r="P379" i="11392" s="1"/>
  <c r="Y379" i="11392" s="1"/>
  <c r="AA379" i="11392" s="1"/>
  <c r="L378" i="11392"/>
  <c r="K378" i="11392" s="1"/>
  <c r="M378" i="11392" s="1"/>
  <c r="Z377" i="11392"/>
  <c r="N380" i="11392"/>
  <c r="O380" i="11392" s="1"/>
  <c r="AJ381" i="11393" l="1"/>
  <c r="AO381" i="11393"/>
  <c r="AN381" i="11393"/>
  <c r="AP381" i="11393"/>
  <c r="P381" i="11393"/>
  <c r="V381" i="11393" s="1"/>
  <c r="AD381" i="11393" s="1"/>
  <c r="R381" i="11393"/>
  <c r="X381" i="11393" s="1"/>
  <c r="AF381" i="11393" s="1"/>
  <c r="O381" i="11393"/>
  <c r="U381" i="11393" s="1"/>
  <c r="S381" i="11393"/>
  <c r="Y381" i="11393" s="1"/>
  <c r="AG381" i="11393" s="1"/>
  <c r="Q381" i="11393"/>
  <c r="W381" i="11393" s="1"/>
  <c r="AE381" i="11393" s="1"/>
  <c r="Z380" i="11393"/>
  <c r="AA380" i="11393" s="1"/>
  <c r="T380" i="11393" s="1"/>
  <c r="AC380" i="11393"/>
  <c r="AH380" i="11393" s="1"/>
  <c r="AI380" i="11393" s="1"/>
  <c r="AB380" i="11393" s="1"/>
  <c r="AK383" i="11393"/>
  <c r="AM383" i="11393"/>
  <c r="AO383" i="11393"/>
  <c r="AL383" i="11393"/>
  <c r="AN383" i="11393"/>
  <c r="AP383" i="11393"/>
  <c r="AB377" i="11392"/>
  <c r="AL382" i="11393"/>
  <c r="Z378" i="11392"/>
  <c r="L379" i="11392"/>
  <c r="K379" i="11392" s="1"/>
  <c r="M379" i="11392" s="1"/>
  <c r="N381" i="11392"/>
  <c r="O381" i="11392" s="1"/>
  <c r="R380" i="11392"/>
  <c r="P380" i="11392" s="1"/>
  <c r="Y380" i="11392" s="1"/>
  <c r="AA380" i="11392" s="1"/>
  <c r="V380" i="11392"/>
  <c r="U380" i="11392" s="1"/>
  <c r="T380" i="11392" s="1"/>
  <c r="S380" i="11392" s="1"/>
  <c r="AJ382" i="11393" l="1"/>
  <c r="AP382" i="11393"/>
  <c r="AN382" i="11393"/>
  <c r="AO382" i="11393"/>
  <c r="O382" i="11393"/>
  <c r="U382" i="11393" s="1"/>
  <c r="S382" i="11393"/>
  <c r="Y382" i="11393" s="1"/>
  <c r="AG382" i="11393" s="1"/>
  <c r="P382" i="11393"/>
  <c r="V382" i="11393" s="1"/>
  <c r="AD382" i="11393" s="1"/>
  <c r="R382" i="11393"/>
  <c r="X382" i="11393" s="1"/>
  <c r="AF382" i="11393" s="1"/>
  <c r="Q382" i="11393"/>
  <c r="W382" i="11393" s="1"/>
  <c r="AE382" i="11393" s="1"/>
  <c r="AC381" i="11393"/>
  <c r="AH381" i="11393" s="1"/>
  <c r="AI381" i="11393" s="1"/>
  <c r="AB381" i="11393" s="1"/>
  <c r="Z381" i="11393"/>
  <c r="AA381" i="11393" s="1"/>
  <c r="T381" i="11393" s="1"/>
  <c r="AB378" i="11392"/>
  <c r="AJ383" i="11393" s="1"/>
  <c r="N382" i="11392"/>
  <c r="O382" i="11392" s="1"/>
  <c r="V381" i="11392"/>
  <c r="U381" i="11392" s="1"/>
  <c r="T381" i="11392" s="1"/>
  <c r="S381" i="11392" s="1"/>
  <c r="R381" i="11392"/>
  <c r="P381" i="11392" s="1"/>
  <c r="Y381" i="11392" s="1"/>
  <c r="L380" i="11392"/>
  <c r="K380" i="11392" s="1"/>
  <c r="M380" i="11392" s="1"/>
  <c r="Z379" i="11392"/>
  <c r="AB379" i="11392" s="1"/>
  <c r="O383" i="11393" l="1"/>
  <c r="U383" i="11393" s="1"/>
  <c r="S383" i="11393"/>
  <c r="Y383" i="11393" s="1"/>
  <c r="AG383" i="11393" s="1"/>
  <c r="P383" i="11393"/>
  <c r="V383" i="11393" s="1"/>
  <c r="AD383" i="11393" s="1"/>
  <c r="R383" i="11393"/>
  <c r="X383" i="11393" s="1"/>
  <c r="AF383" i="11393" s="1"/>
  <c r="Q383" i="11393"/>
  <c r="W383" i="11393" s="1"/>
  <c r="AE383" i="11393" s="1"/>
  <c r="Z382" i="11393"/>
  <c r="AA382" i="11393" s="1"/>
  <c r="T382" i="11393" s="1"/>
  <c r="AC382" i="11393"/>
  <c r="AH382" i="11393" s="1"/>
  <c r="AI382" i="11393" s="1"/>
  <c r="AB382" i="11393" s="1"/>
  <c r="Z380" i="11392"/>
  <c r="L381" i="11392"/>
  <c r="K381" i="11392" s="1"/>
  <c r="M381" i="11392" s="1"/>
  <c r="V382" i="11392"/>
  <c r="U382" i="11392" s="1"/>
  <c r="T382" i="11392" s="1"/>
  <c r="S382" i="11392" s="1"/>
  <c r="R382" i="11392"/>
  <c r="P382" i="11392" s="1"/>
  <c r="Y382" i="11392" s="1"/>
  <c r="AA382" i="11392" s="1"/>
  <c r="AA381" i="11392"/>
  <c r="N383" i="11392"/>
  <c r="O383" i="11392" s="1"/>
  <c r="Z383" i="11393" l="1"/>
  <c r="AA383" i="11393" s="1"/>
  <c r="T383" i="11393" s="1"/>
  <c r="AC383" i="11393"/>
  <c r="AH383" i="11393" s="1"/>
  <c r="AI383" i="11393" s="1"/>
  <c r="AB383" i="11393" s="1"/>
  <c r="AB380" i="11392"/>
  <c r="AJ385" i="11393" s="1"/>
  <c r="N384" i="11392"/>
  <c r="O384" i="11392" s="1"/>
  <c r="R383" i="11392"/>
  <c r="P383" i="11392" s="1"/>
  <c r="Y383" i="11392" s="1"/>
  <c r="V383" i="11392"/>
  <c r="U383" i="11392" s="1"/>
  <c r="T383" i="11392" s="1"/>
  <c r="S383" i="11392" s="1"/>
  <c r="Z381" i="11392"/>
  <c r="L382" i="11392"/>
  <c r="K382" i="11392" s="1"/>
  <c r="M382" i="11392" s="1"/>
  <c r="O385" i="11393" l="1"/>
  <c r="U385" i="11393" s="1"/>
  <c r="S385" i="11393"/>
  <c r="Y385" i="11393" s="1"/>
  <c r="AG385" i="11393" s="1"/>
  <c r="P385" i="11393"/>
  <c r="V385" i="11393" s="1"/>
  <c r="AD385" i="11393" s="1"/>
  <c r="R385" i="11393"/>
  <c r="X385" i="11393" s="1"/>
  <c r="AF385" i="11393" s="1"/>
  <c r="Q385" i="11393"/>
  <c r="W385" i="11393" s="1"/>
  <c r="AE385" i="11393" s="1"/>
  <c r="AB381" i="11392"/>
  <c r="AJ386" i="11393" s="1"/>
  <c r="N385" i="11392"/>
  <c r="O385" i="11392" s="1"/>
  <c r="Z382" i="11392"/>
  <c r="L383" i="11392"/>
  <c r="K383" i="11392" s="1"/>
  <c r="M383" i="11392" s="1"/>
  <c r="V384" i="11392"/>
  <c r="U384" i="11392" s="1"/>
  <c r="T384" i="11392" s="1"/>
  <c r="S384" i="11392" s="1"/>
  <c r="R384" i="11392"/>
  <c r="P384" i="11392" s="1"/>
  <c r="Y384" i="11392" s="1"/>
  <c r="AA383" i="11392"/>
  <c r="O386" i="11393" l="1"/>
  <c r="U386" i="11393" s="1"/>
  <c r="S386" i="11393"/>
  <c r="Y386" i="11393" s="1"/>
  <c r="AG386" i="11393" s="1"/>
  <c r="P386" i="11393"/>
  <c r="V386" i="11393" s="1"/>
  <c r="AD386" i="11393" s="1"/>
  <c r="R386" i="11393"/>
  <c r="X386" i="11393" s="1"/>
  <c r="AF386" i="11393" s="1"/>
  <c r="Q386" i="11393"/>
  <c r="W386" i="11393" s="1"/>
  <c r="AE386" i="11393" s="1"/>
  <c r="Z385" i="11393"/>
  <c r="AA385" i="11393" s="1"/>
  <c r="T385" i="11393" s="1"/>
  <c r="AC385" i="11393"/>
  <c r="AH385" i="11393" s="1"/>
  <c r="AI385" i="11393" s="1"/>
  <c r="AB385" i="11393" s="1"/>
  <c r="AB382" i="11392"/>
  <c r="AJ387" i="11393" s="1"/>
  <c r="N386" i="11392"/>
  <c r="O386" i="11392" s="1"/>
  <c r="V385" i="11392"/>
  <c r="U385" i="11392" s="1"/>
  <c r="T385" i="11392" s="1"/>
  <c r="S385" i="11392" s="1"/>
  <c r="R385" i="11392"/>
  <c r="P385" i="11392" s="1"/>
  <c r="Y385" i="11392" s="1"/>
  <c r="Z383" i="11392"/>
  <c r="AB383" i="11392" s="1"/>
  <c r="L384" i="11392"/>
  <c r="K384" i="11392" s="1"/>
  <c r="M384" i="11392" s="1"/>
  <c r="AA384" i="11392"/>
  <c r="O387" i="11393" l="1"/>
  <c r="U387" i="11393" s="1"/>
  <c r="S387" i="11393"/>
  <c r="Y387" i="11393" s="1"/>
  <c r="AG387" i="11393" s="1"/>
  <c r="P387" i="11393"/>
  <c r="V387" i="11393" s="1"/>
  <c r="AD387" i="11393" s="1"/>
  <c r="R387" i="11393"/>
  <c r="X387" i="11393" s="1"/>
  <c r="AF387" i="11393" s="1"/>
  <c r="Q387" i="11393"/>
  <c r="W387" i="11393" s="1"/>
  <c r="AE387" i="11393" s="1"/>
  <c r="Z386" i="11393"/>
  <c r="AA386" i="11393" s="1"/>
  <c r="T386" i="11393" s="1"/>
  <c r="AC386" i="11393"/>
  <c r="AH386" i="11393" s="1"/>
  <c r="AI386" i="11393" s="1"/>
  <c r="AB386" i="11393" s="1"/>
  <c r="N387" i="11392"/>
  <c r="O387" i="11392" s="1"/>
  <c r="L385" i="11392"/>
  <c r="K385" i="11392" s="1"/>
  <c r="M385" i="11392" s="1"/>
  <c r="Z384" i="11392"/>
  <c r="V386" i="11392"/>
  <c r="U386" i="11392" s="1"/>
  <c r="T386" i="11392" s="1"/>
  <c r="S386" i="11392" s="1"/>
  <c r="R386" i="11392"/>
  <c r="P386" i="11392" s="1"/>
  <c r="Y386" i="11392" s="1"/>
  <c r="AA385" i="11392"/>
  <c r="Z387" i="11393" l="1"/>
  <c r="AA387" i="11393" s="1"/>
  <c r="T387" i="11393" s="1"/>
  <c r="AC387" i="11393"/>
  <c r="AH387" i="11393" s="1"/>
  <c r="AI387" i="11393" s="1"/>
  <c r="AB387" i="11393" s="1"/>
  <c r="AB384" i="11392"/>
  <c r="AJ389" i="11393" s="1"/>
  <c r="N388" i="11392"/>
  <c r="O388" i="11392" s="1"/>
  <c r="Z385" i="11392"/>
  <c r="L386" i="11392"/>
  <c r="K386" i="11392" s="1"/>
  <c r="M386" i="11392" s="1"/>
  <c r="R387" i="11392"/>
  <c r="P387" i="11392" s="1"/>
  <c r="Y387" i="11392" s="1"/>
  <c r="V387" i="11392"/>
  <c r="U387" i="11392" s="1"/>
  <c r="T387" i="11392" s="1"/>
  <c r="S387" i="11392" s="1"/>
  <c r="AA386" i="11392"/>
  <c r="O389" i="11393" l="1"/>
  <c r="U389" i="11393" s="1"/>
  <c r="S389" i="11393"/>
  <c r="Y389" i="11393" s="1"/>
  <c r="AG389" i="11393" s="1"/>
  <c r="P389" i="11393"/>
  <c r="V389" i="11393" s="1"/>
  <c r="AD389" i="11393" s="1"/>
  <c r="R389" i="11393"/>
  <c r="X389" i="11393" s="1"/>
  <c r="AF389" i="11393" s="1"/>
  <c r="Q389" i="11393"/>
  <c r="W389" i="11393" s="1"/>
  <c r="AE389" i="11393" s="1"/>
  <c r="AB385" i="11392"/>
  <c r="AJ390" i="11393" s="1"/>
  <c r="V388" i="11392"/>
  <c r="U388" i="11392" s="1"/>
  <c r="T388" i="11392" s="1"/>
  <c r="S388" i="11392" s="1"/>
  <c r="R388" i="11392"/>
  <c r="P388" i="11392" s="1"/>
  <c r="Y388" i="11392" s="1"/>
  <c r="AA388" i="11392" s="1"/>
  <c r="N389" i="11392"/>
  <c r="O389" i="11392" s="1"/>
  <c r="Z386" i="11392"/>
  <c r="AB386" i="11392" s="1"/>
  <c r="L387" i="11392"/>
  <c r="K387" i="11392" s="1"/>
  <c r="M387" i="11392" s="1"/>
  <c r="AA387" i="11392"/>
  <c r="O390" i="11393" l="1"/>
  <c r="U390" i="11393" s="1"/>
  <c r="S390" i="11393"/>
  <c r="Y390" i="11393" s="1"/>
  <c r="AG390" i="11393" s="1"/>
  <c r="P390" i="11393"/>
  <c r="V390" i="11393" s="1"/>
  <c r="AD390" i="11393" s="1"/>
  <c r="R390" i="11393"/>
  <c r="X390" i="11393" s="1"/>
  <c r="AF390" i="11393" s="1"/>
  <c r="Q390" i="11393"/>
  <c r="W390" i="11393" s="1"/>
  <c r="AE390" i="11393" s="1"/>
  <c r="Z389" i="11393"/>
  <c r="AA389" i="11393" s="1"/>
  <c r="T389" i="11393" s="1"/>
  <c r="AC389" i="11393"/>
  <c r="AH389" i="11393" s="1"/>
  <c r="AI389" i="11393" s="1"/>
  <c r="AB389" i="11393" s="1"/>
  <c r="Z387" i="11392"/>
  <c r="AB387" i="11392" s="1"/>
  <c r="L388" i="11392"/>
  <c r="K388" i="11392" s="1"/>
  <c r="M388" i="11392" s="1"/>
  <c r="N390" i="11392"/>
  <c r="O390" i="11392" s="1"/>
  <c r="R389" i="11392"/>
  <c r="P389" i="11392" s="1"/>
  <c r="Y389" i="11392" s="1"/>
  <c r="V389" i="11392"/>
  <c r="U389" i="11392" s="1"/>
  <c r="T389" i="11392" s="1"/>
  <c r="S389" i="11392" s="1"/>
  <c r="Z390" i="11393" l="1"/>
  <c r="AA390" i="11393" s="1"/>
  <c r="T390" i="11393" s="1"/>
  <c r="AC390" i="11393"/>
  <c r="AH390" i="11393" s="1"/>
  <c r="AI390" i="11393" s="1"/>
  <c r="AB390" i="11393" s="1"/>
  <c r="N391" i="11392"/>
  <c r="O391" i="11392" s="1"/>
  <c r="V390" i="11392"/>
  <c r="U390" i="11392" s="1"/>
  <c r="T390" i="11392" s="1"/>
  <c r="S390" i="11392" s="1"/>
  <c r="R390" i="11392"/>
  <c r="P390" i="11392" s="1"/>
  <c r="Y390" i="11392" s="1"/>
  <c r="AA389" i="11392"/>
  <c r="L389" i="11392"/>
  <c r="K389" i="11392" s="1"/>
  <c r="M389" i="11392" s="1"/>
  <c r="Z388" i="11392"/>
  <c r="AB388" i="11392" s="1"/>
  <c r="N392" i="11392" l="1"/>
  <c r="O392" i="11392" s="1"/>
  <c r="Z389" i="11392"/>
  <c r="AB389" i="11392" s="1"/>
  <c r="L390" i="11392"/>
  <c r="K390" i="11392" s="1"/>
  <c r="M390" i="11392" s="1"/>
  <c r="R391" i="11392"/>
  <c r="P391" i="11392" s="1"/>
  <c r="Y391" i="11392" s="1"/>
  <c r="AA391" i="11392" s="1"/>
  <c r="V391" i="11392"/>
  <c r="U391" i="11392" s="1"/>
  <c r="T391" i="11392" s="1"/>
  <c r="S391" i="11392" s="1"/>
  <c r="AA390" i="11392"/>
  <c r="L391" i="11392" l="1"/>
  <c r="K391" i="11392" s="1"/>
  <c r="M391" i="11392" s="1"/>
  <c r="Z390" i="11392"/>
  <c r="AB390" i="11392" s="1"/>
  <c r="V392" i="11392"/>
  <c r="U392" i="11392" s="1"/>
  <c r="T392" i="11392" s="1"/>
  <c r="S392" i="11392" s="1"/>
  <c r="R392" i="11392"/>
  <c r="P392" i="11392" s="1"/>
  <c r="Y392" i="11392" s="1"/>
  <c r="N393" i="11392"/>
  <c r="O393" i="11392" s="1"/>
  <c r="R393" i="11392" l="1"/>
  <c r="P393" i="11392" s="1"/>
  <c r="Y393" i="11392" s="1"/>
  <c r="AA393" i="11392" s="1"/>
  <c r="V393" i="11392"/>
  <c r="U393" i="11392" s="1"/>
  <c r="T393" i="11392" s="1"/>
  <c r="S393" i="11392" s="1"/>
  <c r="N394" i="11392"/>
  <c r="O394" i="11392" s="1"/>
  <c r="Z391" i="11392"/>
  <c r="AB391" i="11392" s="1"/>
  <c r="L392" i="11392"/>
  <c r="K392" i="11392" s="1"/>
  <c r="M392" i="11392" s="1"/>
  <c r="AA392" i="11392"/>
  <c r="N395" i="11392" l="1"/>
  <c r="O395" i="11392" s="1"/>
  <c r="V394" i="11392"/>
  <c r="U394" i="11392" s="1"/>
  <c r="T394" i="11392" s="1"/>
  <c r="S394" i="11392" s="1"/>
  <c r="R394" i="11392"/>
  <c r="P394" i="11392" s="1"/>
  <c r="Y394" i="11392" s="1"/>
  <c r="L393" i="11392"/>
  <c r="K393" i="11392" s="1"/>
  <c r="M393" i="11392" s="1"/>
  <c r="Z392" i="11392"/>
  <c r="AB392" i="11392" s="1"/>
  <c r="N396" i="11392" l="1"/>
  <c r="O396" i="11392" s="1"/>
  <c r="Z393" i="11392"/>
  <c r="AB393" i="11392" s="1"/>
  <c r="L394" i="11392"/>
  <c r="K394" i="11392" s="1"/>
  <c r="M394" i="11392" s="1"/>
  <c r="R395" i="11392"/>
  <c r="P395" i="11392" s="1"/>
  <c r="Y395" i="11392" s="1"/>
  <c r="V395" i="11392"/>
  <c r="U395" i="11392" s="1"/>
  <c r="T395" i="11392" s="1"/>
  <c r="S395" i="11392" s="1"/>
  <c r="AA394" i="11392"/>
  <c r="N397" i="11392" l="1"/>
  <c r="O397" i="11392" s="1"/>
  <c r="V396" i="11392"/>
  <c r="U396" i="11392" s="1"/>
  <c r="T396" i="11392" s="1"/>
  <c r="S396" i="11392" s="1"/>
  <c r="R396" i="11392"/>
  <c r="P396" i="11392" s="1"/>
  <c r="Y396" i="11392" s="1"/>
  <c r="L395" i="11392"/>
  <c r="K395" i="11392" s="1"/>
  <c r="M395" i="11392" s="1"/>
  <c r="Z394" i="11392"/>
  <c r="AB394" i="11392" s="1"/>
  <c r="AA395" i="11392"/>
  <c r="L396" i="11392" l="1"/>
  <c r="K396" i="11392" s="1"/>
  <c r="M396" i="11392" s="1"/>
  <c r="Z395" i="11392"/>
  <c r="AB395" i="11392" s="1"/>
  <c r="N398" i="11392"/>
  <c r="O398" i="11392" s="1"/>
  <c r="R397" i="11392"/>
  <c r="P397" i="11392" s="1"/>
  <c r="Y397" i="11392" s="1"/>
  <c r="V397" i="11392"/>
  <c r="U397" i="11392" s="1"/>
  <c r="T397" i="11392" s="1"/>
  <c r="S397" i="11392" s="1"/>
  <c r="AA396" i="11392"/>
  <c r="Z396" i="11392" l="1"/>
  <c r="AB396" i="11392" s="1"/>
  <c r="L397" i="11392"/>
  <c r="K397" i="11392" s="1"/>
  <c r="M397" i="11392" s="1"/>
  <c r="V398" i="11392"/>
  <c r="U398" i="11392" s="1"/>
  <c r="T398" i="11392" s="1"/>
  <c r="S398" i="11392" s="1"/>
  <c r="R398" i="11392"/>
  <c r="P398" i="11392" s="1"/>
  <c r="Y398" i="11392" s="1"/>
  <c r="AA398" i="11392" s="1"/>
  <c r="AA397" i="11392"/>
  <c r="Z397" i="11392" l="1"/>
  <c r="AB397" i="11392" s="1"/>
  <c r="L398" i="11392"/>
  <c r="K398" i="11392" s="1"/>
  <c r="M398" i="11392" s="1"/>
  <c r="Z398" i="11392" s="1"/>
  <c r="AB398" i="11392" s="1"/>
</calcChain>
</file>

<file path=xl/sharedStrings.xml><?xml version="1.0" encoding="utf-8"?>
<sst xmlns="http://schemas.openxmlformats.org/spreadsheetml/2006/main" count="100381" uniqueCount="128">
  <si>
    <t>Wind Speed</t>
  </si>
  <si>
    <t>Wind Direction</t>
  </si>
  <si>
    <t>PPT</t>
  </si>
  <si>
    <t>New Elevation (m)</t>
  </si>
  <si>
    <t>Dew Point Lapse Rate (ºC per 1000 m)</t>
  </si>
  <si>
    <t>Dry Adiabatic Lapse Rate (ºC per 1000 m)</t>
  </si>
  <si>
    <t>Wet Adiabatic Lapse Rate (ºC per 1000 m)</t>
  </si>
  <si>
    <t>Station Elevation (m)</t>
  </si>
  <si>
    <t>Dew Point at Station Elevation</t>
  </si>
  <si>
    <t>FWI</t>
  </si>
  <si>
    <t>Date</t>
  </si>
  <si>
    <t>DMC</t>
  </si>
  <si>
    <t>DC</t>
  </si>
  <si>
    <t>BUI</t>
  </si>
  <si>
    <t>Adjusted Data - 1</t>
  </si>
  <si>
    <t>Adjusted Data - 2</t>
  </si>
  <si>
    <t>Adjusted Data - 3</t>
  </si>
  <si>
    <t>Adjusted Data - 4</t>
  </si>
  <si>
    <t>Adjusted Data - 5</t>
  </si>
  <si>
    <t>Adjusted Data - 6</t>
  </si>
  <si>
    <t>Adjusted Data - 7</t>
  </si>
  <si>
    <t>Adjusted Data - 8</t>
  </si>
  <si>
    <t>Adjusted Data - 9</t>
  </si>
  <si>
    <t>Adjusted Data - 10</t>
  </si>
  <si>
    <t>New Elevation (ft)</t>
  </si>
  <si>
    <t xml:space="preserve"> FFMC</t>
  </si>
  <si>
    <t xml:space="preserve">ISI </t>
  </si>
  <si>
    <t>Hidden Temp Var 1 for FFMC</t>
  </si>
  <si>
    <t>Hidden Temp Var 2 for FFMC</t>
  </si>
  <si>
    <t>Southern Hemisphere</t>
  </si>
  <si>
    <t>Hidden Temp Var 2 for DMC</t>
  </si>
  <si>
    <t>fl</t>
  </si>
  <si>
    <t>dr1</t>
  </si>
  <si>
    <t>V</t>
  </si>
  <si>
    <t>rd</t>
  </si>
  <si>
    <t>Qo</t>
  </si>
  <si>
    <t>Qr</t>
  </si>
  <si>
    <t>do</t>
  </si>
  <si>
    <t>D</t>
  </si>
  <si>
    <t>Do</t>
  </si>
  <si>
    <t>Instructions:</t>
  </si>
  <si>
    <t>Values highlighted in yellow can be adjusted by the user.  Set the station elevation for the reference station and enter the new elevations for which you would like to see calculations.  The default lapse rates are used every day, but you can override these manually for a single day on the adjusted data sheets.  Enter data for the reference station.  You can transfer data between our Fire Weather System and this spreadsheet easily using the Reporting facilities in our Fire Weather System.  Run an All Purpose Summary report for the station and dates of interest, but be sure to select the Long Data Format option for the report.  Highlight the report results and copy and paste (use Paste Special - Text) these into a new Excel spreadsheet.  Delete the blank columns, Status and FWI columns and then copy and paste this into the Reference Stn Data worksheet.</t>
  </si>
  <si>
    <t>Humedad Relativa</t>
  </si>
  <si>
    <t>Temp</t>
  </si>
  <si>
    <t>Tabla para Registro de datos y Calculo</t>
  </si>
  <si>
    <t>HR</t>
  </si>
  <si>
    <t>Viento</t>
  </si>
  <si>
    <t>Lluvia</t>
  </si>
  <si>
    <t>CODIGOS</t>
  </si>
  <si>
    <t>INDICES</t>
  </si>
  <si>
    <t>Estación Aeropuerto Bariloche (SMN)</t>
  </si>
  <si>
    <t>[º C]</t>
  </si>
  <si>
    <t>[%]</t>
  </si>
  <si>
    <t>[Km/h]</t>
  </si>
  <si>
    <t>[mm]</t>
  </si>
  <si>
    <t>Día</t>
  </si>
  <si>
    <t>Termómetro seco</t>
  </si>
  <si>
    <t>Dirección</t>
  </si>
  <si>
    <t>Velocidad</t>
  </si>
  <si>
    <t>24 horas</t>
  </si>
  <si>
    <t>ISI</t>
  </si>
  <si>
    <t>Grado de Secado %</t>
  </si>
  <si>
    <t>Pastizal</t>
  </si>
  <si>
    <t>Arbustal</t>
  </si>
  <si>
    <t>Bosque Tipo A</t>
  </si>
  <si>
    <t>Bosque Tipo B (C5)</t>
  </si>
  <si>
    <t>Plantación</t>
  </si>
  <si>
    <t>Peligrosidad</t>
  </si>
  <si>
    <t>Plantaciones</t>
  </si>
  <si>
    <t>Descripción de comportamiento
(de acuerdo a valores de referencia)</t>
  </si>
  <si>
    <t>O</t>
  </si>
  <si>
    <t>E</t>
  </si>
  <si>
    <t>B</t>
  </si>
  <si>
    <t>M</t>
  </si>
  <si>
    <t>A</t>
  </si>
  <si>
    <t>MA</t>
  </si>
  <si>
    <t>NO</t>
  </si>
  <si>
    <t>,</t>
  </si>
  <si>
    <t>media</t>
  </si>
  <si>
    <t>redondeo</t>
  </si>
  <si>
    <t>comb % del total de has.</t>
  </si>
  <si>
    <t xml:space="preserve">Arbustal </t>
  </si>
  <si>
    <t xml:space="preserve">Bosque Tipo A </t>
  </si>
  <si>
    <t xml:space="preserve">Bosque Tipo B </t>
  </si>
  <si>
    <t>suma</t>
  </si>
  <si>
    <t>Peligro ponderado</t>
  </si>
  <si>
    <t>Otro peligro</t>
  </si>
  <si>
    <t>Día*</t>
  </si>
  <si>
    <t>por rango FWI</t>
  </si>
  <si>
    <t>por % combustible</t>
  </si>
  <si>
    <t>promedio combustibles</t>
  </si>
  <si>
    <t>Tabla Nº 1 Estación Aeropuerto (Este)</t>
  </si>
  <si>
    <t>Peligro en Pastizal</t>
  </si>
  <si>
    <t>Peligro Ponderado</t>
  </si>
  <si>
    <t>SE</t>
  </si>
  <si>
    <t>Arbustal "bajo" con ISI=0</t>
  </si>
  <si>
    <t>Variable</t>
  </si>
  <si>
    <t>ONO</t>
  </si>
  <si>
    <t>Burrows 2009</t>
  </si>
  <si>
    <t>SI</t>
  </si>
  <si>
    <t>+</t>
  </si>
  <si>
    <t>Carga</t>
  </si>
  <si>
    <t>-</t>
  </si>
  <si>
    <t>CH</t>
  </si>
  <si>
    <t>R</t>
  </si>
  <si>
    <t>SI=</t>
  </si>
  <si>
    <t>R=</t>
  </si>
  <si>
    <t>Contenido de humedad 101-FFMC</t>
  </si>
  <si>
    <t>FFMC</t>
  </si>
  <si>
    <t>10m</t>
  </si>
  <si>
    <t>2m</t>
  </si>
  <si>
    <t>fecha</t>
  </si>
  <si>
    <t>CH %</t>
  </si>
  <si>
    <t>𝑅𝑅𝑅𝑅𝑅𝑅𝑅𝑅𝑅𝑅𝑅𝑅</t>
  </si>
  <si>
    <t>[3.20</t>
  </si>
  <si>
    <t>!! = 1969 + 142.8 𝑈𝑈𝑈𝑈! + 120.1 𝐹𝐹𝐹𝐹𝐹𝐹𝐹𝐹 − 229.1 𝑀𝑀𝑀𝑀𝑀𝑀𝑀𝑀</t>
  </si>
  <si>
    <r>
      <t>SI</t>
    </r>
    <r>
      <rPr>
        <vertAlign val="subscript"/>
        <sz val="10"/>
        <rFont val="Arial"/>
        <family val="2"/>
      </rPr>
      <t>FL</t>
    </r>
  </si>
  <si>
    <r>
      <t>R</t>
    </r>
    <r>
      <rPr>
        <vertAlign val="subscript"/>
        <sz val="10"/>
        <rFont val="Arial"/>
        <family val="2"/>
      </rPr>
      <t>FL</t>
    </r>
  </si>
  <si>
    <t>ROS m/min</t>
  </si>
  <si>
    <t>viento a 2m (*0,75)</t>
  </si>
  <si>
    <t>ESE</t>
  </si>
  <si>
    <t>NE</t>
  </si>
  <si>
    <t>N</t>
  </si>
  <si>
    <t>NNO</t>
  </si>
  <si>
    <t>OSO</t>
  </si>
  <si>
    <t>SSE</t>
  </si>
  <si>
    <t>SO</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</si>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</sst>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
  </numFmts>
  <fonts count="21" x14ac:knownFonts="1">
    <font>
      <sz val="10"/>
      <name val="Arial"/>
    </font>
    <font>
      <sz val="10"/>
      <name val="Arial"/>
      <family val="2"/>
    </font>
    <font>
      <b/>
      <sz val="10"/>
      <name val="Arial"/>
      <family val="2"/>
    </font>
    <font>
      <sz val="10"/>
      <name val="Arial"/>
      <family val="2"/>
    </font>
    <font>
      <b/>
      <sz val="10"/>
      <color indexed="10"/>
      <name val="Arial"/>
      <family val="2"/>
    </font>
    <font>
      <sz val="8"/>
      <name val="Arial"/>
      <family val="2"/>
    </font>
    <font>
      <b/>
      <sz val="12"/>
      <name val="Arial"/>
      <family val="2"/>
    </font>
    <font>
      <b/>
      <sz val="7"/>
      <name val="Arial"/>
      <family val="2"/>
    </font>
    <font>
      <sz val="11"/>
      <name val="Arial"/>
      <family val="2"/>
    </font>
    <font>
      <b/>
      <sz val="11"/>
      <name val="Arial"/>
      <family val="2"/>
    </font>
    <font>
      <sz val="16"/>
      <name val="Arial"/>
      <family val="2"/>
    </font>
    <font>
      <sz val="12"/>
      <name val="Arial"/>
      <family val="2"/>
    </font>
    <font>
      <b/>
      <sz val="9"/>
      <name val="Arial"/>
      <family val="2"/>
    </font>
    <font>
      <b/>
      <sz val="9"/>
      <color indexed="10"/>
      <name val="Arial"/>
      <family val="2"/>
    </font>
    <font>
      <sz val="14"/>
      <name val="Arial"/>
      <family val="2"/>
    </font>
    <font>
      <sz val="10"/>
      <color rgb="FFFF0000"/>
      <name val="Arial"/>
      <family val="2"/>
    </font>
    <font>
      <sz val="10"/>
      <color theme="1"/>
      <name val="Arial"/>
      <family val="2"/>
    </font>
    <font>
      <sz val="11"/>
      <color theme="1"/>
      <name val="Arial"/>
      <family val="2"/>
    </font>
    <font>
      <sz val="12"/>
      <color rgb="FFFF0000"/>
      <name val="Arial"/>
      <family val="2"/>
    </font>
    <font>
      <vertAlign val="subscript"/>
      <sz val="10"/>
      <name val="Arial"/>
      <family val="2"/>
    </font>
    <font>
      <sz val="10"/>
      <color theme="6" tint="-0.499984740745262"/>
      <name val="Arial"/>
      <family val="2"/>
    </font>
  </fonts>
  <fills count="14">
    <fill>
      <patternFill patternType="none"/>
    </fill>
    <fill>
      <patternFill patternType="gray125"/>
    </fill>
    <fill>
      <patternFill patternType="solid">
        <fgColor indexed="13"/>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48"/>
        <bgColor indexed="64"/>
      </patternFill>
    </fill>
    <fill>
      <patternFill patternType="solid">
        <fgColor indexed="17"/>
        <bgColor indexed="64"/>
      </patternFill>
    </fill>
    <fill>
      <patternFill patternType="solid">
        <fgColor indexed="43"/>
        <bgColor indexed="64"/>
      </patternFill>
    </fill>
    <fill>
      <patternFill patternType="solid">
        <fgColor indexed="52"/>
        <bgColor indexed="64"/>
      </patternFill>
    </fill>
    <fill>
      <patternFill patternType="solid">
        <fgColor indexed="10"/>
        <bgColor indexed="64"/>
      </patternFill>
    </fill>
    <fill>
      <patternFill patternType="solid">
        <fgColor indexed="51"/>
        <bgColor indexed="64"/>
      </patternFill>
    </fill>
    <fill>
      <patternFill patternType="solid">
        <fgColor rgb="FFFFFF00"/>
        <bgColor indexed="64"/>
      </patternFill>
    </fill>
    <fill>
      <patternFill patternType="solid">
        <fgColor theme="6"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slantDashDot">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8"/>
      </left>
      <right style="thick">
        <color indexed="8"/>
      </right>
      <top/>
      <bottom/>
      <diagonal/>
    </border>
    <border>
      <left/>
      <right style="thin">
        <color indexed="8"/>
      </right>
      <top/>
      <bottom/>
      <diagonal/>
    </border>
    <border>
      <left style="thick">
        <color indexed="8"/>
      </left>
      <right/>
      <top/>
      <bottom/>
      <diagonal/>
    </border>
    <border>
      <left/>
      <right style="thin">
        <color indexed="8"/>
      </right>
      <top/>
      <bottom style="thin">
        <color indexed="8"/>
      </bottom>
      <diagonal/>
    </border>
    <border>
      <left/>
      <right style="thick">
        <color indexed="8"/>
      </right>
      <top/>
      <bottom style="thin">
        <color indexed="8"/>
      </bottom>
      <diagonal/>
    </border>
    <border>
      <left style="thick">
        <color indexed="8"/>
      </left>
      <right style="thin">
        <color indexed="8"/>
      </right>
      <top/>
      <bottom style="thin">
        <color indexed="8"/>
      </bottom>
      <diagonal/>
    </border>
    <border>
      <left/>
      <right style="thin">
        <color indexed="8"/>
      </right>
      <top/>
      <bottom style="thin">
        <color indexed="64"/>
      </bottom>
      <diagonal/>
    </border>
    <border>
      <left/>
      <right style="thick">
        <color indexed="8"/>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style="slantDashDot">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202">
    <xf numFmtId="0" fontId="0" fillId="0" borderId="0" xfId="0"/>
    <xf numFmtId="0" fontId="2"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xf numFmtId="2" fontId="3" fillId="0" borderId="0" xfId="0" applyNumberFormat="1"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164" fontId="3" fillId="0" borderId="0" xfId="0" applyNumberFormat="1" applyFont="1" applyBorder="1" applyAlignment="1">
      <alignment vertical="top" wrapText="1"/>
    </xf>
    <xf numFmtId="0" fontId="3" fillId="0" borderId="0" xfId="0" applyFont="1" applyAlignment="1"/>
    <xf numFmtId="2" fontId="3" fillId="0" borderId="0" xfId="0" applyNumberFormat="1" applyFont="1" applyAlignment="1"/>
    <xf numFmtId="0" fontId="4" fillId="0" borderId="0" xfId="0" applyFont="1" applyAlignment="1">
      <alignment horizontal="center" vertical="center" wrapText="1"/>
    </xf>
    <xf numFmtId="164" fontId="3" fillId="0" borderId="0" xfId="0" applyNumberFormat="1" applyFont="1" applyAlignment="1"/>
    <xf numFmtId="2" fontId="4" fillId="0" borderId="0" xfId="0" applyNumberFormat="1" applyFont="1" applyAlignment="1">
      <alignment horizontal="center" vertical="center" wrapText="1"/>
    </xf>
    <xf numFmtId="0" fontId="0" fillId="2" borderId="10" xfId="0" applyFill="1" applyBorder="1"/>
    <xf numFmtId="2" fontId="2" fillId="2" borderId="11" xfId="0" applyNumberFormat="1" applyFont="1" applyFill="1" applyBorder="1" applyAlignment="1">
      <alignment horizontal="center" vertical="center" wrapText="1"/>
    </xf>
    <xf numFmtId="2" fontId="2" fillId="2" borderId="12" xfId="0" applyNumberFormat="1"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3" borderId="10" xfId="0" applyFont="1" applyFill="1" applyBorder="1" applyAlignment="1">
      <alignment horizontal="center" vertical="center" wrapText="1"/>
    </xf>
    <xf numFmtId="164" fontId="2" fillId="3" borderId="14" xfId="0" applyNumberFormat="1" applyFont="1" applyFill="1" applyBorder="1" applyAlignment="1">
      <alignment horizontal="center" vertical="center" wrapText="1"/>
    </xf>
    <xf numFmtId="164" fontId="2" fillId="3" borderId="15" xfId="0" applyNumberFormat="1" applyFont="1" applyFill="1" applyBorder="1" applyAlignment="1">
      <alignment horizontal="center" vertical="center" wrapText="1"/>
    </xf>
    <xf numFmtId="0" fontId="0" fillId="3" borderId="5" xfId="0" applyFill="1" applyBorder="1"/>
    <xf numFmtId="0" fontId="0" fillId="3" borderId="1" xfId="0" applyFill="1" applyBorder="1"/>
    <xf numFmtId="0" fontId="0" fillId="3" borderId="6" xfId="0" applyFill="1" applyBorder="1"/>
    <xf numFmtId="0" fontId="3" fillId="0" borderId="0" xfId="0" applyFont="1" applyAlignment="1">
      <alignment horizontal="center"/>
    </xf>
    <xf numFmtId="0" fontId="0" fillId="4" borderId="0" xfId="0" applyFill="1"/>
    <xf numFmtId="0" fontId="0" fillId="0" borderId="0" xfId="0" applyFill="1"/>
    <xf numFmtId="0" fontId="6" fillId="0" borderId="0" xfId="0" applyFont="1" applyAlignment="1">
      <alignment horizontal="left"/>
    </xf>
    <xf numFmtId="0" fontId="7" fillId="0" borderId="0" xfId="0" applyFont="1"/>
    <xf numFmtId="0" fontId="8" fillId="0" borderId="0" xfId="0" applyFont="1"/>
    <xf numFmtId="0" fontId="9" fillId="0" borderId="16" xfId="0" applyFont="1" applyBorder="1" applyAlignment="1">
      <alignment vertical="center" wrapText="1"/>
    </xf>
    <xf numFmtId="0" fontId="9" fillId="0" borderId="17" xfId="0" applyFont="1" applyBorder="1" applyAlignment="1">
      <alignment horizontal="center" vertical="top" wrapText="1"/>
    </xf>
    <xf numFmtId="0" fontId="9" fillId="0" borderId="1" xfId="0" applyFont="1" applyBorder="1" applyAlignment="1">
      <alignment horizontal="center" vertical="top" wrapText="1"/>
    </xf>
    <xf numFmtId="0" fontId="2" fillId="0" borderId="18" xfId="0" applyFont="1" applyBorder="1" applyAlignment="1">
      <alignment horizontal="center" vertical="top" wrapText="1"/>
    </xf>
    <xf numFmtId="0" fontId="9" fillId="0" borderId="19" xfId="0" applyFont="1" applyBorder="1" applyAlignment="1">
      <alignment horizontal="center" vertical="top" wrapText="1"/>
    </xf>
    <xf numFmtId="0" fontId="9" fillId="0" borderId="20" xfId="0" applyFont="1" applyBorder="1" applyAlignment="1">
      <alignment horizontal="center" vertical="top" wrapText="1"/>
    </xf>
    <xf numFmtId="0" fontId="8" fillId="0" borderId="20" xfId="0" applyFont="1" applyBorder="1" applyAlignment="1">
      <alignment horizontal="center" vertical="top" wrapText="1"/>
    </xf>
    <xf numFmtId="0" fontId="11" fillId="0" borderId="20" xfId="0" applyFont="1" applyBorder="1" applyAlignment="1">
      <alignment horizontal="center" vertical="top" wrapText="1"/>
    </xf>
    <xf numFmtId="0" fontId="2" fillId="0" borderId="21" xfId="0" applyFont="1" applyBorder="1" applyAlignment="1">
      <alignment vertical="top" wrapText="1"/>
    </xf>
    <xf numFmtId="0" fontId="2" fillId="0" borderId="22" xfId="0" applyFont="1" applyBorder="1" applyAlignment="1">
      <alignment vertical="top" wrapText="1"/>
    </xf>
    <xf numFmtId="0" fontId="8" fillId="0" borderId="18" xfId="0" applyFont="1" applyBorder="1" applyAlignment="1">
      <alignment horizontal="center" vertical="top" wrapText="1"/>
    </xf>
    <xf numFmtId="0" fontId="2" fillId="0" borderId="20" xfId="0" applyFont="1" applyBorder="1" applyAlignment="1">
      <alignment horizontal="center" textRotation="90" wrapText="1"/>
    </xf>
    <xf numFmtId="0" fontId="2" fillId="0" borderId="23" xfId="0" applyFont="1" applyBorder="1" applyAlignment="1">
      <alignment horizontal="center" textRotation="90" wrapText="1"/>
    </xf>
    <xf numFmtId="0" fontId="2" fillId="0" borderId="24" xfId="0" applyFont="1" applyBorder="1" applyAlignment="1">
      <alignment horizontal="center" textRotation="90" wrapText="1"/>
    </xf>
    <xf numFmtId="0" fontId="3" fillId="0" borderId="1" xfId="0" applyFont="1" applyBorder="1" applyAlignment="1">
      <alignment horizontal="center" textRotation="90" wrapText="1"/>
    </xf>
    <xf numFmtId="0" fontId="3" fillId="0" borderId="0" xfId="0" applyFont="1" applyBorder="1" applyAlignment="1">
      <alignment horizontal="center" textRotation="90" wrapText="1"/>
    </xf>
    <xf numFmtId="165" fontId="3" fillId="0" borderId="1" xfId="0" applyNumberFormat="1" applyFont="1" applyBorder="1" applyAlignment="1">
      <alignment horizontal="center"/>
    </xf>
    <xf numFmtId="164" fontId="3" fillId="0" borderId="1" xfId="0" applyNumberFormat="1" applyFont="1" applyFill="1" applyBorder="1" applyAlignment="1">
      <alignment horizontal="center" vertical="top" wrapText="1"/>
    </xf>
    <xf numFmtId="0" fontId="11" fillId="0" borderId="1" xfId="0" applyFont="1" applyFill="1" applyBorder="1" applyAlignment="1">
      <alignment horizontal="center" vertical="top" wrapText="1"/>
    </xf>
    <xf numFmtId="0" fontId="12" fillId="0" borderId="25" xfId="0" applyFont="1" applyBorder="1" applyProtection="1"/>
    <xf numFmtId="0" fontId="13" fillId="0" borderId="26" xfId="0" applyFont="1" applyBorder="1" applyProtection="1"/>
    <xf numFmtId="0" fontId="13" fillId="0" borderId="26" xfId="0" applyFont="1" applyBorder="1" applyAlignment="1" applyProtection="1">
      <alignment horizontal="center"/>
    </xf>
    <xf numFmtId="0" fontId="13" fillId="0" borderId="27" xfId="0" applyFont="1" applyBorder="1" applyProtection="1"/>
    <xf numFmtId="0" fontId="1" fillId="0" borderId="1" xfId="0" applyFont="1" applyBorder="1" applyAlignment="1">
      <alignment horizontal="center"/>
    </xf>
    <xf numFmtId="0" fontId="6" fillId="5" borderId="28" xfId="0" applyFont="1" applyFill="1" applyBorder="1" applyAlignment="1">
      <alignment horizontal="center" wrapText="1"/>
    </xf>
    <xf numFmtId="0" fontId="6" fillId="5" borderId="29" xfId="0" applyFont="1" applyFill="1" applyBorder="1" applyAlignment="1">
      <alignment horizontal="center" vertical="top" wrapText="1"/>
    </xf>
    <xf numFmtId="0" fontId="6" fillId="5" borderId="30" xfId="0" applyFont="1" applyFill="1" applyBorder="1" applyAlignment="1">
      <alignment horizontal="center" wrapText="1"/>
    </xf>
    <xf numFmtId="0" fontId="6" fillId="6" borderId="31" xfId="0" applyFont="1" applyFill="1" applyBorder="1" applyAlignment="1">
      <alignment horizontal="center" vertical="top" wrapText="1"/>
    </xf>
    <xf numFmtId="0" fontId="6" fillId="7" borderId="31" xfId="0" applyFont="1" applyFill="1" applyBorder="1" applyAlignment="1">
      <alignment horizontal="center" vertical="top" wrapText="1"/>
    </xf>
    <xf numFmtId="0" fontId="6" fillId="8" borderId="31" xfId="0" applyFont="1" applyFill="1" applyBorder="1" applyAlignment="1">
      <alignment horizontal="center" vertical="top" wrapText="1"/>
    </xf>
    <xf numFmtId="0" fontId="6" fillId="8" borderId="32" xfId="0" applyFont="1" applyFill="1" applyBorder="1" applyAlignment="1">
      <alignment horizontal="center" vertical="top" wrapText="1"/>
    </xf>
    <xf numFmtId="0" fontId="6" fillId="0" borderId="33" xfId="0" applyFont="1" applyBorder="1" applyAlignment="1">
      <alignment horizontal="center" vertical="top" wrapText="1"/>
    </xf>
    <xf numFmtId="0" fontId="6" fillId="9" borderId="31" xfId="0" applyFont="1" applyFill="1" applyBorder="1" applyAlignment="1">
      <alignment horizontal="center" vertical="top" wrapText="1"/>
    </xf>
    <xf numFmtId="0" fontId="6" fillId="9" borderId="32" xfId="0" applyFont="1" applyFill="1" applyBorder="1" applyAlignment="1">
      <alignment horizontal="center" vertical="top" wrapText="1"/>
    </xf>
    <xf numFmtId="0" fontId="6" fillId="10" borderId="32" xfId="0" applyFont="1" applyFill="1" applyBorder="1" applyAlignment="1">
      <alignment horizontal="center" vertical="top" wrapText="1"/>
    </xf>
    <xf numFmtId="0" fontId="6" fillId="10" borderId="31" xfId="0" applyFont="1" applyFill="1" applyBorder="1" applyAlignment="1">
      <alignment horizontal="center" vertical="top" wrapText="1"/>
    </xf>
    <xf numFmtId="0" fontId="6" fillId="8" borderId="34" xfId="0" applyFont="1" applyFill="1" applyBorder="1" applyAlignment="1">
      <alignment horizontal="center" vertical="top" wrapText="1"/>
    </xf>
    <xf numFmtId="0" fontId="6" fillId="10" borderId="34" xfId="0" applyFont="1" applyFill="1" applyBorder="1" applyAlignment="1">
      <alignment horizontal="center" vertical="top" wrapText="1"/>
    </xf>
    <xf numFmtId="0" fontId="6" fillId="10" borderId="35" xfId="0" applyFont="1" applyFill="1" applyBorder="1" applyAlignment="1">
      <alignment horizontal="center" vertical="top" wrapText="1"/>
    </xf>
    <xf numFmtId="0" fontId="6" fillId="7" borderId="32" xfId="0" applyFont="1" applyFill="1" applyBorder="1" applyAlignment="1">
      <alignment horizontal="center" vertical="top" wrapText="1"/>
    </xf>
    <xf numFmtId="0" fontId="6" fillId="7" borderId="34" xfId="0" applyFont="1" applyFill="1" applyBorder="1" applyAlignment="1">
      <alignment horizontal="center" vertical="top" wrapText="1"/>
    </xf>
    <xf numFmtId="0" fontId="1" fillId="0" borderId="0" xfId="0" applyFont="1" applyFill="1" applyBorder="1" applyAlignment="1">
      <alignment horizontal="center" textRotation="90" wrapText="1"/>
    </xf>
    <xf numFmtId="0" fontId="1" fillId="11" borderId="0" xfId="0" applyFont="1" applyFill="1" applyBorder="1"/>
    <xf numFmtId="9" fontId="1" fillId="11" borderId="0" xfId="0" applyNumberFormat="1" applyFont="1" applyFill="1" applyBorder="1"/>
    <xf numFmtId="0" fontId="1" fillId="0" borderId="36" xfId="0" applyFont="1" applyBorder="1" applyAlignment="1">
      <alignment horizontal="center" textRotation="90" wrapText="1"/>
    </xf>
    <xf numFmtId="0" fontId="1" fillId="0" borderId="36" xfId="0" applyFont="1" applyFill="1" applyBorder="1" applyAlignment="1">
      <alignment horizontal="center" textRotation="90" wrapText="1"/>
    </xf>
    <xf numFmtId="0" fontId="2" fillId="2" borderId="1" xfId="0" applyFont="1" applyFill="1" applyBorder="1" applyAlignment="1">
      <alignment horizontal="center" textRotation="90" wrapText="1"/>
    </xf>
    <xf numFmtId="0" fontId="1" fillId="2" borderId="1" xfId="0" applyFont="1" applyFill="1" applyBorder="1" applyAlignment="1">
      <alignment horizontal="center"/>
    </xf>
    <xf numFmtId="0" fontId="2" fillId="0" borderId="1" xfId="0" applyFont="1" applyBorder="1" applyAlignment="1">
      <alignment horizontal="center" textRotation="90" wrapText="1"/>
    </xf>
    <xf numFmtId="0" fontId="1" fillId="0" borderId="1" xfId="0" applyFont="1" applyFill="1" applyBorder="1" applyAlignment="1">
      <alignment horizontal="center" textRotation="90" wrapText="1"/>
    </xf>
    <xf numFmtId="164" fontId="0" fillId="0" borderId="0" xfId="0" applyNumberFormat="1"/>
    <xf numFmtId="164" fontId="2" fillId="3" borderId="37" xfId="0" applyNumberFormat="1" applyFont="1" applyFill="1" applyBorder="1" applyAlignment="1">
      <alignment horizontal="center" vertical="center" wrapText="1"/>
    </xf>
    <xf numFmtId="2" fontId="4" fillId="0" borderId="38" xfId="0" applyNumberFormat="1" applyFont="1" applyBorder="1" applyAlignment="1">
      <alignment horizontal="center" vertical="center" wrapText="1"/>
    </xf>
    <xf numFmtId="164" fontId="2" fillId="3" borderId="39" xfId="0" applyNumberFormat="1" applyFont="1" applyFill="1" applyBorder="1" applyAlignment="1">
      <alignment horizontal="center" vertical="center" wrapText="1"/>
    </xf>
    <xf numFmtId="164" fontId="4" fillId="0" borderId="39" xfId="0" applyNumberFormat="1" applyFont="1" applyBorder="1" applyAlignment="1">
      <alignment horizontal="center" vertical="center" wrapText="1"/>
    </xf>
    <xf numFmtId="164" fontId="3" fillId="2" borderId="1" xfId="0" applyNumberFormat="1" applyFont="1" applyFill="1" applyBorder="1" applyAlignment="1"/>
    <xf numFmtId="0" fontId="3" fillId="0" borderId="1" xfId="0" applyFont="1" applyBorder="1" applyAlignment="1"/>
    <xf numFmtId="165" fontId="1" fillId="0" borderId="1" xfId="0" applyNumberFormat="1" applyFont="1" applyBorder="1" applyAlignment="1">
      <alignment horizontal="center"/>
    </xf>
    <xf numFmtId="165" fontId="0" fillId="0" borderId="1" xfId="0" applyNumberFormat="1" applyBorder="1" applyAlignment="1">
      <alignment horizontal="center"/>
    </xf>
    <xf numFmtId="0" fontId="0" fillId="0" borderId="1" xfId="0" applyBorder="1" applyAlignment="1">
      <alignment horizontal="center"/>
    </xf>
    <xf numFmtId="0" fontId="3" fillId="0" borderId="1" xfId="0" applyFont="1" applyBorder="1"/>
    <xf numFmtId="0" fontId="1" fillId="0" borderId="1" xfId="0" applyFont="1" applyBorder="1"/>
    <xf numFmtId="0" fontId="3" fillId="0" borderId="1" xfId="0" applyFont="1" applyBorder="1" applyAlignment="1">
      <alignment horizontal="center"/>
    </xf>
    <xf numFmtId="0" fontId="15" fillId="0" borderId="1" xfId="0" applyFont="1" applyBorder="1" applyAlignment="1">
      <alignment horizontal="center"/>
    </xf>
    <xf numFmtId="164" fontId="0" fillId="0" borderId="1" xfId="0" applyNumberFormat="1" applyBorder="1" applyAlignment="1">
      <alignment horizontal="center"/>
    </xf>
    <xf numFmtId="0" fontId="0" fillId="0" borderId="0" xfId="0" applyAlignment="1">
      <alignment horizontal="center"/>
    </xf>
    <xf numFmtId="0" fontId="0" fillId="0" borderId="0" xfId="0" applyBorder="1"/>
    <xf numFmtId="0" fontId="2" fillId="0" borderId="19" xfId="0" applyFont="1" applyBorder="1" applyAlignment="1">
      <alignment horizontal="center" vertical="center" textRotation="90" wrapText="1"/>
    </xf>
    <xf numFmtId="164" fontId="1" fillId="0" borderId="1" xfId="0" applyNumberFormat="1" applyFont="1" applyFill="1" applyBorder="1" applyAlignment="1">
      <alignment horizontal="center"/>
    </xf>
    <xf numFmtId="164" fontId="15" fillId="0" borderId="1" xfId="0" applyNumberFormat="1" applyFont="1" applyBorder="1" applyAlignment="1">
      <alignment horizontal="center"/>
    </xf>
    <xf numFmtId="0" fontId="0" fillId="0" borderId="1" xfId="0" applyBorder="1" applyAlignment="1">
      <alignment horizontal="center" vertical="center"/>
    </xf>
    <xf numFmtId="0" fontId="2" fillId="0" borderId="1" xfId="0" applyFont="1" applyBorder="1" applyAlignment="1">
      <alignment horizontal="center" vertical="center" textRotation="90" wrapText="1"/>
    </xf>
    <xf numFmtId="1" fontId="15" fillId="0" borderId="1" xfId="0" applyNumberFormat="1" applyFont="1" applyBorder="1" applyAlignment="1">
      <alignment horizontal="center"/>
    </xf>
    <xf numFmtId="1" fontId="1" fillId="0" borderId="1" xfId="0" applyNumberFormat="1" applyFont="1" applyBorder="1" applyAlignment="1">
      <alignment horizontal="center"/>
    </xf>
    <xf numFmtId="164" fontId="1" fillId="0" borderId="1" xfId="0" applyNumberFormat="1" applyFont="1" applyBorder="1" applyAlignment="1">
      <alignment horizontal="center"/>
    </xf>
    <xf numFmtId="1" fontId="3" fillId="0" borderId="0" xfId="0" applyNumberFormat="1" applyFont="1" applyAlignment="1">
      <alignment horizontal="center"/>
    </xf>
    <xf numFmtId="1" fontId="9" fillId="0" borderId="20" xfId="0" applyNumberFormat="1" applyFont="1" applyBorder="1" applyAlignment="1">
      <alignment horizontal="center" vertical="top" wrapText="1"/>
    </xf>
    <xf numFmtId="1" fontId="2" fillId="0" borderId="20" xfId="0" applyNumberFormat="1" applyFont="1" applyBorder="1" applyAlignment="1">
      <alignment horizontal="center" textRotation="90" wrapText="1"/>
    </xf>
    <xf numFmtId="1" fontId="3" fillId="0" borderId="1" xfId="0" applyNumberFormat="1" applyFont="1" applyBorder="1" applyAlignment="1">
      <alignment horizontal="center"/>
    </xf>
    <xf numFmtId="164" fontId="3" fillId="0" borderId="0" xfId="0" applyNumberFormat="1" applyFont="1" applyAlignment="1">
      <alignment horizontal="center"/>
    </xf>
    <xf numFmtId="164" fontId="9" fillId="0" borderId="21" xfId="0" applyNumberFormat="1" applyFont="1" applyBorder="1" applyAlignment="1">
      <alignment horizontal="center" vertical="top" wrapText="1"/>
    </xf>
    <xf numFmtId="164" fontId="9" fillId="0" borderId="20" xfId="0" applyNumberFormat="1" applyFont="1" applyBorder="1" applyAlignment="1">
      <alignment horizontal="center" vertical="top" wrapText="1"/>
    </xf>
    <xf numFmtId="164" fontId="2" fillId="0" borderId="20" xfId="0" applyNumberFormat="1" applyFont="1" applyBorder="1" applyAlignment="1">
      <alignment horizontal="center" textRotation="90" wrapText="1"/>
    </xf>
    <xf numFmtId="164" fontId="3" fillId="0" borderId="1" xfId="0" applyNumberFormat="1" applyFont="1" applyBorder="1" applyAlignment="1">
      <alignment horizontal="center"/>
    </xf>
    <xf numFmtId="0" fontId="3" fillId="12" borderId="0" xfId="0" applyFont="1" applyFill="1"/>
    <xf numFmtId="0" fontId="1" fillId="0" borderId="0" xfId="0" applyFont="1"/>
    <xf numFmtId="0" fontId="1" fillId="0" borderId="1" xfId="0" applyFont="1" applyBorder="1" applyAlignment="1">
      <alignment horizontal="center" textRotation="90" wrapText="1"/>
    </xf>
    <xf numFmtId="0" fontId="11" fillId="2" borderId="1" xfId="0" applyFont="1" applyFill="1" applyBorder="1" applyAlignment="1">
      <alignment horizontal="center" vertical="top" wrapText="1"/>
    </xf>
    <xf numFmtId="0" fontId="11" fillId="8" borderId="1" xfId="0" applyFont="1" applyFill="1" applyBorder="1" applyAlignment="1">
      <alignment horizontal="center" vertical="top" wrapText="1"/>
    </xf>
    <xf numFmtId="0" fontId="1" fillId="0" borderId="0" xfId="0" applyFont="1" applyFill="1"/>
    <xf numFmtId="14" fontId="0" fillId="0" borderId="0" xfId="0" applyNumberFormat="1"/>
    <xf numFmtId="0" fontId="16" fillId="0" borderId="1" xfId="0" applyFont="1" applyBorder="1" applyAlignment="1">
      <alignment horizontal="center"/>
    </xf>
    <xf numFmtId="1" fontId="16" fillId="0" borderId="1" xfId="0" applyNumberFormat="1" applyFont="1" applyBorder="1" applyAlignment="1">
      <alignment horizontal="center"/>
    </xf>
    <xf numFmtId="164" fontId="16" fillId="0" borderId="1" xfId="0" applyNumberFormat="1" applyFont="1" applyBorder="1" applyAlignment="1">
      <alignment horizontal="center"/>
    </xf>
    <xf numFmtId="164" fontId="1" fillId="0" borderId="1" xfId="0" applyNumberFormat="1" applyFont="1" applyFill="1" applyBorder="1" applyAlignment="1">
      <alignment horizontal="center" vertical="top" wrapText="1"/>
    </xf>
    <xf numFmtId="0" fontId="2" fillId="0" borderId="17" xfId="0" applyFont="1" applyBorder="1" applyAlignment="1">
      <alignment vertical="top" wrapText="1"/>
    </xf>
    <xf numFmtId="0" fontId="2" fillId="0" borderId="40" xfId="0" applyFont="1" applyBorder="1" applyAlignment="1">
      <alignment vertical="top" wrapText="1"/>
    </xf>
    <xf numFmtId="0" fontId="15" fillId="0" borderId="0" xfId="0" applyFont="1"/>
    <xf numFmtId="0" fontId="0" fillId="12" borderId="0" xfId="0" applyFill="1"/>
    <xf numFmtId="0" fontId="1" fillId="12" borderId="0" xfId="0" applyFont="1" applyFill="1"/>
    <xf numFmtId="164" fontId="3" fillId="0" borderId="19" xfId="0" applyNumberFormat="1" applyFont="1" applyFill="1" applyBorder="1" applyAlignment="1">
      <alignment horizontal="center" vertical="top" wrapText="1"/>
    </xf>
    <xf numFmtId="0" fontId="1" fillId="0" borderId="1" xfId="0" applyFont="1" applyFill="1" applyBorder="1"/>
    <xf numFmtId="0" fontId="12" fillId="0" borderId="41" xfId="0" applyFont="1" applyFill="1" applyBorder="1" applyProtection="1"/>
    <xf numFmtId="0" fontId="13" fillId="0" borderId="0" xfId="0" applyFont="1" applyFill="1" applyBorder="1" applyProtection="1"/>
    <xf numFmtId="0" fontId="13" fillId="0" borderId="0" xfId="0" applyFont="1" applyFill="1" applyBorder="1" applyAlignment="1" applyProtection="1">
      <alignment horizontal="center"/>
    </xf>
    <xf numFmtId="0" fontId="13" fillId="0" borderId="23" xfId="0" applyFont="1" applyFill="1" applyBorder="1" applyProtection="1"/>
    <xf numFmtId="165" fontId="3" fillId="0" borderId="1" xfId="0" applyNumberFormat="1" applyFont="1" applyFill="1" applyBorder="1" applyAlignment="1">
      <alignment horizontal="center"/>
    </xf>
    <xf numFmtId="0" fontId="17" fillId="0" borderId="1" xfId="0" applyFont="1" applyBorder="1" applyAlignment="1">
      <alignment horizontal="center"/>
    </xf>
    <xf numFmtId="0" fontId="1" fillId="0" borderId="1" xfId="0" applyFont="1" applyFill="1" applyBorder="1" applyAlignment="1">
      <alignment horizontal="center"/>
    </xf>
    <xf numFmtId="1" fontId="1" fillId="0" borderId="1" xfId="0" applyNumberFormat="1" applyFont="1" applyFill="1" applyBorder="1" applyAlignment="1">
      <alignment horizontal="center"/>
    </xf>
    <xf numFmtId="0" fontId="3" fillId="0" borderId="1" xfId="0" applyFont="1" applyFill="1" applyBorder="1"/>
    <xf numFmtId="0" fontId="12" fillId="0" borderId="25" xfId="0" applyFont="1" applyFill="1" applyBorder="1" applyProtection="1"/>
    <xf numFmtId="0" fontId="13" fillId="0" borderId="26" xfId="0" applyFont="1" applyFill="1" applyBorder="1" applyProtection="1"/>
    <xf numFmtId="0" fontId="13" fillId="0" borderId="26" xfId="0" applyFont="1" applyFill="1" applyBorder="1" applyAlignment="1" applyProtection="1">
      <alignment horizontal="center"/>
    </xf>
    <xf numFmtId="0" fontId="13" fillId="0" borderId="27" xfId="0" applyFont="1" applyFill="1" applyBorder="1" applyProtection="1"/>
    <xf numFmtId="0" fontId="3" fillId="0" borderId="0" xfId="0" applyFont="1" applyFill="1"/>
    <xf numFmtId="164" fontId="15" fillId="0" borderId="1" xfId="0" applyNumberFormat="1" applyFont="1" applyFill="1" applyBorder="1" applyAlignment="1">
      <alignment horizontal="center"/>
    </xf>
    <xf numFmtId="165" fontId="15" fillId="0" borderId="1" xfId="0" applyNumberFormat="1" applyFont="1" applyFill="1" applyBorder="1" applyAlignment="1">
      <alignment horizontal="center"/>
    </xf>
    <xf numFmtId="0" fontId="15" fillId="0" borderId="1" xfId="0" applyFont="1" applyFill="1" applyBorder="1" applyAlignment="1">
      <alignment horizontal="center"/>
    </xf>
    <xf numFmtId="1" fontId="15" fillId="0" borderId="1" xfId="0" applyNumberFormat="1" applyFont="1" applyFill="1" applyBorder="1" applyAlignment="1">
      <alignment horizontal="center"/>
    </xf>
    <xf numFmtId="165" fontId="15" fillId="0" borderId="1" xfId="0" applyNumberFormat="1" applyFont="1" applyBorder="1" applyAlignment="1">
      <alignment horizontal="center"/>
    </xf>
    <xf numFmtId="0" fontId="11" fillId="0" borderId="0" xfId="0" applyFont="1"/>
    <xf numFmtId="0" fontId="18" fillId="0" borderId="1" xfId="0" applyFont="1" applyBorder="1" applyAlignment="1">
      <alignment horizontal="center"/>
    </xf>
    <xf numFmtId="0" fontId="11" fillId="0" borderId="42" xfId="0" applyFont="1" applyBorder="1"/>
    <xf numFmtId="0" fontId="11" fillId="0" borderId="15" xfId="0" applyFont="1" applyBorder="1"/>
    <xf numFmtId="0" fontId="11" fillId="0" borderId="42" xfId="0" applyFont="1" applyBorder="1" applyAlignment="1">
      <alignment horizontal="right"/>
    </xf>
    <xf numFmtId="0" fontId="11" fillId="0" borderId="43" xfId="0" applyFont="1" applyBorder="1"/>
    <xf numFmtId="0" fontId="11" fillId="0" borderId="14" xfId="0" applyFont="1" applyBorder="1"/>
    <xf numFmtId="0" fontId="10" fillId="0" borderId="44" xfId="0" applyFont="1" applyBorder="1"/>
    <xf numFmtId="0" fontId="11" fillId="0" borderId="38" xfId="0" applyFont="1" applyBorder="1"/>
    <xf numFmtId="0" fontId="11" fillId="0" borderId="45" xfId="0" applyFont="1" applyBorder="1"/>
    <xf numFmtId="0" fontId="10" fillId="0" borderId="46" xfId="0" applyFont="1" applyBorder="1"/>
    <xf numFmtId="0" fontId="11" fillId="0" borderId="0" xfId="0" applyFont="1" applyBorder="1"/>
    <xf numFmtId="0" fontId="11" fillId="0" borderId="47" xfId="0" applyFont="1" applyBorder="1"/>
    <xf numFmtId="0" fontId="11" fillId="0" borderId="46" xfId="0" applyFont="1" applyBorder="1"/>
    <xf numFmtId="0" fontId="11" fillId="0" borderId="0" xfId="0" applyFont="1" applyBorder="1" applyAlignment="1">
      <alignment horizontal="center"/>
    </xf>
    <xf numFmtId="0" fontId="11" fillId="0" borderId="36" xfId="0" applyFont="1" applyBorder="1"/>
    <xf numFmtId="0" fontId="11" fillId="0" borderId="48" xfId="0" applyFont="1" applyBorder="1"/>
    <xf numFmtId="164" fontId="3" fillId="0" borderId="0" xfId="0" applyNumberFormat="1" applyFont="1"/>
    <xf numFmtId="164" fontId="1" fillId="0" borderId="0" xfId="0" applyNumberFormat="1" applyFont="1"/>
    <xf numFmtId="0" fontId="10" fillId="11" borderId="0" xfId="0" applyFont="1" applyFill="1" applyAlignment="1"/>
    <xf numFmtId="0" fontId="10" fillId="11" borderId="24" xfId="0" applyFont="1" applyFill="1" applyBorder="1" applyAlignment="1"/>
    <xf numFmtId="0" fontId="1" fillId="13" borderId="1" xfId="0" applyFont="1" applyFill="1" applyBorder="1" applyAlignment="1">
      <alignment horizontal="center" textRotation="90" wrapText="1"/>
    </xf>
    <xf numFmtId="164" fontId="1" fillId="13" borderId="1" xfId="0" applyNumberFormat="1" applyFont="1" applyFill="1" applyBorder="1" applyAlignment="1">
      <alignment horizontal="center"/>
    </xf>
    <xf numFmtId="164" fontId="3" fillId="12" borderId="0" xfId="0" applyNumberFormat="1" applyFont="1" applyFill="1"/>
    <xf numFmtId="0" fontId="1" fillId="0" borderId="0" xfId="0" applyFont="1" applyAlignment="1">
      <alignment horizontal="center"/>
    </xf>
    <xf numFmtId="0" fontId="3" fillId="0" borderId="1" xfId="0" applyFont="1" applyFill="1" applyBorder="1" applyAlignment="1">
      <alignment horizontal="center"/>
    </xf>
    <xf numFmtId="1" fontId="3" fillId="0" borderId="1" xfId="0" applyNumberFormat="1" applyFont="1" applyFill="1" applyBorder="1" applyAlignment="1">
      <alignment horizontal="center"/>
    </xf>
    <xf numFmtId="164" fontId="3" fillId="0" borderId="1" xfId="0" applyNumberFormat="1" applyFont="1" applyFill="1" applyBorder="1" applyAlignment="1">
      <alignment horizontal="center"/>
    </xf>
    <xf numFmtId="0" fontId="20" fillId="0" borderId="1" xfId="0" applyFont="1" applyBorder="1" applyAlignment="1">
      <alignment horizontal="center"/>
    </xf>
    <xf numFmtId="1" fontId="20" fillId="0" borderId="1" xfId="0" applyNumberFormat="1" applyFont="1" applyBorder="1" applyAlignment="1">
      <alignment horizontal="center"/>
    </xf>
    <xf numFmtId="164" fontId="20" fillId="0" borderId="1" xfId="0" applyNumberFormat="1" applyFont="1" applyBorder="1" applyAlignment="1">
      <alignment horizontal="center"/>
    </xf>
    <xf numFmtId="0" fontId="1" fillId="12" borderId="1" xfId="0" applyFont="1" applyFill="1" applyBorder="1" applyAlignment="1">
      <alignment horizontal="center"/>
    </xf>
    <xf numFmtId="1" fontId="1" fillId="12" borderId="1" xfId="0" applyNumberFormat="1" applyFont="1" applyFill="1" applyBorder="1" applyAlignment="1">
      <alignment horizontal="center"/>
    </xf>
    <xf numFmtId="164" fontId="1" fillId="12" borderId="1" xfId="0" applyNumberFormat="1" applyFont="1" applyFill="1" applyBorder="1" applyAlignment="1">
      <alignment horizontal="center"/>
    </xf>
    <xf numFmtId="0" fontId="2" fillId="0" borderId="0" xfId="0" applyFont="1" applyAlignment="1">
      <alignment horizontal="left" vertical="center" wrapText="1"/>
    </xf>
    <xf numFmtId="0" fontId="9" fillId="0" borderId="17" xfId="0" applyFont="1" applyBorder="1" applyAlignment="1">
      <alignment horizontal="center" vertical="top" wrapText="1"/>
    </xf>
    <xf numFmtId="0" fontId="9" fillId="0" borderId="21" xfId="0" applyFont="1" applyBorder="1" applyAlignment="1">
      <alignment horizontal="center" vertical="top" wrapText="1"/>
    </xf>
    <xf numFmtId="0" fontId="2" fillId="0" borderId="17"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1" xfId="0" applyFont="1" applyBorder="1" applyAlignment="1">
      <alignment horizontal="center" vertical="center" wrapText="1"/>
    </xf>
    <xf numFmtId="0" fontId="14" fillId="0" borderId="17" xfId="0" applyFont="1" applyBorder="1" applyAlignment="1">
      <alignment horizontal="center"/>
    </xf>
    <xf numFmtId="0" fontId="14" fillId="0" borderId="22" xfId="0" applyFont="1" applyBorder="1" applyAlignment="1">
      <alignment horizontal="center"/>
    </xf>
    <xf numFmtId="0" fontId="14" fillId="0" borderId="21" xfId="0" applyFont="1" applyBorder="1" applyAlignment="1">
      <alignment horizontal="center"/>
    </xf>
  </cellXfs>
  <cellStyles count="1">
    <cellStyle name="Normal" xfId="0" builtinId="0"/>
  </cellStyles>
  <dxfs count="13">
    <dxf>
      <font>
        <b/>
        <i val="0"/>
        <strike val="0"/>
        <color auto="1"/>
      </font>
      <fill>
        <patternFill>
          <bgColor rgb="FF92D050"/>
        </patternFill>
      </fill>
    </dxf>
    <dxf>
      <font>
        <b/>
        <i val="0"/>
      </font>
      <fill>
        <patternFill>
          <bgColor theme="3" tint="0.39994506668294322"/>
        </patternFill>
      </fill>
    </dxf>
    <dxf>
      <font>
        <b/>
        <i val="0"/>
      </font>
      <fill>
        <patternFill>
          <bgColor rgb="FFFFFF00"/>
        </patternFill>
      </fill>
    </dxf>
    <dxf>
      <font>
        <b/>
        <i val="0"/>
      </font>
      <fill>
        <patternFill>
          <bgColor rgb="FFFFC000"/>
        </patternFill>
      </fill>
    </dxf>
    <dxf>
      <font>
        <b/>
        <i val="0"/>
      </font>
      <fill>
        <patternFill>
          <bgColor rgb="FFFF0000"/>
        </patternFill>
      </fill>
    </dxf>
    <dxf>
      <font>
        <b/>
        <i val="0"/>
        <color rgb="FFFF0000"/>
      </font>
      <fill>
        <patternFill>
          <bgColor theme="6" tint="0.39994506668294322"/>
        </patternFill>
      </fill>
      <border>
        <left style="thin">
          <color auto="1"/>
        </left>
        <right style="thin">
          <color auto="1"/>
        </right>
        <top style="thin">
          <color auto="1"/>
        </top>
        <bottom style="thin">
          <color auto="1"/>
        </bottom>
        <vertical/>
        <horizontal/>
      </border>
    </dxf>
    <dxf>
      <font>
        <b/>
        <i val="0"/>
        <strike val="0"/>
        <color auto="1"/>
      </font>
      <fill>
        <patternFill>
          <bgColor rgb="FF92D050"/>
        </patternFill>
      </fill>
    </dxf>
    <dxf>
      <font>
        <b/>
        <i val="0"/>
      </font>
      <fill>
        <patternFill>
          <bgColor theme="3" tint="0.39994506668294322"/>
        </patternFill>
      </fill>
    </dxf>
    <dxf>
      <font>
        <b/>
        <i val="0"/>
      </font>
      <fill>
        <patternFill>
          <bgColor rgb="FFFFFF00"/>
        </patternFill>
      </fill>
    </dxf>
    <dxf>
      <font>
        <b/>
        <i val="0"/>
      </font>
      <fill>
        <patternFill>
          <bgColor rgb="FFFFC000"/>
        </patternFill>
      </fill>
    </dxf>
    <dxf>
      <font>
        <b/>
        <i val="0"/>
      </font>
      <fill>
        <patternFill>
          <bgColor rgb="FFFF0000"/>
        </patternFill>
      </fill>
    </dxf>
    <dxf>
      <font>
        <b/>
        <i val="0"/>
        <condense val="0"/>
        <extend val="0"/>
        <color indexed="53"/>
      </font>
    </dxf>
    <dxf>
      <font>
        <b/>
        <i val="0"/>
        <condense val="0"/>
        <extend val="0"/>
        <color indexed="48"/>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3926701570682E-2"/>
          <c:y val="4.7297297297297487E-2"/>
          <c:w val="0.80628272251308963"/>
          <c:h val="0.72972972972972971"/>
        </c:manualLayout>
      </c:layout>
      <c:lineChart>
        <c:grouping val="standard"/>
        <c:varyColors val="0"/>
        <c:ser>
          <c:idx val="0"/>
          <c:order val="0"/>
          <c:tx>
            <c:v>DC Aero</c:v>
          </c:tx>
          <c:marker>
            <c:symbol val="none"/>
          </c:marker>
          <c:val>
            <c:numRef>
              <c:f>Índice!#REF!</c:f>
              <c:numCache>
                <c:formatCode>Estándar</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Índice!#REF!</c15:sqref>
                        </c15:formulaRef>
                      </c:ext>
                    </c:extLst>
                  </c:multiLvlStrRef>
                </c15:cat>
              </c15:filteredCategoryTitle>
            </c:ext>
          </c:extLst>
        </c:ser>
        <c:ser>
          <c:idx val="1"/>
          <c:order val="1"/>
          <c:tx>
            <c:v>DC Pisci</c:v>
          </c:tx>
          <c:marker>
            <c:symbol val="none"/>
          </c:marker>
          <c:val>
            <c:numLit>
              <c:formatCode>Estándar</c:formatCode>
              <c:ptCount val="83"/>
              <c:pt idx="0">
                <c:v>1.6</c:v>
              </c:pt>
              <c:pt idx="1">
                <c:v>2.3659999999999997</c:v>
              </c:pt>
              <c:pt idx="2">
                <c:v>3.1319999999999997</c:v>
              </c:pt>
              <c:pt idx="3">
                <c:v>0.56799999999999984</c:v>
              </c:pt>
              <c:pt idx="4">
                <c:v>0.90999999999999992</c:v>
              </c:pt>
              <c:pt idx="5">
                <c:v>0.8019999999999996</c:v>
              </c:pt>
              <c:pt idx="6">
                <c:v>1.216</c:v>
              </c:pt>
              <c:pt idx="7">
                <c:v>1.4319999999999926</c:v>
              </c:pt>
              <c:pt idx="8">
                <c:v>1.3059999999999949</c:v>
              </c:pt>
              <c:pt idx="9">
                <c:v>0.26200000000000001</c:v>
              </c:pt>
              <c:pt idx="10">
                <c:v>0.26200000000000001</c:v>
              </c:pt>
              <c:pt idx="11">
                <c:v>0.54200000000000004</c:v>
              </c:pt>
              <c:pt idx="12">
                <c:v>1.038</c:v>
              </c:pt>
              <c:pt idx="13">
                <c:v>1.3</c:v>
              </c:pt>
              <c:pt idx="14">
                <c:v>1.796</c:v>
              </c:pt>
              <c:pt idx="15">
                <c:v>2.4539999999999997</c:v>
              </c:pt>
              <c:pt idx="16">
                <c:v>3.4899999999999993</c:v>
              </c:pt>
              <c:pt idx="17">
                <c:v>5.0299999999999985</c:v>
              </c:pt>
              <c:pt idx="18">
                <c:v>5.5619999999999985</c:v>
              </c:pt>
              <c:pt idx="19">
                <c:v>5.7339999999999991</c:v>
              </c:pt>
              <c:pt idx="20">
                <c:v>0.58599999999999952</c:v>
              </c:pt>
              <c:pt idx="21">
                <c:v>1.6939999999999962</c:v>
              </c:pt>
              <c:pt idx="22">
                <c:v>3.0539999999999998</c:v>
              </c:pt>
              <c:pt idx="23">
                <c:v>5.0619999999999985</c:v>
              </c:pt>
              <c:pt idx="24">
                <c:v>6.98</c:v>
              </c:pt>
              <c:pt idx="25">
                <c:v>8.5920000000000005</c:v>
              </c:pt>
              <c:pt idx="26">
                <c:v>9.7360000000000024</c:v>
              </c:pt>
              <c:pt idx="27">
                <c:v>10.754000000000001</c:v>
              </c:pt>
              <c:pt idx="28">
                <c:v>12.06</c:v>
              </c:pt>
              <c:pt idx="29">
                <c:v>13.816000000000004</c:v>
              </c:pt>
              <c:pt idx="30">
                <c:v>16.407999999999987</c:v>
              </c:pt>
              <c:pt idx="31">
                <c:v>18.567999999999987</c:v>
              </c:pt>
              <c:pt idx="32">
                <c:v>21.231999999999999</c:v>
              </c:pt>
              <c:pt idx="33">
                <c:v>24.021999999999988</c:v>
              </c:pt>
              <c:pt idx="34">
                <c:v>27.081999999999987</c:v>
              </c:pt>
              <c:pt idx="35">
                <c:v>30.501999999999992</c:v>
              </c:pt>
              <c:pt idx="36">
                <c:v>34.300000000000004</c:v>
              </c:pt>
              <c:pt idx="37">
                <c:v>37.468000000000011</c:v>
              </c:pt>
              <c:pt idx="38">
                <c:v>36.0797615453559</c:v>
              </c:pt>
              <c:pt idx="39">
                <c:v>39.427761545355899</c:v>
              </c:pt>
              <c:pt idx="40">
                <c:v>43.099761545355911</c:v>
              </c:pt>
              <c:pt idx="41">
                <c:v>46.987761545355895</c:v>
              </c:pt>
              <c:pt idx="42">
                <c:v>50.443761545355898</c:v>
              </c:pt>
              <c:pt idx="43">
                <c:v>53.611761545355897</c:v>
              </c:pt>
              <c:pt idx="44">
                <c:v>57.913761545355896</c:v>
              </c:pt>
              <c:pt idx="45">
                <c:v>62.323761545355893</c:v>
              </c:pt>
              <c:pt idx="46">
                <c:v>66.985761545355899</c:v>
              </c:pt>
              <c:pt idx="47">
                <c:v>71.593761545355903</c:v>
              </c:pt>
              <c:pt idx="48">
                <c:v>75.535761545355911</c:v>
              </c:pt>
              <c:pt idx="49">
                <c:v>78.649761545355915</c:v>
              </c:pt>
              <c:pt idx="50">
                <c:v>81.673761545355859</c:v>
              </c:pt>
              <c:pt idx="51">
                <c:v>84.121761545355909</c:v>
              </c:pt>
              <c:pt idx="52">
                <c:v>87.03776154535592</c:v>
              </c:pt>
              <c:pt idx="53">
                <c:v>90.979761545355913</c:v>
              </c:pt>
              <c:pt idx="54">
                <c:v>95.353761545355908</c:v>
              </c:pt>
              <c:pt idx="55">
                <c:v>98.953761545355917</c:v>
              </c:pt>
              <c:pt idx="56">
                <c:v>103.43576154535592</c:v>
              </c:pt>
              <c:pt idx="57">
                <c:v>107.46776154535614</c:v>
              </c:pt>
              <c:pt idx="58">
                <c:v>111.82376154535591</c:v>
              </c:pt>
              <c:pt idx="59">
                <c:v>116.2517615453559</c:v>
              </c:pt>
              <c:pt idx="60">
                <c:v>119.8877615453559</c:v>
              </c:pt>
              <c:pt idx="61">
                <c:v>124.7037615453559</c:v>
              </c:pt>
              <c:pt idx="62">
                <c:v>130.31176154535578</c:v>
              </c:pt>
              <c:pt idx="63">
                <c:v>136.15376154535545</c:v>
              </c:pt>
              <c:pt idx="64">
                <c:v>142.31976154535542</c:v>
              </c:pt>
              <c:pt idx="65">
                <c:v>148.5577615453559</c:v>
              </c:pt>
              <c:pt idx="66">
                <c:v>153.2117615453553</c:v>
              </c:pt>
              <c:pt idx="67">
                <c:v>141.50908818021921</c:v>
              </c:pt>
              <c:pt idx="68">
                <c:v>137.79002403225795</c:v>
              </c:pt>
              <c:pt idx="69">
                <c:v>142.60602403225798</c:v>
              </c:pt>
              <c:pt idx="70">
                <c:v>147.94402403225772</c:v>
              </c:pt>
              <c:pt idx="71">
                <c:v>153.33602403225808</c:v>
              </c:pt>
              <c:pt idx="72">
                <c:v>158.24202403225792</c:v>
              </c:pt>
              <c:pt idx="73">
                <c:v>163.92202403225809</c:v>
              </c:pt>
              <c:pt idx="74">
                <c:v>154.94640740572078</c:v>
              </c:pt>
              <c:pt idx="75">
                <c:v>154.65358022351128</c:v>
              </c:pt>
              <c:pt idx="76">
                <c:v>161.14358022351112</c:v>
              </c:pt>
              <c:pt idx="77">
                <c:v>168.29958022351113</c:v>
              </c:pt>
              <c:pt idx="78">
                <c:v>174.32158022351192</c:v>
              </c:pt>
              <c:pt idx="79">
                <c:v>180.95558022351167</c:v>
              </c:pt>
              <c:pt idx="80">
                <c:v>187.53558022351132</c:v>
              </c:pt>
              <c:pt idx="81">
                <c:v>194.36758022351174</c:v>
              </c:pt>
              <c:pt idx="82">
                <c:v>200.58758022351174</c:v>
              </c:pt>
            </c:numLit>
          </c:val>
          <c:smooth val="0"/>
          <c:extLst>
            <c:ext xmlns:c15="http://schemas.microsoft.com/office/drawing/2012/chart" uri="{02D57815-91ED-43cb-92C2-25804820EDAC}">
              <c15:filteredCategoryTitle>
                <c15:cat>
                  <c:multiLvlStrRef>
                    <c:extLst>
                      <c:ext uri="{02D57815-91ED-43cb-92C2-25804820EDAC}">
                        <c15:formulaRef>
                          <c15:sqref>Índice!#REF!</c15:sqref>
                        </c15:formulaRef>
                      </c:ext>
                    </c:extLst>
                  </c:multiLvlStrRef>
                </c15:cat>
              </c15:filteredCategoryTitle>
            </c:ext>
          </c:extLst>
        </c:ser>
        <c:dLbls>
          <c:showLegendKey val="0"/>
          <c:showVal val="0"/>
          <c:showCatName val="0"/>
          <c:showSerName val="0"/>
          <c:showPercent val="0"/>
          <c:showBubbleSize val="0"/>
        </c:dLbls>
        <c:marker val="1"/>
        <c:smooth val="0"/>
        <c:axId val="141440512"/>
        <c:axId val="141442048"/>
      </c:lineChart>
      <c:catAx>
        <c:axId val="141440512"/>
        <c:scaling>
          <c:orientation val="minMax"/>
        </c:scaling>
        <c:delete val="0"/>
        <c:axPos val="b"/>
        <c:numFmt formatCode="dd/mm/\y\y;@" sourceLinked="0"/>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s-ES_tradnl"/>
          </a:p>
        </c:txPr>
        <c:crossAx val="141442048"/>
        <c:crosses val="autoZero"/>
        <c:auto val="1"/>
        <c:lblAlgn val="ctr"/>
        <c:lblOffset val="100"/>
        <c:noMultiLvlLbl val="0"/>
      </c:catAx>
      <c:valAx>
        <c:axId val="141442048"/>
        <c:scaling>
          <c:orientation val="minMax"/>
        </c:scaling>
        <c:delete val="0"/>
        <c:axPos val="l"/>
        <c:majorGridlines/>
        <c:numFmt formatCode="Estándar"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ES_tradnl"/>
          </a:p>
        </c:txPr>
        <c:crossAx val="141440512"/>
        <c:crosses val="autoZero"/>
        <c:crossBetween val="between"/>
      </c:valAx>
    </c:plotArea>
    <c:legend>
      <c:legendPos val="r"/>
      <c:layout>
        <c:manualLayout>
          <c:xMode val="edge"/>
          <c:yMode val="edge"/>
          <c:x val="0.8062500171771747"/>
          <c:y val="0.41319429665886381"/>
          <c:w val="0.17500006870868887"/>
          <c:h val="0.16666666666666669"/>
        </c:manualLayout>
      </c:layout>
      <c:overlay val="0"/>
      <c:txPr>
        <a:bodyPr/>
        <a:lstStyle/>
        <a:p>
          <a:pPr>
            <a:defRPr sz="32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82640144665504E-2"/>
          <c:y val="4.6979865771811784E-2"/>
          <c:w val="0.72694394213381874"/>
          <c:h val="0.73154362416107566"/>
        </c:manualLayout>
      </c:layout>
      <c:lineChart>
        <c:grouping val="standard"/>
        <c:varyColors val="0"/>
        <c:ser>
          <c:idx val="0"/>
          <c:order val="0"/>
          <c:tx>
            <c:v>DMC Aero</c:v>
          </c:tx>
          <c:marker>
            <c:symbol val="none"/>
          </c:marker>
          <c:val>
            <c:numRef>
              <c:f>Índice!#REF!</c:f>
              <c:numCache>
                <c:formatCode>Estándar</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Índice!#REF!</c15:sqref>
                        </c15:formulaRef>
                      </c:ext>
                    </c:extLst>
                  </c:multiLvlStrRef>
                </c15:cat>
              </c15:filteredCategoryTitle>
            </c:ext>
          </c:extLst>
        </c:ser>
        <c:ser>
          <c:idx val="1"/>
          <c:order val="1"/>
          <c:tx>
            <c:v>DMC Pisci</c:v>
          </c:tx>
          <c:marker>
            <c:symbol val="none"/>
          </c:marker>
          <c:val>
            <c:numLit>
              <c:formatCode>Estándar</c:formatCode>
              <c:ptCount val="58"/>
              <c:pt idx="0">
                <c:v>1.2</c:v>
              </c:pt>
              <c:pt idx="1">
                <c:v>1.74211962</c:v>
              </c:pt>
              <c:pt idx="2">
                <c:v>2.3419115399999999</c:v>
              </c:pt>
              <c:pt idx="3">
                <c:v>0.83241564463554962</c:v>
              </c:pt>
              <c:pt idx="4">
                <c:v>0.39843320400000032</c:v>
              </c:pt>
              <c:pt idx="5">
                <c:v>0.36778449600000107</c:v>
              </c:pt>
              <c:pt idx="6">
                <c:v>0.56354075999999986</c:v>
              </c:pt>
              <c:pt idx="7">
                <c:v>0.59946236399999597</c:v>
              </c:pt>
              <c:pt idx="8">
                <c:v>0.60967860000000274</c:v>
              </c:pt>
              <c:pt idx="9">
                <c:v>7.6127435999999993E-2</c:v>
              </c:pt>
              <c:pt idx="10">
                <c:v>0.15225487199999999</c:v>
              </c:pt>
              <c:pt idx="11">
                <c:v>0.44275848600000001</c:v>
              </c:pt>
              <c:pt idx="12">
                <c:v>0.88683519600000005</c:v>
              </c:pt>
              <c:pt idx="13">
                <c:v>1.066772772</c:v>
              </c:pt>
              <c:pt idx="14">
                <c:v>1.5108494819999998</c:v>
              </c:pt>
              <c:pt idx="15">
                <c:v>2.080322250000008</c:v>
              </c:pt>
              <c:pt idx="16">
                <c:v>2.8646655299999977</c:v>
              </c:pt>
              <c:pt idx="17">
                <c:v>4.0191001979999985</c:v>
              </c:pt>
              <c:pt idx="18">
                <c:v>2.6063001160714192</c:v>
              </c:pt>
              <c:pt idx="19">
                <c:v>2.7221390500714286</c:v>
              </c:pt>
              <c:pt idx="20">
                <c:v>1.1437769814476659</c:v>
              </c:pt>
              <c:pt idx="21">
                <c:v>1.9503652914476659</c:v>
              </c:pt>
              <c:pt idx="22">
                <c:v>2.9347490634476663</c:v>
              </c:pt>
              <c:pt idx="23">
                <c:v>4.5151348614476419</c:v>
              </c:pt>
              <c:pt idx="24">
                <c:v>5.8841104854476693</c:v>
              </c:pt>
              <c:pt idx="25">
                <c:v>7.0794100974476724</c:v>
              </c:pt>
              <c:pt idx="26">
                <c:v>8.0540719674476673</c:v>
              </c:pt>
              <c:pt idx="27">
                <c:v>8.9399184954476674</c:v>
              </c:pt>
              <c:pt idx="28">
                <c:v>9.8956308954477308</c:v>
              </c:pt>
              <c:pt idx="29">
                <c:v>10.987285145447666</c:v>
              </c:pt>
              <c:pt idx="30">
                <c:v>12.12709434544767</c:v>
              </c:pt>
              <c:pt idx="31">
                <c:v>12.954393545447672</c:v>
              </c:pt>
              <c:pt idx="32">
                <c:v>13.958213545447666</c:v>
              </c:pt>
              <c:pt idx="33">
                <c:v>12.424714633792259</c:v>
              </c:pt>
              <c:pt idx="34">
                <c:v>13.68536103379226</c:v>
              </c:pt>
              <c:pt idx="35">
                <c:v>15.255108233792274</c:v>
              </c:pt>
              <c:pt idx="36">
                <c:v>16.983572633792157</c:v>
              </c:pt>
              <c:pt idx="37">
                <c:v>18.201793433792229</c:v>
              </c:pt>
              <c:pt idx="38">
                <c:v>13.543599592678719</c:v>
              </c:pt>
              <c:pt idx="39">
                <c:v>14.634543592678687</c:v>
              </c:pt>
              <c:pt idx="40">
                <c:v>16.230049192678688</c:v>
              </c:pt>
              <c:pt idx="41">
                <c:v>17.844873592678695</c:v>
              </c:pt>
              <c:pt idx="42">
                <c:v>19.350603592678688</c:v>
              </c:pt>
              <c:pt idx="43">
                <c:v>20.568824392678692</c:v>
              </c:pt>
              <c:pt idx="44">
                <c:v>22.658285192678754</c:v>
              </c:pt>
              <c:pt idx="45">
                <c:v>24.580695192678693</c:v>
              </c:pt>
              <c:pt idx="46">
                <c:v>26.63568519267875</c:v>
              </c:pt>
              <c:pt idx="47">
                <c:v>29.067581192678691</c:v>
              </c:pt>
              <c:pt idx="48">
                <c:v>31.045485392678692</c:v>
              </c:pt>
              <c:pt idx="49">
                <c:v>32.484546592678534</c:v>
              </c:pt>
              <c:pt idx="50">
                <c:v>34.083461392678579</c:v>
              </c:pt>
              <c:pt idx="51">
                <c:v>35.009248592678695</c:v>
              </c:pt>
              <c:pt idx="52">
                <c:v>36.327472592678696</c:v>
              </c:pt>
              <c:pt idx="53">
                <c:v>38.47299579267883</c:v>
              </c:pt>
              <c:pt idx="54">
                <c:v>41.061714992678823</c:v>
              </c:pt>
              <c:pt idx="55">
                <c:v>42.947002592678594</c:v>
              </c:pt>
              <c:pt idx="56">
                <c:v>45.769820192678807</c:v>
              </c:pt>
              <c:pt idx="57">
                <c:v>47.907009792678579</c:v>
              </c:pt>
            </c:numLit>
          </c:val>
          <c:smooth val="0"/>
          <c:extLst>
            <c:ext xmlns:c15="http://schemas.microsoft.com/office/drawing/2012/chart" uri="{02D57815-91ED-43cb-92C2-25804820EDAC}">
              <c15:filteredCategoryTitle>
                <c15:cat>
                  <c:multiLvlStrRef>
                    <c:extLst>
                      <c:ext uri="{02D57815-91ED-43cb-92C2-25804820EDAC}">
                        <c15:formulaRef>
                          <c15:sqref>Índice!#REF!</c15:sqref>
                        </c15:formulaRef>
                      </c:ext>
                    </c:extLst>
                  </c:multiLvlStrRef>
                </c15:cat>
              </c15:filteredCategoryTitle>
            </c:ext>
          </c:extLst>
        </c:ser>
        <c:dLbls>
          <c:showLegendKey val="0"/>
          <c:showVal val="0"/>
          <c:showCatName val="0"/>
          <c:showSerName val="0"/>
          <c:showPercent val="0"/>
          <c:showBubbleSize val="0"/>
        </c:dLbls>
        <c:marker val="1"/>
        <c:smooth val="0"/>
        <c:axId val="141491584"/>
        <c:axId val="158340224"/>
      </c:lineChart>
      <c:catAx>
        <c:axId val="141491584"/>
        <c:scaling>
          <c:orientation val="minMax"/>
        </c:scaling>
        <c:delete val="0"/>
        <c:axPos val="b"/>
        <c:numFmt formatCode="dd/mm/\y\y;@" sourceLinked="0"/>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s-ES_tradnl"/>
          </a:p>
        </c:txPr>
        <c:crossAx val="158340224"/>
        <c:crosses val="autoZero"/>
        <c:auto val="1"/>
        <c:lblAlgn val="ctr"/>
        <c:lblOffset val="100"/>
        <c:noMultiLvlLbl val="0"/>
      </c:catAx>
      <c:valAx>
        <c:axId val="158340224"/>
        <c:scaling>
          <c:orientation val="minMax"/>
        </c:scaling>
        <c:delete val="0"/>
        <c:axPos val="l"/>
        <c:majorGridlines/>
        <c:numFmt formatCode="Estándar"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ES_tradnl"/>
          </a:p>
        </c:txPr>
        <c:crossAx val="141491584"/>
        <c:crosses val="autoZero"/>
        <c:crossBetween val="between"/>
      </c:valAx>
    </c:plotArea>
    <c:legend>
      <c:legendPos val="r"/>
      <c:layout>
        <c:manualLayout>
          <c:xMode val="edge"/>
          <c:yMode val="edge"/>
          <c:x val="0.78333328587090845"/>
          <c:y val="0.41319452518099681"/>
          <c:w val="0.19791658954023242"/>
          <c:h val="0.16666666666666663"/>
        </c:manualLayout>
      </c:layout>
      <c:overlay val="0"/>
      <c:txPr>
        <a:bodyPr/>
        <a:lstStyle/>
        <a:p>
          <a:pPr>
            <a:defRPr sz="32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000000000000211" l="0.70000000000000062" r="0.70000000000000062" t="0.750000000000002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761904761904803E-2"/>
          <c:y val="4.6979865771811784E-2"/>
          <c:w val="0.82857142857142863"/>
          <c:h val="0.73154362416107566"/>
        </c:manualLayout>
      </c:layout>
      <c:lineChart>
        <c:grouping val="standard"/>
        <c:varyColors val="0"/>
        <c:ser>
          <c:idx val="0"/>
          <c:order val="0"/>
          <c:tx>
            <c:v>BUIAero</c:v>
          </c:tx>
          <c:marker>
            <c:symbol val="none"/>
          </c:marker>
          <c:val>
            <c:numRef>
              <c:f>Índice!#REF!</c:f>
              <c:numCache>
                <c:formatCode>Estándar</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Índice!#REF!</c15:sqref>
                        </c15:formulaRef>
                      </c:ext>
                    </c:extLst>
                  </c:multiLvlStrRef>
                </c15:cat>
              </c15:filteredCategoryTitle>
            </c:ext>
          </c:extLst>
        </c:ser>
        <c:ser>
          <c:idx val="1"/>
          <c:order val="1"/>
          <c:tx>
            <c:v>BUI Pisci</c:v>
          </c:tx>
          <c:marker>
            <c:symbol val="none"/>
          </c:marker>
          <c:val>
            <c:numLit>
              <c:formatCode>Estándar</c:formatCode>
              <c:ptCount val="83"/>
              <c:pt idx="0">
                <c:v>0.91979359673184813</c:v>
              </c:pt>
              <c:pt idx="1">
                <c:v>1.4694494604963768</c:v>
              </c:pt>
              <c:pt idx="2">
                <c:v>2.0625332161137857</c:v>
              </c:pt>
              <c:pt idx="3">
                <c:v>0.30673559866894207</c:v>
              </c:pt>
              <c:pt idx="4">
                <c:v>0.35687922770635988</c:v>
              </c:pt>
              <c:pt idx="5">
                <c:v>0.30500352380668205</c:v>
              </c:pt>
              <c:pt idx="6">
                <c:v>0.4959331614323168</c:v>
              </c:pt>
              <c:pt idx="7">
                <c:v>0.57853280716343103</c:v>
              </c:pt>
              <c:pt idx="8">
                <c:v>0.53873385066168655</c:v>
              </c:pt>
              <c:pt idx="9">
                <c:v>8.8191768691178507E-2</c:v>
              </c:pt>
              <c:pt idx="10">
                <c:v>0</c:v>
              </c:pt>
              <c:pt idx="11">
                <c:v>0.12753254808384387</c:v>
              </c:pt>
              <c:pt idx="12">
                <c:v>0.55343740067626257</c:v>
              </c:pt>
              <c:pt idx="13">
                <c:v>0.74956634200937977</c:v>
              </c:pt>
              <c:pt idx="14">
                <c:v>1.1834529462391001</c:v>
              </c:pt>
              <c:pt idx="15">
                <c:v>1.7495747483565838</c:v>
              </c:pt>
              <c:pt idx="16">
                <c:v>2.5465123341810303</c:v>
              </c:pt>
              <c:pt idx="17">
                <c:v>3.7111701260274552</c:v>
              </c:pt>
              <c:pt idx="18">
                <c:v>2.5334497910647227</c:v>
              </c:pt>
              <c:pt idx="19">
                <c:v>2.6433020877330442</c:v>
              </c:pt>
              <c:pt idx="20">
                <c:v>0.53631128927633187</c:v>
              </c:pt>
              <c:pt idx="21">
                <c:v>1.5040446879421583</c:v>
              </c:pt>
              <c:pt idx="22">
                <c:v>2.5542682856893477</c:v>
              </c:pt>
              <c:pt idx="23">
                <c:v>4.1623522765170602</c:v>
              </c:pt>
              <c:pt idx="24">
                <c:v>5.5526215193381692</c:v>
              </c:pt>
              <c:pt idx="25">
                <c:v>6.755939536182237</c:v>
              </c:pt>
              <c:pt idx="26">
                <c:v>7.7277807424708085</c:v>
              </c:pt>
              <c:pt idx="27">
                <c:v>8.6104371930025838</c:v>
              </c:pt>
              <c:pt idx="28">
                <c:v>9.5702079505108184</c:v>
              </c:pt>
              <c:pt idx="29">
                <c:v>10.673376314947937</c:v>
              </c:pt>
              <c:pt idx="30">
                <c:v>11.84291930767797</c:v>
              </c:pt>
              <c:pt idx="31">
                <c:v>12.69440466887672</c:v>
              </c:pt>
              <c:pt idx="32">
                <c:v>13.723552428834568</c:v>
              </c:pt>
              <c:pt idx="33">
                <c:v>12.302528806453736</c:v>
              </c:pt>
              <c:pt idx="34">
                <c:v>13.573379315742489</c:v>
              </c:pt>
              <c:pt idx="35">
                <c:v>15.147077458252076</c:v>
              </c:pt>
              <c:pt idx="36">
                <c:v>16.879262473295213</c:v>
              </c:pt>
              <c:pt idx="37">
                <c:v>18.106000367869033</c:v>
              </c:pt>
              <c:pt idx="38">
                <c:v>13.97364894908641</c:v>
              </c:pt>
              <c:pt idx="39">
                <c:v>15.18158181918057</c:v>
              </c:pt>
              <c:pt idx="40">
                <c:v>16.719742226777456</c:v>
              </c:pt>
              <c:pt idx="41">
                <c:v>18.307667332229329</c:v>
              </c:pt>
              <c:pt idx="42">
                <c:v>19.755405003077229</c:v>
              </c:pt>
              <c:pt idx="43">
                <c:v>20.99763451576877</c:v>
              </c:pt>
              <c:pt idx="44">
                <c:v>22.909087722213435</c:v>
              </c:pt>
              <c:pt idx="45">
                <c:v>24.753871188744561</c:v>
              </c:pt>
              <c:pt idx="46">
                <c:v>26.714759455972636</c:v>
              </c:pt>
              <c:pt idx="47">
                <c:v>29.059584528025454</c:v>
              </c:pt>
              <c:pt idx="48">
                <c:v>31.030681817780287</c:v>
              </c:pt>
              <c:pt idx="49">
                <c:v>32.466844116428206</c:v>
              </c:pt>
              <c:pt idx="50">
                <c:v>34.059727545095114</c:v>
              </c:pt>
              <c:pt idx="51">
                <c:v>34.986859763616707</c:v>
              </c:pt>
              <c:pt idx="52">
                <c:v>36.303165288734391</c:v>
              </c:pt>
              <c:pt idx="53">
                <c:v>38.440574421556171</c:v>
              </c:pt>
              <c:pt idx="54">
                <c:v>41.017649723253022</c:v>
              </c:pt>
              <c:pt idx="55">
                <c:v>42.897374449171963</c:v>
              </c:pt>
              <c:pt idx="56">
                <c:v>45.706724281619714</c:v>
              </c:pt>
              <c:pt idx="57">
                <c:v>47.837855167456489</c:v>
              </c:pt>
              <c:pt idx="58">
                <c:v>49.992677738717056</c:v>
              </c:pt>
              <c:pt idx="59">
                <c:v>52.495493793942494</c:v>
              </c:pt>
              <c:pt idx="60">
                <c:v>54.100737042710655</c:v>
              </c:pt>
              <c:pt idx="61">
                <c:v>55.857684235011924</c:v>
              </c:pt>
              <c:pt idx="62">
                <c:v>58.500009156612187</c:v>
              </c:pt>
              <c:pt idx="63">
                <c:v>60.815620001165975</c:v>
              </c:pt>
              <c:pt idx="64">
                <c:v>63.474591464390919</c:v>
              </c:pt>
              <c:pt idx="65">
                <c:v>66.463143810956453</c:v>
              </c:pt>
              <c:pt idx="66">
                <c:v>67.940147402408599</c:v>
              </c:pt>
              <c:pt idx="67">
                <c:v>45.526033530308403</c:v>
              </c:pt>
              <c:pt idx="68">
                <c:v>35.056414147601345</c:v>
              </c:pt>
              <c:pt idx="69">
                <c:v>36.928438512680486</c:v>
              </c:pt>
              <c:pt idx="70">
                <c:v>39.387100049591275</c:v>
              </c:pt>
              <c:pt idx="71">
                <c:v>41.824738589667746</c:v>
              </c:pt>
              <c:pt idx="72">
                <c:v>43.986507653956089</c:v>
              </c:pt>
              <c:pt idx="73">
                <c:v>46.511855690214944</c:v>
              </c:pt>
              <c:pt idx="74">
                <c:v>31.512305059233185</c:v>
              </c:pt>
              <c:pt idx="75">
                <c:v>26.099459258756383</c:v>
              </c:pt>
              <c:pt idx="76">
                <c:v>25.015457142506364</c:v>
              </c:pt>
              <c:pt idx="77">
                <c:v>30.153377581653</c:v>
              </c:pt>
              <c:pt idx="78">
                <c:v>34.261961725857425</c:v>
              </c:pt>
              <c:pt idx="79">
                <c:v>38.424815241056862</c:v>
              </c:pt>
              <c:pt idx="80">
                <c:v>42.77527459515958</c:v>
              </c:pt>
              <c:pt idx="81">
                <c:v>46.786231497583998</c:v>
              </c:pt>
              <c:pt idx="82">
                <c:v>50.298031817795106</c:v>
              </c:pt>
            </c:numLit>
          </c:val>
          <c:smooth val="0"/>
          <c:extLst>
            <c:ext xmlns:c15="http://schemas.microsoft.com/office/drawing/2012/chart" uri="{02D57815-91ED-43cb-92C2-25804820EDAC}">
              <c15:filteredCategoryTitle>
                <c15:cat>
                  <c:multiLvlStrRef>
                    <c:extLst>
                      <c:ext uri="{02D57815-91ED-43cb-92C2-25804820EDAC}">
                        <c15:formulaRef>
                          <c15:sqref>Índice!#REF!</c15:sqref>
                        </c15:formulaRef>
                      </c:ext>
                    </c:extLst>
                  </c:multiLvlStrRef>
                </c15:cat>
              </c15:filteredCategoryTitle>
            </c:ext>
          </c:extLst>
        </c:ser>
        <c:dLbls>
          <c:showLegendKey val="0"/>
          <c:showVal val="0"/>
          <c:showCatName val="0"/>
          <c:showSerName val="0"/>
          <c:showPercent val="0"/>
          <c:showBubbleSize val="0"/>
        </c:dLbls>
        <c:marker val="1"/>
        <c:smooth val="0"/>
        <c:axId val="158369664"/>
        <c:axId val="158371200"/>
      </c:lineChart>
      <c:catAx>
        <c:axId val="158369664"/>
        <c:scaling>
          <c:orientation val="minMax"/>
        </c:scaling>
        <c:delete val="0"/>
        <c:axPos val="b"/>
        <c:numFmt formatCode="dd/mm/\y\y;@" sourceLinked="0"/>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s-ES_tradnl"/>
          </a:p>
        </c:txPr>
        <c:crossAx val="158371200"/>
        <c:crosses val="autoZero"/>
        <c:auto val="1"/>
        <c:lblAlgn val="ctr"/>
        <c:lblOffset val="100"/>
        <c:noMultiLvlLbl val="0"/>
      </c:catAx>
      <c:valAx>
        <c:axId val="158371200"/>
        <c:scaling>
          <c:orientation val="minMax"/>
        </c:scaling>
        <c:delete val="0"/>
        <c:axPos val="l"/>
        <c:majorGridlines/>
        <c:numFmt formatCode="Estándar"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ES_tradnl"/>
          </a:p>
        </c:txPr>
        <c:crossAx val="158369664"/>
        <c:crosses val="autoZero"/>
        <c:crossBetween val="between"/>
      </c:valAx>
    </c:plotArea>
    <c:legend>
      <c:legendPos val="r"/>
      <c:layout>
        <c:manualLayout>
          <c:xMode val="edge"/>
          <c:yMode val="edge"/>
          <c:x val="0.80119135108111483"/>
          <c:y val="0.4093966777642748"/>
          <c:w val="0.18095263092113542"/>
          <c:h val="0.16442988250629836"/>
        </c:manualLayout>
      </c:layout>
      <c:overlay val="0"/>
      <c:txPr>
        <a:bodyPr/>
        <a:lstStyle/>
        <a:p>
          <a:pPr>
            <a:defRPr sz="32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printSettings>
    <c:headerFooter/>
    <c:pageMargins b="0.75000000000000233" l="0.70000000000000062" r="0.70000000000000062" t="0.75000000000000233"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273665538873541E-2"/>
          <c:y val="0.31157719491177982"/>
          <c:w val="0.86478776023722659"/>
          <c:h val="0.28140492833707315"/>
        </c:manualLayout>
      </c:layout>
      <c:lineChart>
        <c:grouping val="standard"/>
        <c:varyColors val="0"/>
        <c:ser>
          <c:idx val="0"/>
          <c:order val="0"/>
          <c:tx>
            <c:v>DC</c:v>
          </c:tx>
          <c:marker>
            <c:symbol val="none"/>
          </c:marker>
          <c:val>
            <c:numRef>
              <c:f>Índice!#REF!</c:f>
              <c:numCache>
                <c:formatCode>Estándar</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Índice!#REF!</c15:sqref>
                        </c15:formulaRef>
                      </c:ext>
                    </c:extLst>
                  </c:multiLvlStrRef>
                </c15:cat>
              </c15:filteredCategoryTitle>
            </c:ext>
          </c:extLst>
        </c:ser>
        <c:ser>
          <c:idx val="1"/>
          <c:order val="1"/>
          <c:tx>
            <c:v>DMC</c:v>
          </c:tx>
          <c:marker>
            <c:symbol val="none"/>
          </c:marker>
          <c:val>
            <c:numRef>
              <c:f>Índice!#REF!</c:f>
              <c:numCache>
                <c:formatCode>Estándar</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Índice!#REF!</c15:sqref>
                        </c15:formulaRef>
                      </c:ext>
                    </c:extLst>
                  </c:multiLvlStrRef>
                </c15:cat>
              </c15:filteredCategoryTitle>
            </c:ext>
          </c:extLst>
        </c:ser>
        <c:ser>
          <c:idx val="2"/>
          <c:order val="2"/>
          <c:tx>
            <c:v>BUI</c:v>
          </c:tx>
          <c:spPr>
            <a:ln w="25400">
              <a:solidFill>
                <a:srgbClr val="FF0000"/>
              </a:solidFill>
              <a:prstDash val="solid"/>
            </a:ln>
          </c:spPr>
          <c:marker>
            <c:symbol val="none"/>
          </c:marker>
          <c:val>
            <c:numRef>
              <c:f>Índice!#REF!</c:f>
              <c:numCache>
                <c:formatCode>Estándar</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Índice!#REF!</c15:sqref>
                        </c15:formulaRef>
                      </c:ext>
                    </c:extLst>
                  </c:multiLvlStrRef>
                </c15:cat>
              </c15:filteredCategoryTitle>
            </c:ext>
          </c:extLst>
        </c:ser>
        <c:dLbls>
          <c:showLegendKey val="0"/>
          <c:showVal val="0"/>
          <c:showCatName val="0"/>
          <c:showSerName val="0"/>
          <c:showPercent val="0"/>
          <c:showBubbleSize val="0"/>
        </c:dLbls>
        <c:marker val="1"/>
        <c:smooth val="0"/>
        <c:axId val="158824320"/>
        <c:axId val="158825856"/>
      </c:lineChart>
      <c:catAx>
        <c:axId val="158824320"/>
        <c:scaling>
          <c:orientation val="minMax"/>
        </c:scaling>
        <c:delete val="0"/>
        <c:axPos val="b"/>
        <c:numFmt formatCode="dd/mm/\y\y;@" sourceLinked="0"/>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s-ES_tradnl"/>
          </a:p>
        </c:txPr>
        <c:crossAx val="158825856"/>
        <c:crosses val="autoZero"/>
        <c:auto val="1"/>
        <c:lblAlgn val="ctr"/>
        <c:lblOffset val="100"/>
        <c:noMultiLvlLbl val="0"/>
      </c:catAx>
      <c:valAx>
        <c:axId val="158825856"/>
        <c:scaling>
          <c:orientation val="minMax"/>
        </c:scaling>
        <c:delete val="0"/>
        <c:axPos val="l"/>
        <c:majorGridlines/>
        <c:numFmt formatCode="Estándar"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ES_tradnl"/>
          </a:p>
        </c:txPr>
        <c:crossAx val="158824320"/>
        <c:crosses val="autoZero"/>
        <c:crossBetween val="between"/>
      </c:valAx>
    </c:plotArea>
    <c:legend>
      <c:legendPos val="r"/>
      <c:layout>
        <c:manualLayout>
          <c:xMode val="edge"/>
          <c:yMode val="edge"/>
          <c:x val="0.25208330806833923"/>
          <c:y val="0.7407407407407407"/>
          <c:w val="0.44479162876917505"/>
          <c:h val="4.0404040404040463E-2"/>
        </c:manualLayout>
      </c:layout>
      <c:overlay val="0"/>
      <c:txPr>
        <a:bodyPr/>
        <a:lstStyle/>
        <a:p>
          <a:pPr>
            <a:defRPr sz="460" b="0" i="0" u="none" strike="noStrike" baseline="0">
              <a:solidFill>
                <a:srgbClr val="000000"/>
              </a:solidFill>
              <a:latin typeface="Calibri"/>
              <a:ea typeface="Calibri"/>
              <a:cs typeface="Calibri"/>
            </a:defRPr>
          </a:pPr>
          <a:endParaRPr lang="es-ES_tradnl"/>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ES_tradnl"/>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Gráfico1"/>
  <sheetViews>
    <sheetView zoomScale="124"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371475</xdr:colOff>
      <xdr:row>1</xdr:row>
      <xdr:rowOff>123825</xdr:rowOff>
    </xdr:from>
    <xdr:to>
      <xdr:col>10</xdr:col>
      <xdr:colOff>28575</xdr:colOff>
      <xdr:row>19</xdr:row>
      <xdr:rowOff>28575</xdr:rowOff>
    </xdr:to>
    <xdr:graphicFrame macro="">
      <xdr:nvGraphicFramePr>
        <xdr:cNvPr id="1370735"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542925</xdr:colOff>
      <xdr:row>1</xdr:row>
      <xdr:rowOff>123825</xdr:rowOff>
    </xdr:from>
    <xdr:to>
      <xdr:col>17</xdr:col>
      <xdr:colOff>476250</xdr:colOff>
      <xdr:row>19</xdr:row>
      <xdr:rowOff>47625</xdr:rowOff>
    </xdr:to>
    <xdr:graphicFrame macro="">
      <xdr:nvGraphicFramePr>
        <xdr:cNvPr id="1370736"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504825</xdr:colOff>
      <xdr:row>21</xdr:row>
      <xdr:rowOff>57150</xdr:rowOff>
    </xdr:from>
    <xdr:to>
      <xdr:col>15</xdr:col>
      <xdr:colOff>123825</xdr:colOff>
      <xdr:row>38</xdr:row>
      <xdr:rowOff>142875</xdr:rowOff>
    </xdr:to>
    <xdr:graphicFrame macro="">
      <xdr:nvGraphicFramePr>
        <xdr:cNvPr id="1370737"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302238" cy="608371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adioestacion\Compartidos\Documents%20and%20Settings\Administrador\Mis%20documentos\INDICE\Datos%20Meteorol&#243;gicos\Rangos%20todas%20las%20Estaciones\Datos%20viejos\Datos%20viejos\Central\Central%20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rsion Data"/>
      <sheetName val="Central"/>
      <sheetName val="Adjusted Data - 1"/>
      <sheetName val="Adjusted Data - 2"/>
      <sheetName val="Adjusted Data - 3"/>
      <sheetName val="Adjusted Data - 4"/>
      <sheetName val="Adjusted Data - 5"/>
      <sheetName val="Adjusted Data - 6"/>
      <sheetName val="Adjusted Data - 7"/>
      <sheetName val="Adjusted Data - 8"/>
      <sheetName val="Adjusted Data - 9"/>
      <sheetName val="Adjusted Data - 10"/>
    </sheetNames>
    <sheetDataSet>
      <sheetData sheetId="0" refreshError="1">
        <row r="9">
          <cell r="B9" t="b">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GT72"/>
  <sheetViews>
    <sheetView topLeftCell="M1" zoomScale="75" workbookViewId="0">
      <selection activeCell="M1" sqref="M1"/>
    </sheetView>
  </sheetViews>
  <sheetFormatPr baseColWidth="10" defaultColWidth="11.42578125" defaultRowHeight="12.75" x14ac:dyDescent="0.2"/>
  <cols>
    <col min="1" max="1" width="4" bestFit="1" customWidth="1"/>
    <col min="2" max="2" width="3.140625" bestFit="1" customWidth="1"/>
    <col min="3" max="11" width="2.5703125" bestFit="1" customWidth="1"/>
    <col min="12" max="22" width="4" bestFit="1" customWidth="1"/>
    <col min="23" max="23" width="4.7109375" bestFit="1" customWidth="1"/>
    <col min="24" max="32" width="4.7109375" customWidth="1"/>
    <col min="33" max="33" width="4.7109375" bestFit="1" customWidth="1"/>
    <col min="34" max="42" width="4.7109375" customWidth="1"/>
    <col min="43" max="43" width="4.7109375" bestFit="1" customWidth="1"/>
    <col min="44" max="62" width="4.7109375" customWidth="1"/>
    <col min="63" max="63" width="4.7109375" bestFit="1" customWidth="1"/>
    <col min="64" max="82" width="4.7109375" customWidth="1"/>
    <col min="83" max="83" width="4.7109375" bestFit="1" customWidth="1"/>
    <col min="84" max="101" width="4.7109375" customWidth="1"/>
    <col min="102" max="123" width="5.28515625" bestFit="1" customWidth="1"/>
    <col min="124" max="162" width="5.28515625" customWidth="1"/>
    <col min="163" max="163" width="5.28515625" bestFit="1" customWidth="1"/>
  </cols>
  <sheetData>
    <row r="1" spans="1:202" ht="15.75" x14ac:dyDescent="0.25">
      <c r="A1" s="62"/>
      <c r="B1" s="63">
        <v>0</v>
      </c>
      <c r="C1" s="63">
        <v>1</v>
      </c>
      <c r="D1" s="63">
        <v>2</v>
      </c>
      <c r="E1" s="63">
        <v>3</v>
      </c>
      <c r="F1" s="63">
        <v>4</v>
      </c>
      <c r="G1" s="63">
        <v>5</v>
      </c>
      <c r="H1" s="63">
        <v>6</v>
      </c>
      <c r="I1" s="63">
        <v>7</v>
      </c>
      <c r="J1" s="63">
        <v>8</v>
      </c>
      <c r="K1" s="63">
        <v>9</v>
      </c>
      <c r="L1" s="63">
        <v>10</v>
      </c>
      <c r="M1" s="63">
        <v>11</v>
      </c>
      <c r="N1" s="63">
        <v>12</v>
      </c>
      <c r="O1" s="63">
        <v>13</v>
      </c>
      <c r="P1" s="63">
        <v>14</v>
      </c>
      <c r="Q1" s="63">
        <v>15</v>
      </c>
      <c r="R1" s="63">
        <v>16</v>
      </c>
      <c r="S1" s="63">
        <v>17</v>
      </c>
      <c r="T1" s="63">
        <v>18</v>
      </c>
      <c r="U1" s="63">
        <v>19</v>
      </c>
      <c r="V1" s="63">
        <v>20</v>
      </c>
      <c r="W1" s="63">
        <v>21</v>
      </c>
      <c r="X1" s="63">
        <v>22</v>
      </c>
      <c r="Y1" s="63">
        <v>23</v>
      </c>
      <c r="Z1" s="63">
        <v>24</v>
      </c>
      <c r="AA1" s="63">
        <v>25</v>
      </c>
      <c r="AB1" s="63">
        <v>26</v>
      </c>
      <c r="AC1" s="63">
        <v>27</v>
      </c>
      <c r="AD1" s="63">
        <v>28</v>
      </c>
      <c r="AE1" s="63">
        <v>29</v>
      </c>
      <c r="AF1" s="63">
        <v>30</v>
      </c>
      <c r="AG1" s="63">
        <v>31</v>
      </c>
      <c r="AH1" s="63">
        <v>32</v>
      </c>
      <c r="AI1" s="63">
        <v>33</v>
      </c>
      <c r="AJ1" s="63">
        <v>34</v>
      </c>
      <c r="AK1" s="63">
        <v>35</v>
      </c>
      <c r="AL1" s="63">
        <v>36</v>
      </c>
      <c r="AM1" s="63">
        <v>37</v>
      </c>
      <c r="AN1" s="63">
        <v>38</v>
      </c>
      <c r="AO1" s="63">
        <v>39</v>
      </c>
      <c r="AP1" s="63">
        <v>40</v>
      </c>
      <c r="AQ1" s="63">
        <v>41</v>
      </c>
      <c r="AR1" s="63">
        <v>42</v>
      </c>
      <c r="AS1" s="63">
        <v>43</v>
      </c>
      <c r="AT1" s="63">
        <v>44</v>
      </c>
      <c r="AU1" s="63">
        <v>45</v>
      </c>
      <c r="AV1" s="63">
        <v>46</v>
      </c>
      <c r="AW1" s="63">
        <v>47</v>
      </c>
      <c r="AX1" s="63">
        <v>48</v>
      </c>
      <c r="AY1" s="63">
        <v>49</v>
      </c>
      <c r="AZ1" s="63">
        <v>50</v>
      </c>
      <c r="BA1" s="63">
        <v>51</v>
      </c>
      <c r="BB1" s="63">
        <v>52</v>
      </c>
      <c r="BC1" s="63">
        <v>53</v>
      </c>
      <c r="BD1" s="63">
        <v>54</v>
      </c>
      <c r="BE1" s="63">
        <v>55</v>
      </c>
      <c r="BF1" s="63">
        <v>56</v>
      </c>
      <c r="BG1" s="63">
        <v>57</v>
      </c>
      <c r="BH1" s="63">
        <v>58</v>
      </c>
      <c r="BI1" s="63">
        <v>59</v>
      </c>
      <c r="BJ1" s="63">
        <v>60</v>
      </c>
      <c r="BK1" s="63">
        <v>61</v>
      </c>
      <c r="BL1" s="63">
        <v>62</v>
      </c>
      <c r="BM1" s="63">
        <v>63</v>
      </c>
      <c r="BN1" s="63">
        <v>64</v>
      </c>
      <c r="BO1" s="63">
        <v>65</v>
      </c>
      <c r="BP1" s="63">
        <v>66</v>
      </c>
      <c r="BQ1" s="63">
        <v>67</v>
      </c>
      <c r="BR1" s="63">
        <v>68</v>
      </c>
      <c r="BS1" s="63">
        <v>69</v>
      </c>
      <c r="BT1" s="63">
        <v>70</v>
      </c>
      <c r="BU1" s="63">
        <v>71</v>
      </c>
      <c r="BV1" s="63">
        <v>72</v>
      </c>
      <c r="BW1" s="63">
        <v>73</v>
      </c>
      <c r="BX1" s="63">
        <v>74</v>
      </c>
      <c r="BY1" s="63">
        <v>75</v>
      </c>
      <c r="BZ1" s="63">
        <v>76</v>
      </c>
      <c r="CA1" s="63">
        <v>77</v>
      </c>
      <c r="CB1" s="63">
        <v>78</v>
      </c>
      <c r="CC1" s="63">
        <v>79</v>
      </c>
      <c r="CD1" s="63">
        <v>80</v>
      </c>
      <c r="CE1" s="63">
        <v>81</v>
      </c>
      <c r="CF1" s="63">
        <v>82</v>
      </c>
      <c r="CG1" s="63">
        <v>83</v>
      </c>
      <c r="CH1" s="63">
        <v>84</v>
      </c>
      <c r="CI1" s="63">
        <v>85</v>
      </c>
      <c r="CJ1" s="63">
        <v>86</v>
      </c>
      <c r="CK1" s="63">
        <v>87</v>
      </c>
      <c r="CL1" s="63">
        <v>88</v>
      </c>
      <c r="CM1" s="63">
        <v>89</v>
      </c>
      <c r="CN1" s="63">
        <v>90</v>
      </c>
      <c r="CO1" s="63">
        <v>91</v>
      </c>
      <c r="CP1" s="63">
        <v>92</v>
      </c>
      <c r="CQ1" s="63">
        <v>93</v>
      </c>
      <c r="CR1" s="63">
        <v>94</v>
      </c>
      <c r="CS1" s="63">
        <v>95</v>
      </c>
      <c r="CT1" s="63">
        <v>96</v>
      </c>
      <c r="CU1" s="63">
        <v>97</v>
      </c>
      <c r="CV1" s="63">
        <v>98</v>
      </c>
      <c r="CW1" s="63">
        <v>99</v>
      </c>
      <c r="CX1" s="63">
        <v>100</v>
      </c>
      <c r="CY1" s="63">
        <v>101</v>
      </c>
      <c r="CZ1" s="63">
        <v>102</v>
      </c>
      <c r="DA1" s="63">
        <v>103</v>
      </c>
      <c r="DB1" s="63">
        <v>104</v>
      </c>
      <c r="DC1" s="63">
        <v>105</v>
      </c>
      <c r="DD1" s="63">
        <v>106</v>
      </c>
      <c r="DE1" s="63">
        <v>107</v>
      </c>
      <c r="DF1" s="63">
        <v>108</v>
      </c>
      <c r="DG1" s="63">
        <v>109</v>
      </c>
      <c r="DH1" s="63">
        <v>110</v>
      </c>
      <c r="DI1" s="63">
        <v>111</v>
      </c>
      <c r="DJ1" s="63">
        <v>112</v>
      </c>
      <c r="DK1" s="63">
        <v>113</v>
      </c>
      <c r="DL1" s="63">
        <v>114</v>
      </c>
      <c r="DM1" s="63">
        <v>115</v>
      </c>
      <c r="DN1" s="63">
        <v>116</v>
      </c>
      <c r="DO1" s="63">
        <v>117</v>
      </c>
      <c r="DP1" s="63">
        <v>118</v>
      </c>
      <c r="DQ1" s="63">
        <v>119</v>
      </c>
      <c r="DR1" s="63">
        <v>120</v>
      </c>
      <c r="DS1" s="63">
        <v>121</v>
      </c>
      <c r="DT1" s="63">
        <v>122</v>
      </c>
      <c r="DU1" s="63">
        <v>123</v>
      </c>
      <c r="DV1" s="63">
        <v>124</v>
      </c>
      <c r="DW1" s="63">
        <v>125</v>
      </c>
      <c r="DX1" s="63">
        <v>126</v>
      </c>
      <c r="DY1" s="63">
        <v>127</v>
      </c>
      <c r="DZ1" s="63">
        <v>128</v>
      </c>
      <c r="EA1" s="63">
        <v>129</v>
      </c>
      <c r="EB1" s="63">
        <v>130</v>
      </c>
      <c r="EC1" s="63">
        <v>131</v>
      </c>
      <c r="ED1" s="63">
        <v>132</v>
      </c>
      <c r="EE1" s="63">
        <v>133</v>
      </c>
      <c r="EF1" s="63">
        <v>134</v>
      </c>
      <c r="EG1" s="63">
        <v>135</v>
      </c>
      <c r="EH1" s="63">
        <v>136</v>
      </c>
      <c r="EI1" s="63">
        <v>137</v>
      </c>
      <c r="EJ1" s="63">
        <v>138</v>
      </c>
      <c r="EK1" s="63">
        <v>139</v>
      </c>
      <c r="EL1" s="63">
        <v>140</v>
      </c>
      <c r="EM1" s="63">
        <v>141</v>
      </c>
      <c r="EN1" s="63">
        <v>142</v>
      </c>
      <c r="EO1" s="63">
        <v>143</v>
      </c>
      <c r="EP1" s="63">
        <v>144</v>
      </c>
      <c r="EQ1" s="63">
        <v>145</v>
      </c>
      <c r="ER1" s="63">
        <v>146</v>
      </c>
      <c r="ES1" s="63">
        <v>147</v>
      </c>
      <c r="ET1" s="63">
        <v>148</v>
      </c>
      <c r="EU1" s="63">
        <v>149</v>
      </c>
      <c r="EV1" s="63">
        <v>150</v>
      </c>
      <c r="EW1" s="63">
        <v>151</v>
      </c>
      <c r="EX1" s="63">
        <v>152</v>
      </c>
      <c r="EY1" s="63">
        <v>153</v>
      </c>
      <c r="EZ1" s="63">
        <v>154</v>
      </c>
      <c r="FA1" s="63">
        <v>155</v>
      </c>
      <c r="FB1" s="63">
        <v>156</v>
      </c>
      <c r="FC1" s="63">
        <v>157</v>
      </c>
      <c r="FD1" s="63">
        <v>158</v>
      </c>
      <c r="FE1" s="63">
        <v>159</v>
      </c>
      <c r="FF1" s="63">
        <v>160</v>
      </c>
      <c r="FG1" s="63">
        <v>161</v>
      </c>
      <c r="FH1" s="63">
        <v>162</v>
      </c>
      <c r="FI1" s="63">
        <v>163</v>
      </c>
      <c r="FJ1" s="63">
        <v>164</v>
      </c>
      <c r="FK1" s="63">
        <v>165</v>
      </c>
      <c r="FL1" s="63">
        <v>166</v>
      </c>
      <c r="FM1" s="63">
        <v>167</v>
      </c>
      <c r="FN1" s="63">
        <v>168</v>
      </c>
      <c r="FO1" s="63">
        <v>169</v>
      </c>
      <c r="FP1" s="63">
        <v>170</v>
      </c>
      <c r="FQ1" s="63">
        <v>171</v>
      </c>
      <c r="FR1" s="63">
        <v>172</v>
      </c>
      <c r="FS1" s="63">
        <v>173</v>
      </c>
      <c r="FT1" s="63">
        <v>174</v>
      </c>
      <c r="FU1" s="63">
        <v>175</v>
      </c>
      <c r="FV1" s="63">
        <v>176</v>
      </c>
      <c r="FW1" s="63">
        <v>177</v>
      </c>
      <c r="FX1" s="63">
        <v>178</v>
      </c>
      <c r="FY1" s="63">
        <v>179</v>
      </c>
      <c r="FZ1" s="63">
        <v>180</v>
      </c>
      <c r="GA1" s="63">
        <v>181</v>
      </c>
      <c r="GB1" s="63">
        <v>182</v>
      </c>
      <c r="GC1" s="63">
        <v>183</v>
      </c>
      <c r="GD1" s="63">
        <v>184</v>
      </c>
      <c r="GE1" s="63">
        <v>185</v>
      </c>
      <c r="GF1" s="63">
        <v>186</v>
      </c>
      <c r="GG1" s="63">
        <v>187</v>
      </c>
      <c r="GH1" s="63">
        <v>188</v>
      </c>
      <c r="GI1" s="63">
        <v>189</v>
      </c>
      <c r="GJ1" s="63">
        <v>190</v>
      </c>
      <c r="GK1" s="63">
        <v>191</v>
      </c>
      <c r="GL1" s="63">
        <v>192</v>
      </c>
      <c r="GM1" s="63">
        <v>193</v>
      </c>
      <c r="GN1" s="63">
        <v>194</v>
      </c>
      <c r="GO1" s="63">
        <v>195</v>
      </c>
      <c r="GP1" s="63">
        <v>196</v>
      </c>
      <c r="GQ1" s="63">
        <v>197</v>
      </c>
      <c r="GR1" s="63">
        <v>198</v>
      </c>
      <c r="GS1" s="63">
        <v>199</v>
      </c>
      <c r="GT1" s="63">
        <v>200</v>
      </c>
    </row>
    <row r="2" spans="1:202" ht="15.75" x14ac:dyDescent="0.25">
      <c r="A2" s="64">
        <v>0</v>
      </c>
      <c r="B2" s="65" t="s">
        <v>72</v>
      </c>
      <c r="C2" s="65" t="s">
        <v>72</v>
      </c>
      <c r="D2" s="65" t="s">
        <v>72</v>
      </c>
      <c r="E2" s="65" t="s">
        <v>72</v>
      </c>
      <c r="F2" s="65" t="s">
        <v>72</v>
      </c>
      <c r="G2" s="65" t="s">
        <v>72</v>
      </c>
      <c r="H2" s="65" t="s">
        <v>72</v>
      </c>
      <c r="I2" s="65" t="s">
        <v>72</v>
      </c>
      <c r="J2" s="65" t="s">
        <v>72</v>
      </c>
      <c r="K2" s="65" t="s">
        <v>72</v>
      </c>
      <c r="L2" s="65" t="s">
        <v>72</v>
      </c>
      <c r="M2" s="65" t="s">
        <v>72</v>
      </c>
      <c r="N2" s="65" t="s">
        <v>72</v>
      </c>
      <c r="O2" s="65" t="s">
        <v>72</v>
      </c>
      <c r="P2" s="65" t="s">
        <v>72</v>
      </c>
      <c r="Q2" s="65" t="s">
        <v>72</v>
      </c>
      <c r="R2" s="65" t="s">
        <v>72</v>
      </c>
      <c r="S2" s="65" t="s">
        <v>72</v>
      </c>
      <c r="T2" s="65" t="s">
        <v>72</v>
      </c>
      <c r="U2" s="65" t="s">
        <v>72</v>
      </c>
      <c r="V2" s="65" t="s">
        <v>72</v>
      </c>
      <c r="W2" s="65" t="s">
        <v>72</v>
      </c>
      <c r="X2" s="65" t="s">
        <v>72</v>
      </c>
      <c r="Y2" s="65" t="s">
        <v>72</v>
      </c>
      <c r="Z2" s="65" t="s">
        <v>72</v>
      </c>
      <c r="AA2" s="65" t="s">
        <v>72</v>
      </c>
      <c r="AB2" s="65" t="s">
        <v>72</v>
      </c>
      <c r="AC2" s="65" t="s">
        <v>72</v>
      </c>
      <c r="AD2" s="65" t="s">
        <v>72</v>
      </c>
      <c r="AE2" s="65" t="s">
        <v>72</v>
      </c>
      <c r="AF2" s="65" t="s">
        <v>72</v>
      </c>
      <c r="AG2" s="65" t="s">
        <v>72</v>
      </c>
      <c r="AH2" s="65" t="s">
        <v>72</v>
      </c>
      <c r="AI2" s="65" t="s">
        <v>72</v>
      </c>
      <c r="AJ2" s="65" t="s">
        <v>72</v>
      </c>
      <c r="AK2" s="65" t="s">
        <v>72</v>
      </c>
      <c r="AL2" s="65" t="s">
        <v>72</v>
      </c>
      <c r="AM2" s="65" t="s">
        <v>72</v>
      </c>
      <c r="AN2" s="65" t="s">
        <v>72</v>
      </c>
      <c r="AO2" s="65" t="s">
        <v>72</v>
      </c>
      <c r="AP2" s="65" t="s">
        <v>72</v>
      </c>
      <c r="AQ2" s="65" t="s">
        <v>72</v>
      </c>
      <c r="AR2" s="65" t="s">
        <v>72</v>
      </c>
      <c r="AS2" s="65" t="s">
        <v>72</v>
      </c>
      <c r="AT2" s="65" t="s">
        <v>72</v>
      </c>
      <c r="AU2" s="65" t="s">
        <v>72</v>
      </c>
      <c r="AV2" s="65" t="s">
        <v>72</v>
      </c>
      <c r="AW2" s="65" t="s">
        <v>72</v>
      </c>
      <c r="AX2" s="65" t="s">
        <v>72</v>
      </c>
      <c r="AY2" s="65" t="s">
        <v>72</v>
      </c>
      <c r="AZ2" s="65" t="s">
        <v>72</v>
      </c>
      <c r="BA2" s="65" t="s">
        <v>72</v>
      </c>
      <c r="BB2" s="65" t="s">
        <v>72</v>
      </c>
      <c r="BC2" s="65" t="s">
        <v>72</v>
      </c>
      <c r="BD2" s="65" t="s">
        <v>72</v>
      </c>
      <c r="BE2" s="65" t="s">
        <v>72</v>
      </c>
      <c r="BF2" s="65" t="s">
        <v>72</v>
      </c>
      <c r="BG2" s="65" t="s">
        <v>72</v>
      </c>
      <c r="BH2" s="65" t="s">
        <v>72</v>
      </c>
      <c r="BI2" s="65" t="s">
        <v>72</v>
      </c>
      <c r="BJ2" s="65" t="s">
        <v>72</v>
      </c>
      <c r="BK2" s="65" t="s">
        <v>72</v>
      </c>
      <c r="BL2" s="65" t="s">
        <v>72</v>
      </c>
      <c r="BM2" s="65" t="s">
        <v>72</v>
      </c>
      <c r="BN2" s="65" t="s">
        <v>72</v>
      </c>
      <c r="BO2" s="65" t="s">
        <v>72</v>
      </c>
      <c r="BP2" s="65" t="s">
        <v>72</v>
      </c>
      <c r="BQ2" s="65" t="s">
        <v>72</v>
      </c>
      <c r="BR2" s="65" t="s">
        <v>72</v>
      </c>
      <c r="BS2" s="65" t="s">
        <v>72</v>
      </c>
      <c r="BT2" s="65" t="s">
        <v>72</v>
      </c>
      <c r="BU2" s="65" t="s">
        <v>72</v>
      </c>
      <c r="BV2" s="65" t="s">
        <v>72</v>
      </c>
      <c r="BW2" s="65" t="s">
        <v>72</v>
      </c>
      <c r="BX2" s="65" t="s">
        <v>72</v>
      </c>
      <c r="BY2" s="65" t="s">
        <v>72</v>
      </c>
      <c r="BZ2" s="65" t="s">
        <v>72</v>
      </c>
      <c r="CA2" s="65" t="s">
        <v>72</v>
      </c>
      <c r="CB2" s="65" t="s">
        <v>72</v>
      </c>
      <c r="CC2" s="65" t="s">
        <v>72</v>
      </c>
      <c r="CD2" s="65" t="s">
        <v>72</v>
      </c>
      <c r="CE2" s="66" t="s">
        <v>73</v>
      </c>
      <c r="CF2" s="66" t="s">
        <v>73</v>
      </c>
      <c r="CG2" s="66" t="s">
        <v>73</v>
      </c>
      <c r="CH2" s="66" t="s">
        <v>73</v>
      </c>
      <c r="CI2" s="66" t="s">
        <v>73</v>
      </c>
      <c r="CJ2" s="66" t="s">
        <v>73</v>
      </c>
      <c r="CK2" s="66" t="s">
        <v>73</v>
      </c>
      <c r="CL2" s="66" t="s">
        <v>73</v>
      </c>
      <c r="CM2" s="66" t="s">
        <v>73</v>
      </c>
      <c r="CN2" s="66" t="s">
        <v>73</v>
      </c>
      <c r="CO2" s="66" t="s">
        <v>73</v>
      </c>
      <c r="CP2" s="66" t="s">
        <v>73</v>
      </c>
      <c r="CQ2" s="66" t="s">
        <v>73</v>
      </c>
      <c r="CR2" s="66" t="s">
        <v>73</v>
      </c>
      <c r="CS2" s="66" t="s">
        <v>73</v>
      </c>
      <c r="CT2" s="66" t="s">
        <v>73</v>
      </c>
      <c r="CU2" s="66" t="s">
        <v>73</v>
      </c>
      <c r="CV2" s="66" t="s">
        <v>73</v>
      </c>
      <c r="CW2" s="66" t="s">
        <v>73</v>
      </c>
      <c r="CX2" s="66" t="s">
        <v>73</v>
      </c>
      <c r="CY2" s="66" t="s">
        <v>73</v>
      </c>
      <c r="CZ2" s="66" t="s">
        <v>73</v>
      </c>
      <c r="DA2" s="66" t="s">
        <v>73</v>
      </c>
      <c r="DB2" s="66" t="s">
        <v>73</v>
      </c>
      <c r="DC2" s="66" t="s">
        <v>73</v>
      </c>
      <c r="DD2" s="66" t="s">
        <v>73</v>
      </c>
      <c r="DE2" s="66" t="s">
        <v>73</v>
      </c>
      <c r="DF2" s="66" t="s">
        <v>73</v>
      </c>
      <c r="DG2" s="66" t="s">
        <v>73</v>
      </c>
      <c r="DH2" s="66" t="s">
        <v>73</v>
      </c>
      <c r="DI2" s="66" t="s">
        <v>73</v>
      </c>
      <c r="DJ2" s="66" t="s">
        <v>73</v>
      </c>
      <c r="DK2" s="66" t="s">
        <v>73</v>
      </c>
      <c r="DL2" s="66" t="s">
        <v>73</v>
      </c>
      <c r="DM2" s="66" t="s">
        <v>73</v>
      </c>
      <c r="DN2" s="66" t="s">
        <v>73</v>
      </c>
      <c r="DO2" s="66" t="s">
        <v>73</v>
      </c>
      <c r="DP2" s="66" t="s">
        <v>73</v>
      </c>
      <c r="DQ2" s="66" t="s">
        <v>73</v>
      </c>
      <c r="DR2" s="66" t="s">
        <v>73</v>
      </c>
      <c r="DS2" s="66" t="s">
        <v>73</v>
      </c>
      <c r="DT2" s="66" t="s">
        <v>73</v>
      </c>
      <c r="DU2" s="66" t="s">
        <v>73</v>
      </c>
      <c r="DV2" s="66" t="s">
        <v>73</v>
      </c>
      <c r="DW2" s="66" t="s">
        <v>73</v>
      </c>
      <c r="DX2" s="66" t="s">
        <v>73</v>
      </c>
      <c r="DY2" s="66" t="s">
        <v>73</v>
      </c>
      <c r="DZ2" s="66" t="s">
        <v>73</v>
      </c>
      <c r="EA2" s="66" t="s">
        <v>73</v>
      </c>
      <c r="EB2" s="66" t="s">
        <v>73</v>
      </c>
      <c r="EC2" s="66" t="s">
        <v>73</v>
      </c>
      <c r="ED2" s="66" t="s">
        <v>73</v>
      </c>
      <c r="EE2" s="66" t="s">
        <v>73</v>
      </c>
      <c r="EF2" s="66" t="s">
        <v>73</v>
      </c>
      <c r="EG2" s="66" t="s">
        <v>73</v>
      </c>
      <c r="EH2" s="66" t="s">
        <v>73</v>
      </c>
      <c r="EI2" s="66" t="s">
        <v>73</v>
      </c>
      <c r="EJ2" s="66" t="s">
        <v>73</v>
      </c>
      <c r="EK2" s="66" t="s">
        <v>73</v>
      </c>
      <c r="EL2" s="66" t="s">
        <v>73</v>
      </c>
      <c r="EM2" s="66" t="s">
        <v>73</v>
      </c>
      <c r="EN2" s="66" t="s">
        <v>73</v>
      </c>
      <c r="EO2" s="66" t="s">
        <v>73</v>
      </c>
      <c r="EP2" s="66" t="s">
        <v>73</v>
      </c>
      <c r="EQ2" s="66" t="s">
        <v>73</v>
      </c>
      <c r="ER2" s="66" t="s">
        <v>73</v>
      </c>
      <c r="ES2" s="66" t="s">
        <v>73</v>
      </c>
      <c r="ET2" s="66" t="s">
        <v>73</v>
      </c>
      <c r="EU2" s="66" t="s">
        <v>73</v>
      </c>
      <c r="EV2" s="66" t="s">
        <v>73</v>
      </c>
      <c r="EW2" s="66" t="s">
        <v>73</v>
      </c>
      <c r="EX2" s="66" t="s">
        <v>73</v>
      </c>
      <c r="EY2" s="66" t="s">
        <v>73</v>
      </c>
      <c r="EZ2" s="66" t="s">
        <v>73</v>
      </c>
      <c r="FA2" s="66" t="s">
        <v>73</v>
      </c>
      <c r="FB2" s="66" t="s">
        <v>73</v>
      </c>
      <c r="FC2" s="66" t="s">
        <v>73</v>
      </c>
      <c r="FD2" s="66" t="s">
        <v>73</v>
      </c>
      <c r="FE2" s="66" t="s">
        <v>73</v>
      </c>
      <c r="FF2" s="66" t="s">
        <v>73</v>
      </c>
      <c r="FG2" s="77" t="s">
        <v>73</v>
      </c>
      <c r="FH2" s="77" t="s">
        <v>73</v>
      </c>
      <c r="FI2" s="77" t="s">
        <v>73</v>
      </c>
      <c r="FJ2" s="77" t="s">
        <v>73</v>
      </c>
      <c r="FK2" s="77" t="s">
        <v>73</v>
      </c>
      <c r="FL2" s="77" t="s">
        <v>73</v>
      </c>
      <c r="FM2" s="77" t="s">
        <v>73</v>
      </c>
      <c r="FN2" s="77" t="s">
        <v>73</v>
      </c>
      <c r="FO2" s="77" t="s">
        <v>73</v>
      </c>
      <c r="FP2" s="77" t="s">
        <v>73</v>
      </c>
      <c r="FQ2" s="77" t="s">
        <v>73</v>
      </c>
      <c r="FR2" s="77" t="s">
        <v>73</v>
      </c>
      <c r="FS2" s="77" t="s">
        <v>73</v>
      </c>
      <c r="FT2" s="77" t="s">
        <v>73</v>
      </c>
      <c r="FU2" s="77" t="s">
        <v>73</v>
      </c>
      <c r="FV2" s="77" t="s">
        <v>73</v>
      </c>
      <c r="FW2" s="77" t="s">
        <v>73</v>
      </c>
      <c r="FX2" s="77" t="s">
        <v>73</v>
      </c>
      <c r="FY2" s="77" t="s">
        <v>73</v>
      </c>
      <c r="FZ2" s="77" t="s">
        <v>73</v>
      </c>
      <c r="GA2" s="77" t="s">
        <v>73</v>
      </c>
      <c r="GB2" s="77" t="s">
        <v>73</v>
      </c>
      <c r="GC2" s="77" t="s">
        <v>73</v>
      </c>
      <c r="GD2" s="77" t="s">
        <v>73</v>
      </c>
      <c r="GE2" s="77" t="s">
        <v>73</v>
      </c>
      <c r="GF2" s="77" t="s">
        <v>73</v>
      </c>
      <c r="GG2" s="77" t="s">
        <v>73</v>
      </c>
      <c r="GH2" s="77" t="s">
        <v>73</v>
      </c>
      <c r="GI2" s="77" t="s">
        <v>73</v>
      </c>
      <c r="GJ2" s="77" t="s">
        <v>73</v>
      </c>
      <c r="GK2" s="77" t="s">
        <v>73</v>
      </c>
      <c r="GL2" s="77" t="s">
        <v>73</v>
      </c>
      <c r="GM2" s="77" t="s">
        <v>73</v>
      </c>
      <c r="GN2" s="77" t="s">
        <v>73</v>
      </c>
      <c r="GO2" s="77" t="s">
        <v>73</v>
      </c>
      <c r="GP2" s="77" t="s">
        <v>73</v>
      </c>
      <c r="GQ2" s="77" t="s">
        <v>73</v>
      </c>
      <c r="GR2" s="77" t="s">
        <v>73</v>
      </c>
      <c r="GS2" s="77" t="s">
        <v>73</v>
      </c>
      <c r="GT2" s="77" t="s">
        <v>73</v>
      </c>
    </row>
    <row r="3" spans="1:202" ht="15.75" x14ac:dyDescent="0.2">
      <c r="A3" s="69">
        <v>1</v>
      </c>
      <c r="B3" s="65" t="s">
        <v>72</v>
      </c>
      <c r="C3" s="65" t="s">
        <v>72</v>
      </c>
      <c r="D3" s="65" t="s">
        <v>72</v>
      </c>
      <c r="E3" s="65" t="s">
        <v>72</v>
      </c>
      <c r="F3" s="65" t="s">
        <v>72</v>
      </c>
      <c r="G3" s="65" t="s">
        <v>72</v>
      </c>
      <c r="H3" s="65" t="s">
        <v>72</v>
      </c>
      <c r="I3" s="65" t="s">
        <v>72</v>
      </c>
      <c r="J3" s="65" t="s">
        <v>72</v>
      </c>
      <c r="K3" s="65" t="s">
        <v>72</v>
      </c>
      <c r="L3" s="65" t="s">
        <v>72</v>
      </c>
      <c r="M3" s="65" t="s">
        <v>72</v>
      </c>
      <c r="N3" s="65" t="s">
        <v>72</v>
      </c>
      <c r="O3" s="65" t="s">
        <v>72</v>
      </c>
      <c r="P3" s="65" t="s">
        <v>72</v>
      </c>
      <c r="Q3" s="65" t="s">
        <v>72</v>
      </c>
      <c r="R3" s="65" t="s">
        <v>72</v>
      </c>
      <c r="S3" s="65" t="s">
        <v>72</v>
      </c>
      <c r="T3" s="65" t="s">
        <v>72</v>
      </c>
      <c r="U3" s="65" t="s">
        <v>72</v>
      </c>
      <c r="V3" s="65" t="s">
        <v>72</v>
      </c>
      <c r="W3" s="65" t="s">
        <v>72</v>
      </c>
      <c r="X3" s="65" t="s">
        <v>72</v>
      </c>
      <c r="Y3" s="65" t="s">
        <v>72</v>
      </c>
      <c r="Z3" s="65" t="s">
        <v>72</v>
      </c>
      <c r="AA3" s="65" t="s">
        <v>72</v>
      </c>
      <c r="AB3" s="65" t="s">
        <v>72</v>
      </c>
      <c r="AC3" s="65" t="s">
        <v>72</v>
      </c>
      <c r="AD3" s="65" t="s">
        <v>72</v>
      </c>
      <c r="AE3" s="65" t="s">
        <v>72</v>
      </c>
      <c r="AF3" s="65" t="s">
        <v>72</v>
      </c>
      <c r="AG3" s="65" t="s">
        <v>72</v>
      </c>
      <c r="AH3" s="65" t="s">
        <v>72</v>
      </c>
      <c r="AI3" s="65" t="s">
        <v>72</v>
      </c>
      <c r="AJ3" s="65" t="s">
        <v>72</v>
      </c>
      <c r="AK3" s="65" t="s">
        <v>72</v>
      </c>
      <c r="AL3" s="65" t="s">
        <v>72</v>
      </c>
      <c r="AM3" s="65" t="s">
        <v>72</v>
      </c>
      <c r="AN3" s="65" t="s">
        <v>72</v>
      </c>
      <c r="AO3" s="65" t="s">
        <v>72</v>
      </c>
      <c r="AP3" s="65" t="s">
        <v>72</v>
      </c>
      <c r="AQ3" s="65" t="s">
        <v>72</v>
      </c>
      <c r="AR3" s="65" t="s">
        <v>72</v>
      </c>
      <c r="AS3" s="65" t="s">
        <v>72</v>
      </c>
      <c r="AT3" s="65" t="s">
        <v>72</v>
      </c>
      <c r="AU3" s="65" t="s">
        <v>72</v>
      </c>
      <c r="AV3" s="65" t="s">
        <v>72</v>
      </c>
      <c r="AW3" s="65" t="s">
        <v>72</v>
      </c>
      <c r="AX3" s="65" t="s">
        <v>72</v>
      </c>
      <c r="AY3" s="65" t="s">
        <v>72</v>
      </c>
      <c r="AZ3" s="65" t="s">
        <v>72</v>
      </c>
      <c r="BA3" s="65" t="s">
        <v>72</v>
      </c>
      <c r="BB3" s="65" t="s">
        <v>72</v>
      </c>
      <c r="BC3" s="65" t="s">
        <v>72</v>
      </c>
      <c r="BD3" s="65" t="s">
        <v>72</v>
      </c>
      <c r="BE3" s="65" t="s">
        <v>72</v>
      </c>
      <c r="BF3" s="65" t="s">
        <v>72</v>
      </c>
      <c r="BG3" s="65" t="s">
        <v>72</v>
      </c>
      <c r="BH3" s="65" t="s">
        <v>72</v>
      </c>
      <c r="BI3" s="65" t="s">
        <v>72</v>
      </c>
      <c r="BJ3" s="65" t="s">
        <v>72</v>
      </c>
      <c r="BK3" s="65" t="s">
        <v>72</v>
      </c>
      <c r="BL3" s="65" t="s">
        <v>72</v>
      </c>
      <c r="BM3" s="65" t="s">
        <v>72</v>
      </c>
      <c r="BN3" s="65" t="s">
        <v>72</v>
      </c>
      <c r="BO3" s="65" t="s">
        <v>72</v>
      </c>
      <c r="BP3" s="65" t="s">
        <v>72</v>
      </c>
      <c r="BQ3" s="65" t="s">
        <v>72</v>
      </c>
      <c r="BR3" s="65" t="s">
        <v>72</v>
      </c>
      <c r="BS3" s="65" t="s">
        <v>72</v>
      </c>
      <c r="BT3" s="65" t="s">
        <v>72</v>
      </c>
      <c r="BU3" s="65" t="s">
        <v>72</v>
      </c>
      <c r="BV3" s="65" t="s">
        <v>72</v>
      </c>
      <c r="BW3" s="65" t="s">
        <v>72</v>
      </c>
      <c r="BX3" s="65" t="s">
        <v>72</v>
      </c>
      <c r="BY3" s="65" t="s">
        <v>72</v>
      </c>
      <c r="BZ3" s="65" t="s">
        <v>72</v>
      </c>
      <c r="CA3" s="65" t="s">
        <v>72</v>
      </c>
      <c r="CB3" s="65" t="s">
        <v>72</v>
      </c>
      <c r="CC3" s="65" t="s">
        <v>72</v>
      </c>
      <c r="CD3" s="65" t="s">
        <v>72</v>
      </c>
      <c r="CE3" s="66" t="s">
        <v>73</v>
      </c>
      <c r="CF3" s="66" t="s">
        <v>73</v>
      </c>
      <c r="CG3" s="66" t="s">
        <v>73</v>
      </c>
      <c r="CH3" s="66" t="s">
        <v>73</v>
      </c>
      <c r="CI3" s="66" t="s">
        <v>73</v>
      </c>
      <c r="CJ3" s="66" t="s">
        <v>73</v>
      </c>
      <c r="CK3" s="66" t="s">
        <v>73</v>
      </c>
      <c r="CL3" s="66" t="s">
        <v>73</v>
      </c>
      <c r="CM3" s="66" t="s">
        <v>73</v>
      </c>
      <c r="CN3" s="66" t="s">
        <v>73</v>
      </c>
      <c r="CO3" s="66" t="s">
        <v>73</v>
      </c>
      <c r="CP3" s="66" t="s">
        <v>73</v>
      </c>
      <c r="CQ3" s="66" t="s">
        <v>73</v>
      </c>
      <c r="CR3" s="66" t="s">
        <v>73</v>
      </c>
      <c r="CS3" s="66" t="s">
        <v>73</v>
      </c>
      <c r="CT3" s="66" t="s">
        <v>73</v>
      </c>
      <c r="CU3" s="66" t="s">
        <v>73</v>
      </c>
      <c r="CV3" s="66" t="s">
        <v>73</v>
      </c>
      <c r="CW3" s="66" t="s">
        <v>73</v>
      </c>
      <c r="CX3" s="66" t="s">
        <v>73</v>
      </c>
      <c r="CY3" s="66" t="s">
        <v>73</v>
      </c>
      <c r="CZ3" s="66" t="s">
        <v>73</v>
      </c>
      <c r="DA3" s="66" t="s">
        <v>73</v>
      </c>
      <c r="DB3" s="66" t="s">
        <v>73</v>
      </c>
      <c r="DC3" s="66" t="s">
        <v>73</v>
      </c>
      <c r="DD3" s="66" t="s">
        <v>73</v>
      </c>
      <c r="DE3" s="66" t="s">
        <v>73</v>
      </c>
      <c r="DF3" s="66" t="s">
        <v>73</v>
      </c>
      <c r="DG3" s="66" t="s">
        <v>73</v>
      </c>
      <c r="DH3" s="66" t="s">
        <v>73</v>
      </c>
      <c r="DI3" s="66" t="s">
        <v>73</v>
      </c>
      <c r="DJ3" s="66" t="s">
        <v>73</v>
      </c>
      <c r="DK3" s="66" t="s">
        <v>73</v>
      </c>
      <c r="DL3" s="66" t="s">
        <v>73</v>
      </c>
      <c r="DM3" s="66" t="s">
        <v>73</v>
      </c>
      <c r="DN3" s="66" t="s">
        <v>73</v>
      </c>
      <c r="DO3" s="66" t="s">
        <v>73</v>
      </c>
      <c r="DP3" s="66" t="s">
        <v>73</v>
      </c>
      <c r="DQ3" s="66" t="s">
        <v>73</v>
      </c>
      <c r="DR3" s="66" t="s">
        <v>73</v>
      </c>
      <c r="DS3" s="66" t="s">
        <v>73</v>
      </c>
      <c r="DT3" s="66" t="s">
        <v>73</v>
      </c>
      <c r="DU3" s="66" t="s">
        <v>73</v>
      </c>
      <c r="DV3" s="66" t="s">
        <v>73</v>
      </c>
      <c r="DW3" s="66" t="s">
        <v>73</v>
      </c>
      <c r="DX3" s="66" t="s">
        <v>73</v>
      </c>
      <c r="DY3" s="66" t="s">
        <v>73</v>
      </c>
      <c r="DZ3" s="66" t="s">
        <v>73</v>
      </c>
      <c r="EA3" s="66" t="s">
        <v>73</v>
      </c>
      <c r="EB3" s="66" t="s">
        <v>73</v>
      </c>
      <c r="EC3" s="66" t="s">
        <v>73</v>
      </c>
      <c r="ED3" s="66" t="s">
        <v>73</v>
      </c>
      <c r="EE3" s="66" t="s">
        <v>73</v>
      </c>
      <c r="EF3" s="66" t="s">
        <v>73</v>
      </c>
      <c r="EG3" s="66" t="s">
        <v>73</v>
      </c>
      <c r="EH3" s="66" t="s">
        <v>73</v>
      </c>
      <c r="EI3" s="66" t="s">
        <v>73</v>
      </c>
      <c r="EJ3" s="66" t="s">
        <v>73</v>
      </c>
      <c r="EK3" s="66" t="s">
        <v>73</v>
      </c>
      <c r="EL3" s="66" t="s">
        <v>73</v>
      </c>
      <c r="EM3" s="66" t="s">
        <v>73</v>
      </c>
      <c r="EN3" s="66" t="s">
        <v>73</v>
      </c>
      <c r="EO3" s="66" t="s">
        <v>73</v>
      </c>
      <c r="EP3" s="66" t="s">
        <v>73</v>
      </c>
      <c r="EQ3" s="66" t="s">
        <v>73</v>
      </c>
      <c r="ER3" s="66" t="s">
        <v>73</v>
      </c>
      <c r="ES3" s="66" t="s">
        <v>73</v>
      </c>
      <c r="ET3" s="66" t="s">
        <v>73</v>
      </c>
      <c r="EU3" s="66" t="s">
        <v>73</v>
      </c>
      <c r="EV3" s="66" t="s">
        <v>73</v>
      </c>
      <c r="EW3" s="66" t="s">
        <v>73</v>
      </c>
      <c r="EX3" s="66" t="s">
        <v>73</v>
      </c>
      <c r="EY3" s="66" t="s">
        <v>73</v>
      </c>
      <c r="EZ3" s="66" t="s">
        <v>73</v>
      </c>
      <c r="FA3" s="66" t="s">
        <v>73</v>
      </c>
      <c r="FB3" s="66" t="s">
        <v>73</v>
      </c>
      <c r="FC3" s="66" t="s">
        <v>73</v>
      </c>
      <c r="FD3" s="66" t="s">
        <v>73</v>
      </c>
      <c r="FE3" s="66" t="s">
        <v>73</v>
      </c>
      <c r="FF3" s="66" t="s">
        <v>73</v>
      </c>
      <c r="FG3" s="77" t="s">
        <v>73</v>
      </c>
      <c r="FH3" s="77" t="s">
        <v>73</v>
      </c>
      <c r="FI3" s="77" t="s">
        <v>73</v>
      </c>
      <c r="FJ3" s="77" t="s">
        <v>73</v>
      </c>
      <c r="FK3" s="77" t="s">
        <v>73</v>
      </c>
      <c r="FL3" s="77" t="s">
        <v>73</v>
      </c>
      <c r="FM3" s="77" t="s">
        <v>73</v>
      </c>
      <c r="FN3" s="77" t="s">
        <v>73</v>
      </c>
      <c r="FO3" s="77" t="s">
        <v>73</v>
      </c>
      <c r="FP3" s="77" t="s">
        <v>73</v>
      </c>
      <c r="FQ3" s="77" t="s">
        <v>73</v>
      </c>
      <c r="FR3" s="77" t="s">
        <v>73</v>
      </c>
      <c r="FS3" s="77" t="s">
        <v>73</v>
      </c>
      <c r="FT3" s="77" t="s">
        <v>73</v>
      </c>
      <c r="FU3" s="77" t="s">
        <v>73</v>
      </c>
      <c r="FV3" s="77" t="s">
        <v>73</v>
      </c>
      <c r="FW3" s="77" t="s">
        <v>73</v>
      </c>
      <c r="FX3" s="77" t="s">
        <v>73</v>
      </c>
      <c r="FY3" s="77" t="s">
        <v>73</v>
      </c>
      <c r="FZ3" s="77" t="s">
        <v>73</v>
      </c>
      <c r="GA3" s="77" t="s">
        <v>73</v>
      </c>
      <c r="GB3" s="77" t="s">
        <v>73</v>
      </c>
      <c r="GC3" s="77" t="s">
        <v>73</v>
      </c>
      <c r="GD3" s="77" t="s">
        <v>73</v>
      </c>
      <c r="GE3" s="77" t="s">
        <v>73</v>
      </c>
      <c r="GF3" s="77" t="s">
        <v>73</v>
      </c>
      <c r="GG3" s="77" t="s">
        <v>73</v>
      </c>
      <c r="GH3" s="77" t="s">
        <v>73</v>
      </c>
      <c r="GI3" s="77" t="s">
        <v>73</v>
      </c>
      <c r="GJ3" s="77" t="s">
        <v>73</v>
      </c>
      <c r="GK3" s="77" t="s">
        <v>73</v>
      </c>
      <c r="GL3" s="77" t="s">
        <v>73</v>
      </c>
      <c r="GM3" s="77" t="s">
        <v>73</v>
      </c>
      <c r="GN3" s="77" t="s">
        <v>73</v>
      </c>
      <c r="GO3" s="77" t="s">
        <v>73</v>
      </c>
      <c r="GP3" s="77" t="s">
        <v>73</v>
      </c>
      <c r="GQ3" s="77" t="s">
        <v>73</v>
      </c>
      <c r="GR3" s="77" t="s">
        <v>73</v>
      </c>
      <c r="GS3" s="77" t="s">
        <v>73</v>
      </c>
      <c r="GT3" s="77" t="s">
        <v>73</v>
      </c>
    </row>
    <row r="4" spans="1:202" ht="15.75" x14ac:dyDescent="0.2">
      <c r="A4" s="69">
        <v>2</v>
      </c>
      <c r="B4" s="65" t="s">
        <v>72</v>
      </c>
      <c r="C4" s="65" t="s">
        <v>72</v>
      </c>
      <c r="D4" s="65" t="s">
        <v>72</v>
      </c>
      <c r="E4" s="65" t="s">
        <v>72</v>
      </c>
      <c r="F4" s="65" t="s">
        <v>72</v>
      </c>
      <c r="G4" s="65" t="s">
        <v>72</v>
      </c>
      <c r="H4" s="65" t="s">
        <v>72</v>
      </c>
      <c r="I4" s="65" t="s">
        <v>72</v>
      </c>
      <c r="J4" s="65" t="s">
        <v>72</v>
      </c>
      <c r="K4" s="65" t="s">
        <v>72</v>
      </c>
      <c r="L4" s="65" t="s">
        <v>72</v>
      </c>
      <c r="M4" s="65" t="s">
        <v>72</v>
      </c>
      <c r="N4" s="65" t="s">
        <v>72</v>
      </c>
      <c r="O4" s="65" t="s">
        <v>72</v>
      </c>
      <c r="P4" s="65" t="s">
        <v>72</v>
      </c>
      <c r="Q4" s="65" t="s">
        <v>72</v>
      </c>
      <c r="R4" s="65" t="s">
        <v>72</v>
      </c>
      <c r="S4" s="65" t="s">
        <v>72</v>
      </c>
      <c r="T4" s="65" t="s">
        <v>72</v>
      </c>
      <c r="U4" s="65" t="s">
        <v>72</v>
      </c>
      <c r="V4" s="65" t="s">
        <v>72</v>
      </c>
      <c r="W4" s="65" t="s">
        <v>72</v>
      </c>
      <c r="X4" s="65" t="s">
        <v>72</v>
      </c>
      <c r="Y4" s="65" t="s">
        <v>72</v>
      </c>
      <c r="Z4" s="65" t="s">
        <v>72</v>
      </c>
      <c r="AA4" s="65" t="s">
        <v>72</v>
      </c>
      <c r="AB4" s="65" t="s">
        <v>72</v>
      </c>
      <c r="AC4" s="65" t="s">
        <v>72</v>
      </c>
      <c r="AD4" s="65" t="s">
        <v>72</v>
      </c>
      <c r="AE4" s="65" t="s">
        <v>72</v>
      </c>
      <c r="AF4" s="65" t="s">
        <v>72</v>
      </c>
      <c r="AG4" s="66" t="s">
        <v>73</v>
      </c>
      <c r="AH4" s="66" t="s">
        <v>73</v>
      </c>
      <c r="AI4" s="66" t="s">
        <v>73</v>
      </c>
      <c r="AJ4" s="66" t="s">
        <v>73</v>
      </c>
      <c r="AK4" s="66" t="s">
        <v>73</v>
      </c>
      <c r="AL4" s="66" t="s">
        <v>73</v>
      </c>
      <c r="AM4" s="66" t="s">
        <v>73</v>
      </c>
      <c r="AN4" s="66" t="s">
        <v>73</v>
      </c>
      <c r="AO4" s="66" t="s">
        <v>73</v>
      </c>
      <c r="AP4" s="66" t="s">
        <v>73</v>
      </c>
      <c r="AQ4" s="66" t="s">
        <v>73</v>
      </c>
      <c r="AR4" s="66" t="s">
        <v>73</v>
      </c>
      <c r="AS4" s="66" t="s">
        <v>73</v>
      </c>
      <c r="AT4" s="66" t="s">
        <v>73</v>
      </c>
      <c r="AU4" s="66" t="s">
        <v>73</v>
      </c>
      <c r="AV4" s="66" t="s">
        <v>73</v>
      </c>
      <c r="AW4" s="66" t="s">
        <v>73</v>
      </c>
      <c r="AX4" s="66" t="s">
        <v>73</v>
      </c>
      <c r="AY4" s="66" t="s">
        <v>73</v>
      </c>
      <c r="AZ4" s="66" t="s">
        <v>73</v>
      </c>
      <c r="BA4" s="66" t="s">
        <v>73</v>
      </c>
      <c r="BB4" s="66" t="s">
        <v>73</v>
      </c>
      <c r="BC4" s="66" t="s">
        <v>73</v>
      </c>
      <c r="BD4" s="66" t="s">
        <v>73</v>
      </c>
      <c r="BE4" s="66" t="s">
        <v>73</v>
      </c>
      <c r="BF4" s="66" t="s">
        <v>73</v>
      </c>
      <c r="BG4" s="66" t="s">
        <v>73</v>
      </c>
      <c r="BH4" s="66" t="s">
        <v>73</v>
      </c>
      <c r="BI4" s="66" t="s">
        <v>73</v>
      </c>
      <c r="BJ4" s="66" t="s">
        <v>73</v>
      </c>
      <c r="BK4" s="66" t="s">
        <v>73</v>
      </c>
      <c r="BL4" s="66" t="s">
        <v>73</v>
      </c>
      <c r="BM4" s="66" t="s">
        <v>73</v>
      </c>
      <c r="BN4" s="66" t="s">
        <v>73</v>
      </c>
      <c r="BO4" s="66" t="s">
        <v>73</v>
      </c>
      <c r="BP4" s="66" t="s">
        <v>73</v>
      </c>
      <c r="BQ4" s="66" t="s">
        <v>73</v>
      </c>
      <c r="BR4" s="66" t="s">
        <v>73</v>
      </c>
      <c r="BS4" s="66" t="s">
        <v>73</v>
      </c>
      <c r="BT4" s="66" t="s">
        <v>73</v>
      </c>
      <c r="BU4" s="66" t="s">
        <v>73</v>
      </c>
      <c r="BV4" s="66" t="s">
        <v>73</v>
      </c>
      <c r="BW4" s="66" t="s">
        <v>73</v>
      </c>
      <c r="BX4" s="66" t="s">
        <v>73</v>
      </c>
      <c r="BY4" s="66" t="s">
        <v>73</v>
      </c>
      <c r="BZ4" s="66" t="s">
        <v>73</v>
      </c>
      <c r="CA4" s="66" t="s">
        <v>73</v>
      </c>
      <c r="CB4" s="66" t="s">
        <v>73</v>
      </c>
      <c r="CC4" s="66" t="s">
        <v>73</v>
      </c>
      <c r="CD4" s="66" t="s">
        <v>73</v>
      </c>
      <c r="CE4" s="66" t="s">
        <v>73</v>
      </c>
      <c r="CF4" s="66" t="s">
        <v>73</v>
      </c>
      <c r="CG4" s="66" t="s">
        <v>73</v>
      </c>
      <c r="CH4" s="66" t="s">
        <v>73</v>
      </c>
      <c r="CI4" s="66" t="s">
        <v>73</v>
      </c>
      <c r="CJ4" s="66" t="s">
        <v>73</v>
      </c>
      <c r="CK4" s="66" t="s">
        <v>73</v>
      </c>
      <c r="CL4" s="66" t="s">
        <v>73</v>
      </c>
      <c r="CM4" s="66" t="s">
        <v>73</v>
      </c>
      <c r="CN4" s="66" t="s">
        <v>73</v>
      </c>
      <c r="CO4" s="66" t="s">
        <v>73</v>
      </c>
      <c r="CP4" s="66" t="s">
        <v>73</v>
      </c>
      <c r="CQ4" s="66" t="s">
        <v>73</v>
      </c>
      <c r="CR4" s="66" t="s">
        <v>73</v>
      </c>
      <c r="CS4" s="66" t="s">
        <v>73</v>
      </c>
      <c r="CT4" s="66" t="s">
        <v>73</v>
      </c>
      <c r="CU4" s="66" t="s">
        <v>73</v>
      </c>
      <c r="CV4" s="66" t="s">
        <v>73</v>
      </c>
      <c r="CW4" s="66" t="s">
        <v>73</v>
      </c>
      <c r="CX4" s="66" t="s">
        <v>73</v>
      </c>
      <c r="CY4" s="66" t="s">
        <v>73</v>
      </c>
      <c r="CZ4" s="66" t="s">
        <v>73</v>
      </c>
      <c r="DA4" s="66" t="s">
        <v>73</v>
      </c>
      <c r="DB4" s="66" t="s">
        <v>73</v>
      </c>
      <c r="DC4" s="66" t="s">
        <v>73</v>
      </c>
      <c r="DD4" s="66" t="s">
        <v>73</v>
      </c>
      <c r="DE4" s="66" t="s">
        <v>73</v>
      </c>
      <c r="DF4" s="66" t="s">
        <v>73</v>
      </c>
      <c r="DG4" s="66" t="s">
        <v>73</v>
      </c>
      <c r="DH4" s="66" t="s">
        <v>73</v>
      </c>
      <c r="DI4" s="66" t="s">
        <v>73</v>
      </c>
      <c r="DJ4" s="66" t="s">
        <v>73</v>
      </c>
      <c r="DK4" s="66" t="s">
        <v>73</v>
      </c>
      <c r="DL4" s="66" t="s">
        <v>73</v>
      </c>
      <c r="DM4" s="66" t="s">
        <v>73</v>
      </c>
      <c r="DN4" s="66" t="s">
        <v>73</v>
      </c>
      <c r="DO4" s="66" t="s">
        <v>73</v>
      </c>
      <c r="DP4" s="66" t="s">
        <v>73</v>
      </c>
      <c r="DQ4" s="66" t="s">
        <v>73</v>
      </c>
      <c r="DR4" s="66" t="s">
        <v>73</v>
      </c>
      <c r="DS4" s="66" t="s">
        <v>73</v>
      </c>
      <c r="DT4" s="66" t="s">
        <v>73</v>
      </c>
      <c r="DU4" s="66" t="s">
        <v>73</v>
      </c>
      <c r="DV4" s="66" t="s">
        <v>73</v>
      </c>
      <c r="DW4" s="66" t="s">
        <v>73</v>
      </c>
      <c r="DX4" s="66" t="s">
        <v>73</v>
      </c>
      <c r="DY4" s="66" t="s">
        <v>73</v>
      </c>
      <c r="DZ4" s="66" t="s">
        <v>73</v>
      </c>
      <c r="EA4" s="66" t="s">
        <v>73</v>
      </c>
      <c r="EB4" s="66" t="s">
        <v>73</v>
      </c>
      <c r="EC4" s="66" t="s">
        <v>73</v>
      </c>
      <c r="ED4" s="66" t="s">
        <v>73</v>
      </c>
      <c r="EE4" s="66" t="s">
        <v>73</v>
      </c>
      <c r="EF4" s="66" t="s">
        <v>73</v>
      </c>
      <c r="EG4" s="66" t="s">
        <v>73</v>
      </c>
      <c r="EH4" s="66" t="s">
        <v>73</v>
      </c>
      <c r="EI4" s="66" t="s">
        <v>73</v>
      </c>
      <c r="EJ4" s="66" t="s">
        <v>73</v>
      </c>
      <c r="EK4" s="66" t="s">
        <v>73</v>
      </c>
      <c r="EL4" s="66" t="s">
        <v>73</v>
      </c>
      <c r="EM4" s="66" t="s">
        <v>73</v>
      </c>
      <c r="EN4" s="66" t="s">
        <v>73</v>
      </c>
      <c r="EO4" s="66" t="s">
        <v>73</v>
      </c>
      <c r="EP4" s="66" t="s">
        <v>73</v>
      </c>
      <c r="EQ4" s="66" t="s">
        <v>73</v>
      </c>
      <c r="ER4" s="66" t="s">
        <v>73</v>
      </c>
      <c r="ES4" s="66" t="s">
        <v>73</v>
      </c>
      <c r="ET4" s="66" t="s">
        <v>73</v>
      </c>
      <c r="EU4" s="66" t="s">
        <v>73</v>
      </c>
      <c r="EV4" s="66" t="s">
        <v>73</v>
      </c>
      <c r="EW4" s="66" t="s">
        <v>73</v>
      </c>
      <c r="EX4" s="66" t="s">
        <v>73</v>
      </c>
      <c r="EY4" s="66" t="s">
        <v>73</v>
      </c>
      <c r="EZ4" s="66" t="s">
        <v>73</v>
      </c>
      <c r="FA4" s="66" t="s">
        <v>73</v>
      </c>
      <c r="FB4" s="66" t="s">
        <v>73</v>
      </c>
      <c r="FC4" s="66" t="s">
        <v>73</v>
      </c>
      <c r="FD4" s="66" t="s">
        <v>73</v>
      </c>
      <c r="FE4" s="66" t="s">
        <v>73</v>
      </c>
      <c r="FF4" s="66" t="s">
        <v>73</v>
      </c>
      <c r="FG4" s="77" t="s">
        <v>73</v>
      </c>
      <c r="FH4" s="77" t="s">
        <v>73</v>
      </c>
      <c r="FI4" s="77" t="s">
        <v>73</v>
      </c>
      <c r="FJ4" s="77" t="s">
        <v>73</v>
      </c>
      <c r="FK4" s="77" t="s">
        <v>73</v>
      </c>
      <c r="FL4" s="77" t="s">
        <v>73</v>
      </c>
      <c r="FM4" s="77" t="s">
        <v>73</v>
      </c>
      <c r="FN4" s="77" t="s">
        <v>73</v>
      </c>
      <c r="FO4" s="77" t="s">
        <v>73</v>
      </c>
      <c r="FP4" s="77" t="s">
        <v>73</v>
      </c>
      <c r="FQ4" s="77" t="s">
        <v>73</v>
      </c>
      <c r="FR4" s="77" t="s">
        <v>73</v>
      </c>
      <c r="FS4" s="77" t="s">
        <v>73</v>
      </c>
      <c r="FT4" s="77" t="s">
        <v>73</v>
      </c>
      <c r="FU4" s="77" t="s">
        <v>73</v>
      </c>
      <c r="FV4" s="77" t="s">
        <v>73</v>
      </c>
      <c r="FW4" s="77" t="s">
        <v>73</v>
      </c>
      <c r="FX4" s="77" t="s">
        <v>73</v>
      </c>
      <c r="FY4" s="77" t="s">
        <v>73</v>
      </c>
      <c r="FZ4" s="77" t="s">
        <v>73</v>
      </c>
      <c r="GA4" s="77" t="s">
        <v>73</v>
      </c>
      <c r="GB4" s="77" t="s">
        <v>73</v>
      </c>
      <c r="GC4" s="77" t="s">
        <v>73</v>
      </c>
      <c r="GD4" s="77" t="s">
        <v>73</v>
      </c>
      <c r="GE4" s="77" t="s">
        <v>73</v>
      </c>
      <c r="GF4" s="77" t="s">
        <v>73</v>
      </c>
      <c r="GG4" s="77" t="s">
        <v>73</v>
      </c>
      <c r="GH4" s="77" t="s">
        <v>73</v>
      </c>
      <c r="GI4" s="77" t="s">
        <v>73</v>
      </c>
      <c r="GJ4" s="77" t="s">
        <v>73</v>
      </c>
      <c r="GK4" s="77" t="s">
        <v>73</v>
      </c>
      <c r="GL4" s="77" t="s">
        <v>73</v>
      </c>
      <c r="GM4" s="77" t="s">
        <v>73</v>
      </c>
      <c r="GN4" s="77" t="s">
        <v>73</v>
      </c>
      <c r="GO4" s="77" t="s">
        <v>73</v>
      </c>
      <c r="GP4" s="77" t="s">
        <v>73</v>
      </c>
      <c r="GQ4" s="77" t="s">
        <v>73</v>
      </c>
      <c r="GR4" s="77" t="s">
        <v>73</v>
      </c>
      <c r="GS4" s="77" t="s">
        <v>73</v>
      </c>
      <c r="GT4" s="77" t="s">
        <v>73</v>
      </c>
    </row>
    <row r="5" spans="1:202" ht="15.75" x14ac:dyDescent="0.2">
      <c r="A5" s="69">
        <v>3</v>
      </c>
      <c r="B5" s="65" t="s">
        <v>72</v>
      </c>
      <c r="C5" s="65" t="s">
        <v>72</v>
      </c>
      <c r="D5" s="65" t="s">
        <v>72</v>
      </c>
      <c r="E5" s="65" t="s">
        <v>72</v>
      </c>
      <c r="F5" s="65" t="s">
        <v>72</v>
      </c>
      <c r="G5" s="65" t="s">
        <v>72</v>
      </c>
      <c r="H5" s="65" t="s">
        <v>72</v>
      </c>
      <c r="I5" s="65" t="s">
        <v>72</v>
      </c>
      <c r="J5" s="65" t="s">
        <v>72</v>
      </c>
      <c r="K5" s="65" t="s">
        <v>72</v>
      </c>
      <c r="L5" s="65" t="s">
        <v>72</v>
      </c>
      <c r="M5" s="65" t="s">
        <v>72</v>
      </c>
      <c r="N5" s="65" t="s">
        <v>72</v>
      </c>
      <c r="O5" s="65" t="s">
        <v>72</v>
      </c>
      <c r="P5" s="65" t="s">
        <v>72</v>
      </c>
      <c r="Q5" s="65" t="s">
        <v>72</v>
      </c>
      <c r="R5" s="65" t="s">
        <v>72</v>
      </c>
      <c r="S5" s="65" t="s">
        <v>72</v>
      </c>
      <c r="T5" s="65" t="s">
        <v>72</v>
      </c>
      <c r="U5" s="65" t="s">
        <v>72</v>
      </c>
      <c r="V5" s="65" t="s">
        <v>72</v>
      </c>
      <c r="W5" s="66" t="s">
        <v>73</v>
      </c>
      <c r="X5" s="66" t="s">
        <v>73</v>
      </c>
      <c r="Y5" s="66" t="s">
        <v>73</v>
      </c>
      <c r="Z5" s="66" t="s">
        <v>73</v>
      </c>
      <c r="AA5" s="66" t="s">
        <v>73</v>
      </c>
      <c r="AB5" s="66" t="s">
        <v>73</v>
      </c>
      <c r="AC5" s="66" t="s">
        <v>73</v>
      </c>
      <c r="AD5" s="66" t="s">
        <v>73</v>
      </c>
      <c r="AE5" s="66" t="s">
        <v>73</v>
      </c>
      <c r="AF5" s="66" t="s">
        <v>73</v>
      </c>
      <c r="AG5" s="66" t="s">
        <v>73</v>
      </c>
      <c r="AH5" s="66" t="s">
        <v>73</v>
      </c>
      <c r="AI5" s="66" t="s">
        <v>73</v>
      </c>
      <c r="AJ5" s="66" t="s">
        <v>73</v>
      </c>
      <c r="AK5" s="66" t="s">
        <v>73</v>
      </c>
      <c r="AL5" s="66" t="s">
        <v>73</v>
      </c>
      <c r="AM5" s="66" t="s">
        <v>73</v>
      </c>
      <c r="AN5" s="66" t="s">
        <v>73</v>
      </c>
      <c r="AO5" s="66" t="s">
        <v>73</v>
      </c>
      <c r="AP5" s="66" t="s">
        <v>73</v>
      </c>
      <c r="AQ5" s="66" t="s">
        <v>73</v>
      </c>
      <c r="AR5" s="66" t="s">
        <v>73</v>
      </c>
      <c r="AS5" s="66" t="s">
        <v>73</v>
      </c>
      <c r="AT5" s="66" t="s">
        <v>73</v>
      </c>
      <c r="AU5" s="66" t="s">
        <v>73</v>
      </c>
      <c r="AV5" s="66" t="s">
        <v>73</v>
      </c>
      <c r="AW5" s="66" t="s">
        <v>73</v>
      </c>
      <c r="AX5" s="66" t="s">
        <v>73</v>
      </c>
      <c r="AY5" s="66" t="s">
        <v>73</v>
      </c>
      <c r="AZ5" s="66" t="s">
        <v>73</v>
      </c>
      <c r="BA5" s="66" t="s">
        <v>73</v>
      </c>
      <c r="BB5" s="66" t="s">
        <v>73</v>
      </c>
      <c r="BC5" s="66" t="s">
        <v>73</v>
      </c>
      <c r="BD5" s="66" t="s">
        <v>73</v>
      </c>
      <c r="BE5" s="66" t="s">
        <v>73</v>
      </c>
      <c r="BF5" s="66" t="s">
        <v>73</v>
      </c>
      <c r="BG5" s="66" t="s">
        <v>73</v>
      </c>
      <c r="BH5" s="66" t="s">
        <v>73</v>
      </c>
      <c r="BI5" s="66" t="s">
        <v>73</v>
      </c>
      <c r="BJ5" s="66" t="s">
        <v>73</v>
      </c>
      <c r="BK5" s="66" t="s">
        <v>73</v>
      </c>
      <c r="BL5" s="66" t="s">
        <v>73</v>
      </c>
      <c r="BM5" s="66" t="s">
        <v>73</v>
      </c>
      <c r="BN5" s="66" t="s">
        <v>73</v>
      </c>
      <c r="BO5" s="66" t="s">
        <v>73</v>
      </c>
      <c r="BP5" s="66" t="s">
        <v>73</v>
      </c>
      <c r="BQ5" s="66" t="s">
        <v>73</v>
      </c>
      <c r="BR5" s="66" t="s">
        <v>73</v>
      </c>
      <c r="BS5" s="66" t="s">
        <v>73</v>
      </c>
      <c r="BT5" s="66" t="s">
        <v>73</v>
      </c>
      <c r="BU5" s="66" t="s">
        <v>73</v>
      </c>
      <c r="BV5" s="66" t="s">
        <v>73</v>
      </c>
      <c r="BW5" s="66" t="s">
        <v>73</v>
      </c>
      <c r="BX5" s="66" t="s">
        <v>73</v>
      </c>
      <c r="BY5" s="66" t="s">
        <v>73</v>
      </c>
      <c r="BZ5" s="66" t="s">
        <v>73</v>
      </c>
      <c r="CA5" s="66" t="s">
        <v>73</v>
      </c>
      <c r="CB5" s="66" t="s">
        <v>73</v>
      </c>
      <c r="CC5" s="66" t="s">
        <v>73</v>
      </c>
      <c r="CD5" s="66" t="s">
        <v>73</v>
      </c>
      <c r="CE5" s="66" t="s">
        <v>73</v>
      </c>
      <c r="CF5" s="66" t="s">
        <v>73</v>
      </c>
      <c r="CG5" s="66" t="s">
        <v>73</v>
      </c>
      <c r="CH5" s="66" t="s">
        <v>73</v>
      </c>
      <c r="CI5" s="66" t="s">
        <v>73</v>
      </c>
      <c r="CJ5" s="66" t="s">
        <v>73</v>
      </c>
      <c r="CK5" s="66" t="s">
        <v>73</v>
      </c>
      <c r="CL5" s="66" t="s">
        <v>73</v>
      </c>
      <c r="CM5" s="66" t="s">
        <v>73</v>
      </c>
      <c r="CN5" s="66" t="s">
        <v>73</v>
      </c>
      <c r="CO5" s="66" t="s">
        <v>73</v>
      </c>
      <c r="CP5" s="66" t="s">
        <v>73</v>
      </c>
      <c r="CQ5" s="66" t="s">
        <v>73</v>
      </c>
      <c r="CR5" s="66" t="s">
        <v>73</v>
      </c>
      <c r="CS5" s="66" t="s">
        <v>73</v>
      </c>
      <c r="CT5" s="66" t="s">
        <v>73</v>
      </c>
      <c r="CU5" s="66" t="s">
        <v>73</v>
      </c>
      <c r="CV5" s="66" t="s">
        <v>73</v>
      </c>
      <c r="CW5" s="66" t="s">
        <v>73</v>
      </c>
      <c r="CX5" s="66" t="s">
        <v>73</v>
      </c>
      <c r="CY5" s="66" t="s">
        <v>73</v>
      </c>
      <c r="CZ5" s="66" t="s">
        <v>73</v>
      </c>
      <c r="DA5" s="66" t="s">
        <v>73</v>
      </c>
      <c r="DB5" s="66" t="s">
        <v>73</v>
      </c>
      <c r="DC5" s="66" t="s">
        <v>73</v>
      </c>
      <c r="DD5" s="66" t="s">
        <v>73</v>
      </c>
      <c r="DE5" s="66" t="s">
        <v>73</v>
      </c>
      <c r="DF5" s="66" t="s">
        <v>73</v>
      </c>
      <c r="DG5" s="66" t="s">
        <v>73</v>
      </c>
      <c r="DH5" s="66" t="s">
        <v>73</v>
      </c>
      <c r="DI5" s="66" t="s">
        <v>73</v>
      </c>
      <c r="DJ5" s="66" t="s">
        <v>73</v>
      </c>
      <c r="DK5" s="66" t="s">
        <v>73</v>
      </c>
      <c r="DL5" s="66" t="s">
        <v>73</v>
      </c>
      <c r="DM5" s="66" t="s">
        <v>73</v>
      </c>
      <c r="DN5" s="66" t="s">
        <v>73</v>
      </c>
      <c r="DO5" s="66" t="s">
        <v>73</v>
      </c>
      <c r="DP5" s="66" t="s">
        <v>73</v>
      </c>
      <c r="DQ5" s="66" t="s">
        <v>73</v>
      </c>
      <c r="DR5" s="66" t="s">
        <v>73</v>
      </c>
      <c r="DS5" s="66" t="s">
        <v>73</v>
      </c>
      <c r="DT5" s="66" t="s">
        <v>73</v>
      </c>
      <c r="DU5" s="66" t="s">
        <v>73</v>
      </c>
      <c r="DV5" s="66" t="s">
        <v>73</v>
      </c>
      <c r="DW5" s="66" t="s">
        <v>73</v>
      </c>
      <c r="DX5" s="66" t="s">
        <v>73</v>
      </c>
      <c r="DY5" s="66" t="s">
        <v>73</v>
      </c>
      <c r="DZ5" s="66" t="s">
        <v>73</v>
      </c>
      <c r="EA5" s="66" t="s">
        <v>73</v>
      </c>
      <c r="EB5" s="66" t="s">
        <v>73</v>
      </c>
      <c r="EC5" s="66" t="s">
        <v>73</v>
      </c>
      <c r="ED5" s="66" t="s">
        <v>73</v>
      </c>
      <c r="EE5" s="66" t="s">
        <v>73</v>
      </c>
      <c r="EF5" s="66" t="s">
        <v>73</v>
      </c>
      <c r="EG5" s="66" t="s">
        <v>73</v>
      </c>
      <c r="EH5" s="66" t="s">
        <v>73</v>
      </c>
      <c r="EI5" s="66" t="s">
        <v>73</v>
      </c>
      <c r="EJ5" s="66" t="s">
        <v>73</v>
      </c>
      <c r="EK5" s="66" t="s">
        <v>73</v>
      </c>
      <c r="EL5" s="66" t="s">
        <v>73</v>
      </c>
      <c r="EM5" s="66" t="s">
        <v>73</v>
      </c>
      <c r="EN5" s="66" t="s">
        <v>73</v>
      </c>
      <c r="EO5" s="66" t="s">
        <v>73</v>
      </c>
      <c r="EP5" s="66" t="s">
        <v>73</v>
      </c>
      <c r="EQ5" s="66" t="s">
        <v>73</v>
      </c>
      <c r="ER5" s="66" t="s">
        <v>73</v>
      </c>
      <c r="ES5" s="66" t="s">
        <v>73</v>
      </c>
      <c r="ET5" s="66" t="s">
        <v>73</v>
      </c>
      <c r="EU5" s="66" t="s">
        <v>73</v>
      </c>
      <c r="EV5" s="66" t="s">
        <v>73</v>
      </c>
      <c r="EW5" s="66" t="s">
        <v>73</v>
      </c>
      <c r="EX5" s="66" t="s">
        <v>73</v>
      </c>
      <c r="EY5" s="66" t="s">
        <v>73</v>
      </c>
      <c r="EZ5" s="66" t="s">
        <v>73</v>
      </c>
      <c r="FA5" s="66" t="s">
        <v>73</v>
      </c>
      <c r="FB5" s="66" t="s">
        <v>73</v>
      </c>
      <c r="FC5" s="66" t="s">
        <v>73</v>
      </c>
      <c r="FD5" s="66" t="s">
        <v>73</v>
      </c>
      <c r="FE5" s="66" t="s">
        <v>73</v>
      </c>
      <c r="FF5" s="66" t="s">
        <v>73</v>
      </c>
      <c r="FG5" s="77" t="s">
        <v>73</v>
      </c>
      <c r="FH5" s="77" t="s">
        <v>73</v>
      </c>
      <c r="FI5" s="77" t="s">
        <v>73</v>
      </c>
      <c r="FJ5" s="77" t="s">
        <v>73</v>
      </c>
      <c r="FK5" s="77" t="s">
        <v>73</v>
      </c>
      <c r="FL5" s="77" t="s">
        <v>73</v>
      </c>
      <c r="FM5" s="77" t="s">
        <v>73</v>
      </c>
      <c r="FN5" s="77" t="s">
        <v>73</v>
      </c>
      <c r="FO5" s="77" t="s">
        <v>73</v>
      </c>
      <c r="FP5" s="77" t="s">
        <v>73</v>
      </c>
      <c r="FQ5" s="77" t="s">
        <v>73</v>
      </c>
      <c r="FR5" s="77" t="s">
        <v>73</v>
      </c>
      <c r="FS5" s="77" t="s">
        <v>73</v>
      </c>
      <c r="FT5" s="77" t="s">
        <v>73</v>
      </c>
      <c r="FU5" s="77" t="s">
        <v>73</v>
      </c>
      <c r="FV5" s="77" t="s">
        <v>73</v>
      </c>
      <c r="FW5" s="77" t="s">
        <v>73</v>
      </c>
      <c r="FX5" s="77" t="s">
        <v>73</v>
      </c>
      <c r="FY5" s="77" t="s">
        <v>73</v>
      </c>
      <c r="FZ5" s="77" t="s">
        <v>73</v>
      </c>
      <c r="GA5" s="77" t="s">
        <v>73</v>
      </c>
      <c r="GB5" s="77" t="s">
        <v>73</v>
      </c>
      <c r="GC5" s="77" t="s">
        <v>73</v>
      </c>
      <c r="GD5" s="77" t="s">
        <v>73</v>
      </c>
      <c r="GE5" s="77" t="s">
        <v>73</v>
      </c>
      <c r="GF5" s="77" t="s">
        <v>73</v>
      </c>
      <c r="GG5" s="77" t="s">
        <v>73</v>
      </c>
      <c r="GH5" s="77" t="s">
        <v>73</v>
      </c>
      <c r="GI5" s="77" t="s">
        <v>73</v>
      </c>
      <c r="GJ5" s="77" t="s">
        <v>73</v>
      </c>
      <c r="GK5" s="77" t="s">
        <v>73</v>
      </c>
      <c r="GL5" s="77" t="s">
        <v>73</v>
      </c>
      <c r="GM5" s="77" t="s">
        <v>73</v>
      </c>
      <c r="GN5" s="77" t="s">
        <v>73</v>
      </c>
      <c r="GO5" s="77" t="s">
        <v>73</v>
      </c>
      <c r="GP5" s="77" t="s">
        <v>73</v>
      </c>
      <c r="GQ5" s="77" t="s">
        <v>73</v>
      </c>
      <c r="GR5" s="77" t="s">
        <v>73</v>
      </c>
      <c r="GS5" s="77" t="s">
        <v>73</v>
      </c>
      <c r="GT5" s="77" t="s">
        <v>73</v>
      </c>
    </row>
    <row r="6" spans="1:202" ht="15.75" x14ac:dyDescent="0.2">
      <c r="A6" s="69">
        <v>4</v>
      </c>
      <c r="B6" s="65" t="s">
        <v>72</v>
      </c>
      <c r="C6" s="65" t="s">
        <v>72</v>
      </c>
      <c r="D6" s="65" t="s">
        <v>72</v>
      </c>
      <c r="E6" s="65" t="s">
        <v>72</v>
      </c>
      <c r="F6" s="65" t="s">
        <v>72</v>
      </c>
      <c r="G6" s="65" t="s">
        <v>72</v>
      </c>
      <c r="H6" s="65" t="s">
        <v>72</v>
      </c>
      <c r="I6" s="65" t="s">
        <v>72</v>
      </c>
      <c r="J6" s="65" t="s">
        <v>72</v>
      </c>
      <c r="K6" s="65" t="s">
        <v>72</v>
      </c>
      <c r="L6" s="65" t="s">
        <v>72</v>
      </c>
      <c r="M6" s="65" t="s">
        <v>72</v>
      </c>
      <c r="N6" s="65" t="s">
        <v>72</v>
      </c>
      <c r="O6" s="65" t="s">
        <v>72</v>
      </c>
      <c r="P6" s="65" t="s">
        <v>72</v>
      </c>
      <c r="Q6" s="65" t="s">
        <v>72</v>
      </c>
      <c r="R6" s="65" t="s">
        <v>72</v>
      </c>
      <c r="S6" s="65" t="s">
        <v>72</v>
      </c>
      <c r="T6" s="65" t="s">
        <v>72</v>
      </c>
      <c r="U6" s="65" t="s">
        <v>72</v>
      </c>
      <c r="V6" s="65" t="s">
        <v>72</v>
      </c>
      <c r="W6" s="66" t="s">
        <v>73</v>
      </c>
      <c r="X6" s="66" t="s">
        <v>73</v>
      </c>
      <c r="Y6" s="66" t="s">
        <v>73</v>
      </c>
      <c r="Z6" s="66" t="s">
        <v>73</v>
      </c>
      <c r="AA6" s="66" t="s">
        <v>73</v>
      </c>
      <c r="AB6" s="66" t="s">
        <v>73</v>
      </c>
      <c r="AC6" s="66" t="s">
        <v>73</v>
      </c>
      <c r="AD6" s="66" t="s">
        <v>73</v>
      </c>
      <c r="AE6" s="66" t="s">
        <v>73</v>
      </c>
      <c r="AF6" s="66" t="s">
        <v>73</v>
      </c>
      <c r="AG6" s="66" t="s">
        <v>73</v>
      </c>
      <c r="AH6" s="66" t="s">
        <v>73</v>
      </c>
      <c r="AI6" s="66" t="s">
        <v>73</v>
      </c>
      <c r="AJ6" s="66" t="s">
        <v>73</v>
      </c>
      <c r="AK6" s="66" t="s">
        <v>73</v>
      </c>
      <c r="AL6" s="66" t="s">
        <v>73</v>
      </c>
      <c r="AM6" s="66" t="s">
        <v>73</v>
      </c>
      <c r="AN6" s="66" t="s">
        <v>73</v>
      </c>
      <c r="AO6" s="66" t="s">
        <v>73</v>
      </c>
      <c r="AP6" s="66" t="s">
        <v>73</v>
      </c>
      <c r="AQ6" s="66" t="s">
        <v>73</v>
      </c>
      <c r="AR6" s="66" t="s">
        <v>73</v>
      </c>
      <c r="AS6" s="66" t="s">
        <v>73</v>
      </c>
      <c r="AT6" s="66" t="s">
        <v>73</v>
      </c>
      <c r="AU6" s="66" t="s">
        <v>73</v>
      </c>
      <c r="AV6" s="66" t="s">
        <v>73</v>
      </c>
      <c r="AW6" s="66" t="s">
        <v>73</v>
      </c>
      <c r="AX6" s="66" t="s">
        <v>73</v>
      </c>
      <c r="AY6" s="66" t="s">
        <v>73</v>
      </c>
      <c r="AZ6" s="66" t="s">
        <v>73</v>
      </c>
      <c r="BA6" s="66" t="s">
        <v>73</v>
      </c>
      <c r="BB6" s="66" t="s">
        <v>73</v>
      </c>
      <c r="BC6" s="66" t="s">
        <v>73</v>
      </c>
      <c r="BD6" s="66" t="s">
        <v>73</v>
      </c>
      <c r="BE6" s="66" t="s">
        <v>73</v>
      </c>
      <c r="BF6" s="66" t="s">
        <v>73</v>
      </c>
      <c r="BG6" s="66" t="s">
        <v>73</v>
      </c>
      <c r="BH6" s="66" t="s">
        <v>73</v>
      </c>
      <c r="BI6" s="66" t="s">
        <v>73</v>
      </c>
      <c r="BJ6" s="66" t="s">
        <v>73</v>
      </c>
      <c r="BK6" s="66" t="s">
        <v>73</v>
      </c>
      <c r="BL6" s="66" t="s">
        <v>73</v>
      </c>
      <c r="BM6" s="66" t="s">
        <v>73</v>
      </c>
      <c r="BN6" s="66" t="s">
        <v>73</v>
      </c>
      <c r="BO6" s="66" t="s">
        <v>73</v>
      </c>
      <c r="BP6" s="66" t="s">
        <v>73</v>
      </c>
      <c r="BQ6" s="66" t="s">
        <v>73</v>
      </c>
      <c r="BR6" s="66" t="s">
        <v>73</v>
      </c>
      <c r="BS6" s="66" t="s">
        <v>73</v>
      </c>
      <c r="BT6" s="66" t="s">
        <v>73</v>
      </c>
      <c r="BU6" s="66" t="s">
        <v>73</v>
      </c>
      <c r="BV6" s="66" t="s">
        <v>73</v>
      </c>
      <c r="BW6" s="66" t="s">
        <v>73</v>
      </c>
      <c r="BX6" s="66" t="s">
        <v>73</v>
      </c>
      <c r="BY6" s="66" t="s">
        <v>73</v>
      </c>
      <c r="BZ6" s="66" t="s">
        <v>73</v>
      </c>
      <c r="CA6" s="66" t="s">
        <v>73</v>
      </c>
      <c r="CB6" s="66" t="s">
        <v>73</v>
      </c>
      <c r="CC6" s="66" t="s">
        <v>73</v>
      </c>
      <c r="CD6" s="66" t="s">
        <v>73</v>
      </c>
      <c r="CE6" s="67" t="s">
        <v>74</v>
      </c>
      <c r="CF6" s="67" t="s">
        <v>74</v>
      </c>
      <c r="CG6" s="67" t="s">
        <v>74</v>
      </c>
      <c r="CH6" s="67" t="s">
        <v>74</v>
      </c>
      <c r="CI6" s="67" t="s">
        <v>74</v>
      </c>
      <c r="CJ6" s="67" t="s">
        <v>74</v>
      </c>
      <c r="CK6" s="67" t="s">
        <v>74</v>
      </c>
      <c r="CL6" s="67" t="s">
        <v>74</v>
      </c>
      <c r="CM6" s="67" t="s">
        <v>74</v>
      </c>
      <c r="CN6" s="67" t="s">
        <v>74</v>
      </c>
      <c r="CO6" s="67" t="s">
        <v>74</v>
      </c>
      <c r="CP6" s="67" t="s">
        <v>74</v>
      </c>
      <c r="CQ6" s="67" t="s">
        <v>74</v>
      </c>
      <c r="CR6" s="67" t="s">
        <v>74</v>
      </c>
      <c r="CS6" s="67" t="s">
        <v>74</v>
      </c>
      <c r="CT6" s="67" t="s">
        <v>74</v>
      </c>
      <c r="CU6" s="67" t="s">
        <v>74</v>
      </c>
      <c r="CV6" s="67" t="s">
        <v>74</v>
      </c>
      <c r="CW6" s="67" t="s">
        <v>74</v>
      </c>
      <c r="CX6" s="67" t="s">
        <v>74</v>
      </c>
      <c r="CY6" s="67" t="s">
        <v>74</v>
      </c>
      <c r="CZ6" s="67" t="s">
        <v>74</v>
      </c>
      <c r="DA6" s="67" t="s">
        <v>74</v>
      </c>
      <c r="DB6" s="67" t="s">
        <v>74</v>
      </c>
      <c r="DC6" s="67" t="s">
        <v>74</v>
      </c>
      <c r="DD6" s="67" t="s">
        <v>74</v>
      </c>
      <c r="DE6" s="67" t="s">
        <v>74</v>
      </c>
      <c r="DF6" s="67" t="s">
        <v>74</v>
      </c>
      <c r="DG6" s="67" t="s">
        <v>74</v>
      </c>
      <c r="DH6" s="67" t="s">
        <v>74</v>
      </c>
      <c r="DI6" s="67" t="s">
        <v>74</v>
      </c>
      <c r="DJ6" s="67" t="s">
        <v>74</v>
      </c>
      <c r="DK6" s="67" t="s">
        <v>74</v>
      </c>
      <c r="DL6" s="67" t="s">
        <v>74</v>
      </c>
      <c r="DM6" s="67" t="s">
        <v>74</v>
      </c>
      <c r="DN6" s="67" t="s">
        <v>74</v>
      </c>
      <c r="DO6" s="67" t="s">
        <v>74</v>
      </c>
      <c r="DP6" s="67" t="s">
        <v>74</v>
      </c>
      <c r="DQ6" s="67" t="s">
        <v>74</v>
      </c>
      <c r="DR6" s="67" t="s">
        <v>74</v>
      </c>
      <c r="DS6" s="67" t="s">
        <v>74</v>
      </c>
      <c r="DT6" s="67" t="s">
        <v>74</v>
      </c>
      <c r="DU6" s="67" t="s">
        <v>74</v>
      </c>
      <c r="DV6" s="67" t="s">
        <v>74</v>
      </c>
      <c r="DW6" s="67" t="s">
        <v>74</v>
      </c>
      <c r="DX6" s="67" t="s">
        <v>74</v>
      </c>
      <c r="DY6" s="67" t="s">
        <v>74</v>
      </c>
      <c r="DZ6" s="67" t="s">
        <v>74</v>
      </c>
      <c r="EA6" s="67" t="s">
        <v>74</v>
      </c>
      <c r="EB6" s="67" t="s">
        <v>74</v>
      </c>
      <c r="EC6" s="67" t="s">
        <v>74</v>
      </c>
      <c r="ED6" s="67" t="s">
        <v>74</v>
      </c>
      <c r="EE6" s="67" t="s">
        <v>74</v>
      </c>
      <c r="EF6" s="67" t="s">
        <v>74</v>
      </c>
      <c r="EG6" s="67" t="s">
        <v>74</v>
      </c>
      <c r="EH6" s="67" t="s">
        <v>74</v>
      </c>
      <c r="EI6" s="67" t="s">
        <v>74</v>
      </c>
      <c r="EJ6" s="67" t="s">
        <v>74</v>
      </c>
      <c r="EK6" s="67" t="s">
        <v>74</v>
      </c>
      <c r="EL6" s="67" t="s">
        <v>74</v>
      </c>
      <c r="EM6" s="67" t="s">
        <v>74</v>
      </c>
      <c r="EN6" s="67" t="s">
        <v>74</v>
      </c>
      <c r="EO6" s="67" t="s">
        <v>74</v>
      </c>
      <c r="EP6" s="67" t="s">
        <v>74</v>
      </c>
      <c r="EQ6" s="67" t="s">
        <v>74</v>
      </c>
      <c r="ER6" s="67" t="s">
        <v>74</v>
      </c>
      <c r="ES6" s="67" t="s">
        <v>74</v>
      </c>
      <c r="ET6" s="67" t="s">
        <v>74</v>
      </c>
      <c r="EU6" s="67" t="s">
        <v>74</v>
      </c>
      <c r="EV6" s="67" t="s">
        <v>74</v>
      </c>
      <c r="EW6" s="67" t="s">
        <v>74</v>
      </c>
      <c r="EX6" s="67" t="s">
        <v>74</v>
      </c>
      <c r="EY6" s="67" t="s">
        <v>74</v>
      </c>
      <c r="EZ6" s="67" t="s">
        <v>74</v>
      </c>
      <c r="FA6" s="67" t="s">
        <v>74</v>
      </c>
      <c r="FB6" s="67" t="s">
        <v>74</v>
      </c>
      <c r="FC6" s="67" t="s">
        <v>74</v>
      </c>
      <c r="FD6" s="67" t="s">
        <v>74</v>
      </c>
      <c r="FE6" s="67" t="s">
        <v>74</v>
      </c>
      <c r="FF6" s="67" t="s">
        <v>74</v>
      </c>
      <c r="FG6" s="68" t="s">
        <v>74</v>
      </c>
      <c r="FH6" s="68" t="s">
        <v>74</v>
      </c>
      <c r="FI6" s="68" t="s">
        <v>74</v>
      </c>
      <c r="FJ6" s="68" t="s">
        <v>74</v>
      </c>
      <c r="FK6" s="68" t="s">
        <v>74</v>
      </c>
      <c r="FL6" s="68" t="s">
        <v>74</v>
      </c>
      <c r="FM6" s="68" t="s">
        <v>74</v>
      </c>
      <c r="FN6" s="68" t="s">
        <v>74</v>
      </c>
      <c r="FO6" s="68" t="s">
        <v>74</v>
      </c>
      <c r="FP6" s="68" t="s">
        <v>74</v>
      </c>
      <c r="FQ6" s="68" t="s">
        <v>74</v>
      </c>
      <c r="FR6" s="68" t="s">
        <v>74</v>
      </c>
      <c r="FS6" s="68" t="s">
        <v>74</v>
      </c>
      <c r="FT6" s="68" t="s">
        <v>74</v>
      </c>
      <c r="FU6" s="68" t="s">
        <v>74</v>
      </c>
      <c r="FV6" s="68" t="s">
        <v>74</v>
      </c>
      <c r="FW6" s="68" t="s">
        <v>74</v>
      </c>
      <c r="FX6" s="68" t="s">
        <v>74</v>
      </c>
      <c r="FY6" s="68" t="s">
        <v>74</v>
      </c>
      <c r="FZ6" s="68" t="s">
        <v>74</v>
      </c>
      <c r="GA6" s="68" t="s">
        <v>74</v>
      </c>
      <c r="GB6" s="68" t="s">
        <v>74</v>
      </c>
      <c r="GC6" s="68" t="s">
        <v>74</v>
      </c>
      <c r="GD6" s="68" t="s">
        <v>74</v>
      </c>
      <c r="GE6" s="68" t="s">
        <v>74</v>
      </c>
      <c r="GF6" s="68" t="s">
        <v>74</v>
      </c>
      <c r="GG6" s="68" t="s">
        <v>74</v>
      </c>
      <c r="GH6" s="68" t="s">
        <v>74</v>
      </c>
      <c r="GI6" s="68" t="s">
        <v>74</v>
      </c>
      <c r="GJ6" s="68" t="s">
        <v>74</v>
      </c>
      <c r="GK6" s="68" t="s">
        <v>74</v>
      </c>
      <c r="GL6" s="68" t="s">
        <v>74</v>
      </c>
      <c r="GM6" s="68" t="s">
        <v>74</v>
      </c>
      <c r="GN6" s="68" t="s">
        <v>74</v>
      </c>
      <c r="GO6" s="68" t="s">
        <v>74</v>
      </c>
      <c r="GP6" s="68" t="s">
        <v>74</v>
      </c>
      <c r="GQ6" s="68" t="s">
        <v>74</v>
      </c>
      <c r="GR6" s="68" t="s">
        <v>74</v>
      </c>
      <c r="GS6" s="68" t="s">
        <v>74</v>
      </c>
      <c r="GT6" s="68" t="s">
        <v>74</v>
      </c>
    </row>
    <row r="7" spans="1:202" ht="15.75" x14ac:dyDescent="0.2">
      <c r="A7" s="69">
        <v>5</v>
      </c>
      <c r="B7" s="65" t="s">
        <v>72</v>
      </c>
      <c r="C7" s="65" t="s">
        <v>72</v>
      </c>
      <c r="D7" s="65" t="s">
        <v>72</v>
      </c>
      <c r="E7" s="65" t="s">
        <v>72</v>
      </c>
      <c r="F7" s="65" t="s">
        <v>72</v>
      </c>
      <c r="G7" s="65" t="s">
        <v>72</v>
      </c>
      <c r="H7" s="65" t="s">
        <v>72</v>
      </c>
      <c r="I7" s="65" t="s">
        <v>72</v>
      </c>
      <c r="J7" s="65" t="s">
        <v>72</v>
      </c>
      <c r="K7" s="65" t="s">
        <v>72</v>
      </c>
      <c r="L7" s="65" t="s">
        <v>72</v>
      </c>
      <c r="M7" s="65" t="s">
        <v>72</v>
      </c>
      <c r="N7" s="65" t="s">
        <v>72</v>
      </c>
      <c r="O7" s="65" t="s">
        <v>72</v>
      </c>
      <c r="P7" s="65" t="s">
        <v>72</v>
      </c>
      <c r="Q7" s="65" t="s">
        <v>72</v>
      </c>
      <c r="R7" s="65" t="s">
        <v>72</v>
      </c>
      <c r="S7" s="65" t="s">
        <v>72</v>
      </c>
      <c r="T7" s="65" t="s">
        <v>72</v>
      </c>
      <c r="U7" s="65" t="s">
        <v>72</v>
      </c>
      <c r="V7" s="65" t="s">
        <v>72</v>
      </c>
      <c r="W7" s="66" t="s">
        <v>73</v>
      </c>
      <c r="X7" s="66" t="s">
        <v>73</v>
      </c>
      <c r="Y7" s="66" t="s">
        <v>73</v>
      </c>
      <c r="Z7" s="66" t="s">
        <v>73</v>
      </c>
      <c r="AA7" s="66" t="s">
        <v>73</v>
      </c>
      <c r="AB7" s="66" t="s">
        <v>73</v>
      </c>
      <c r="AC7" s="66" t="s">
        <v>73</v>
      </c>
      <c r="AD7" s="66" t="s">
        <v>73</v>
      </c>
      <c r="AE7" s="66" t="s">
        <v>73</v>
      </c>
      <c r="AF7" s="66" t="s">
        <v>73</v>
      </c>
      <c r="AG7" s="66" t="s">
        <v>73</v>
      </c>
      <c r="AH7" s="66" t="s">
        <v>73</v>
      </c>
      <c r="AI7" s="66" t="s">
        <v>73</v>
      </c>
      <c r="AJ7" s="66" t="s">
        <v>73</v>
      </c>
      <c r="AK7" s="66" t="s">
        <v>73</v>
      </c>
      <c r="AL7" s="66" t="s">
        <v>73</v>
      </c>
      <c r="AM7" s="66" t="s">
        <v>73</v>
      </c>
      <c r="AN7" s="66" t="s">
        <v>73</v>
      </c>
      <c r="AO7" s="66" t="s">
        <v>73</v>
      </c>
      <c r="AP7" s="66" t="s">
        <v>73</v>
      </c>
      <c r="AQ7" s="66" t="s">
        <v>73</v>
      </c>
      <c r="AR7" s="66" t="s">
        <v>73</v>
      </c>
      <c r="AS7" s="66" t="s">
        <v>73</v>
      </c>
      <c r="AT7" s="66" t="s">
        <v>73</v>
      </c>
      <c r="AU7" s="66" t="s">
        <v>73</v>
      </c>
      <c r="AV7" s="66" t="s">
        <v>73</v>
      </c>
      <c r="AW7" s="66" t="s">
        <v>73</v>
      </c>
      <c r="AX7" s="66" t="s">
        <v>73</v>
      </c>
      <c r="AY7" s="66" t="s">
        <v>73</v>
      </c>
      <c r="AZ7" s="66" t="s">
        <v>73</v>
      </c>
      <c r="BA7" s="66" t="s">
        <v>73</v>
      </c>
      <c r="BB7" s="66" t="s">
        <v>73</v>
      </c>
      <c r="BC7" s="66" t="s">
        <v>73</v>
      </c>
      <c r="BD7" s="66" t="s">
        <v>73</v>
      </c>
      <c r="BE7" s="66" t="s">
        <v>73</v>
      </c>
      <c r="BF7" s="66" t="s">
        <v>73</v>
      </c>
      <c r="BG7" s="66" t="s">
        <v>73</v>
      </c>
      <c r="BH7" s="66" t="s">
        <v>73</v>
      </c>
      <c r="BI7" s="66" t="s">
        <v>73</v>
      </c>
      <c r="BJ7" s="66" t="s">
        <v>73</v>
      </c>
      <c r="BK7" s="67" t="s">
        <v>74</v>
      </c>
      <c r="BL7" s="67" t="s">
        <v>74</v>
      </c>
      <c r="BM7" s="67" t="s">
        <v>74</v>
      </c>
      <c r="BN7" s="67" t="s">
        <v>74</v>
      </c>
      <c r="BO7" s="67" t="s">
        <v>74</v>
      </c>
      <c r="BP7" s="67" t="s">
        <v>74</v>
      </c>
      <c r="BQ7" s="67" t="s">
        <v>74</v>
      </c>
      <c r="BR7" s="67" t="s">
        <v>74</v>
      </c>
      <c r="BS7" s="67" t="s">
        <v>74</v>
      </c>
      <c r="BT7" s="67" t="s">
        <v>74</v>
      </c>
      <c r="BU7" s="67" t="s">
        <v>74</v>
      </c>
      <c r="BV7" s="67" t="s">
        <v>74</v>
      </c>
      <c r="BW7" s="67" t="s">
        <v>74</v>
      </c>
      <c r="BX7" s="67" t="s">
        <v>74</v>
      </c>
      <c r="BY7" s="67" t="s">
        <v>74</v>
      </c>
      <c r="BZ7" s="67" t="s">
        <v>74</v>
      </c>
      <c r="CA7" s="67" t="s">
        <v>74</v>
      </c>
      <c r="CB7" s="67" t="s">
        <v>74</v>
      </c>
      <c r="CC7" s="67" t="s">
        <v>74</v>
      </c>
      <c r="CD7" s="67" t="s">
        <v>74</v>
      </c>
      <c r="CE7" s="70" t="s">
        <v>75</v>
      </c>
      <c r="CF7" s="70" t="s">
        <v>75</v>
      </c>
      <c r="CG7" s="70" t="s">
        <v>75</v>
      </c>
      <c r="CH7" s="70" t="s">
        <v>75</v>
      </c>
      <c r="CI7" s="70" t="s">
        <v>75</v>
      </c>
      <c r="CJ7" s="70" t="s">
        <v>75</v>
      </c>
      <c r="CK7" s="70" t="s">
        <v>75</v>
      </c>
      <c r="CL7" s="70" t="s">
        <v>75</v>
      </c>
      <c r="CM7" s="70" t="s">
        <v>75</v>
      </c>
      <c r="CN7" s="70" t="s">
        <v>75</v>
      </c>
      <c r="CO7" s="70" t="s">
        <v>75</v>
      </c>
      <c r="CP7" s="70" t="s">
        <v>75</v>
      </c>
      <c r="CQ7" s="70" t="s">
        <v>75</v>
      </c>
      <c r="CR7" s="70" t="s">
        <v>75</v>
      </c>
      <c r="CS7" s="70" t="s">
        <v>75</v>
      </c>
      <c r="CT7" s="70" t="s">
        <v>75</v>
      </c>
      <c r="CU7" s="70" t="s">
        <v>75</v>
      </c>
      <c r="CV7" s="70" t="s">
        <v>75</v>
      </c>
      <c r="CW7" s="70" t="s">
        <v>75</v>
      </c>
      <c r="CX7" s="70" t="s">
        <v>75</v>
      </c>
      <c r="CY7" s="70" t="s">
        <v>75</v>
      </c>
      <c r="CZ7" s="70" t="s">
        <v>75</v>
      </c>
      <c r="DA7" s="70" t="s">
        <v>75</v>
      </c>
      <c r="DB7" s="70" t="s">
        <v>75</v>
      </c>
      <c r="DC7" s="70" t="s">
        <v>75</v>
      </c>
      <c r="DD7" s="70" t="s">
        <v>75</v>
      </c>
      <c r="DE7" s="70" t="s">
        <v>75</v>
      </c>
      <c r="DF7" s="70" t="s">
        <v>75</v>
      </c>
      <c r="DG7" s="70" t="s">
        <v>75</v>
      </c>
      <c r="DH7" s="70" t="s">
        <v>75</v>
      </c>
      <c r="DI7" s="70" t="s">
        <v>75</v>
      </c>
      <c r="DJ7" s="70" t="s">
        <v>75</v>
      </c>
      <c r="DK7" s="70" t="s">
        <v>75</v>
      </c>
      <c r="DL7" s="70" t="s">
        <v>75</v>
      </c>
      <c r="DM7" s="70" t="s">
        <v>75</v>
      </c>
      <c r="DN7" s="70" t="s">
        <v>75</v>
      </c>
      <c r="DO7" s="70" t="s">
        <v>75</v>
      </c>
      <c r="DP7" s="70" t="s">
        <v>75</v>
      </c>
      <c r="DQ7" s="70" t="s">
        <v>75</v>
      </c>
      <c r="DR7" s="70" t="s">
        <v>75</v>
      </c>
      <c r="DS7" s="70" t="s">
        <v>75</v>
      </c>
      <c r="DT7" s="70" t="s">
        <v>75</v>
      </c>
      <c r="DU7" s="70" t="s">
        <v>75</v>
      </c>
      <c r="DV7" s="70" t="s">
        <v>75</v>
      </c>
      <c r="DW7" s="70" t="s">
        <v>75</v>
      </c>
      <c r="DX7" s="70" t="s">
        <v>75</v>
      </c>
      <c r="DY7" s="70" t="s">
        <v>75</v>
      </c>
      <c r="DZ7" s="70" t="s">
        <v>75</v>
      </c>
      <c r="EA7" s="70" t="s">
        <v>75</v>
      </c>
      <c r="EB7" s="70" t="s">
        <v>75</v>
      </c>
      <c r="EC7" s="70" t="s">
        <v>75</v>
      </c>
      <c r="ED7" s="70" t="s">
        <v>75</v>
      </c>
      <c r="EE7" s="70" t="s">
        <v>75</v>
      </c>
      <c r="EF7" s="70" t="s">
        <v>75</v>
      </c>
      <c r="EG7" s="70" t="s">
        <v>75</v>
      </c>
      <c r="EH7" s="70" t="s">
        <v>75</v>
      </c>
      <c r="EI7" s="70" t="s">
        <v>75</v>
      </c>
      <c r="EJ7" s="70" t="s">
        <v>75</v>
      </c>
      <c r="EK7" s="70" t="s">
        <v>75</v>
      </c>
      <c r="EL7" s="70" t="s">
        <v>75</v>
      </c>
      <c r="EM7" s="70" t="s">
        <v>75</v>
      </c>
      <c r="EN7" s="70" t="s">
        <v>75</v>
      </c>
      <c r="EO7" s="70" t="s">
        <v>75</v>
      </c>
      <c r="EP7" s="70" t="s">
        <v>75</v>
      </c>
      <c r="EQ7" s="70" t="s">
        <v>75</v>
      </c>
      <c r="ER7" s="70" t="s">
        <v>75</v>
      </c>
      <c r="ES7" s="70" t="s">
        <v>75</v>
      </c>
      <c r="ET7" s="70" t="s">
        <v>75</v>
      </c>
      <c r="EU7" s="70" t="s">
        <v>75</v>
      </c>
      <c r="EV7" s="70" t="s">
        <v>75</v>
      </c>
      <c r="EW7" s="70" t="s">
        <v>75</v>
      </c>
      <c r="EX7" s="70" t="s">
        <v>75</v>
      </c>
      <c r="EY7" s="70" t="s">
        <v>75</v>
      </c>
      <c r="EZ7" s="70" t="s">
        <v>75</v>
      </c>
      <c r="FA7" s="70" t="s">
        <v>75</v>
      </c>
      <c r="FB7" s="70" t="s">
        <v>75</v>
      </c>
      <c r="FC7" s="70" t="s">
        <v>75</v>
      </c>
      <c r="FD7" s="70" t="s">
        <v>75</v>
      </c>
      <c r="FE7" s="70" t="s">
        <v>75</v>
      </c>
      <c r="FF7" s="70" t="s">
        <v>75</v>
      </c>
      <c r="FG7" s="72" t="s">
        <v>71</v>
      </c>
      <c r="FH7" s="72" t="s">
        <v>71</v>
      </c>
      <c r="FI7" s="72" t="s">
        <v>71</v>
      </c>
      <c r="FJ7" s="72" t="s">
        <v>71</v>
      </c>
      <c r="FK7" s="72" t="s">
        <v>71</v>
      </c>
      <c r="FL7" s="72" t="s">
        <v>71</v>
      </c>
      <c r="FM7" s="72" t="s">
        <v>71</v>
      </c>
      <c r="FN7" s="72" t="s">
        <v>71</v>
      </c>
      <c r="FO7" s="72" t="s">
        <v>71</v>
      </c>
      <c r="FP7" s="72" t="s">
        <v>71</v>
      </c>
      <c r="FQ7" s="72" t="s">
        <v>71</v>
      </c>
      <c r="FR7" s="72" t="s">
        <v>71</v>
      </c>
      <c r="FS7" s="72" t="s">
        <v>71</v>
      </c>
      <c r="FT7" s="72" t="s">
        <v>71</v>
      </c>
      <c r="FU7" s="72" t="s">
        <v>71</v>
      </c>
      <c r="FV7" s="72" t="s">
        <v>71</v>
      </c>
      <c r="FW7" s="72" t="s">
        <v>71</v>
      </c>
      <c r="FX7" s="72" t="s">
        <v>71</v>
      </c>
      <c r="FY7" s="72" t="s">
        <v>71</v>
      </c>
      <c r="FZ7" s="72" t="s">
        <v>71</v>
      </c>
      <c r="GA7" s="72" t="s">
        <v>71</v>
      </c>
      <c r="GB7" s="72" t="s">
        <v>71</v>
      </c>
      <c r="GC7" s="72" t="s">
        <v>71</v>
      </c>
      <c r="GD7" s="72" t="s">
        <v>71</v>
      </c>
      <c r="GE7" s="72" t="s">
        <v>71</v>
      </c>
      <c r="GF7" s="72" t="s">
        <v>71</v>
      </c>
      <c r="GG7" s="72" t="s">
        <v>71</v>
      </c>
      <c r="GH7" s="72" t="s">
        <v>71</v>
      </c>
      <c r="GI7" s="72" t="s">
        <v>71</v>
      </c>
      <c r="GJ7" s="72" t="s">
        <v>71</v>
      </c>
      <c r="GK7" s="72" t="s">
        <v>71</v>
      </c>
      <c r="GL7" s="72" t="s">
        <v>71</v>
      </c>
      <c r="GM7" s="72" t="s">
        <v>71</v>
      </c>
      <c r="GN7" s="72" t="s">
        <v>71</v>
      </c>
      <c r="GO7" s="72" t="s">
        <v>71</v>
      </c>
      <c r="GP7" s="72" t="s">
        <v>71</v>
      </c>
      <c r="GQ7" s="72" t="s">
        <v>71</v>
      </c>
      <c r="GR7" s="72" t="s">
        <v>71</v>
      </c>
      <c r="GS7" s="72" t="s">
        <v>71</v>
      </c>
      <c r="GT7" s="72" t="s">
        <v>71</v>
      </c>
    </row>
    <row r="8" spans="1:202" ht="15.75" x14ac:dyDescent="0.2">
      <c r="A8" s="69">
        <v>6</v>
      </c>
      <c r="B8" s="65" t="s">
        <v>72</v>
      </c>
      <c r="C8" s="65" t="s">
        <v>72</v>
      </c>
      <c r="D8" s="65" t="s">
        <v>72</v>
      </c>
      <c r="E8" s="65" t="s">
        <v>72</v>
      </c>
      <c r="F8" s="65" t="s">
        <v>72</v>
      </c>
      <c r="G8" s="65" t="s">
        <v>72</v>
      </c>
      <c r="H8" s="65" t="s">
        <v>72</v>
      </c>
      <c r="I8" s="65" t="s">
        <v>72</v>
      </c>
      <c r="J8" s="65" t="s">
        <v>72</v>
      </c>
      <c r="K8" s="65" t="s">
        <v>72</v>
      </c>
      <c r="L8" s="65" t="s">
        <v>72</v>
      </c>
      <c r="M8" s="65" t="s">
        <v>72</v>
      </c>
      <c r="N8" s="65" t="s">
        <v>72</v>
      </c>
      <c r="O8" s="65" t="s">
        <v>72</v>
      </c>
      <c r="P8" s="65" t="s">
        <v>72</v>
      </c>
      <c r="Q8" s="65" t="s">
        <v>72</v>
      </c>
      <c r="R8" s="65" t="s">
        <v>72</v>
      </c>
      <c r="S8" s="65" t="s">
        <v>72</v>
      </c>
      <c r="T8" s="65" t="s">
        <v>72</v>
      </c>
      <c r="U8" s="65" t="s">
        <v>72</v>
      </c>
      <c r="V8" s="65" t="s">
        <v>72</v>
      </c>
      <c r="W8" s="66" t="s">
        <v>73</v>
      </c>
      <c r="X8" s="66" t="s">
        <v>73</v>
      </c>
      <c r="Y8" s="66" t="s">
        <v>73</v>
      </c>
      <c r="Z8" s="66" t="s">
        <v>73</v>
      </c>
      <c r="AA8" s="66" t="s">
        <v>73</v>
      </c>
      <c r="AB8" s="66" t="s">
        <v>73</v>
      </c>
      <c r="AC8" s="66" t="s">
        <v>73</v>
      </c>
      <c r="AD8" s="66" t="s">
        <v>73</v>
      </c>
      <c r="AE8" s="66" t="s">
        <v>73</v>
      </c>
      <c r="AF8" s="66" t="s">
        <v>73</v>
      </c>
      <c r="AG8" s="66" t="s">
        <v>73</v>
      </c>
      <c r="AH8" s="66" t="s">
        <v>73</v>
      </c>
      <c r="AI8" s="66" t="s">
        <v>73</v>
      </c>
      <c r="AJ8" s="66" t="s">
        <v>73</v>
      </c>
      <c r="AK8" s="66" t="s">
        <v>73</v>
      </c>
      <c r="AL8" s="66" t="s">
        <v>73</v>
      </c>
      <c r="AM8" s="66" t="s">
        <v>73</v>
      </c>
      <c r="AN8" s="66" t="s">
        <v>73</v>
      </c>
      <c r="AO8" s="66" t="s">
        <v>73</v>
      </c>
      <c r="AP8" s="66" t="s">
        <v>73</v>
      </c>
      <c r="AQ8" s="67" t="s">
        <v>74</v>
      </c>
      <c r="AR8" s="67" t="s">
        <v>74</v>
      </c>
      <c r="AS8" s="67" t="s">
        <v>74</v>
      </c>
      <c r="AT8" s="67" t="s">
        <v>74</v>
      </c>
      <c r="AU8" s="67" t="s">
        <v>74</v>
      </c>
      <c r="AV8" s="67" t="s">
        <v>74</v>
      </c>
      <c r="AW8" s="67" t="s">
        <v>74</v>
      </c>
      <c r="AX8" s="67" t="s">
        <v>74</v>
      </c>
      <c r="AY8" s="67" t="s">
        <v>74</v>
      </c>
      <c r="AZ8" s="67" t="s">
        <v>74</v>
      </c>
      <c r="BA8" s="67" t="s">
        <v>74</v>
      </c>
      <c r="BB8" s="67" t="s">
        <v>74</v>
      </c>
      <c r="BC8" s="67" t="s">
        <v>74</v>
      </c>
      <c r="BD8" s="67" t="s">
        <v>74</v>
      </c>
      <c r="BE8" s="67" t="s">
        <v>74</v>
      </c>
      <c r="BF8" s="67" t="s">
        <v>74</v>
      </c>
      <c r="BG8" s="67" t="s">
        <v>74</v>
      </c>
      <c r="BH8" s="67" t="s">
        <v>74</v>
      </c>
      <c r="BI8" s="67" t="s">
        <v>74</v>
      </c>
      <c r="BJ8" s="67" t="s">
        <v>74</v>
      </c>
      <c r="BK8" s="70" t="s">
        <v>75</v>
      </c>
      <c r="BL8" s="70" t="s">
        <v>75</v>
      </c>
      <c r="BM8" s="70" t="s">
        <v>75</v>
      </c>
      <c r="BN8" s="70" t="s">
        <v>75</v>
      </c>
      <c r="BO8" s="70" t="s">
        <v>75</v>
      </c>
      <c r="BP8" s="70" t="s">
        <v>75</v>
      </c>
      <c r="BQ8" s="70" t="s">
        <v>75</v>
      </c>
      <c r="BR8" s="70" t="s">
        <v>75</v>
      </c>
      <c r="BS8" s="70" t="s">
        <v>75</v>
      </c>
      <c r="BT8" s="70" t="s">
        <v>75</v>
      </c>
      <c r="BU8" s="70" t="s">
        <v>75</v>
      </c>
      <c r="BV8" s="70" t="s">
        <v>75</v>
      </c>
      <c r="BW8" s="70" t="s">
        <v>75</v>
      </c>
      <c r="BX8" s="70" t="s">
        <v>75</v>
      </c>
      <c r="BY8" s="70" t="s">
        <v>75</v>
      </c>
      <c r="BZ8" s="70" t="s">
        <v>75</v>
      </c>
      <c r="CA8" s="70" t="s">
        <v>75</v>
      </c>
      <c r="CB8" s="70" t="s">
        <v>75</v>
      </c>
      <c r="CC8" s="70" t="s">
        <v>75</v>
      </c>
      <c r="CD8" s="70" t="s">
        <v>75</v>
      </c>
      <c r="CE8" s="73" t="s">
        <v>71</v>
      </c>
      <c r="CF8" s="73" t="s">
        <v>71</v>
      </c>
      <c r="CG8" s="73" t="s">
        <v>71</v>
      </c>
      <c r="CH8" s="73" t="s">
        <v>71</v>
      </c>
      <c r="CI8" s="73" t="s">
        <v>71</v>
      </c>
      <c r="CJ8" s="73" t="s">
        <v>71</v>
      </c>
      <c r="CK8" s="73" t="s">
        <v>71</v>
      </c>
      <c r="CL8" s="73" t="s">
        <v>71</v>
      </c>
      <c r="CM8" s="73" t="s">
        <v>71</v>
      </c>
      <c r="CN8" s="73" t="s">
        <v>71</v>
      </c>
      <c r="CO8" s="73" t="s">
        <v>71</v>
      </c>
      <c r="CP8" s="73" t="s">
        <v>71</v>
      </c>
      <c r="CQ8" s="73" t="s">
        <v>71</v>
      </c>
      <c r="CR8" s="73" t="s">
        <v>71</v>
      </c>
      <c r="CS8" s="73" t="s">
        <v>71</v>
      </c>
      <c r="CT8" s="73" t="s">
        <v>71</v>
      </c>
      <c r="CU8" s="73" t="s">
        <v>71</v>
      </c>
      <c r="CV8" s="73" t="s">
        <v>71</v>
      </c>
      <c r="CW8" s="73" t="s">
        <v>71</v>
      </c>
      <c r="CX8" s="73" t="s">
        <v>71</v>
      </c>
      <c r="CY8" s="73" t="s">
        <v>71</v>
      </c>
      <c r="CZ8" s="73" t="s">
        <v>71</v>
      </c>
      <c r="DA8" s="73" t="s">
        <v>71</v>
      </c>
      <c r="DB8" s="73" t="s">
        <v>71</v>
      </c>
      <c r="DC8" s="73" t="s">
        <v>71</v>
      </c>
      <c r="DD8" s="73" t="s">
        <v>71</v>
      </c>
      <c r="DE8" s="73" t="s">
        <v>71</v>
      </c>
      <c r="DF8" s="73" t="s">
        <v>71</v>
      </c>
      <c r="DG8" s="73" t="s">
        <v>71</v>
      </c>
      <c r="DH8" s="73" t="s">
        <v>71</v>
      </c>
      <c r="DI8" s="73" t="s">
        <v>71</v>
      </c>
      <c r="DJ8" s="73" t="s">
        <v>71</v>
      </c>
      <c r="DK8" s="73" t="s">
        <v>71</v>
      </c>
      <c r="DL8" s="73" t="s">
        <v>71</v>
      </c>
      <c r="DM8" s="73" t="s">
        <v>71</v>
      </c>
      <c r="DN8" s="73" t="s">
        <v>71</v>
      </c>
      <c r="DO8" s="73" t="s">
        <v>71</v>
      </c>
      <c r="DP8" s="73" t="s">
        <v>71</v>
      </c>
      <c r="DQ8" s="73" t="s">
        <v>71</v>
      </c>
      <c r="DR8" s="73" t="s">
        <v>71</v>
      </c>
      <c r="DS8" s="73" t="s">
        <v>71</v>
      </c>
      <c r="DT8" s="73" t="s">
        <v>71</v>
      </c>
      <c r="DU8" s="73" t="s">
        <v>71</v>
      </c>
      <c r="DV8" s="73" t="s">
        <v>71</v>
      </c>
      <c r="DW8" s="73" t="s">
        <v>71</v>
      </c>
      <c r="DX8" s="73" t="s">
        <v>71</v>
      </c>
      <c r="DY8" s="73" t="s">
        <v>71</v>
      </c>
      <c r="DZ8" s="73" t="s">
        <v>71</v>
      </c>
      <c r="EA8" s="73" t="s">
        <v>71</v>
      </c>
      <c r="EB8" s="73" t="s">
        <v>71</v>
      </c>
      <c r="EC8" s="73" t="s">
        <v>71</v>
      </c>
      <c r="ED8" s="73" t="s">
        <v>71</v>
      </c>
      <c r="EE8" s="73" t="s">
        <v>71</v>
      </c>
      <c r="EF8" s="73" t="s">
        <v>71</v>
      </c>
      <c r="EG8" s="73" t="s">
        <v>71</v>
      </c>
      <c r="EH8" s="73" t="s">
        <v>71</v>
      </c>
      <c r="EI8" s="73" t="s">
        <v>71</v>
      </c>
      <c r="EJ8" s="73" t="s">
        <v>71</v>
      </c>
      <c r="EK8" s="73" t="s">
        <v>71</v>
      </c>
      <c r="EL8" s="73" t="s">
        <v>71</v>
      </c>
      <c r="EM8" s="73" t="s">
        <v>71</v>
      </c>
      <c r="EN8" s="73" t="s">
        <v>71</v>
      </c>
      <c r="EO8" s="73" t="s">
        <v>71</v>
      </c>
      <c r="EP8" s="73" t="s">
        <v>71</v>
      </c>
      <c r="EQ8" s="73" t="s">
        <v>71</v>
      </c>
      <c r="ER8" s="73" t="s">
        <v>71</v>
      </c>
      <c r="ES8" s="73" t="s">
        <v>71</v>
      </c>
      <c r="ET8" s="73" t="s">
        <v>71</v>
      </c>
      <c r="EU8" s="73" t="s">
        <v>71</v>
      </c>
      <c r="EV8" s="73" t="s">
        <v>71</v>
      </c>
      <c r="EW8" s="73" t="s">
        <v>71</v>
      </c>
      <c r="EX8" s="73" t="s">
        <v>71</v>
      </c>
      <c r="EY8" s="73" t="s">
        <v>71</v>
      </c>
      <c r="EZ8" s="73" t="s">
        <v>71</v>
      </c>
      <c r="FA8" s="73" t="s">
        <v>71</v>
      </c>
      <c r="FB8" s="73" t="s">
        <v>71</v>
      </c>
      <c r="FC8" s="73" t="s">
        <v>71</v>
      </c>
      <c r="FD8" s="73" t="s">
        <v>71</v>
      </c>
      <c r="FE8" s="73" t="s">
        <v>71</v>
      </c>
      <c r="FF8" s="73" t="s">
        <v>71</v>
      </c>
      <c r="FG8" s="72" t="s">
        <v>71</v>
      </c>
      <c r="FH8" s="72" t="s">
        <v>71</v>
      </c>
      <c r="FI8" s="72" t="s">
        <v>71</v>
      </c>
      <c r="FJ8" s="72" t="s">
        <v>71</v>
      </c>
      <c r="FK8" s="72" t="s">
        <v>71</v>
      </c>
      <c r="FL8" s="72" t="s">
        <v>71</v>
      </c>
      <c r="FM8" s="72" t="s">
        <v>71</v>
      </c>
      <c r="FN8" s="72" t="s">
        <v>71</v>
      </c>
      <c r="FO8" s="72" t="s">
        <v>71</v>
      </c>
      <c r="FP8" s="72" t="s">
        <v>71</v>
      </c>
      <c r="FQ8" s="72" t="s">
        <v>71</v>
      </c>
      <c r="FR8" s="72" t="s">
        <v>71</v>
      </c>
      <c r="FS8" s="72" t="s">
        <v>71</v>
      </c>
      <c r="FT8" s="72" t="s">
        <v>71</v>
      </c>
      <c r="FU8" s="72" t="s">
        <v>71</v>
      </c>
      <c r="FV8" s="72" t="s">
        <v>71</v>
      </c>
      <c r="FW8" s="72" t="s">
        <v>71</v>
      </c>
      <c r="FX8" s="72" t="s">
        <v>71</v>
      </c>
      <c r="FY8" s="72" t="s">
        <v>71</v>
      </c>
      <c r="FZ8" s="72" t="s">
        <v>71</v>
      </c>
      <c r="GA8" s="72" t="s">
        <v>71</v>
      </c>
      <c r="GB8" s="72" t="s">
        <v>71</v>
      </c>
      <c r="GC8" s="72" t="s">
        <v>71</v>
      </c>
      <c r="GD8" s="72" t="s">
        <v>71</v>
      </c>
      <c r="GE8" s="72" t="s">
        <v>71</v>
      </c>
      <c r="GF8" s="72" t="s">
        <v>71</v>
      </c>
      <c r="GG8" s="72" t="s">
        <v>71</v>
      </c>
      <c r="GH8" s="72" t="s">
        <v>71</v>
      </c>
      <c r="GI8" s="72" t="s">
        <v>71</v>
      </c>
      <c r="GJ8" s="72" t="s">
        <v>71</v>
      </c>
      <c r="GK8" s="72" t="s">
        <v>71</v>
      </c>
      <c r="GL8" s="72" t="s">
        <v>71</v>
      </c>
      <c r="GM8" s="72" t="s">
        <v>71</v>
      </c>
      <c r="GN8" s="72" t="s">
        <v>71</v>
      </c>
      <c r="GO8" s="72" t="s">
        <v>71</v>
      </c>
      <c r="GP8" s="72" t="s">
        <v>71</v>
      </c>
      <c r="GQ8" s="72" t="s">
        <v>71</v>
      </c>
      <c r="GR8" s="72" t="s">
        <v>71</v>
      </c>
      <c r="GS8" s="72" t="s">
        <v>71</v>
      </c>
      <c r="GT8" s="72" t="s">
        <v>71</v>
      </c>
    </row>
    <row r="9" spans="1:202" ht="15.75" x14ac:dyDescent="0.2">
      <c r="A9" s="69">
        <v>7</v>
      </c>
      <c r="B9" s="66" t="s">
        <v>73</v>
      </c>
      <c r="C9" s="66" t="s">
        <v>73</v>
      </c>
      <c r="D9" s="66" t="s">
        <v>73</v>
      </c>
      <c r="E9" s="66" t="s">
        <v>73</v>
      </c>
      <c r="F9" s="66" t="s">
        <v>73</v>
      </c>
      <c r="G9" s="66" t="s">
        <v>73</v>
      </c>
      <c r="H9" s="66" t="s">
        <v>73</v>
      </c>
      <c r="I9" s="66" t="s">
        <v>73</v>
      </c>
      <c r="J9" s="66" t="s">
        <v>73</v>
      </c>
      <c r="K9" s="66" t="s">
        <v>73</v>
      </c>
      <c r="L9" s="66" t="s">
        <v>73</v>
      </c>
      <c r="M9" s="66" t="s">
        <v>73</v>
      </c>
      <c r="N9" s="66" t="s">
        <v>73</v>
      </c>
      <c r="O9" s="66" t="s">
        <v>73</v>
      </c>
      <c r="P9" s="66" t="s">
        <v>73</v>
      </c>
      <c r="Q9" s="66" t="s">
        <v>73</v>
      </c>
      <c r="R9" s="66" t="s">
        <v>73</v>
      </c>
      <c r="S9" s="66" t="s">
        <v>73</v>
      </c>
      <c r="T9" s="66" t="s">
        <v>73</v>
      </c>
      <c r="U9" s="66" t="s">
        <v>73</v>
      </c>
      <c r="V9" s="66" t="s">
        <v>73</v>
      </c>
      <c r="W9" s="66" t="s">
        <v>73</v>
      </c>
      <c r="X9" s="66" t="s">
        <v>73</v>
      </c>
      <c r="Y9" s="66" t="s">
        <v>73</v>
      </c>
      <c r="Z9" s="66" t="s">
        <v>73</v>
      </c>
      <c r="AA9" s="66" t="s">
        <v>73</v>
      </c>
      <c r="AB9" s="66" t="s">
        <v>73</v>
      </c>
      <c r="AC9" s="66" t="s">
        <v>73</v>
      </c>
      <c r="AD9" s="66" t="s">
        <v>73</v>
      </c>
      <c r="AE9" s="66" t="s">
        <v>73</v>
      </c>
      <c r="AF9" s="66" t="s">
        <v>73</v>
      </c>
      <c r="AG9" s="66" t="s">
        <v>73</v>
      </c>
      <c r="AH9" s="66" t="s">
        <v>73</v>
      </c>
      <c r="AI9" s="66" t="s">
        <v>73</v>
      </c>
      <c r="AJ9" s="66" t="s">
        <v>73</v>
      </c>
      <c r="AK9" s="66" t="s">
        <v>73</v>
      </c>
      <c r="AL9" s="66" t="s">
        <v>73</v>
      </c>
      <c r="AM9" s="66" t="s">
        <v>73</v>
      </c>
      <c r="AN9" s="66" t="s">
        <v>73</v>
      </c>
      <c r="AO9" s="66" t="s">
        <v>73</v>
      </c>
      <c r="AP9" s="66" t="s">
        <v>73</v>
      </c>
      <c r="AQ9" s="67" t="s">
        <v>74</v>
      </c>
      <c r="AR9" s="67" t="s">
        <v>74</v>
      </c>
      <c r="AS9" s="67" t="s">
        <v>74</v>
      </c>
      <c r="AT9" s="67" t="s">
        <v>74</v>
      </c>
      <c r="AU9" s="67" t="s">
        <v>74</v>
      </c>
      <c r="AV9" s="67" t="s">
        <v>74</v>
      </c>
      <c r="AW9" s="67" t="s">
        <v>74</v>
      </c>
      <c r="AX9" s="67" t="s">
        <v>74</v>
      </c>
      <c r="AY9" s="67" t="s">
        <v>74</v>
      </c>
      <c r="AZ9" s="67" t="s">
        <v>74</v>
      </c>
      <c r="BA9" s="67" t="s">
        <v>74</v>
      </c>
      <c r="BB9" s="67" t="s">
        <v>74</v>
      </c>
      <c r="BC9" s="67" t="s">
        <v>74</v>
      </c>
      <c r="BD9" s="67" t="s">
        <v>74</v>
      </c>
      <c r="BE9" s="67" t="s">
        <v>74</v>
      </c>
      <c r="BF9" s="67" t="s">
        <v>74</v>
      </c>
      <c r="BG9" s="67" t="s">
        <v>74</v>
      </c>
      <c r="BH9" s="67" t="s">
        <v>74</v>
      </c>
      <c r="BI9" s="67" t="s">
        <v>74</v>
      </c>
      <c r="BJ9" s="67" t="s">
        <v>74</v>
      </c>
      <c r="BK9" s="73" t="s">
        <v>71</v>
      </c>
      <c r="BL9" s="73" t="s">
        <v>71</v>
      </c>
      <c r="BM9" s="73" t="s">
        <v>71</v>
      </c>
      <c r="BN9" s="73" t="s">
        <v>71</v>
      </c>
      <c r="BO9" s="73" t="s">
        <v>71</v>
      </c>
      <c r="BP9" s="73" t="s">
        <v>71</v>
      </c>
      <c r="BQ9" s="73" t="s">
        <v>71</v>
      </c>
      <c r="BR9" s="73" t="s">
        <v>71</v>
      </c>
      <c r="BS9" s="73" t="s">
        <v>71</v>
      </c>
      <c r="BT9" s="73" t="s">
        <v>71</v>
      </c>
      <c r="BU9" s="73" t="s">
        <v>71</v>
      </c>
      <c r="BV9" s="73" t="s">
        <v>71</v>
      </c>
      <c r="BW9" s="73" t="s">
        <v>71</v>
      </c>
      <c r="BX9" s="73" t="s">
        <v>71</v>
      </c>
      <c r="BY9" s="73" t="s">
        <v>71</v>
      </c>
      <c r="BZ9" s="73" t="s">
        <v>71</v>
      </c>
      <c r="CA9" s="73" t="s">
        <v>71</v>
      </c>
      <c r="CB9" s="73" t="s">
        <v>71</v>
      </c>
      <c r="CC9" s="73" t="s">
        <v>71</v>
      </c>
      <c r="CD9" s="73" t="s">
        <v>71</v>
      </c>
      <c r="CE9" s="73" t="s">
        <v>71</v>
      </c>
      <c r="CF9" s="73" t="s">
        <v>71</v>
      </c>
      <c r="CG9" s="73" t="s">
        <v>71</v>
      </c>
      <c r="CH9" s="73" t="s">
        <v>71</v>
      </c>
      <c r="CI9" s="73" t="s">
        <v>71</v>
      </c>
      <c r="CJ9" s="73" t="s">
        <v>71</v>
      </c>
      <c r="CK9" s="73" t="s">
        <v>71</v>
      </c>
      <c r="CL9" s="73" t="s">
        <v>71</v>
      </c>
      <c r="CM9" s="73" t="s">
        <v>71</v>
      </c>
      <c r="CN9" s="73" t="s">
        <v>71</v>
      </c>
      <c r="CO9" s="73" t="s">
        <v>71</v>
      </c>
      <c r="CP9" s="73" t="s">
        <v>71</v>
      </c>
      <c r="CQ9" s="73" t="s">
        <v>71</v>
      </c>
      <c r="CR9" s="73" t="s">
        <v>71</v>
      </c>
      <c r="CS9" s="73" t="s">
        <v>71</v>
      </c>
      <c r="CT9" s="73" t="s">
        <v>71</v>
      </c>
      <c r="CU9" s="73" t="s">
        <v>71</v>
      </c>
      <c r="CV9" s="73" t="s">
        <v>71</v>
      </c>
      <c r="CW9" s="73" t="s">
        <v>71</v>
      </c>
      <c r="CX9" s="73" t="s">
        <v>71</v>
      </c>
      <c r="CY9" s="73" t="s">
        <v>71</v>
      </c>
      <c r="CZ9" s="73" t="s">
        <v>71</v>
      </c>
      <c r="DA9" s="73" t="s">
        <v>71</v>
      </c>
      <c r="DB9" s="73" t="s">
        <v>71</v>
      </c>
      <c r="DC9" s="73" t="s">
        <v>71</v>
      </c>
      <c r="DD9" s="73" t="s">
        <v>71</v>
      </c>
      <c r="DE9" s="73" t="s">
        <v>71</v>
      </c>
      <c r="DF9" s="73" t="s">
        <v>71</v>
      </c>
      <c r="DG9" s="73" t="s">
        <v>71</v>
      </c>
      <c r="DH9" s="73" t="s">
        <v>71</v>
      </c>
      <c r="DI9" s="73" t="s">
        <v>71</v>
      </c>
      <c r="DJ9" s="73" t="s">
        <v>71</v>
      </c>
      <c r="DK9" s="73" t="s">
        <v>71</v>
      </c>
      <c r="DL9" s="73" t="s">
        <v>71</v>
      </c>
      <c r="DM9" s="73" t="s">
        <v>71</v>
      </c>
      <c r="DN9" s="73" t="s">
        <v>71</v>
      </c>
      <c r="DO9" s="73" t="s">
        <v>71</v>
      </c>
      <c r="DP9" s="73" t="s">
        <v>71</v>
      </c>
      <c r="DQ9" s="73" t="s">
        <v>71</v>
      </c>
      <c r="DR9" s="73" t="s">
        <v>71</v>
      </c>
      <c r="DS9" s="73" t="s">
        <v>71</v>
      </c>
      <c r="DT9" s="73" t="s">
        <v>71</v>
      </c>
      <c r="DU9" s="73" t="s">
        <v>71</v>
      </c>
      <c r="DV9" s="73" t="s">
        <v>71</v>
      </c>
      <c r="DW9" s="73" t="s">
        <v>71</v>
      </c>
      <c r="DX9" s="73" t="s">
        <v>71</v>
      </c>
      <c r="DY9" s="73" t="s">
        <v>71</v>
      </c>
      <c r="DZ9" s="73" t="s">
        <v>71</v>
      </c>
      <c r="EA9" s="73" t="s">
        <v>71</v>
      </c>
      <c r="EB9" s="73" t="s">
        <v>71</v>
      </c>
      <c r="EC9" s="73" t="s">
        <v>71</v>
      </c>
      <c r="ED9" s="73" t="s">
        <v>71</v>
      </c>
      <c r="EE9" s="73" t="s">
        <v>71</v>
      </c>
      <c r="EF9" s="73" t="s">
        <v>71</v>
      </c>
      <c r="EG9" s="73" t="s">
        <v>71</v>
      </c>
      <c r="EH9" s="73" t="s">
        <v>71</v>
      </c>
      <c r="EI9" s="73" t="s">
        <v>71</v>
      </c>
      <c r="EJ9" s="73" t="s">
        <v>71</v>
      </c>
      <c r="EK9" s="73" t="s">
        <v>71</v>
      </c>
      <c r="EL9" s="73" t="s">
        <v>71</v>
      </c>
      <c r="EM9" s="73" t="s">
        <v>71</v>
      </c>
      <c r="EN9" s="73" t="s">
        <v>71</v>
      </c>
      <c r="EO9" s="73" t="s">
        <v>71</v>
      </c>
      <c r="EP9" s="73" t="s">
        <v>71</v>
      </c>
      <c r="EQ9" s="73" t="s">
        <v>71</v>
      </c>
      <c r="ER9" s="73" t="s">
        <v>71</v>
      </c>
      <c r="ES9" s="73" t="s">
        <v>71</v>
      </c>
      <c r="ET9" s="73" t="s">
        <v>71</v>
      </c>
      <c r="EU9" s="73" t="s">
        <v>71</v>
      </c>
      <c r="EV9" s="73" t="s">
        <v>71</v>
      </c>
      <c r="EW9" s="73" t="s">
        <v>71</v>
      </c>
      <c r="EX9" s="73" t="s">
        <v>71</v>
      </c>
      <c r="EY9" s="73" t="s">
        <v>71</v>
      </c>
      <c r="EZ9" s="73" t="s">
        <v>71</v>
      </c>
      <c r="FA9" s="73" t="s">
        <v>71</v>
      </c>
      <c r="FB9" s="73" t="s">
        <v>71</v>
      </c>
      <c r="FC9" s="73" t="s">
        <v>71</v>
      </c>
      <c r="FD9" s="73" t="s">
        <v>71</v>
      </c>
      <c r="FE9" s="73" t="s">
        <v>71</v>
      </c>
      <c r="FF9" s="73" t="s">
        <v>71</v>
      </c>
      <c r="FG9" s="72" t="s">
        <v>71</v>
      </c>
      <c r="FH9" s="72" t="s">
        <v>71</v>
      </c>
      <c r="FI9" s="72" t="s">
        <v>71</v>
      </c>
      <c r="FJ9" s="72" t="s">
        <v>71</v>
      </c>
      <c r="FK9" s="72" t="s">
        <v>71</v>
      </c>
      <c r="FL9" s="72" t="s">
        <v>71</v>
      </c>
      <c r="FM9" s="72" t="s">
        <v>71</v>
      </c>
      <c r="FN9" s="72" t="s">
        <v>71</v>
      </c>
      <c r="FO9" s="72" t="s">
        <v>71</v>
      </c>
      <c r="FP9" s="72" t="s">
        <v>71</v>
      </c>
      <c r="FQ9" s="72" t="s">
        <v>71</v>
      </c>
      <c r="FR9" s="72" t="s">
        <v>71</v>
      </c>
      <c r="FS9" s="72" t="s">
        <v>71</v>
      </c>
      <c r="FT9" s="72" t="s">
        <v>71</v>
      </c>
      <c r="FU9" s="72" t="s">
        <v>71</v>
      </c>
      <c r="FV9" s="72" t="s">
        <v>71</v>
      </c>
      <c r="FW9" s="72" t="s">
        <v>71</v>
      </c>
      <c r="FX9" s="72" t="s">
        <v>71</v>
      </c>
      <c r="FY9" s="72" t="s">
        <v>71</v>
      </c>
      <c r="FZ9" s="72" t="s">
        <v>71</v>
      </c>
      <c r="GA9" s="72" t="s">
        <v>71</v>
      </c>
      <c r="GB9" s="72" t="s">
        <v>71</v>
      </c>
      <c r="GC9" s="72" t="s">
        <v>71</v>
      </c>
      <c r="GD9" s="72" t="s">
        <v>71</v>
      </c>
      <c r="GE9" s="72" t="s">
        <v>71</v>
      </c>
      <c r="GF9" s="72" t="s">
        <v>71</v>
      </c>
      <c r="GG9" s="72" t="s">
        <v>71</v>
      </c>
      <c r="GH9" s="72" t="s">
        <v>71</v>
      </c>
      <c r="GI9" s="72" t="s">
        <v>71</v>
      </c>
      <c r="GJ9" s="72" t="s">
        <v>71</v>
      </c>
      <c r="GK9" s="72" t="s">
        <v>71</v>
      </c>
      <c r="GL9" s="72" t="s">
        <v>71</v>
      </c>
      <c r="GM9" s="72" t="s">
        <v>71</v>
      </c>
      <c r="GN9" s="72" t="s">
        <v>71</v>
      </c>
      <c r="GO9" s="72" t="s">
        <v>71</v>
      </c>
      <c r="GP9" s="72" t="s">
        <v>71</v>
      </c>
      <c r="GQ9" s="72" t="s">
        <v>71</v>
      </c>
      <c r="GR9" s="72" t="s">
        <v>71</v>
      </c>
      <c r="GS9" s="72" t="s">
        <v>71</v>
      </c>
      <c r="GT9" s="72" t="s">
        <v>71</v>
      </c>
    </row>
    <row r="10" spans="1:202" ht="15.75" x14ac:dyDescent="0.2">
      <c r="A10" s="69">
        <v>8</v>
      </c>
      <c r="B10" s="66" t="s">
        <v>73</v>
      </c>
      <c r="C10" s="66" t="s">
        <v>73</v>
      </c>
      <c r="D10" s="66" t="s">
        <v>73</v>
      </c>
      <c r="E10" s="66" t="s">
        <v>73</v>
      </c>
      <c r="F10" s="66" t="s">
        <v>73</v>
      </c>
      <c r="G10" s="66" t="s">
        <v>73</v>
      </c>
      <c r="H10" s="66" t="s">
        <v>73</v>
      </c>
      <c r="I10" s="66" t="s">
        <v>73</v>
      </c>
      <c r="J10" s="66" t="s">
        <v>73</v>
      </c>
      <c r="K10" s="66" t="s">
        <v>73</v>
      </c>
      <c r="L10" s="66" t="s">
        <v>73</v>
      </c>
      <c r="M10" s="66" t="s">
        <v>73</v>
      </c>
      <c r="N10" s="66" t="s">
        <v>73</v>
      </c>
      <c r="O10" s="66" t="s">
        <v>73</v>
      </c>
      <c r="P10" s="66" t="s">
        <v>73</v>
      </c>
      <c r="Q10" s="66" t="s">
        <v>73</v>
      </c>
      <c r="R10" s="66" t="s">
        <v>73</v>
      </c>
      <c r="S10" s="66" t="s">
        <v>73</v>
      </c>
      <c r="T10" s="66" t="s">
        <v>73</v>
      </c>
      <c r="U10" s="66" t="s">
        <v>73</v>
      </c>
      <c r="V10" s="66" t="s">
        <v>73</v>
      </c>
      <c r="W10" s="66" t="s">
        <v>73</v>
      </c>
      <c r="X10" s="66" t="s">
        <v>73</v>
      </c>
      <c r="Y10" s="66" t="s">
        <v>73</v>
      </c>
      <c r="Z10" s="66" t="s">
        <v>73</v>
      </c>
      <c r="AA10" s="66" t="s">
        <v>73</v>
      </c>
      <c r="AB10" s="66" t="s">
        <v>73</v>
      </c>
      <c r="AC10" s="66" t="s">
        <v>73</v>
      </c>
      <c r="AD10" s="66" t="s">
        <v>73</v>
      </c>
      <c r="AE10" s="66" t="s">
        <v>73</v>
      </c>
      <c r="AF10" s="66" t="s">
        <v>73</v>
      </c>
      <c r="AG10" s="66" t="s">
        <v>73</v>
      </c>
      <c r="AH10" s="66" t="s">
        <v>73</v>
      </c>
      <c r="AI10" s="66" t="s">
        <v>73</v>
      </c>
      <c r="AJ10" s="66" t="s">
        <v>73</v>
      </c>
      <c r="AK10" s="66" t="s">
        <v>73</v>
      </c>
      <c r="AL10" s="66" t="s">
        <v>73</v>
      </c>
      <c r="AM10" s="66" t="s">
        <v>73</v>
      </c>
      <c r="AN10" s="66" t="s">
        <v>73</v>
      </c>
      <c r="AO10" s="66" t="s">
        <v>73</v>
      </c>
      <c r="AP10" s="66" t="s">
        <v>73</v>
      </c>
      <c r="AQ10" s="70" t="s">
        <v>75</v>
      </c>
      <c r="AR10" s="70" t="s">
        <v>75</v>
      </c>
      <c r="AS10" s="70" t="s">
        <v>75</v>
      </c>
      <c r="AT10" s="70" t="s">
        <v>75</v>
      </c>
      <c r="AU10" s="70" t="s">
        <v>75</v>
      </c>
      <c r="AV10" s="70" t="s">
        <v>75</v>
      </c>
      <c r="AW10" s="70" t="s">
        <v>75</v>
      </c>
      <c r="AX10" s="70" t="s">
        <v>75</v>
      </c>
      <c r="AY10" s="70" t="s">
        <v>75</v>
      </c>
      <c r="AZ10" s="70" t="s">
        <v>75</v>
      </c>
      <c r="BA10" s="70" t="s">
        <v>75</v>
      </c>
      <c r="BB10" s="70" t="s">
        <v>75</v>
      </c>
      <c r="BC10" s="70" t="s">
        <v>75</v>
      </c>
      <c r="BD10" s="70" t="s">
        <v>75</v>
      </c>
      <c r="BE10" s="70" t="s">
        <v>75</v>
      </c>
      <c r="BF10" s="70" t="s">
        <v>75</v>
      </c>
      <c r="BG10" s="70" t="s">
        <v>75</v>
      </c>
      <c r="BH10" s="70" t="s">
        <v>75</v>
      </c>
      <c r="BI10" s="70" t="s">
        <v>75</v>
      </c>
      <c r="BJ10" s="70" t="s">
        <v>75</v>
      </c>
      <c r="BK10" s="73" t="s">
        <v>71</v>
      </c>
      <c r="BL10" s="73" t="s">
        <v>71</v>
      </c>
      <c r="BM10" s="73" t="s">
        <v>71</v>
      </c>
      <c r="BN10" s="73" t="s">
        <v>71</v>
      </c>
      <c r="BO10" s="73" t="s">
        <v>71</v>
      </c>
      <c r="BP10" s="73" t="s">
        <v>71</v>
      </c>
      <c r="BQ10" s="73" t="s">
        <v>71</v>
      </c>
      <c r="BR10" s="73" t="s">
        <v>71</v>
      </c>
      <c r="BS10" s="73" t="s">
        <v>71</v>
      </c>
      <c r="BT10" s="73" t="s">
        <v>71</v>
      </c>
      <c r="BU10" s="73" t="s">
        <v>71</v>
      </c>
      <c r="BV10" s="73" t="s">
        <v>71</v>
      </c>
      <c r="BW10" s="73" t="s">
        <v>71</v>
      </c>
      <c r="BX10" s="73" t="s">
        <v>71</v>
      </c>
      <c r="BY10" s="73" t="s">
        <v>71</v>
      </c>
      <c r="BZ10" s="73" t="s">
        <v>71</v>
      </c>
      <c r="CA10" s="73" t="s">
        <v>71</v>
      </c>
      <c r="CB10" s="73" t="s">
        <v>71</v>
      </c>
      <c r="CC10" s="73" t="s">
        <v>71</v>
      </c>
      <c r="CD10" s="73" t="s">
        <v>71</v>
      </c>
      <c r="CE10" s="73" t="s">
        <v>71</v>
      </c>
      <c r="CF10" s="73" t="s">
        <v>71</v>
      </c>
      <c r="CG10" s="73" t="s">
        <v>71</v>
      </c>
      <c r="CH10" s="73" t="s">
        <v>71</v>
      </c>
      <c r="CI10" s="73" t="s">
        <v>71</v>
      </c>
      <c r="CJ10" s="73" t="s">
        <v>71</v>
      </c>
      <c r="CK10" s="73" t="s">
        <v>71</v>
      </c>
      <c r="CL10" s="73" t="s">
        <v>71</v>
      </c>
      <c r="CM10" s="73" t="s">
        <v>71</v>
      </c>
      <c r="CN10" s="73" t="s">
        <v>71</v>
      </c>
      <c r="CO10" s="73" t="s">
        <v>71</v>
      </c>
      <c r="CP10" s="73" t="s">
        <v>71</v>
      </c>
      <c r="CQ10" s="73" t="s">
        <v>71</v>
      </c>
      <c r="CR10" s="73" t="s">
        <v>71</v>
      </c>
      <c r="CS10" s="73" t="s">
        <v>71</v>
      </c>
      <c r="CT10" s="73" t="s">
        <v>71</v>
      </c>
      <c r="CU10" s="73" t="s">
        <v>71</v>
      </c>
      <c r="CV10" s="73" t="s">
        <v>71</v>
      </c>
      <c r="CW10" s="73" t="s">
        <v>71</v>
      </c>
      <c r="CX10" s="73" t="s">
        <v>71</v>
      </c>
      <c r="CY10" s="73" t="s">
        <v>71</v>
      </c>
      <c r="CZ10" s="73" t="s">
        <v>71</v>
      </c>
      <c r="DA10" s="73" t="s">
        <v>71</v>
      </c>
      <c r="DB10" s="73" t="s">
        <v>71</v>
      </c>
      <c r="DC10" s="73" t="s">
        <v>71</v>
      </c>
      <c r="DD10" s="73" t="s">
        <v>71</v>
      </c>
      <c r="DE10" s="73" t="s">
        <v>71</v>
      </c>
      <c r="DF10" s="73" t="s">
        <v>71</v>
      </c>
      <c r="DG10" s="73" t="s">
        <v>71</v>
      </c>
      <c r="DH10" s="73" t="s">
        <v>71</v>
      </c>
      <c r="DI10" s="73" t="s">
        <v>71</v>
      </c>
      <c r="DJ10" s="73" t="s">
        <v>71</v>
      </c>
      <c r="DK10" s="73" t="s">
        <v>71</v>
      </c>
      <c r="DL10" s="73" t="s">
        <v>71</v>
      </c>
      <c r="DM10" s="73" t="s">
        <v>71</v>
      </c>
      <c r="DN10" s="73" t="s">
        <v>71</v>
      </c>
      <c r="DO10" s="73" t="s">
        <v>71</v>
      </c>
      <c r="DP10" s="73" t="s">
        <v>71</v>
      </c>
      <c r="DQ10" s="73" t="s">
        <v>71</v>
      </c>
      <c r="DR10" s="73" t="s">
        <v>71</v>
      </c>
      <c r="DS10" s="73" t="s">
        <v>71</v>
      </c>
      <c r="DT10" s="73" t="s">
        <v>71</v>
      </c>
      <c r="DU10" s="73" t="s">
        <v>71</v>
      </c>
      <c r="DV10" s="73" t="s">
        <v>71</v>
      </c>
      <c r="DW10" s="73" t="s">
        <v>71</v>
      </c>
      <c r="DX10" s="73" t="s">
        <v>71</v>
      </c>
      <c r="DY10" s="73" t="s">
        <v>71</v>
      </c>
      <c r="DZ10" s="73" t="s">
        <v>71</v>
      </c>
      <c r="EA10" s="73" t="s">
        <v>71</v>
      </c>
      <c r="EB10" s="73" t="s">
        <v>71</v>
      </c>
      <c r="EC10" s="73" t="s">
        <v>71</v>
      </c>
      <c r="ED10" s="73" t="s">
        <v>71</v>
      </c>
      <c r="EE10" s="73" t="s">
        <v>71</v>
      </c>
      <c r="EF10" s="73" t="s">
        <v>71</v>
      </c>
      <c r="EG10" s="73" t="s">
        <v>71</v>
      </c>
      <c r="EH10" s="73" t="s">
        <v>71</v>
      </c>
      <c r="EI10" s="73" t="s">
        <v>71</v>
      </c>
      <c r="EJ10" s="73" t="s">
        <v>71</v>
      </c>
      <c r="EK10" s="73" t="s">
        <v>71</v>
      </c>
      <c r="EL10" s="73" t="s">
        <v>71</v>
      </c>
      <c r="EM10" s="73" t="s">
        <v>71</v>
      </c>
      <c r="EN10" s="73" t="s">
        <v>71</v>
      </c>
      <c r="EO10" s="73" t="s">
        <v>71</v>
      </c>
      <c r="EP10" s="73" t="s">
        <v>71</v>
      </c>
      <c r="EQ10" s="73" t="s">
        <v>71</v>
      </c>
      <c r="ER10" s="73" t="s">
        <v>71</v>
      </c>
      <c r="ES10" s="73" t="s">
        <v>71</v>
      </c>
      <c r="ET10" s="73" t="s">
        <v>71</v>
      </c>
      <c r="EU10" s="73" t="s">
        <v>71</v>
      </c>
      <c r="EV10" s="73" t="s">
        <v>71</v>
      </c>
      <c r="EW10" s="73" t="s">
        <v>71</v>
      </c>
      <c r="EX10" s="73" t="s">
        <v>71</v>
      </c>
      <c r="EY10" s="73" t="s">
        <v>71</v>
      </c>
      <c r="EZ10" s="73" t="s">
        <v>71</v>
      </c>
      <c r="FA10" s="73" t="s">
        <v>71</v>
      </c>
      <c r="FB10" s="73" t="s">
        <v>71</v>
      </c>
      <c r="FC10" s="73" t="s">
        <v>71</v>
      </c>
      <c r="FD10" s="73" t="s">
        <v>71</v>
      </c>
      <c r="FE10" s="73" t="s">
        <v>71</v>
      </c>
      <c r="FF10" s="73" t="s">
        <v>71</v>
      </c>
      <c r="FG10" s="72" t="s">
        <v>71</v>
      </c>
      <c r="FH10" s="72" t="s">
        <v>71</v>
      </c>
      <c r="FI10" s="72" t="s">
        <v>71</v>
      </c>
      <c r="FJ10" s="72" t="s">
        <v>71</v>
      </c>
      <c r="FK10" s="72" t="s">
        <v>71</v>
      </c>
      <c r="FL10" s="72" t="s">
        <v>71</v>
      </c>
      <c r="FM10" s="72" t="s">
        <v>71</v>
      </c>
      <c r="FN10" s="72" t="s">
        <v>71</v>
      </c>
      <c r="FO10" s="72" t="s">
        <v>71</v>
      </c>
      <c r="FP10" s="72" t="s">
        <v>71</v>
      </c>
      <c r="FQ10" s="72" t="s">
        <v>71</v>
      </c>
      <c r="FR10" s="72" t="s">
        <v>71</v>
      </c>
      <c r="FS10" s="72" t="s">
        <v>71</v>
      </c>
      <c r="FT10" s="72" t="s">
        <v>71</v>
      </c>
      <c r="FU10" s="72" t="s">
        <v>71</v>
      </c>
      <c r="FV10" s="72" t="s">
        <v>71</v>
      </c>
      <c r="FW10" s="72" t="s">
        <v>71</v>
      </c>
      <c r="FX10" s="72" t="s">
        <v>71</v>
      </c>
      <c r="FY10" s="72" t="s">
        <v>71</v>
      </c>
      <c r="FZ10" s="72" t="s">
        <v>71</v>
      </c>
      <c r="GA10" s="72" t="s">
        <v>71</v>
      </c>
      <c r="GB10" s="72" t="s">
        <v>71</v>
      </c>
      <c r="GC10" s="72" t="s">
        <v>71</v>
      </c>
      <c r="GD10" s="72" t="s">
        <v>71</v>
      </c>
      <c r="GE10" s="72" t="s">
        <v>71</v>
      </c>
      <c r="GF10" s="72" t="s">
        <v>71</v>
      </c>
      <c r="GG10" s="72" t="s">
        <v>71</v>
      </c>
      <c r="GH10" s="72" t="s">
        <v>71</v>
      </c>
      <c r="GI10" s="72" t="s">
        <v>71</v>
      </c>
      <c r="GJ10" s="72" t="s">
        <v>71</v>
      </c>
      <c r="GK10" s="72" t="s">
        <v>71</v>
      </c>
      <c r="GL10" s="72" t="s">
        <v>71</v>
      </c>
      <c r="GM10" s="72" t="s">
        <v>71</v>
      </c>
      <c r="GN10" s="72" t="s">
        <v>71</v>
      </c>
      <c r="GO10" s="72" t="s">
        <v>71</v>
      </c>
      <c r="GP10" s="72" t="s">
        <v>71</v>
      </c>
      <c r="GQ10" s="72" t="s">
        <v>71</v>
      </c>
      <c r="GR10" s="72" t="s">
        <v>71</v>
      </c>
      <c r="GS10" s="72" t="s">
        <v>71</v>
      </c>
      <c r="GT10" s="72" t="s">
        <v>71</v>
      </c>
    </row>
    <row r="11" spans="1:202" ht="15.75" x14ac:dyDescent="0.2">
      <c r="A11" s="69">
        <v>9</v>
      </c>
      <c r="B11" s="66" t="s">
        <v>73</v>
      </c>
      <c r="C11" s="66" t="s">
        <v>73</v>
      </c>
      <c r="D11" s="66" t="s">
        <v>73</v>
      </c>
      <c r="E11" s="66" t="s">
        <v>73</v>
      </c>
      <c r="F11" s="66" t="s">
        <v>73</v>
      </c>
      <c r="G11" s="66" t="s">
        <v>73</v>
      </c>
      <c r="H11" s="66" t="s">
        <v>73</v>
      </c>
      <c r="I11" s="66" t="s">
        <v>73</v>
      </c>
      <c r="J11" s="66" t="s">
        <v>73</v>
      </c>
      <c r="K11" s="66" t="s">
        <v>73</v>
      </c>
      <c r="L11" s="66" t="s">
        <v>73</v>
      </c>
      <c r="M11" s="66" t="s">
        <v>73</v>
      </c>
      <c r="N11" s="66" t="s">
        <v>73</v>
      </c>
      <c r="O11" s="66" t="s">
        <v>73</v>
      </c>
      <c r="P11" s="66" t="s">
        <v>73</v>
      </c>
      <c r="Q11" s="66" t="s">
        <v>73</v>
      </c>
      <c r="R11" s="66" t="s">
        <v>73</v>
      </c>
      <c r="S11" s="66" t="s">
        <v>73</v>
      </c>
      <c r="T11" s="66" t="s">
        <v>73</v>
      </c>
      <c r="U11" s="66" t="s">
        <v>73</v>
      </c>
      <c r="V11" s="66" t="s">
        <v>73</v>
      </c>
      <c r="W11" s="66" t="s">
        <v>73</v>
      </c>
      <c r="X11" s="66" t="s">
        <v>73</v>
      </c>
      <c r="Y11" s="66" t="s">
        <v>73</v>
      </c>
      <c r="Z11" s="66" t="s">
        <v>73</v>
      </c>
      <c r="AA11" s="66" t="s">
        <v>73</v>
      </c>
      <c r="AB11" s="66" t="s">
        <v>73</v>
      </c>
      <c r="AC11" s="66" t="s">
        <v>73</v>
      </c>
      <c r="AD11" s="66" t="s">
        <v>73</v>
      </c>
      <c r="AE11" s="66" t="s">
        <v>73</v>
      </c>
      <c r="AF11" s="66" t="s">
        <v>73</v>
      </c>
      <c r="AG11" s="67" t="s">
        <v>74</v>
      </c>
      <c r="AH11" s="67" t="s">
        <v>74</v>
      </c>
      <c r="AI11" s="67" t="s">
        <v>74</v>
      </c>
      <c r="AJ11" s="67" t="s">
        <v>74</v>
      </c>
      <c r="AK11" s="67" t="s">
        <v>74</v>
      </c>
      <c r="AL11" s="67" t="s">
        <v>74</v>
      </c>
      <c r="AM11" s="67" t="s">
        <v>74</v>
      </c>
      <c r="AN11" s="67" t="s">
        <v>74</v>
      </c>
      <c r="AO11" s="67" t="s">
        <v>74</v>
      </c>
      <c r="AP11" s="67" t="s">
        <v>74</v>
      </c>
      <c r="AQ11" s="73" t="s">
        <v>71</v>
      </c>
      <c r="AR11" s="73" t="s">
        <v>71</v>
      </c>
      <c r="AS11" s="73" t="s">
        <v>71</v>
      </c>
      <c r="AT11" s="73" t="s">
        <v>71</v>
      </c>
      <c r="AU11" s="73" t="s">
        <v>71</v>
      </c>
      <c r="AV11" s="73" t="s">
        <v>71</v>
      </c>
      <c r="AW11" s="73" t="s">
        <v>71</v>
      </c>
      <c r="AX11" s="73" t="s">
        <v>71</v>
      </c>
      <c r="AY11" s="73" t="s">
        <v>71</v>
      </c>
      <c r="AZ11" s="73" t="s">
        <v>71</v>
      </c>
      <c r="BA11" s="73" t="s">
        <v>71</v>
      </c>
      <c r="BB11" s="73" t="s">
        <v>71</v>
      </c>
      <c r="BC11" s="73" t="s">
        <v>71</v>
      </c>
      <c r="BD11" s="73" t="s">
        <v>71</v>
      </c>
      <c r="BE11" s="73" t="s">
        <v>71</v>
      </c>
      <c r="BF11" s="73" t="s">
        <v>71</v>
      </c>
      <c r="BG11" s="73" t="s">
        <v>71</v>
      </c>
      <c r="BH11" s="73" t="s">
        <v>71</v>
      </c>
      <c r="BI11" s="73" t="s">
        <v>71</v>
      </c>
      <c r="BJ11" s="73" t="s">
        <v>71</v>
      </c>
      <c r="BK11" s="73" t="s">
        <v>71</v>
      </c>
      <c r="BL11" s="73" t="s">
        <v>71</v>
      </c>
      <c r="BM11" s="73" t="s">
        <v>71</v>
      </c>
      <c r="BN11" s="73" t="s">
        <v>71</v>
      </c>
      <c r="BO11" s="73" t="s">
        <v>71</v>
      </c>
      <c r="BP11" s="73" t="s">
        <v>71</v>
      </c>
      <c r="BQ11" s="73" t="s">
        <v>71</v>
      </c>
      <c r="BR11" s="73" t="s">
        <v>71</v>
      </c>
      <c r="BS11" s="73" t="s">
        <v>71</v>
      </c>
      <c r="BT11" s="73" t="s">
        <v>71</v>
      </c>
      <c r="BU11" s="73" t="s">
        <v>71</v>
      </c>
      <c r="BV11" s="73" t="s">
        <v>71</v>
      </c>
      <c r="BW11" s="73" t="s">
        <v>71</v>
      </c>
      <c r="BX11" s="73" t="s">
        <v>71</v>
      </c>
      <c r="BY11" s="73" t="s">
        <v>71</v>
      </c>
      <c r="BZ11" s="73" t="s">
        <v>71</v>
      </c>
      <c r="CA11" s="73" t="s">
        <v>71</v>
      </c>
      <c r="CB11" s="73" t="s">
        <v>71</v>
      </c>
      <c r="CC11" s="73" t="s">
        <v>71</v>
      </c>
      <c r="CD11" s="73" t="s">
        <v>71</v>
      </c>
      <c r="CE11" s="73" t="s">
        <v>71</v>
      </c>
      <c r="CF11" s="73" t="s">
        <v>71</v>
      </c>
      <c r="CG11" s="73" t="s">
        <v>71</v>
      </c>
      <c r="CH11" s="73" t="s">
        <v>71</v>
      </c>
      <c r="CI11" s="73" t="s">
        <v>71</v>
      </c>
      <c r="CJ11" s="73" t="s">
        <v>71</v>
      </c>
      <c r="CK11" s="73" t="s">
        <v>71</v>
      </c>
      <c r="CL11" s="73" t="s">
        <v>71</v>
      </c>
      <c r="CM11" s="73" t="s">
        <v>71</v>
      </c>
      <c r="CN11" s="73" t="s">
        <v>71</v>
      </c>
      <c r="CO11" s="73" t="s">
        <v>71</v>
      </c>
      <c r="CP11" s="73" t="s">
        <v>71</v>
      </c>
      <c r="CQ11" s="73" t="s">
        <v>71</v>
      </c>
      <c r="CR11" s="73" t="s">
        <v>71</v>
      </c>
      <c r="CS11" s="73" t="s">
        <v>71</v>
      </c>
      <c r="CT11" s="73" t="s">
        <v>71</v>
      </c>
      <c r="CU11" s="73" t="s">
        <v>71</v>
      </c>
      <c r="CV11" s="73" t="s">
        <v>71</v>
      </c>
      <c r="CW11" s="73" t="s">
        <v>71</v>
      </c>
      <c r="CX11" s="73" t="s">
        <v>71</v>
      </c>
      <c r="CY11" s="73" t="s">
        <v>71</v>
      </c>
      <c r="CZ11" s="73" t="s">
        <v>71</v>
      </c>
      <c r="DA11" s="73" t="s">
        <v>71</v>
      </c>
      <c r="DB11" s="73" t="s">
        <v>71</v>
      </c>
      <c r="DC11" s="73" t="s">
        <v>71</v>
      </c>
      <c r="DD11" s="73" t="s">
        <v>71</v>
      </c>
      <c r="DE11" s="73" t="s">
        <v>71</v>
      </c>
      <c r="DF11" s="73" t="s">
        <v>71</v>
      </c>
      <c r="DG11" s="73" t="s">
        <v>71</v>
      </c>
      <c r="DH11" s="73" t="s">
        <v>71</v>
      </c>
      <c r="DI11" s="73" t="s">
        <v>71</v>
      </c>
      <c r="DJ11" s="73" t="s">
        <v>71</v>
      </c>
      <c r="DK11" s="73" t="s">
        <v>71</v>
      </c>
      <c r="DL11" s="73" t="s">
        <v>71</v>
      </c>
      <c r="DM11" s="73" t="s">
        <v>71</v>
      </c>
      <c r="DN11" s="73" t="s">
        <v>71</v>
      </c>
      <c r="DO11" s="73" t="s">
        <v>71</v>
      </c>
      <c r="DP11" s="73" t="s">
        <v>71</v>
      </c>
      <c r="DQ11" s="73" t="s">
        <v>71</v>
      </c>
      <c r="DR11" s="73" t="s">
        <v>71</v>
      </c>
      <c r="DS11" s="73" t="s">
        <v>71</v>
      </c>
      <c r="DT11" s="73" t="s">
        <v>71</v>
      </c>
      <c r="DU11" s="73" t="s">
        <v>71</v>
      </c>
      <c r="DV11" s="73" t="s">
        <v>71</v>
      </c>
      <c r="DW11" s="73" t="s">
        <v>71</v>
      </c>
      <c r="DX11" s="73" t="s">
        <v>71</v>
      </c>
      <c r="DY11" s="73" t="s">
        <v>71</v>
      </c>
      <c r="DZ11" s="73" t="s">
        <v>71</v>
      </c>
      <c r="EA11" s="73" t="s">
        <v>71</v>
      </c>
      <c r="EB11" s="73" t="s">
        <v>71</v>
      </c>
      <c r="EC11" s="73" t="s">
        <v>71</v>
      </c>
      <c r="ED11" s="73" t="s">
        <v>71</v>
      </c>
      <c r="EE11" s="73" t="s">
        <v>71</v>
      </c>
      <c r="EF11" s="73" t="s">
        <v>71</v>
      </c>
      <c r="EG11" s="73" t="s">
        <v>71</v>
      </c>
      <c r="EH11" s="73" t="s">
        <v>71</v>
      </c>
      <c r="EI11" s="73" t="s">
        <v>71</v>
      </c>
      <c r="EJ11" s="73" t="s">
        <v>71</v>
      </c>
      <c r="EK11" s="73" t="s">
        <v>71</v>
      </c>
      <c r="EL11" s="73" t="s">
        <v>71</v>
      </c>
      <c r="EM11" s="73" t="s">
        <v>71</v>
      </c>
      <c r="EN11" s="73" t="s">
        <v>71</v>
      </c>
      <c r="EO11" s="73" t="s">
        <v>71</v>
      </c>
      <c r="EP11" s="73" t="s">
        <v>71</v>
      </c>
      <c r="EQ11" s="73" t="s">
        <v>71</v>
      </c>
      <c r="ER11" s="73" t="s">
        <v>71</v>
      </c>
      <c r="ES11" s="73" t="s">
        <v>71</v>
      </c>
      <c r="ET11" s="73" t="s">
        <v>71</v>
      </c>
      <c r="EU11" s="73" t="s">
        <v>71</v>
      </c>
      <c r="EV11" s="73" t="s">
        <v>71</v>
      </c>
      <c r="EW11" s="73" t="s">
        <v>71</v>
      </c>
      <c r="EX11" s="73" t="s">
        <v>71</v>
      </c>
      <c r="EY11" s="73" t="s">
        <v>71</v>
      </c>
      <c r="EZ11" s="73" t="s">
        <v>71</v>
      </c>
      <c r="FA11" s="73" t="s">
        <v>71</v>
      </c>
      <c r="FB11" s="73" t="s">
        <v>71</v>
      </c>
      <c r="FC11" s="73" t="s">
        <v>71</v>
      </c>
      <c r="FD11" s="73" t="s">
        <v>71</v>
      </c>
      <c r="FE11" s="73" t="s">
        <v>71</v>
      </c>
      <c r="FF11" s="73" t="s">
        <v>71</v>
      </c>
      <c r="FG11" s="72" t="s">
        <v>71</v>
      </c>
      <c r="FH11" s="72" t="s">
        <v>71</v>
      </c>
      <c r="FI11" s="72" t="s">
        <v>71</v>
      </c>
      <c r="FJ11" s="72" t="s">
        <v>71</v>
      </c>
      <c r="FK11" s="72" t="s">
        <v>71</v>
      </c>
      <c r="FL11" s="72" t="s">
        <v>71</v>
      </c>
      <c r="FM11" s="72" t="s">
        <v>71</v>
      </c>
      <c r="FN11" s="72" t="s">
        <v>71</v>
      </c>
      <c r="FO11" s="72" t="s">
        <v>71</v>
      </c>
      <c r="FP11" s="72" t="s">
        <v>71</v>
      </c>
      <c r="FQ11" s="72" t="s">
        <v>71</v>
      </c>
      <c r="FR11" s="72" t="s">
        <v>71</v>
      </c>
      <c r="FS11" s="72" t="s">
        <v>71</v>
      </c>
      <c r="FT11" s="72" t="s">
        <v>71</v>
      </c>
      <c r="FU11" s="72" t="s">
        <v>71</v>
      </c>
      <c r="FV11" s="72" t="s">
        <v>71</v>
      </c>
      <c r="FW11" s="72" t="s">
        <v>71</v>
      </c>
      <c r="FX11" s="72" t="s">
        <v>71</v>
      </c>
      <c r="FY11" s="72" t="s">
        <v>71</v>
      </c>
      <c r="FZ11" s="72" t="s">
        <v>71</v>
      </c>
      <c r="GA11" s="72" t="s">
        <v>71</v>
      </c>
      <c r="GB11" s="72" t="s">
        <v>71</v>
      </c>
      <c r="GC11" s="72" t="s">
        <v>71</v>
      </c>
      <c r="GD11" s="72" t="s">
        <v>71</v>
      </c>
      <c r="GE11" s="72" t="s">
        <v>71</v>
      </c>
      <c r="GF11" s="72" t="s">
        <v>71</v>
      </c>
      <c r="GG11" s="72" t="s">
        <v>71</v>
      </c>
      <c r="GH11" s="72" t="s">
        <v>71</v>
      </c>
      <c r="GI11" s="72" t="s">
        <v>71</v>
      </c>
      <c r="GJ11" s="72" t="s">
        <v>71</v>
      </c>
      <c r="GK11" s="72" t="s">
        <v>71</v>
      </c>
      <c r="GL11" s="72" t="s">
        <v>71</v>
      </c>
      <c r="GM11" s="72" t="s">
        <v>71</v>
      </c>
      <c r="GN11" s="72" t="s">
        <v>71</v>
      </c>
      <c r="GO11" s="72" t="s">
        <v>71</v>
      </c>
      <c r="GP11" s="72" t="s">
        <v>71</v>
      </c>
      <c r="GQ11" s="72" t="s">
        <v>71</v>
      </c>
      <c r="GR11" s="72" t="s">
        <v>71</v>
      </c>
      <c r="GS11" s="72" t="s">
        <v>71</v>
      </c>
      <c r="GT11" s="72" t="s">
        <v>71</v>
      </c>
    </row>
    <row r="12" spans="1:202" ht="15.75" x14ac:dyDescent="0.2">
      <c r="A12" s="69">
        <v>10</v>
      </c>
      <c r="B12" s="66" t="s">
        <v>73</v>
      </c>
      <c r="C12" s="66" t="s">
        <v>73</v>
      </c>
      <c r="D12" s="66" t="s">
        <v>73</v>
      </c>
      <c r="E12" s="66" t="s">
        <v>73</v>
      </c>
      <c r="F12" s="66" t="s">
        <v>73</v>
      </c>
      <c r="G12" s="66" t="s">
        <v>73</v>
      </c>
      <c r="H12" s="66" t="s">
        <v>73</v>
      </c>
      <c r="I12" s="66" t="s">
        <v>73</v>
      </c>
      <c r="J12" s="66" t="s">
        <v>73</v>
      </c>
      <c r="K12" s="66" t="s">
        <v>73</v>
      </c>
      <c r="L12" s="66" t="s">
        <v>73</v>
      </c>
      <c r="M12" s="66" t="s">
        <v>73</v>
      </c>
      <c r="N12" s="66" t="s">
        <v>73</v>
      </c>
      <c r="O12" s="66" t="s">
        <v>73</v>
      </c>
      <c r="P12" s="66" t="s">
        <v>73</v>
      </c>
      <c r="Q12" s="66" t="s">
        <v>73</v>
      </c>
      <c r="R12" s="66" t="s">
        <v>73</v>
      </c>
      <c r="S12" s="66" t="s">
        <v>73</v>
      </c>
      <c r="T12" s="66" t="s">
        <v>73</v>
      </c>
      <c r="U12" s="66" t="s">
        <v>73</v>
      </c>
      <c r="V12" s="66" t="s">
        <v>73</v>
      </c>
      <c r="W12" s="66" t="s">
        <v>73</v>
      </c>
      <c r="X12" s="66" t="s">
        <v>73</v>
      </c>
      <c r="Y12" s="66" t="s">
        <v>73</v>
      </c>
      <c r="Z12" s="66" t="s">
        <v>73</v>
      </c>
      <c r="AA12" s="66" t="s">
        <v>73</v>
      </c>
      <c r="AB12" s="66" t="s">
        <v>73</v>
      </c>
      <c r="AC12" s="66" t="s">
        <v>73</v>
      </c>
      <c r="AD12" s="66" t="s">
        <v>73</v>
      </c>
      <c r="AE12" s="66" t="s">
        <v>73</v>
      </c>
      <c r="AF12" s="66" t="s">
        <v>73</v>
      </c>
      <c r="AG12" s="70" t="s">
        <v>75</v>
      </c>
      <c r="AH12" s="70" t="s">
        <v>75</v>
      </c>
      <c r="AI12" s="70" t="s">
        <v>75</v>
      </c>
      <c r="AJ12" s="70" t="s">
        <v>75</v>
      </c>
      <c r="AK12" s="70" t="s">
        <v>75</v>
      </c>
      <c r="AL12" s="70" t="s">
        <v>75</v>
      </c>
      <c r="AM12" s="70" t="s">
        <v>75</v>
      </c>
      <c r="AN12" s="70" t="s">
        <v>75</v>
      </c>
      <c r="AO12" s="70" t="s">
        <v>75</v>
      </c>
      <c r="AP12" s="70" t="s">
        <v>75</v>
      </c>
      <c r="AQ12" s="73" t="s">
        <v>71</v>
      </c>
      <c r="AR12" s="73" t="s">
        <v>71</v>
      </c>
      <c r="AS12" s="73" t="s">
        <v>71</v>
      </c>
      <c r="AT12" s="73" t="s">
        <v>71</v>
      </c>
      <c r="AU12" s="73" t="s">
        <v>71</v>
      </c>
      <c r="AV12" s="73" t="s">
        <v>71</v>
      </c>
      <c r="AW12" s="73" t="s">
        <v>71</v>
      </c>
      <c r="AX12" s="73" t="s">
        <v>71</v>
      </c>
      <c r="AY12" s="73" t="s">
        <v>71</v>
      </c>
      <c r="AZ12" s="73" t="s">
        <v>71</v>
      </c>
      <c r="BA12" s="73" t="s">
        <v>71</v>
      </c>
      <c r="BB12" s="73" t="s">
        <v>71</v>
      </c>
      <c r="BC12" s="73" t="s">
        <v>71</v>
      </c>
      <c r="BD12" s="73" t="s">
        <v>71</v>
      </c>
      <c r="BE12" s="73" t="s">
        <v>71</v>
      </c>
      <c r="BF12" s="73" t="s">
        <v>71</v>
      </c>
      <c r="BG12" s="73" t="s">
        <v>71</v>
      </c>
      <c r="BH12" s="73" t="s">
        <v>71</v>
      </c>
      <c r="BI12" s="73" t="s">
        <v>71</v>
      </c>
      <c r="BJ12" s="73" t="s">
        <v>71</v>
      </c>
      <c r="BK12" s="73" t="s">
        <v>71</v>
      </c>
      <c r="BL12" s="73" t="s">
        <v>71</v>
      </c>
      <c r="BM12" s="73" t="s">
        <v>71</v>
      </c>
      <c r="BN12" s="73" t="s">
        <v>71</v>
      </c>
      <c r="BO12" s="73" t="s">
        <v>71</v>
      </c>
      <c r="BP12" s="73" t="s">
        <v>71</v>
      </c>
      <c r="BQ12" s="73" t="s">
        <v>71</v>
      </c>
      <c r="BR12" s="73" t="s">
        <v>71</v>
      </c>
      <c r="BS12" s="73" t="s">
        <v>71</v>
      </c>
      <c r="BT12" s="73" t="s">
        <v>71</v>
      </c>
      <c r="BU12" s="73" t="s">
        <v>71</v>
      </c>
      <c r="BV12" s="73" t="s">
        <v>71</v>
      </c>
      <c r="BW12" s="73" t="s">
        <v>71</v>
      </c>
      <c r="BX12" s="73" t="s">
        <v>71</v>
      </c>
      <c r="BY12" s="73" t="s">
        <v>71</v>
      </c>
      <c r="BZ12" s="73" t="s">
        <v>71</v>
      </c>
      <c r="CA12" s="73" t="s">
        <v>71</v>
      </c>
      <c r="CB12" s="73" t="s">
        <v>71</v>
      </c>
      <c r="CC12" s="73" t="s">
        <v>71</v>
      </c>
      <c r="CD12" s="73" t="s">
        <v>71</v>
      </c>
      <c r="CE12" s="73" t="s">
        <v>71</v>
      </c>
      <c r="CF12" s="73" t="s">
        <v>71</v>
      </c>
      <c r="CG12" s="73" t="s">
        <v>71</v>
      </c>
      <c r="CH12" s="73" t="s">
        <v>71</v>
      </c>
      <c r="CI12" s="73" t="s">
        <v>71</v>
      </c>
      <c r="CJ12" s="73" t="s">
        <v>71</v>
      </c>
      <c r="CK12" s="73" t="s">
        <v>71</v>
      </c>
      <c r="CL12" s="73" t="s">
        <v>71</v>
      </c>
      <c r="CM12" s="73" t="s">
        <v>71</v>
      </c>
      <c r="CN12" s="73" t="s">
        <v>71</v>
      </c>
      <c r="CO12" s="73" t="s">
        <v>71</v>
      </c>
      <c r="CP12" s="73" t="s">
        <v>71</v>
      </c>
      <c r="CQ12" s="73" t="s">
        <v>71</v>
      </c>
      <c r="CR12" s="73" t="s">
        <v>71</v>
      </c>
      <c r="CS12" s="73" t="s">
        <v>71</v>
      </c>
      <c r="CT12" s="73" t="s">
        <v>71</v>
      </c>
      <c r="CU12" s="73" t="s">
        <v>71</v>
      </c>
      <c r="CV12" s="73" t="s">
        <v>71</v>
      </c>
      <c r="CW12" s="73" t="s">
        <v>71</v>
      </c>
      <c r="CX12" s="73" t="s">
        <v>71</v>
      </c>
      <c r="CY12" s="73" t="s">
        <v>71</v>
      </c>
      <c r="CZ12" s="73" t="s">
        <v>71</v>
      </c>
      <c r="DA12" s="73" t="s">
        <v>71</v>
      </c>
      <c r="DB12" s="73" t="s">
        <v>71</v>
      </c>
      <c r="DC12" s="73" t="s">
        <v>71</v>
      </c>
      <c r="DD12" s="73" t="s">
        <v>71</v>
      </c>
      <c r="DE12" s="73" t="s">
        <v>71</v>
      </c>
      <c r="DF12" s="73" t="s">
        <v>71</v>
      </c>
      <c r="DG12" s="73" t="s">
        <v>71</v>
      </c>
      <c r="DH12" s="73" t="s">
        <v>71</v>
      </c>
      <c r="DI12" s="73" t="s">
        <v>71</v>
      </c>
      <c r="DJ12" s="73" t="s">
        <v>71</v>
      </c>
      <c r="DK12" s="73" t="s">
        <v>71</v>
      </c>
      <c r="DL12" s="73" t="s">
        <v>71</v>
      </c>
      <c r="DM12" s="73" t="s">
        <v>71</v>
      </c>
      <c r="DN12" s="73" t="s">
        <v>71</v>
      </c>
      <c r="DO12" s="73" t="s">
        <v>71</v>
      </c>
      <c r="DP12" s="73" t="s">
        <v>71</v>
      </c>
      <c r="DQ12" s="73" t="s">
        <v>71</v>
      </c>
      <c r="DR12" s="73" t="s">
        <v>71</v>
      </c>
      <c r="DS12" s="73" t="s">
        <v>71</v>
      </c>
      <c r="DT12" s="73" t="s">
        <v>71</v>
      </c>
      <c r="DU12" s="73" t="s">
        <v>71</v>
      </c>
      <c r="DV12" s="73" t="s">
        <v>71</v>
      </c>
      <c r="DW12" s="73" t="s">
        <v>71</v>
      </c>
      <c r="DX12" s="73" t="s">
        <v>71</v>
      </c>
      <c r="DY12" s="73" t="s">
        <v>71</v>
      </c>
      <c r="DZ12" s="73" t="s">
        <v>71</v>
      </c>
      <c r="EA12" s="73" t="s">
        <v>71</v>
      </c>
      <c r="EB12" s="73" t="s">
        <v>71</v>
      </c>
      <c r="EC12" s="73" t="s">
        <v>71</v>
      </c>
      <c r="ED12" s="73" t="s">
        <v>71</v>
      </c>
      <c r="EE12" s="73" t="s">
        <v>71</v>
      </c>
      <c r="EF12" s="73" t="s">
        <v>71</v>
      </c>
      <c r="EG12" s="73" t="s">
        <v>71</v>
      </c>
      <c r="EH12" s="73" t="s">
        <v>71</v>
      </c>
      <c r="EI12" s="73" t="s">
        <v>71</v>
      </c>
      <c r="EJ12" s="73" t="s">
        <v>71</v>
      </c>
      <c r="EK12" s="73" t="s">
        <v>71</v>
      </c>
      <c r="EL12" s="73" t="s">
        <v>71</v>
      </c>
      <c r="EM12" s="73" t="s">
        <v>71</v>
      </c>
      <c r="EN12" s="73" t="s">
        <v>71</v>
      </c>
      <c r="EO12" s="73" t="s">
        <v>71</v>
      </c>
      <c r="EP12" s="73" t="s">
        <v>71</v>
      </c>
      <c r="EQ12" s="73" t="s">
        <v>71</v>
      </c>
      <c r="ER12" s="73" t="s">
        <v>71</v>
      </c>
      <c r="ES12" s="73" t="s">
        <v>71</v>
      </c>
      <c r="ET12" s="73" t="s">
        <v>71</v>
      </c>
      <c r="EU12" s="73" t="s">
        <v>71</v>
      </c>
      <c r="EV12" s="73" t="s">
        <v>71</v>
      </c>
      <c r="EW12" s="73" t="s">
        <v>71</v>
      </c>
      <c r="EX12" s="73" t="s">
        <v>71</v>
      </c>
      <c r="EY12" s="73" t="s">
        <v>71</v>
      </c>
      <c r="EZ12" s="73" t="s">
        <v>71</v>
      </c>
      <c r="FA12" s="73" t="s">
        <v>71</v>
      </c>
      <c r="FB12" s="73" t="s">
        <v>71</v>
      </c>
      <c r="FC12" s="73" t="s">
        <v>71</v>
      </c>
      <c r="FD12" s="73" t="s">
        <v>71</v>
      </c>
      <c r="FE12" s="73" t="s">
        <v>71</v>
      </c>
      <c r="FF12" s="73" t="s">
        <v>71</v>
      </c>
      <c r="FG12" s="72" t="s">
        <v>71</v>
      </c>
      <c r="FH12" s="72" t="s">
        <v>71</v>
      </c>
      <c r="FI12" s="72" t="s">
        <v>71</v>
      </c>
      <c r="FJ12" s="72" t="s">
        <v>71</v>
      </c>
      <c r="FK12" s="72" t="s">
        <v>71</v>
      </c>
      <c r="FL12" s="72" t="s">
        <v>71</v>
      </c>
      <c r="FM12" s="72" t="s">
        <v>71</v>
      </c>
      <c r="FN12" s="72" t="s">
        <v>71</v>
      </c>
      <c r="FO12" s="72" t="s">
        <v>71</v>
      </c>
      <c r="FP12" s="72" t="s">
        <v>71</v>
      </c>
      <c r="FQ12" s="72" t="s">
        <v>71</v>
      </c>
      <c r="FR12" s="72" t="s">
        <v>71</v>
      </c>
      <c r="FS12" s="72" t="s">
        <v>71</v>
      </c>
      <c r="FT12" s="72" t="s">
        <v>71</v>
      </c>
      <c r="FU12" s="72" t="s">
        <v>71</v>
      </c>
      <c r="FV12" s="72" t="s">
        <v>71</v>
      </c>
      <c r="FW12" s="72" t="s">
        <v>71</v>
      </c>
      <c r="FX12" s="72" t="s">
        <v>71</v>
      </c>
      <c r="FY12" s="72" t="s">
        <v>71</v>
      </c>
      <c r="FZ12" s="72" t="s">
        <v>71</v>
      </c>
      <c r="GA12" s="72" t="s">
        <v>71</v>
      </c>
      <c r="GB12" s="72" t="s">
        <v>71</v>
      </c>
      <c r="GC12" s="72" t="s">
        <v>71</v>
      </c>
      <c r="GD12" s="72" t="s">
        <v>71</v>
      </c>
      <c r="GE12" s="72" t="s">
        <v>71</v>
      </c>
      <c r="GF12" s="72" t="s">
        <v>71</v>
      </c>
      <c r="GG12" s="72" t="s">
        <v>71</v>
      </c>
      <c r="GH12" s="72" t="s">
        <v>71</v>
      </c>
      <c r="GI12" s="72" t="s">
        <v>71</v>
      </c>
      <c r="GJ12" s="72" t="s">
        <v>71</v>
      </c>
      <c r="GK12" s="72" t="s">
        <v>71</v>
      </c>
      <c r="GL12" s="72" t="s">
        <v>71</v>
      </c>
      <c r="GM12" s="72" t="s">
        <v>71</v>
      </c>
      <c r="GN12" s="72" t="s">
        <v>71</v>
      </c>
      <c r="GO12" s="72" t="s">
        <v>71</v>
      </c>
      <c r="GP12" s="72" t="s">
        <v>71</v>
      </c>
      <c r="GQ12" s="72" t="s">
        <v>71</v>
      </c>
      <c r="GR12" s="72" t="s">
        <v>71</v>
      </c>
      <c r="GS12" s="72" t="s">
        <v>71</v>
      </c>
      <c r="GT12" s="72" t="s">
        <v>71</v>
      </c>
    </row>
    <row r="13" spans="1:202" ht="15.75" x14ac:dyDescent="0.2">
      <c r="A13" s="69">
        <v>11</v>
      </c>
      <c r="B13" s="66" t="s">
        <v>73</v>
      </c>
      <c r="C13" s="66" t="s">
        <v>73</v>
      </c>
      <c r="D13" s="66" t="s">
        <v>73</v>
      </c>
      <c r="E13" s="66" t="s">
        <v>73</v>
      </c>
      <c r="F13" s="66" t="s">
        <v>73</v>
      </c>
      <c r="G13" s="66" t="s">
        <v>73</v>
      </c>
      <c r="H13" s="66" t="s">
        <v>73</v>
      </c>
      <c r="I13" s="66" t="s">
        <v>73</v>
      </c>
      <c r="J13" s="66" t="s">
        <v>73</v>
      </c>
      <c r="K13" s="66" t="s">
        <v>73</v>
      </c>
      <c r="L13" s="66" t="s">
        <v>73</v>
      </c>
      <c r="M13" s="66" t="s">
        <v>73</v>
      </c>
      <c r="N13" s="66" t="s">
        <v>73</v>
      </c>
      <c r="O13" s="66" t="s">
        <v>73</v>
      </c>
      <c r="P13" s="66" t="s">
        <v>73</v>
      </c>
      <c r="Q13" s="66" t="s">
        <v>73</v>
      </c>
      <c r="R13" s="66" t="s">
        <v>73</v>
      </c>
      <c r="S13" s="66" t="s">
        <v>73</v>
      </c>
      <c r="T13" s="66" t="s">
        <v>73</v>
      </c>
      <c r="U13" s="66" t="s">
        <v>73</v>
      </c>
      <c r="V13" s="66" t="s">
        <v>73</v>
      </c>
      <c r="W13" s="66" t="s">
        <v>73</v>
      </c>
      <c r="X13" s="66" t="s">
        <v>73</v>
      </c>
      <c r="Y13" s="66" t="s">
        <v>73</v>
      </c>
      <c r="Z13" s="66" t="s">
        <v>73</v>
      </c>
      <c r="AA13" s="66" t="s">
        <v>73</v>
      </c>
      <c r="AB13" s="66" t="s">
        <v>73</v>
      </c>
      <c r="AC13" s="66" t="s">
        <v>73</v>
      </c>
      <c r="AD13" s="66" t="s">
        <v>73</v>
      </c>
      <c r="AE13" s="66" t="s">
        <v>73</v>
      </c>
      <c r="AF13" s="66" t="s">
        <v>73</v>
      </c>
      <c r="AG13" s="73" t="s">
        <v>71</v>
      </c>
      <c r="AH13" s="73" t="s">
        <v>71</v>
      </c>
      <c r="AI13" s="73" t="s">
        <v>71</v>
      </c>
      <c r="AJ13" s="73" t="s">
        <v>71</v>
      </c>
      <c r="AK13" s="73" t="s">
        <v>71</v>
      </c>
      <c r="AL13" s="73" t="s">
        <v>71</v>
      </c>
      <c r="AM13" s="73" t="s">
        <v>71</v>
      </c>
      <c r="AN13" s="73" t="s">
        <v>71</v>
      </c>
      <c r="AO13" s="73" t="s">
        <v>71</v>
      </c>
      <c r="AP13" s="73" t="s">
        <v>71</v>
      </c>
      <c r="AQ13" s="73" t="s">
        <v>71</v>
      </c>
      <c r="AR13" s="73" t="s">
        <v>71</v>
      </c>
      <c r="AS13" s="73" t="s">
        <v>71</v>
      </c>
      <c r="AT13" s="73" t="s">
        <v>71</v>
      </c>
      <c r="AU13" s="73" t="s">
        <v>71</v>
      </c>
      <c r="AV13" s="73" t="s">
        <v>71</v>
      </c>
      <c r="AW13" s="73" t="s">
        <v>71</v>
      </c>
      <c r="AX13" s="73" t="s">
        <v>71</v>
      </c>
      <c r="AY13" s="73" t="s">
        <v>71</v>
      </c>
      <c r="AZ13" s="73" t="s">
        <v>71</v>
      </c>
      <c r="BA13" s="73" t="s">
        <v>71</v>
      </c>
      <c r="BB13" s="73" t="s">
        <v>71</v>
      </c>
      <c r="BC13" s="73" t="s">
        <v>71</v>
      </c>
      <c r="BD13" s="73" t="s">
        <v>71</v>
      </c>
      <c r="BE13" s="73" t="s">
        <v>71</v>
      </c>
      <c r="BF13" s="73" t="s">
        <v>71</v>
      </c>
      <c r="BG13" s="73" t="s">
        <v>71</v>
      </c>
      <c r="BH13" s="73" t="s">
        <v>71</v>
      </c>
      <c r="BI13" s="73" t="s">
        <v>71</v>
      </c>
      <c r="BJ13" s="73" t="s">
        <v>71</v>
      </c>
      <c r="BK13" s="73" t="s">
        <v>71</v>
      </c>
      <c r="BL13" s="73" t="s">
        <v>71</v>
      </c>
      <c r="BM13" s="73" t="s">
        <v>71</v>
      </c>
      <c r="BN13" s="73" t="s">
        <v>71</v>
      </c>
      <c r="BO13" s="73" t="s">
        <v>71</v>
      </c>
      <c r="BP13" s="73" t="s">
        <v>71</v>
      </c>
      <c r="BQ13" s="73" t="s">
        <v>71</v>
      </c>
      <c r="BR13" s="73" t="s">
        <v>71</v>
      </c>
      <c r="BS13" s="73" t="s">
        <v>71</v>
      </c>
      <c r="BT13" s="73" t="s">
        <v>71</v>
      </c>
      <c r="BU13" s="73" t="s">
        <v>71</v>
      </c>
      <c r="BV13" s="73" t="s">
        <v>71</v>
      </c>
      <c r="BW13" s="73" t="s">
        <v>71</v>
      </c>
      <c r="BX13" s="73" t="s">
        <v>71</v>
      </c>
      <c r="BY13" s="73" t="s">
        <v>71</v>
      </c>
      <c r="BZ13" s="73" t="s">
        <v>71</v>
      </c>
      <c r="CA13" s="73" t="s">
        <v>71</v>
      </c>
      <c r="CB13" s="73" t="s">
        <v>71</v>
      </c>
      <c r="CC13" s="73" t="s">
        <v>71</v>
      </c>
      <c r="CD13" s="73" t="s">
        <v>71</v>
      </c>
      <c r="CE13" s="73" t="s">
        <v>71</v>
      </c>
      <c r="CF13" s="73" t="s">
        <v>71</v>
      </c>
      <c r="CG13" s="73" t="s">
        <v>71</v>
      </c>
      <c r="CH13" s="73" t="s">
        <v>71</v>
      </c>
      <c r="CI13" s="73" t="s">
        <v>71</v>
      </c>
      <c r="CJ13" s="73" t="s">
        <v>71</v>
      </c>
      <c r="CK13" s="73" t="s">
        <v>71</v>
      </c>
      <c r="CL13" s="73" t="s">
        <v>71</v>
      </c>
      <c r="CM13" s="73" t="s">
        <v>71</v>
      </c>
      <c r="CN13" s="73" t="s">
        <v>71</v>
      </c>
      <c r="CO13" s="73" t="s">
        <v>71</v>
      </c>
      <c r="CP13" s="73" t="s">
        <v>71</v>
      </c>
      <c r="CQ13" s="73" t="s">
        <v>71</v>
      </c>
      <c r="CR13" s="73" t="s">
        <v>71</v>
      </c>
      <c r="CS13" s="73" t="s">
        <v>71</v>
      </c>
      <c r="CT13" s="73" t="s">
        <v>71</v>
      </c>
      <c r="CU13" s="73" t="s">
        <v>71</v>
      </c>
      <c r="CV13" s="73" t="s">
        <v>71</v>
      </c>
      <c r="CW13" s="73" t="s">
        <v>71</v>
      </c>
      <c r="CX13" s="73" t="s">
        <v>71</v>
      </c>
      <c r="CY13" s="73" t="s">
        <v>71</v>
      </c>
      <c r="CZ13" s="73" t="s">
        <v>71</v>
      </c>
      <c r="DA13" s="73" t="s">
        <v>71</v>
      </c>
      <c r="DB13" s="73" t="s">
        <v>71</v>
      </c>
      <c r="DC13" s="73" t="s">
        <v>71</v>
      </c>
      <c r="DD13" s="73" t="s">
        <v>71</v>
      </c>
      <c r="DE13" s="73" t="s">
        <v>71</v>
      </c>
      <c r="DF13" s="73" t="s">
        <v>71</v>
      </c>
      <c r="DG13" s="73" t="s">
        <v>71</v>
      </c>
      <c r="DH13" s="73" t="s">
        <v>71</v>
      </c>
      <c r="DI13" s="73" t="s">
        <v>71</v>
      </c>
      <c r="DJ13" s="73" t="s">
        <v>71</v>
      </c>
      <c r="DK13" s="73" t="s">
        <v>71</v>
      </c>
      <c r="DL13" s="73" t="s">
        <v>71</v>
      </c>
      <c r="DM13" s="73" t="s">
        <v>71</v>
      </c>
      <c r="DN13" s="73" t="s">
        <v>71</v>
      </c>
      <c r="DO13" s="73" t="s">
        <v>71</v>
      </c>
      <c r="DP13" s="73" t="s">
        <v>71</v>
      </c>
      <c r="DQ13" s="73" t="s">
        <v>71</v>
      </c>
      <c r="DR13" s="73" t="s">
        <v>71</v>
      </c>
      <c r="DS13" s="73" t="s">
        <v>71</v>
      </c>
      <c r="DT13" s="73" t="s">
        <v>71</v>
      </c>
      <c r="DU13" s="73" t="s">
        <v>71</v>
      </c>
      <c r="DV13" s="73" t="s">
        <v>71</v>
      </c>
      <c r="DW13" s="73" t="s">
        <v>71</v>
      </c>
      <c r="DX13" s="73" t="s">
        <v>71</v>
      </c>
      <c r="DY13" s="73" t="s">
        <v>71</v>
      </c>
      <c r="DZ13" s="73" t="s">
        <v>71</v>
      </c>
      <c r="EA13" s="73" t="s">
        <v>71</v>
      </c>
      <c r="EB13" s="73" t="s">
        <v>71</v>
      </c>
      <c r="EC13" s="73" t="s">
        <v>71</v>
      </c>
      <c r="ED13" s="73" t="s">
        <v>71</v>
      </c>
      <c r="EE13" s="73" t="s">
        <v>71</v>
      </c>
      <c r="EF13" s="73" t="s">
        <v>71</v>
      </c>
      <c r="EG13" s="73" t="s">
        <v>71</v>
      </c>
      <c r="EH13" s="73" t="s">
        <v>71</v>
      </c>
      <c r="EI13" s="73" t="s">
        <v>71</v>
      </c>
      <c r="EJ13" s="73" t="s">
        <v>71</v>
      </c>
      <c r="EK13" s="73" t="s">
        <v>71</v>
      </c>
      <c r="EL13" s="73" t="s">
        <v>71</v>
      </c>
      <c r="EM13" s="73" t="s">
        <v>71</v>
      </c>
      <c r="EN13" s="73" t="s">
        <v>71</v>
      </c>
      <c r="EO13" s="73" t="s">
        <v>71</v>
      </c>
      <c r="EP13" s="73" t="s">
        <v>71</v>
      </c>
      <c r="EQ13" s="73" t="s">
        <v>71</v>
      </c>
      <c r="ER13" s="73" t="s">
        <v>71</v>
      </c>
      <c r="ES13" s="73" t="s">
        <v>71</v>
      </c>
      <c r="ET13" s="73" t="s">
        <v>71</v>
      </c>
      <c r="EU13" s="73" t="s">
        <v>71</v>
      </c>
      <c r="EV13" s="73" t="s">
        <v>71</v>
      </c>
      <c r="EW13" s="73" t="s">
        <v>71</v>
      </c>
      <c r="EX13" s="73" t="s">
        <v>71</v>
      </c>
      <c r="EY13" s="73" t="s">
        <v>71</v>
      </c>
      <c r="EZ13" s="73" t="s">
        <v>71</v>
      </c>
      <c r="FA13" s="73" t="s">
        <v>71</v>
      </c>
      <c r="FB13" s="73" t="s">
        <v>71</v>
      </c>
      <c r="FC13" s="73" t="s">
        <v>71</v>
      </c>
      <c r="FD13" s="73" t="s">
        <v>71</v>
      </c>
      <c r="FE13" s="73" t="s">
        <v>71</v>
      </c>
      <c r="FF13" s="73" t="s">
        <v>71</v>
      </c>
      <c r="FG13" s="72" t="s">
        <v>71</v>
      </c>
      <c r="FH13" s="72" t="s">
        <v>71</v>
      </c>
      <c r="FI13" s="72" t="s">
        <v>71</v>
      </c>
      <c r="FJ13" s="72" t="s">
        <v>71</v>
      </c>
      <c r="FK13" s="72" t="s">
        <v>71</v>
      </c>
      <c r="FL13" s="72" t="s">
        <v>71</v>
      </c>
      <c r="FM13" s="72" t="s">
        <v>71</v>
      </c>
      <c r="FN13" s="72" t="s">
        <v>71</v>
      </c>
      <c r="FO13" s="72" t="s">
        <v>71</v>
      </c>
      <c r="FP13" s="72" t="s">
        <v>71</v>
      </c>
      <c r="FQ13" s="72" t="s">
        <v>71</v>
      </c>
      <c r="FR13" s="72" t="s">
        <v>71</v>
      </c>
      <c r="FS13" s="72" t="s">
        <v>71</v>
      </c>
      <c r="FT13" s="72" t="s">
        <v>71</v>
      </c>
      <c r="FU13" s="72" t="s">
        <v>71</v>
      </c>
      <c r="FV13" s="72" t="s">
        <v>71</v>
      </c>
      <c r="FW13" s="72" t="s">
        <v>71</v>
      </c>
      <c r="FX13" s="72" t="s">
        <v>71</v>
      </c>
      <c r="FY13" s="72" t="s">
        <v>71</v>
      </c>
      <c r="FZ13" s="72" t="s">
        <v>71</v>
      </c>
      <c r="GA13" s="72" t="s">
        <v>71</v>
      </c>
      <c r="GB13" s="72" t="s">
        <v>71</v>
      </c>
      <c r="GC13" s="72" t="s">
        <v>71</v>
      </c>
      <c r="GD13" s="72" t="s">
        <v>71</v>
      </c>
      <c r="GE13" s="72" t="s">
        <v>71</v>
      </c>
      <c r="GF13" s="72" t="s">
        <v>71</v>
      </c>
      <c r="GG13" s="72" t="s">
        <v>71</v>
      </c>
      <c r="GH13" s="72" t="s">
        <v>71</v>
      </c>
      <c r="GI13" s="72" t="s">
        <v>71</v>
      </c>
      <c r="GJ13" s="72" t="s">
        <v>71</v>
      </c>
      <c r="GK13" s="72" t="s">
        <v>71</v>
      </c>
      <c r="GL13" s="72" t="s">
        <v>71</v>
      </c>
      <c r="GM13" s="72" t="s">
        <v>71</v>
      </c>
      <c r="GN13" s="72" t="s">
        <v>71</v>
      </c>
      <c r="GO13" s="72" t="s">
        <v>71</v>
      </c>
      <c r="GP13" s="72" t="s">
        <v>71</v>
      </c>
      <c r="GQ13" s="72" t="s">
        <v>71</v>
      </c>
      <c r="GR13" s="72" t="s">
        <v>71</v>
      </c>
      <c r="GS13" s="72" t="s">
        <v>71</v>
      </c>
      <c r="GT13" s="72" t="s">
        <v>71</v>
      </c>
    </row>
    <row r="14" spans="1:202" ht="15.75" x14ac:dyDescent="0.2">
      <c r="A14" s="69">
        <v>12</v>
      </c>
      <c r="B14" s="66" t="s">
        <v>73</v>
      </c>
      <c r="C14" s="66" t="s">
        <v>73</v>
      </c>
      <c r="D14" s="66" t="s">
        <v>73</v>
      </c>
      <c r="E14" s="66" t="s">
        <v>73</v>
      </c>
      <c r="F14" s="66" t="s">
        <v>73</v>
      </c>
      <c r="G14" s="66" t="s">
        <v>73</v>
      </c>
      <c r="H14" s="66" t="s">
        <v>73</v>
      </c>
      <c r="I14" s="66" t="s">
        <v>73</v>
      </c>
      <c r="J14" s="66" t="s">
        <v>73</v>
      </c>
      <c r="K14" s="66" t="s">
        <v>73</v>
      </c>
      <c r="L14" s="66" t="s">
        <v>73</v>
      </c>
      <c r="M14" s="66" t="s">
        <v>73</v>
      </c>
      <c r="N14" s="66" t="s">
        <v>73</v>
      </c>
      <c r="O14" s="66" t="s">
        <v>73</v>
      </c>
      <c r="P14" s="66" t="s">
        <v>73</v>
      </c>
      <c r="Q14" s="66" t="s">
        <v>73</v>
      </c>
      <c r="R14" s="66" t="s">
        <v>73</v>
      </c>
      <c r="S14" s="66" t="s">
        <v>73</v>
      </c>
      <c r="T14" s="66" t="s">
        <v>73</v>
      </c>
      <c r="U14" s="66" t="s">
        <v>73</v>
      </c>
      <c r="V14" s="66" t="s">
        <v>73</v>
      </c>
      <c r="W14" s="67" t="s">
        <v>74</v>
      </c>
      <c r="X14" s="67" t="s">
        <v>74</v>
      </c>
      <c r="Y14" s="67" t="s">
        <v>74</v>
      </c>
      <c r="Z14" s="67" t="s">
        <v>74</v>
      </c>
      <c r="AA14" s="67" t="s">
        <v>74</v>
      </c>
      <c r="AB14" s="67" t="s">
        <v>74</v>
      </c>
      <c r="AC14" s="67" t="s">
        <v>74</v>
      </c>
      <c r="AD14" s="67" t="s">
        <v>74</v>
      </c>
      <c r="AE14" s="67" t="s">
        <v>74</v>
      </c>
      <c r="AF14" s="67" t="s">
        <v>74</v>
      </c>
      <c r="AG14" s="73" t="s">
        <v>71</v>
      </c>
      <c r="AH14" s="73" t="s">
        <v>71</v>
      </c>
      <c r="AI14" s="73" t="s">
        <v>71</v>
      </c>
      <c r="AJ14" s="73" t="s">
        <v>71</v>
      </c>
      <c r="AK14" s="73" t="s">
        <v>71</v>
      </c>
      <c r="AL14" s="73" t="s">
        <v>71</v>
      </c>
      <c r="AM14" s="73" t="s">
        <v>71</v>
      </c>
      <c r="AN14" s="73" t="s">
        <v>71</v>
      </c>
      <c r="AO14" s="73" t="s">
        <v>71</v>
      </c>
      <c r="AP14" s="73" t="s">
        <v>71</v>
      </c>
      <c r="AQ14" s="73" t="s">
        <v>71</v>
      </c>
      <c r="AR14" s="73" t="s">
        <v>71</v>
      </c>
      <c r="AS14" s="73" t="s">
        <v>71</v>
      </c>
      <c r="AT14" s="73" t="s">
        <v>71</v>
      </c>
      <c r="AU14" s="73" t="s">
        <v>71</v>
      </c>
      <c r="AV14" s="73" t="s">
        <v>71</v>
      </c>
      <c r="AW14" s="73" t="s">
        <v>71</v>
      </c>
      <c r="AX14" s="73" t="s">
        <v>71</v>
      </c>
      <c r="AY14" s="73" t="s">
        <v>71</v>
      </c>
      <c r="AZ14" s="73" t="s">
        <v>71</v>
      </c>
      <c r="BA14" s="73" t="s">
        <v>71</v>
      </c>
      <c r="BB14" s="73" t="s">
        <v>71</v>
      </c>
      <c r="BC14" s="73" t="s">
        <v>71</v>
      </c>
      <c r="BD14" s="73" t="s">
        <v>71</v>
      </c>
      <c r="BE14" s="73" t="s">
        <v>71</v>
      </c>
      <c r="BF14" s="73" t="s">
        <v>71</v>
      </c>
      <c r="BG14" s="73" t="s">
        <v>71</v>
      </c>
      <c r="BH14" s="73" t="s">
        <v>71</v>
      </c>
      <c r="BI14" s="73" t="s">
        <v>71</v>
      </c>
      <c r="BJ14" s="73" t="s">
        <v>71</v>
      </c>
      <c r="BK14" s="73" t="s">
        <v>71</v>
      </c>
      <c r="BL14" s="73" t="s">
        <v>71</v>
      </c>
      <c r="BM14" s="73" t="s">
        <v>71</v>
      </c>
      <c r="BN14" s="73" t="s">
        <v>71</v>
      </c>
      <c r="BO14" s="73" t="s">
        <v>71</v>
      </c>
      <c r="BP14" s="73" t="s">
        <v>71</v>
      </c>
      <c r="BQ14" s="73" t="s">
        <v>71</v>
      </c>
      <c r="BR14" s="73" t="s">
        <v>71</v>
      </c>
      <c r="BS14" s="73" t="s">
        <v>71</v>
      </c>
      <c r="BT14" s="73" t="s">
        <v>71</v>
      </c>
      <c r="BU14" s="73" t="s">
        <v>71</v>
      </c>
      <c r="BV14" s="73" t="s">
        <v>71</v>
      </c>
      <c r="BW14" s="73" t="s">
        <v>71</v>
      </c>
      <c r="BX14" s="73" t="s">
        <v>71</v>
      </c>
      <c r="BY14" s="73" t="s">
        <v>71</v>
      </c>
      <c r="BZ14" s="73" t="s">
        <v>71</v>
      </c>
      <c r="CA14" s="73" t="s">
        <v>71</v>
      </c>
      <c r="CB14" s="73" t="s">
        <v>71</v>
      </c>
      <c r="CC14" s="73" t="s">
        <v>71</v>
      </c>
      <c r="CD14" s="73" t="s">
        <v>71</v>
      </c>
      <c r="CE14" s="73" t="s">
        <v>71</v>
      </c>
      <c r="CF14" s="73" t="s">
        <v>71</v>
      </c>
      <c r="CG14" s="73" t="s">
        <v>71</v>
      </c>
      <c r="CH14" s="73" t="s">
        <v>71</v>
      </c>
      <c r="CI14" s="73" t="s">
        <v>71</v>
      </c>
      <c r="CJ14" s="73" t="s">
        <v>71</v>
      </c>
      <c r="CK14" s="73" t="s">
        <v>71</v>
      </c>
      <c r="CL14" s="73" t="s">
        <v>71</v>
      </c>
      <c r="CM14" s="73" t="s">
        <v>71</v>
      </c>
      <c r="CN14" s="73" t="s">
        <v>71</v>
      </c>
      <c r="CO14" s="73" t="s">
        <v>71</v>
      </c>
      <c r="CP14" s="73" t="s">
        <v>71</v>
      </c>
      <c r="CQ14" s="73" t="s">
        <v>71</v>
      </c>
      <c r="CR14" s="73" t="s">
        <v>71</v>
      </c>
      <c r="CS14" s="73" t="s">
        <v>71</v>
      </c>
      <c r="CT14" s="73" t="s">
        <v>71</v>
      </c>
      <c r="CU14" s="73" t="s">
        <v>71</v>
      </c>
      <c r="CV14" s="73" t="s">
        <v>71</v>
      </c>
      <c r="CW14" s="73" t="s">
        <v>71</v>
      </c>
      <c r="CX14" s="73" t="s">
        <v>71</v>
      </c>
      <c r="CY14" s="73" t="s">
        <v>71</v>
      </c>
      <c r="CZ14" s="73" t="s">
        <v>71</v>
      </c>
      <c r="DA14" s="73" t="s">
        <v>71</v>
      </c>
      <c r="DB14" s="73" t="s">
        <v>71</v>
      </c>
      <c r="DC14" s="73" t="s">
        <v>71</v>
      </c>
      <c r="DD14" s="73" t="s">
        <v>71</v>
      </c>
      <c r="DE14" s="73" t="s">
        <v>71</v>
      </c>
      <c r="DF14" s="73" t="s">
        <v>71</v>
      </c>
      <c r="DG14" s="73" t="s">
        <v>71</v>
      </c>
      <c r="DH14" s="73" t="s">
        <v>71</v>
      </c>
      <c r="DI14" s="73" t="s">
        <v>71</v>
      </c>
      <c r="DJ14" s="73" t="s">
        <v>71</v>
      </c>
      <c r="DK14" s="73" t="s">
        <v>71</v>
      </c>
      <c r="DL14" s="73" t="s">
        <v>71</v>
      </c>
      <c r="DM14" s="73" t="s">
        <v>71</v>
      </c>
      <c r="DN14" s="73" t="s">
        <v>71</v>
      </c>
      <c r="DO14" s="73" t="s">
        <v>71</v>
      </c>
      <c r="DP14" s="73" t="s">
        <v>71</v>
      </c>
      <c r="DQ14" s="73" t="s">
        <v>71</v>
      </c>
      <c r="DR14" s="73" t="s">
        <v>71</v>
      </c>
      <c r="DS14" s="73" t="s">
        <v>71</v>
      </c>
      <c r="DT14" s="73" t="s">
        <v>71</v>
      </c>
      <c r="DU14" s="73" t="s">
        <v>71</v>
      </c>
      <c r="DV14" s="73" t="s">
        <v>71</v>
      </c>
      <c r="DW14" s="73" t="s">
        <v>71</v>
      </c>
      <c r="DX14" s="73" t="s">
        <v>71</v>
      </c>
      <c r="DY14" s="73" t="s">
        <v>71</v>
      </c>
      <c r="DZ14" s="73" t="s">
        <v>71</v>
      </c>
      <c r="EA14" s="73" t="s">
        <v>71</v>
      </c>
      <c r="EB14" s="73" t="s">
        <v>71</v>
      </c>
      <c r="EC14" s="73" t="s">
        <v>71</v>
      </c>
      <c r="ED14" s="73" t="s">
        <v>71</v>
      </c>
      <c r="EE14" s="73" t="s">
        <v>71</v>
      </c>
      <c r="EF14" s="73" t="s">
        <v>71</v>
      </c>
      <c r="EG14" s="73" t="s">
        <v>71</v>
      </c>
      <c r="EH14" s="73" t="s">
        <v>71</v>
      </c>
      <c r="EI14" s="73" t="s">
        <v>71</v>
      </c>
      <c r="EJ14" s="73" t="s">
        <v>71</v>
      </c>
      <c r="EK14" s="73" t="s">
        <v>71</v>
      </c>
      <c r="EL14" s="73" t="s">
        <v>71</v>
      </c>
      <c r="EM14" s="73" t="s">
        <v>71</v>
      </c>
      <c r="EN14" s="73" t="s">
        <v>71</v>
      </c>
      <c r="EO14" s="73" t="s">
        <v>71</v>
      </c>
      <c r="EP14" s="73" t="s">
        <v>71</v>
      </c>
      <c r="EQ14" s="73" t="s">
        <v>71</v>
      </c>
      <c r="ER14" s="73" t="s">
        <v>71</v>
      </c>
      <c r="ES14" s="73" t="s">
        <v>71</v>
      </c>
      <c r="ET14" s="73" t="s">
        <v>71</v>
      </c>
      <c r="EU14" s="73" t="s">
        <v>71</v>
      </c>
      <c r="EV14" s="73" t="s">
        <v>71</v>
      </c>
      <c r="EW14" s="73" t="s">
        <v>71</v>
      </c>
      <c r="EX14" s="73" t="s">
        <v>71</v>
      </c>
      <c r="EY14" s="73" t="s">
        <v>71</v>
      </c>
      <c r="EZ14" s="73" t="s">
        <v>71</v>
      </c>
      <c r="FA14" s="73" t="s">
        <v>71</v>
      </c>
      <c r="FB14" s="73" t="s">
        <v>71</v>
      </c>
      <c r="FC14" s="73" t="s">
        <v>71</v>
      </c>
      <c r="FD14" s="73" t="s">
        <v>71</v>
      </c>
      <c r="FE14" s="73" t="s">
        <v>71</v>
      </c>
      <c r="FF14" s="73" t="s">
        <v>71</v>
      </c>
      <c r="FG14" s="72" t="s">
        <v>71</v>
      </c>
      <c r="FH14" s="72" t="s">
        <v>71</v>
      </c>
      <c r="FI14" s="72" t="s">
        <v>71</v>
      </c>
      <c r="FJ14" s="72" t="s">
        <v>71</v>
      </c>
      <c r="FK14" s="72" t="s">
        <v>71</v>
      </c>
      <c r="FL14" s="72" t="s">
        <v>71</v>
      </c>
      <c r="FM14" s="72" t="s">
        <v>71</v>
      </c>
      <c r="FN14" s="72" t="s">
        <v>71</v>
      </c>
      <c r="FO14" s="72" t="s">
        <v>71</v>
      </c>
      <c r="FP14" s="72" t="s">
        <v>71</v>
      </c>
      <c r="FQ14" s="72" t="s">
        <v>71</v>
      </c>
      <c r="FR14" s="72" t="s">
        <v>71</v>
      </c>
      <c r="FS14" s="72" t="s">
        <v>71</v>
      </c>
      <c r="FT14" s="72" t="s">
        <v>71</v>
      </c>
      <c r="FU14" s="72" t="s">
        <v>71</v>
      </c>
      <c r="FV14" s="72" t="s">
        <v>71</v>
      </c>
      <c r="FW14" s="72" t="s">
        <v>71</v>
      </c>
      <c r="FX14" s="72" t="s">
        <v>71</v>
      </c>
      <c r="FY14" s="72" t="s">
        <v>71</v>
      </c>
      <c r="FZ14" s="72" t="s">
        <v>71</v>
      </c>
      <c r="GA14" s="72" t="s">
        <v>71</v>
      </c>
      <c r="GB14" s="72" t="s">
        <v>71</v>
      </c>
      <c r="GC14" s="72" t="s">
        <v>71</v>
      </c>
      <c r="GD14" s="72" t="s">
        <v>71</v>
      </c>
      <c r="GE14" s="72" t="s">
        <v>71</v>
      </c>
      <c r="GF14" s="72" t="s">
        <v>71</v>
      </c>
      <c r="GG14" s="72" t="s">
        <v>71</v>
      </c>
      <c r="GH14" s="72" t="s">
        <v>71</v>
      </c>
      <c r="GI14" s="72" t="s">
        <v>71</v>
      </c>
      <c r="GJ14" s="72" t="s">
        <v>71</v>
      </c>
      <c r="GK14" s="72" t="s">
        <v>71</v>
      </c>
      <c r="GL14" s="72" t="s">
        <v>71</v>
      </c>
      <c r="GM14" s="72" t="s">
        <v>71</v>
      </c>
      <c r="GN14" s="72" t="s">
        <v>71</v>
      </c>
      <c r="GO14" s="72" t="s">
        <v>71</v>
      </c>
      <c r="GP14" s="72" t="s">
        <v>71</v>
      </c>
      <c r="GQ14" s="72" t="s">
        <v>71</v>
      </c>
      <c r="GR14" s="72" t="s">
        <v>71</v>
      </c>
      <c r="GS14" s="72" t="s">
        <v>71</v>
      </c>
      <c r="GT14" s="72" t="s">
        <v>71</v>
      </c>
    </row>
    <row r="15" spans="1:202" ht="15.75" x14ac:dyDescent="0.2">
      <c r="A15" s="69">
        <v>13</v>
      </c>
      <c r="B15" s="66" t="s">
        <v>73</v>
      </c>
      <c r="C15" s="66" t="s">
        <v>73</v>
      </c>
      <c r="D15" s="66" t="s">
        <v>73</v>
      </c>
      <c r="E15" s="66" t="s">
        <v>73</v>
      </c>
      <c r="F15" s="66" t="s">
        <v>73</v>
      </c>
      <c r="G15" s="66" t="s">
        <v>73</v>
      </c>
      <c r="H15" s="66" t="s">
        <v>73</v>
      </c>
      <c r="I15" s="66" t="s">
        <v>73</v>
      </c>
      <c r="J15" s="66" t="s">
        <v>73</v>
      </c>
      <c r="K15" s="66" t="s">
        <v>73</v>
      </c>
      <c r="L15" s="66" t="s">
        <v>73</v>
      </c>
      <c r="M15" s="66" t="s">
        <v>73</v>
      </c>
      <c r="N15" s="66" t="s">
        <v>73</v>
      </c>
      <c r="O15" s="66" t="s">
        <v>73</v>
      </c>
      <c r="P15" s="66" t="s">
        <v>73</v>
      </c>
      <c r="Q15" s="66" t="s">
        <v>73</v>
      </c>
      <c r="R15" s="66" t="s">
        <v>73</v>
      </c>
      <c r="S15" s="66" t="s">
        <v>73</v>
      </c>
      <c r="T15" s="66" t="s">
        <v>73</v>
      </c>
      <c r="U15" s="66" t="s">
        <v>73</v>
      </c>
      <c r="V15" s="66" t="s">
        <v>73</v>
      </c>
      <c r="W15" s="70" t="s">
        <v>75</v>
      </c>
      <c r="X15" s="70" t="s">
        <v>75</v>
      </c>
      <c r="Y15" s="70" t="s">
        <v>75</v>
      </c>
      <c r="Z15" s="70" t="s">
        <v>75</v>
      </c>
      <c r="AA15" s="70" t="s">
        <v>75</v>
      </c>
      <c r="AB15" s="70" t="s">
        <v>75</v>
      </c>
      <c r="AC15" s="70" t="s">
        <v>75</v>
      </c>
      <c r="AD15" s="70" t="s">
        <v>75</v>
      </c>
      <c r="AE15" s="70" t="s">
        <v>75</v>
      </c>
      <c r="AF15" s="70" t="s">
        <v>75</v>
      </c>
      <c r="AG15" s="73" t="s">
        <v>71</v>
      </c>
      <c r="AH15" s="73" t="s">
        <v>71</v>
      </c>
      <c r="AI15" s="73" t="s">
        <v>71</v>
      </c>
      <c r="AJ15" s="73" t="s">
        <v>71</v>
      </c>
      <c r="AK15" s="73" t="s">
        <v>71</v>
      </c>
      <c r="AL15" s="73" t="s">
        <v>71</v>
      </c>
      <c r="AM15" s="73" t="s">
        <v>71</v>
      </c>
      <c r="AN15" s="73" t="s">
        <v>71</v>
      </c>
      <c r="AO15" s="73" t="s">
        <v>71</v>
      </c>
      <c r="AP15" s="73" t="s">
        <v>71</v>
      </c>
      <c r="AQ15" s="73" t="s">
        <v>71</v>
      </c>
      <c r="AR15" s="73" t="s">
        <v>71</v>
      </c>
      <c r="AS15" s="73" t="s">
        <v>71</v>
      </c>
      <c r="AT15" s="73" t="s">
        <v>71</v>
      </c>
      <c r="AU15" s="73" t="s">
        <v>71</v>
      </c>
      <c r="AV15" s="73" t="s">
        <v>71</v>
      </c>
      <c r="AW15" s="73" t="s">
        <v>71</v>
      </c>
      <c r="AX15" s="73" t="s">
        <v>71</v>
      </c>
      <c r="AY15" s="73" t="s">
        <v>71</v>
      </c>
      <c r="AZ15" s="73" t="s">
        <v>71</v>
      </c>
      <c r="BA15" s="73" t="s">
        <v>71</v>
      </c>
      <c r="BB15" s="73" t="s">
        <v>71</v>
      </c>
      <c r="BC15" s="73" t="s">
        <v>71</v>
      </c>
      <c r="BD15" s="73" t="s">
        <v>71</v>
      </c>
      <c r="BE15" s="73" t="s">
        <v>71</v>
      </c>
      <c r="BF15" s="73" t="s">
        <v>71</v>
      </c>
      <c r="BG15" s="73" t="s">
        <v>71</v>
      </c>
      <c r="BH15" s="73" t="s">
        <v>71</v>
      </c>
      <c r="BI15" s="73" t="s">
        <v>71</v>
      </c>
      <c r="BJ15" s="73" t="s">
        <v>71</v>
      </c>
      <c r="BK15" s="73" t="s">
        <v>71</v>
      </c>
      <c r="BL15" s="73" t="s">
        <v>71</v>
      </c>
      <c r="BM15" s="73" t="s">
        <v>71</v>
      </c>
      <c r="BN15" s="73" t="s">
        <v>71</v>
      </c>
      <c r="BO15" s="73" t="s">
        <v>71</v>
      </c>
      <c r="BP15" s="73" t="s">
        <v>71</v>
      </c>
      <c r="BQ15" s="73" t="s">
        <v>71</v>
      </c>
      <c r="BR15" s="73" t="s">
        <v>71</v>
      </c>
      <c r="BS15" s="73" t="s">
        <v>71</v>
      </c>
      <c r="BT15" s="73" t="s">
        <v>71</v>
      </c>
      <c r="BU15" s="73" t="s">
        <v>71</v>
      </c>
      <c r="BV15" s="73" t="s">
        <v>71</v>
      </c>
      <c r="BW15" s="73" t="s">
        <v>71</v>
      </c>
      <c r="BX15" s="73" t="s">
        <v>71</v>
      </c>
      <c r="BY15" s="73" t="s">
        <v>71</v>
      </c>
      <c r="BZ15" s="73" t="s">
        <v>71</v>
      </c>
      <c r="CA15" s="73" t="s">
        <v>71</v>
      </c>
      <c r="CB15" s="73" t="s">
        <v>71</v>
      </c>
      <c r="CC15" s="73" t="s">
        <v>71</v>
      </c>
      <c r="CD15" s="73" t="s">
        <v>71</v>
      </c>
      <c r="CE15" s="73" t="s">
        <v>71</v>
      </c>
      <c r="CF15" s="73" t="s">
        <v>71</v>
      </c>
      <c r="CG15" s="73" t="s">
        <v>71</v>
      </c>
      <c r="CH15" s="73" t="s">
        <v>71</v>
      </c>
      <c r="CI15" s="73" t="s">
        <v>71</v>
      </c>
      <c r="CJ15" s="73" t="s">
        <v>71</v>
      </c>
      <c r="CK15" s="73" t="s">
        <v>71</v>
      </c>
      <c r="CL15" s="73" t="s">
        <v>71</v>
      </c>
      <c r="CM15" s="73" t="s">
        <v>71</v>
      </c>
      <c r="CN15" s="73" t="s">
        <v>71</v>
      </c>
      <c r="CO15" s="73" t="s">
        <v>71</v>
      </c>
      <c r="CP15" s="73" t="s">
        <v>71</v>
      </c>
      <c r="CQ15" s="73" t="s">
        <v>71</v>
      </c>
      <c r="CR15" s="73" t="s">
        <v>71</v>
      </c>
      <c r="CS15" s="73" t="s">
        <v>71</v>
      </c>
      <c r="CT15" s="73" t="s">
        <v>71</v>
      </c>
      <c r="CU15" s="73" t="s">
        <v>71</v>
      </c>
      <c r="CV15" s="73" t="s">
        <v>71</v>
      </c>
      <c r="CW15" s="73" t="s">
        <v>71</v>
      </c>
      <c r="CX15" s="73" t="s">
        <v>71</v>
      </c>
      <c r="CY15" s="73" t="s">
        <v>71</v>
      </c>
      <c r="CZ15" s="73" t="s">
        <v>71</v>
      </c>
      <c r="DA15" s="73" t="s">
        <v>71</v>
      </c>
      <c r="DB15" s="73" t="s">
        <v>71</v>
      </c>
      <c r="DC15" s="73" t="s">
        <v>71</v>
      </c>
      <c r="DD15" s="73" t="s">
        <v>71</v>
      </c>
      <c r="DE15" s="73" t="s">
        <v>71</v>
      </c>
      <c r="DF15" s="73" t="s">
        <v>71</v>
      </c>
      <c r="DG15" s="73" t="s">
        <v>71</v>
      </c>
      <c r="DH15" s="73" t="s">
        <v>71</v>
      </c>
      <c r="DI15" s="73" t="s">
        <v>71</v>
      </c>
      <c r="DJ15" s="73" t="s">
        <v>71</v>
      </c>
      <c r="DK15" s="73" t="s">
        <v>71</v>
      </c>
      <c r="DL15" s="73" t="s">
        <v>71</v>
      </c>
      <c r="DM15" s="73" t="s">
        <v>71</v>
      </c>
      <c r="DN15" s="73" t="s">
        <v>71</v>
      </c>
      <c r="DO15" s="73" t="s">
        <v>71</v>
      </c>
      <c r="DP15" s="73" t="s">
        <v>71</v>
      </c>
      <c r="DQ15" s="73" t="s">
        <v>71</v>
      </c>
      <c r="DR15" s="73" t="s">
        <v>71</v>
      </c>
      <c r="DS15" s="73" t="s">
        <v>71</v>
      </c>
      <c r="DT15" s="73" t="s">
        <v>71</v>
      </c>
      <c r="DU15" s="73" t="s">
        <v>71</v>
      </c>
      <c r="DV15" s="73" t="s">
        <v>71</v>
      </c>
      <c r="DW15" s="73" t="s">
        <v>71</v>
      </c>
      <c r="DX15" s="73" t="s">
        <v>71</v>
      </c>
      <c r="DY15" s="73" t="s">
        <v>71</v>
      </c>
      <c r="DZ15" s="73" t="s">
        <v>71</v>
      </c>
      <c r="EA15" s="73" t="s">
        <v>71</v>
      </c>
      <c r="EB15" s="73" t="s">
        <v>71</v>
      </c>
      <c r="EC15" s="73" t="s">
        <v>71</v>
      </c>
      <c r="ED15" s="73" t="s">
        <v>71</v>
      </c>
      <c r="EE15" s="73" t="s">
        <v>71</v>
      </c>
      <c r="EF15" s="73" t="s">
        <v>71</v>
      </c>
      <c r="EG15" s="73" t="s">
        <v>71</v>
      </c>
      <c r="EH15" s="73" t="s">
        <v>71</v>
      </c>
      <c r="EI15" s="73" t="s">
        <v>71</v>
      </c>
      <c r="EJ15" s="73" t="s">
        <v>71</v>
      </c>
      <c r="EK15" s="73" t="s">
        <v>71</v>
      </c>
      <c r="EL15" s="73" t="s">
        <v>71</v>
      </c>
      <c r="EM15" s="73" t="s">
        <v>71</v>
      </c>
      <c r="EN15" s="73" t="s">
        <v>71</v>
      </c>
      <c r="EO15" s="73" t="s">
        <v>71</v>
      </c>
      <c r="EP15" s="73" t="s">
        <v>71</v>
      </c>
      <c r="EQ15" s="73" t="s">
        <v>71</v>
      </c>
      <c r="ER15" s="73" t="s">
        <v>71</v>
      </c>
      <c r="ES15" s="73" t="s">
        <v>71</v>
      </c>
      <c r="ET15" s="73" t="s">
        <v>71</v>
      </c>
      <c r="EU15" s="73" t="s">
        <v>71</v>
      </c>
      <c r="EV15" s="73" t="s">
        <v>71</v>
      </c>
      <c r="EW15" s="73" t="s">
        <v>71</v>
      </c>
      <c r="EX15" s="73" t="s">
        <v>71</v>
      </c>
      <c r="EY15" s="73" t="s">
        <v>71</v>
      </c>
      <c r="EZ15" s="73" t="s">
        <v>71</v>
      </c>
      <c r="FA15" s="73" t="s">
        <v>71</v>
      </c>
      <c r="FB15" s="73" t="s">
        <v>71</v>
      </c>
      <c r="FC15" s="73" t="s">
        <v>71</v>
      </c>
      <c r="FD15" s="73" t="s">
        <v>71</v>
      </c>
      <c r="FE15" s="73" t="s">
        <v>71</v>
      </c>
      <c r="FF15" s="73" t="s">
        <v>71</v>
      </c>
      <c r="FG15" s="72" t="s">
        <v>71</v>
      </c>
      <c r="FH15" s="72" t="s">
        <v>71</v>
      </c>
      <c r="FI15" s="72" t="s">
        <v>71</v>
      </c>
      <c r="FJ15" s="72" t="s">
        <v>71</v>
      </c>
      <c r="FK15" s="72" t="s">
        <v>71</v>
      </c>
      <c r="FL15" s="72" t="s">
        <v>71</v>
      </c>
      <c r="FM15" s="72" t="s">
        <v>71</v>
      </c>
      <c r="FN15" s="72" t="s">
        <v>71</v>
      </c>
      <c r="FO15" s="72" t="s">
        <v>71</v>
      </c>
      <c r="FP15" s="72" t="s">
        <v>71</v>
      </c>
      <c r="FQ15" s="72" t="s">
        <v>71</v>
      </c>
      <c r="FR15" s="72" t="s">
        <v>71</v>
      </c>
      <c r="FS15" s="72" t="s">
        <v>71</v>
      </c>
      <c r="FT15" s="72" t="s">
        <v>71</v>
      </c>
      <c r="FU15" s="72" t="s">
        <v>71</v>
      </c>
      <c r="FV15" s="72" t="s">
        <v>71</v>
      </c>
      <c r="FW15" s="72" t="s">
        <v>71</v>
      </c>
      <c r="FX15" s="72" t="s">
        <v>71</v>
      </c>
      <c r="FY15" s="72" t="s">
        <v>71</v>
      </c>
      <c r="FZ15" s="72" t="s">
        <v>71</v>
      </c>
      <c r="GA15" s="72" t="s">
        <v>71</v>
      </c>
      <c r="GB15" s="72" t="s">
        <v>71</v>
      </c>
      <c r="GC15" s="72" t="s">
        <v>71</v>
      </c>
      <c r="GD15" s="72" t="s">
        <v>71</v>
      </c>
      <c r="GE15" s="72" t="s">
        <v>71</v>
      </c>
      <c r="GF15" s="72" t="s">
        <v>71</v>
      </c>
      <c r="GG15" s="72" t="s">
        <v>71</v>
      </c>
      <c r="GH15" s="72" t="s">
        <v>71</v>
      </c>
      <c r="GI15" s="72" t="s">
        <v>71</v>
      </c>
      <c r="GJ15" s="72" t="s">
        <v>71</v>
      </c>
      <c r="GK15" s="72" t="s">
        <v>71</v>
      </c>
      <c r="GL15" s="72" t="s">
        <v>71</v>
      </c>
      <c r="GM15" s="72" t="s">
        <v>71</v>
      </c>
      <c r="GN15" s="72" t="s">
        <v>71</v>
      </c>
      <c r="GO15" s="72" t="s">
        <v>71</v>
      </c>
      <c r="GP15" s="72" t="s">
        <v>71</v>
      </c>
      <c r="GQ15" s="72" t="s">
        <v>71</v>
      </c>
      <c r="GR15" s="72" t="s">
        <v>71</v>
      </c>
      <c r="GS15" s="72" t="s">
        <v>71</v>
      </c>
      <c r="GT15" s="72" t="s">
        <v>71</v>
      </c>
    </row>
    <row r="16" spans="1:202" ht="15.75" x14ac:dyDescent="0.2">
      <c r="A16" s="69">
        <v>14</v>
      </c>
      <c r="B16" s="66" t="s">
        <v>73</v>
      </c>
      <c r="C16" s="66" t="s">
        <v>73</v>
      </c>
      <c r="D16" s="66" t="s">
        <v>73</v>
      </c>
      <c r="E16" s="66" t="s">
        <v>73</v>
      </c>
      <c r="F16" s="66" t="s">
        <v>73</v>
      </c>
      <c r="G16" s="66" t="s">
        <v>73</v>
      </c>
      <c r="H16" s="66" t="s">
        <v>73</v>
      </c>
      <c r="I16" s="66" t="s">
        <v>73</v>
      </c>
      <c r="J16" s="66" t="s">
        <v>73</v>
      </c>
      <c r="K16" s="66" t="s">
        <v>73</v>
      </c>
      <c r="L16" s="66" t="s">
        <v>73</v>
      </c>
      <c r="M16" s="66" t="s">
        <v>73</v>
      </c>
      <c r="N16" s="66" t="s">
        <v>73</v>
      </c>
      <c r="O16" s="66" t="s">
        <v>73</v>
      </c>
      <c r="P16" s="66" t="s">
        <v>73</v>
      </c>
      <c r="Q16" s="66" t="s">
        <v>73</v>
      </c>
      <c r="R16" s="66" t="s">
        <v>73</v>
      </c>
      <c r="S16" s="66" t="s">
        <v>73</v>
      </c>
      <c r="T16" s="66" t="s">
        <v>73</v>
      </c>
      <c r="U16" s="66" t="s">
        <v>73</v>
      </c>
      <c r="V16" s="66" t="s">
        <v>73</v>
      </c>
      <c r="W16" s="70" t="s">
        <v>75</v>
      </c>
      <c r="X16" s="70" t="s">
        <v>75</v>
      </c>
      <c r="Y16" s="70" t="s">
        <v>75</v>
      </c>
      <c r="Z16" s="70" t="s">
        <v>75</v>
      </c>
      <c r="AA16" s="70" t="s">
        <v>75</v>
      </c>
      <c r="AB16" s="70" t="s">
        <v>75</v>
      </c>
      <c r="AC16" s="70" t="s">
        <v>75</v>
      </c>
      <c r="AD16" s="70" t="s">
        <v>75</v>
      </c>
      <c r="AE16" s="70" t="s">
        <v>75</v>
      </c>
      <c r="AF16" s="70" t="s">
        <v>75</v>
      </c>
      <c r="AG16" s="73" t="s">
        <v>71</v>
      </c>
      <c r="AH16" s="73" t="s">
        <v>71</v>
      </c>
      <c r="AI16" s="73" t="s">
        <v>71</v>
      </c>
      <c r="AJ16" s="73" t="s">
        <v>71</v>
      </c>
      <c r="AK16" s="73" t="s">
        <v>71</v>
      </c>
      <c r="AL16" s="73" t="s">
        <v>71</v>
      </c>
      <c r="AM16" s="73" t="s">
        <v>71</v>
      </c>
      <c r="AN16" s="73" t="s">
        <v>71</v>
      </c>
      <c r="AO16" s="73" t="s">
        <v>71</v>
      </c>
      <c r="AP16" s="73" t="s">
        <v>71</v>
      </c>
      <c r="AQ16" s="73" t="s">
        <v>71</v>
      </c>
      <c r="AR16" s="73" t="s">
        <v>71</v>
      </c>
      <c r="AS16" s="73" t="s">
        <v>71</v>
      </c>
      <c r="AT16" s="73" t="s">
        <v>71</v>
      </c>
      <c r="AU16" s="73" t="s">
        <v>71</v>
      </c>
      <c r="AV16" s="73" t="s">
        <v>71</v>
      </c>
      <c r="AW16" s="73" t="s">
        <v>71</v>
      </c>
      <c r="AX16" s="73" t="s">
        <v>71</v>
      </c>
      <c r="AY16" s="73" t="s">
        <v>71</v>
      </c>
      <c r="AZ16" s="73" t="s">
        <v>71</v>
      </c>
      <c r="BA16" s="73" t="s">
        <v>71</v>
      </c>
      <c r="BB16" s="73" t="s">
        <v>71</v>
      </c>
      <c r="BC16" s="73" t="s">
        <v>71</v>
      </c>
      <c r="BD16" s="73" t="s">
        <v>71</v>
      </c>
      <c r="BE16" s="73" t="s">
        <v>71</v>
      </c>
      <c r="BF16" s="73" t="s">
        <v>71</v>
      </c>
      <c r="BG16" s="73" t="s">
        <v>71</v>
      </c>
      <c r="BH16" s="73" t="s">
        <v>71</v>
      </c>
      <c r="BI16" s="73" t="s">
        <v>71</v>
      </c>
      <c r="BJ16" s="73" t="s">
        <v>71</v>
      </c>
      <c r="BK16" s="73" t="s">
        <v>71</v>
      </c>
      <c r="BL16" s="73" t="s">
        <v>71</v>
      </c>
      <c r="BM16" s="73" t="s">
        <v>71</v>
      </c>
      <c r="BN16" s="73" t="s">
        <v>71</v>
      </c>
      <c r="BO16" s="73" t="s">
        <v>71</v>
      </c>
      <c r="BP16" s="73" t="s">
        <v>71</v>
      </c>
      <c r="BQ16" s="73" t="s">
        <v>71</v>
      </c>
      <c r="BR16" s="73" t="s">
        <v>71</v>
      </c>
      <c r="BS16" s="73" t="s">
        <v>71</v>
      </c>
      <c r="BT16" s="73" t="s">
        <v>71</v>
      </c>
      <c r="BU16" s="73" t="s">
        <v>71</v>
      </c>
      <c r="BV16" s="73" t="s">
        <v>71</v>
      </c>
      <c r="BW16" s="73" t="s">
        <v>71</v>
      </c>
      <c r="BX16" s="73" t="s">
        <v>71</v>
      </c>
      <c r="BY16" s="73" t="s">
        <v>71</v>
      </c>
      <c r="BZ16" s="73" t="s">
        <v>71</v>
      </c>
      <c r="CA16" s="73" t="s">
        <v>71</v>
      </c>
      <c r="CB16" s="73" t="s">
        <v>71</v>
      </c>
      <c r="CC16" s="73" t="s">
        <v>71</v>
      </c>
      <c r="CD16" s="73" t="s">
        <v>71</v>
      </c>
      <c r="CE16" s="73" t="s">
        <v>71</v>
      </c>
      <c r="CF16" s="73" t="s">
        <v>71</v>
      </c>
      <c r="CG16" s="73" t="s">
        <v>71</v>
      </c>
      <c r="CH16" s="73" t="s">
        <v>71</v>
      </c>
      <c r="CI16" s="73" t="s">
        <v>71</v>
      </c>
      <c r="CJ16" s="73" t="s">
        <v>71</v>
      </c>
      <c r="CK16" s="73" t="s">
        <v>71</v>
      </c>
      <c r="CL16" s="73" t="s">
        <v>71</v>
      </c>
      <c r="CM16" s="73" t="s">
        <v>71</v>
      </c>
      <c r="CN16" s="73" t="s">
        <v>71</v>
      </c>
      <c r="CO16" s="73" t="s">
        <v>71</v>
      </c>
      <c r="CP16" s="73" t="s">
        <v>71</v>
      </c>
      <c r="CQ16" s="73" t="s">
        <v>71</v>
      </c>
      <c r="CR16" s="73" t="s">
        <v>71</v>
      </c>
      <c r="CS16" s="73" t="s">
        <v>71</v>
      </c>
      <c r="CT16" s="73" t="s">
        <v>71</v>
      </c>
      <c r="CU16" s="73" t="s">
        <v>71</v>
      </c>
      <c r="CV16" s="73" t="s">
        <v>71</v>
      </c>
      <c r="CW16" s="73" t="s">
        <v>71</v>
      </c>
      <c r="CX16" s="73" t="s">
        <v>71</v>
      </c>
      <c r="CY16" s="73" t="s">
        <v>71</v>
      </c>
      <c r="CZ16" s="73" t="s">
        <v>71</v>
      </c>
      <c r="DA16" s="73" t="s">
        <v>71</v>
      </c>
      <c r="DB16" s="73" t="s">
        <v>71</v>
      </c>
      <c r="DC16" s="73" t="s">
        <v>71</v>
      </c>
      <c r="DD16" s="73" t="s">
        <v>71</v>
      </c>
      <c r="DE16" s="73" t="s">
        <v>71</v>
      </c>
      <c r="DF16" s="73" t="s">
        <v>71</v>
      </c>
      <c r="DG16" s="73" t="s">
        <v>71</v>
      </c>
      <c r="DH16" s="73" t="s">
        <v>71</v>
      </c>
      <c r="DI16" s="73" t="s">
        <v>71</v>
      </c>
      <c r="DJ16" s="73" t="s">
        <v>71</v>
      </c>
      <c r="DK16" s="73" t="s">
        <v>71</v>
      </c>
      <c r="DL16" s="73" t="s">
        <v>71</v>
      </c>
      <c r="DM16" s="73" t="s">
        <v>71</v>
      </c>
      <c r="DN16" s="73" t="s">
        <v>71</v>
      </c>
      <c r="DO16" s="73" t="s">
        <v>71</v>
      </c>
      <c r="DP16" s="73" t="s">
        <v>71</v>
      </c>
      <c r="DQ16" s="73" t="s">
        <v>71</v>
      </c>
      <c r="DR16" s="73" t="s">
        <v>71</v>
      </c>
      <c r="DS16" s="73" t="s">
        <v>71</v>
      </c>
      <c r="DT16" s="73" t="s">
        <v>71</v>
      </c>
      <c r="DU16" s="73" t="s">
        <v>71</v>
      </c>
      <c r="DV16" s="73" t="s">
        <v>71</v>
      </c>
      <c r="DW16" s="73" t="s">
        <v>71</v>
      </c>
      <c r="DX16" s="73" t="s">
        <v>71</v>
      </c>
      <c r="DY16" s="73" t="s">
        <v>71</v>
      </c>
      <c r="DZ16" s="73" t="s">
        <v>71</v>
      </c>
      <c r="EA16" s="73" t="s">
        <v>71</v>
      </c>
      <c r="EB16" s="73" t="s">
        <v>71</v>
      </c>
      <c r="EC16" s="73" t="s">
        <v>71</v>
      </c>
      <c r="ED16" s="73" t="s">
        <v>71</v>
      </c>
      <c r="EE16" s="73" t="s">
        <v>71</v>
      </c>
      <c r="EF16" s="73" t="s">
        <v>71</v>
      </c>
      <c r="EG16" s="73" t="s">
        <v>71</v>
      </c>
      <c r="EH16" s="73" t="s">
        <v>71</v>
      </c>
      <c r="EI16" s="73" t="s">
        <v>71</v>
      </c>
      <c r="EJ16" s="73" t="s">
        <v>71</v>
      </c>
      <c r="EK16" s="73" t="s">
        <v>71</v>
      </c>
      <c r="EL16" s="73" t="s">
        <v>71</v>
      </c>
      <c r="EM16" s="73" t="s">
        <v>71</v>
      </c>
      <c r="EN16" s="73" t="s">
        <v>71</v>
      </c>
      <c r="EO16" s="73" t="s">
        <v>71</v>
      </c>
      <c r="EP16" s="73" t="s">
        <v>71</v>
      </c>
      <c r="EQ16" s="73" t="s">
        <v>71</v>
      </c>
      <c r="ER16" s="73" t="s">
        <v>71</v>
      </c>
      <c r="ES16" s="73" t="s">
        <v>71</v>
      </c>
      <c r="ET16" s="73" t="s">
        <v>71</v>
      </c>
      <c r="EU16" s="73" t="s">
        <v>71</v>
      </c>
      <c r="EV16" s="73" t="s">
        <v>71</v>
      </c>
      <c r="EW16" s="73" t="s">
        <v>71</v>
      </c>
      <c r="EX16" s="73" t="s">
        <v>71</v>
      </c>
      <c r="EY16" s="73" t="s">
        <v>71</v>
      </c>
      <c r="EZ16" s="73" t="s">
        <v>71</v>
      </c>
      <c r="FA16" s="73" t="s">
        <v>71</v>
      </c>
      <c r="FB16" s="73" t="s">
        <v>71</v>
      </c>
      <c r="FC16" s="73" t="s">
        <v>71</v>
      </c>
      <c r="FD16" s="73" t="s">
        <v>71</v>
      </c>
      <c r="FE16" s="73" t="s">
        <v>71</v>
      </c>
      <c r="FF16" s="73" t="s">
        <v>71</v>
      </c>
      <c r="FG16" s="72" t="s">
        <v>71</v>
      </c>
      <c r="FH16" s="72" t="s">
        <v>71</v>
      </c>
      <c r="FI16" s="72" t="s">
        <v>71</v>
      </c>
      <c r="FJ16" s="72" t="s">
        <v>71</v>
      </c>
      <c r="FK16" s="72" t="s">
        <v>71</v>
      </c>
      <c r="FL16" s="72" t="s">
        <v>71</v>
      </c>
      <c r="FM16" s="72" t="s">
        <v>71</v>
      </c>
      <c r="FN16" s="72" t="s">
        <v>71</v>
      </c>
      <c r="FO16" s="72" t="s">
        <v>71</v>
      </c>
      <c r="FP16" s="72" t="s">
        <v>71</v>
      </c>
      <c r="FQ16" s="72" t="s">
        <v>71</v>
      </c>
      <c r="FR16" s="72" t="s">
        <v>71</v>
      </c>
      <c r="FS16" s="72" t="s">
        <v>71</v>
      </c>
      <c r="FT16" s="72" t="s">
        <v>71</v>
      </c>
      <c r="FU16" s="72" t="s">
        <v>71</v>
      </c>
      <c r="FV16" s="72" t="s">
        <v>71</v>
      </c>
      <c r="FW16" s="72" t="s">
        <v>71</v>
      </c>
      <c r="FX16" s="72" t="s">
        <v>71</v>
      </c>
      <c r="FY16" s="72" t="s">
        <v>71</v>
      </c>
      <c r="FZ16" s="72" t="s">
        <v>71</v>
      </c>
      <c r="GA16" s="72" t="s">
        <v>71</v>
      </c>
      <c r="GB16" s="72" t="s">
        <v>71</v>
      </c>
      <c r="GC16" s="72" t="s">
        <v>71</v>
      </c>
      <c r="GD16" s="72" t="s">
        <v>71</v>
      </c>
      <c r="GE16" s="72" t="s">
        <v>71</v>
      </c>
      <c r="GF16" s="72" t="s">
        <v>71</v>
      </c>
      <c r="GG16" s="72" t="s">
        <v>71</v>
      </c>
      <c r="GH16" s="72" t="s">
        <v>71</v>
      </c>
      <c r="GI16" s="72" t="s">
        <v>71</v>
      </c>
      <c r="GJ16" s="72" t="s">
        <v>71</v>
      </c>
      <c r="GK16" s="72" t="s">
        <v>71</v>
      </c>
      <c r="GL16" s="72" t="s">
        <v>71</v>
      </c>
      <c r="GM16" s="72" t="s">
        <v>71</v>
      </c>
      <c r="GN16" s="72" t="s">
        <v>71</v>
      </c>
      <c r="GO16" s="72" t="s">
        <v>71</v>
      </c>
      <c r="GP16" s="72" t="s">
        <v>71</v>
      </c>
      <c r="GQ16" s="72" t="s">
        <v>71</v>
      </c>
      <c r="GR16" s="72" t="s">
        <v>71</v>
      </c>
      <c r="GS16" s="72" t="s">
        <v>71</v>
      </c>
      <c r="GT16" s="72" t="s">
        <v>71</v>
      </c>
    </row>
    <row r="17" spans="1:202" ht="15.75" x14ac:dyDescent="0.2">
      <c r="A17" s="69">
        <v>15</v>
      </c>
      <c r="B17" s="66" t="s">
        <v>73</v>
      </c>
      <c r="C17" s="66" t="s">
        <v>73</v>
      </c>
      <c r="D17" s="66" t="s">
        <v>73</v>
      </c>
      <c r="E17" s="66" t="s">
        <v>73</v>
      </c>
      <c r="F17" s="66" t="s">
        <v>73</v>
      </c>
      <c r="G17" s="66" t="s">
        <v>73</v>
      </c>
      <c r="H17" s="66" t="s">
        <v>73</v>
      </c>
      <c r="I17" s="66" t="s">
        <v>73</v>
      </c>
      <c r="J17" s="66" t="s">
        <v>73</v>
      </c>
      <c r="K17" s="66" t="s">
        <v>73</v>
      </c>
      <c r="L17" s="66" t="s">
        <v>73</v>
      </c>
      <c r="M17" s="66" t="s">
        <v>73</v>
      </c>
      <c r="N17" s="66" t="s">
        <v>73</v>
      </c>
      <c r="O17" s="66" t="s">
        <v>73</v>
      </c>
      <c r="P17" s="66" t="s">
        <v>73</v>
      </c>
      <c r="Q17" s="66" t="s">
        <v>73</v>
      </c>
      <c r="R17" s="66" t="s">
        <v>73</v>
      </c>
      <c r="S17" s="66" t="s">
        <v>73</v>
      </c>
      <c r="T17" s="66" t="s">
        <v>73</v>
      </c>
      <c r="U17" s="66" t="s">
        <v>73</v>
      </c>
      <c r="V17" s="66" t="s">
        <v>73</v>
      </c>
      <c r="W17" s="73" t="s">
        <v>71</v>
      </c>
      <c r="X17" s="73" t="s">
        <v>71</v>
      </c>
      <c r="Y17" s="73" t="s">
        <v>71</v>
      </c>
      <c r="Z17" s="73" t="s">
        <v>71</v>
      </c>
      <c r="AA17" s="73" t="s">
        <v>71</v>
      </c>
      <c r="AB17" s="73" t="s">
        <v>71</v>
      </c>
      <c r="AC17" s="73" t="s">
        <v>71</v>
      </c>
      <c r="AD17" s="73" t="s">
        <v>71</v>
      </c>
      <c r="AE17" s="73" t="s">
        <v>71</v>
      </c>
      <c r="AF17" s="73" t="s">
        <v>71</v>
      </c>
      <c r="AG17" s="73" t="s">
        <v>71</v>
      </c>
      <c r="AH17" s="73" t="s">
        <v>71</v>
      </c>
      <c r="AI17" s="73" t="s">
        <v>71</v>
      </c>
      <c r="AJ17" s="73" t="s">
        <v>71</v>
      </c>
      <c r="AK17" s="73" t="s">
        <v>71</v>
      </c>
      <c r="AL17" s="73" t="s">
        <v>71</v>
      </c>
      <c r="AM17" s="73" t="s">
        <v>71</v>
      </c>
      <c r="AN17" s="73" t="s">
        <v>71</v>
      </c>
      <c r="AO17" s="73" t="s">
        <v>71</v>
      </c>
      <c r="AP17" s="73" t="s">
        <v>71</v>
      </c>
      <c r="AQ17" s="73" t="s">
        <v>71</v>
      </c>
      <c r="AR17" s="73" t="s">
        <v>71</v>
      </c>
      <c r="AS17" s="73" t="s">
        <v>71</v>
      </c>
      <c r="AT17" s="73" t="s">
        <v>71</v>
      </c>
      <c r="AU17" s="73" t="s">
        <v>71</v>
      </c>
      <c r="AV17" s="73" t="s">
        <v>71</v>
      </c>
      <c r="AW17" s="73" t="s">
        <v>71</v>
      </c>
      <c r="AX17" s="73" t="s">
        <v>71</v>
      </c>
      <c r="AY17" s="73" t="s">
        <v>71</v>
      </c>
      <c r="AZ17" s="73" t="s">
        <v>71</v>
      </c>
      <c r="BA17" s="73" t="s">
        <v>71</v>
      </c>
      <c r="BB17" s="73" t="s">
        <v>71</v>
      </c>
      <c r="BC17" s="73" t="s">
        <v>71</v>
      </c>
      <c r="BD17" s="73" t="s">
        <v>71</v>
      </c>
      <c r="BE17" s="73" t="s">
        <v>71</v>
      </c>
      <c r="BF17" s="73" t="s">
        <v>71</v>
      </c>
      <c r="BG17" s="73" t="s">
        <v>71</v>
      </c>
      <c r="BH17" s="73" t="s">
        <v>71</v>
      </c>
      <c r="BI17" s="73" t="s">
        <v>71</v>
      </c>
      <c r="BJ17" s="73" t="s">
        <v>71</v>
      </c>
      <c r="BK17" s="73" t="s">
        <v>71</v>
      </c>
      <c r="BL17" s="73" t="s">
        <v>71</v>
      </c>
      <c r="BM17" s="73" t="s">
        <v>71</v>
      </c>
      <c r="BN17" s="73" t="s">
        <v>71</v>
      </c>
      <c r="BO17" s="73" t="s">
        <v>71</v>
      </c>
      <c r="BP17" s="73" t="s">
        <v>71</v>
      </c>
      <c r="BQ17" s="73" t="s">
        <v>71</v>
      </c>
      <c r="BR17" s="73" t="s">
        <v>71</v>
      </c>
      <c r="BS17" s="73" t="s">
        <v>71</v>
      </c>
      <c r="BT17" s="73" t="s">
        <v>71</v>
      </c>
      <c r="BU17" s="73" t="s">
        <v>71</v>
      </c>
      <c r="BV17" s="73" t="s">
        <v>71</v>
      </c>
      <c r="BW17" s="73" t="s">
        <v>71</v>
      </c>
      <c r="BX17" s="73" t="s">
        <v>71</v>
      </c>
      <c r="BY17" s="73" t="s">
        <v>71</v>
      </c>
      <c r="BZ17" s="73" t="s">
        <v>71</v>
      </c>
      <c r="CA17" s="73" t="s">
        <v>71</v>
      </c>
      <c r="CB17" s="73" t="s">
        <v>71</v>
      </c>
      <c r="CC17" s="73" t="s">
        <v>71</v>
      </c>
      <c r="CD17" s="73" t="s">
        <v>71</v>
      </c>
      <c r="CE17" s="73" t="s">
        <v>71</v>
      </c>
      <c r="CF17" s="73" t="s">
        <v>71</v>
      </c>
      <c r="CG17" s="73" t="s">
        <v>71</v>
      </c>
      <c r="CH17" s="73" t="s">
        <v>71</v>
      </c>
      <c r="CI17" s="73" t="s">
        <v>71</v>
      </c>
      <c r="CJ17" s="73" t="s">
        <v>71</v>
      </c>
      <c r="CK17" s="73" t="s">
        <v>71</v>
      </c>
      <c r="CL17" s="73" t="s">
        <v>71</v>
      </c>
      <c r="CM17" s="73" t="s">
        <v>71</v>
      </c>
      <c r="CN17" s="73" t="s">
        <v>71</v>
      </c>
      <c r="CO17" s="73" t="s">
        <v>71</v>
      </c>
      <c r="CP17" s="73" t="s">
        <v>71</v>
      </c>
      <c r="CQ17" s="73" t="s">
        <v>71</v>
      </c>
      <c r="CR17" s="73" t="s">
        <v>71</v>
      </c>
      <c r="CS17" s="73" t="s">
        <v>71</v>
      </c>
      <c r="CT17" s="73" t="s">
        <v>71</v>
      </c>
      <c r="CU17" s="73" t="s">
        <v>71</v>
      </c>
      <c r="CV17" s="73" t="s">
        <v>71</v>
      </c>
      <c r="CW17" s="73" t="s">
        <v>71</v>
      </c>
      <c r="CX17" s="73" t="s">
        <v>71</v>
      </c>
      <c r="CY17" s="73" t="s">
        <v>71</v>
      </c>
      <c r="CZ17" s="73" t="s">
        <v>71</v>
      </c>
      <c r="DA17" s="73" t="s">
        <v>71</v>
      </c>
      <c r="DB17" s="73" t="s">
        <v>71</v>
      </c>
      <c r="DC17" s="73" t="s">
        <v>71</v>
      </c>
      <c r="DD17" s="73" t="s">
        <v>71</v>
      </c>
      <c r="DE17" s="73" t="s">
        <v>71</v>
      </c>
      <c r="DF17" s="73" t="s">
        <v>71</v>
      </c>
      <c r="DG17" s="73" t="s">
        <v>71</v>
      </c>
      <c r="DH17" s="73" t="s">
        <v>71</v>
      </c>
      <c r="DI17" s="73" t="s">
        <v>71</v>
      </c>
      <c r="DJ17" s="73" t="s">
        <v>71</v>
      </c>
      <c r="DK17" s="73" t="s">
        <v>71</v>
      </c>
      <c r="DL17" s="73" t="s">
        <v>71</v>
      </c>
      <c r="DM17" s="73" t="s">
        <v>71</v>
      </c>
      <c r="DN17" s="73" t="s">
        <v>71</v>
      </c>
      <c r="DO17" s="73" t="s">
        <v>71</v>
      </c>
      <c r="DP17" s="73" t="s">
        <v>71</v>
      </c>
      <c r="DQ17" s="73" t="s">
        <v>71</v>
      </c>
      <c r="DR17" s="73" t="s">
        <v>71</v>
      </c>
      <c r="DS17" s="73" t="s">
        <v>71</v>
      </c>
      <c r="DT17" s="73" t="s">
        <v>71</v>
      </c>
      <c r="DU17" s="73" t="s">
        <v>71</v>
      </c>
      <c r="DV17" s="73" t="s">
        <v>71</v>
      </c>
      <c r="DW17" s="73" t="s">
        <v>71</v>
      </c>
      <c r="DX17" s="73" t="s">
        <v>71</v>
      </c>
      <c r="DY17" s="73" t="s">
        <v>71</v>
      </c>
      <c r="DZ17" s="73" t="s">
        <v>71</v>
      </c>
      <c r="EA17" s="73" t="s">
        <v>71</v>
      </c>
      <c r="EB17" s="73" t="s">
        <v>71</v>
      </c>
      <c r="EC17" s="73" t="s">
        <v>71</v>
      </c>
      <c r="ED17" s="73" t="s">
        <v>71</v>
      </c>
      <c r="EE17" s="73" t="s">
        <v>71</v>
      </c>
      <c r="EF17" s="73" t="s">
        <v>71</v>
      </c>
      <c r="EG17" s="73" t="s">
        <v>71</v>
      </c>
      <c r="EH17" s="73" t="s">
        <v>71</v>
      </c>
      <c r="EI17" s="73" t="s">
        <v>71</v>
      </c>
      <c r="EJ17" s="73" t="s">
        <v>71</v>
      </c>
      <c r="EK17" s="73" t="s">
        <v>71</v>
      </c>
      <c r="EL17" s="73" t="s">
        <v>71</v>
      </c>
      <c r="EM17" s="73" t="s">
        <v>71</v>
      </c>
      <c r="EN17" s="73" t="s">
        <v>71</v>
      </c>
      <c r="EO17" s="73" t="s">
        <v>71</v>
      </c>
      <c r="EP17" s="73" t="s">
        <v>71</v>
      </c>
      <c r="EQ17" s="73" t="s">
        <v>71</v>
      </c>
      <c r="ER17" s="73" t="s">
        <v>71</v>
      </c>
      <c r="ES17" s="73" t="s">
        <v>71</v>
      </c>
      <c r="ET17" s="73" t="s">
        <v>71</v>
      </c>
      <c r="EU17" s="73" t="s">
        <v>71</v>
      </c>
      <c r="EV17" s="73" t="s">
        <v>71</v>
      </c>
      <c r="EW17" s="73" t="s">
        <v>71</v>
      </c>
      <c r="EX17" s="73" t="s">
        <v>71</v>
      </c>
      <c r="EY17" s="73" t="s">
        <v>71</v>
      </c>
      <c r="EZ17" s="73" t="s">
        <v>71</v>
      </c>
      <c r="FA17" s="73" t="s">
        <v>71</v>
      </c>
      <c r="FB17" s="73" t="s">
        <v>71</v>
      </c>
      <c r="FC17" s="73" t="s">
        <v>71</v>
      </c>
      <c r="FD17" s="73" t="s">
        <v>71</v>
      </c>
      <c r="FE17" s="73" t="s">
        <v>71</v>
      </c>
      <c r="FF17" s="73" t="s">
        <v>71</v>
      </c>
      <c r="FG17" s="72" t="s">
        <v>71</v>
      </c>
      <c r="FH17" s="72" t="s">
        <v>71</v>
      </c>
      <c r="FI17" s="72" t="s">
        <v>71</v>
      </c>
      <c r="FJ17" s="72" t="s">
        <v>71</v>
      </c>
      <c r="FK17" s="72" t="s">
        <v>71</v>
      </c>
      <c r="FL17" s="72" t="s">
        <v>71</v>
      </c>
      <c r="FM17" s="72" t="s">
        <v>71</v>
      </c>
      <c r="FN17" s="72" t="s">
        <v>71</v>
      </c>
      <c r="FO17" s="72" t="s">
        <v>71</v>
      </c>
      <c r="FP17" s="72" t="s">
        <v>71</v>
      </c>
      <c r="FQ17" s="72" t="s">
        <v>71</v>
      </c>
      <c r="FR17" s="72" t="s">
        <v>71</v>
      </c>
      <c r="FS17" s="72" t="s">
        <v>71</v>
      </c>
      <c r="FT17" s="72" t="s">
        <v>71</v>
      </c>
      <c r="FU17" s="72" t="s">
        <v>71</v>
      </c>
      <c r="FV17" s="72" t="s">
        <v>71</v>
      </c>
      <c r="FW17" s="72" t="s">
        <v>71</v>
      </c>
      <c r="FX17" s="72" t="s">
        <v>71</v>
      </c>
      <c r="FY17" s="72" t="s">
        <v>71</v>
      </c>
      <c r="FZ17" s="72" t="s">
        <v>71</v>
      </c>
      <c r="GA17" s="72" t="s">
        <v>71</v>
      </c>
      <c r="GB17" s="72" t="s">
        <v>71</v>
      </c>
      <c r="GC17" s="72" t="s">
        <v>71</v>
      </c>
      <c r="GD17" s="72" t="s">
        <v>71</v>
      </c>
      <c r="GE17" s="72" t="s">
        <v>71</v>
      </c>
      <c r="GF17" s="72" t="s">
        <v>71</v>
      </c>
      <c r="GG17" s="72" t="s">
        <v>71</v>
      </c>
      <c r="GH17" s="72" t="s">
        <v>71</v>
      </c>
      <c r="GI17" s="72" t="s">
        <v>71</v>
      </c>
      <c r="GJ17" s="72" t="s">
        <v>71</v>
      </c>
      <c r="GK17" s="72" t="s">
        <v>71</v>
      </c>
      <c r="GL17" s="72" t="s">
        <v>71</v>
      </c>
      <c r="GM17" s="72" t="s">
        <v>71</v>
      </c>
      <c r="GN17" s="72" t="s">
        <v>71</v>
      </c>
      <c r="GO17" s="72" t="s">
        <v>71</v>
      </c>
      <c r="GP17" s="72" t="s">
        <v>71</v>
      </c>
      <c r="GQ17" s="72" t="s">
        <v>71</v>
      </c>
      <c r="GR17" s="72" t="s">
        <v>71</v>
      </c>
      <c r="GS17" s="72" t="s">
        <v>71</v>
      </c>
      <c r="GT17" s="72" t="s">
        <v>71</v>
      </c>
    </row>
    <row r="18" spans="1:202" ht="15.75" x14ac:dyDescent="0.2">
      <c r="A18" s="69">
        <v>16</v>
      </c>
      <c r="B18" s="66" t="s">
        <v>73</v>
      </c>
      <c r="C18" s="66" t="s">
        <v>73</v>
      </c>
      <c r="D18" s="66" t="s">
        <v>73</v>
      </c>
      <c r="E18" s="66" t="s">
        <v>73</v>
      </c>
      <c r="F18" s="66" t="s">
        <v>73</v>
      </c>
      <c r="G18" s="66" t="s">
        <v>73</v>
      </c>
      <c r="H18" s="66" t="s">
        <v>73</v>
      </c>
      <c r="I18" s="66" t="s">
        <v>73</v>
      </c>
      <c r="J18" s="66" t="s">
        <v>73</v>
      </c>
      <c r="K18" s="66" t="s">
        <v>73</v>
      </c>
      <c r="L18" s="66" t="s">
        <v>73</v>
      </c>
      <c r="M18" s="66" t="s">
        <v>73</v>
      </c>
      <c r="N18" s="66" t="s">
        <v>73</v>
      </c>
      <c r="O18" s="66" t="s">
        <v>73</v>
      </c>
      <c r="P18" s="66" t="s">
        <v>73</v>
      </c>
      <c r="Q18" s="66" t="s">
        <v>73</v>
      </c>
      <c r="R18" s="66" t="s">
        <v>73</v>
      </c>
      <c r="S18" s="66" t="s">
        <v>73</v>
      </c>
      <c r="T18" s="66" t="s">
        <v>73</v>
      </c>
      <c r="U18" s="66" t="s">
        <v>73</v>
      </c>
      <c r="V18" s="66" t="s">
        <v>73</v>
      </c>
      <c r="W18" s="73" t="s">
        <v>71</v>
      </c>
      <c r="X18" s="73" t="s">
        <v>71</v>
      </c>
      <c r="Y18" s="73" t="s">
        <v>71</v>
      </c>
      <c r="Z18" s="73" t="s">
        <v>71</v>
      </c>
      <c r="AA18" s="73" t="s">
        <v>71</v>
      </c>
      <c r="AB18" s="73" t="s">
        <v>71</v>
      </c>
      <c r="AC18" s="73" t="s">
        <v>71</v>
      </c>
      <c r="AD18" s="73" t="s">
        <v>71</v>
      </c>
      <c r="AE18" s="73" t="s">
        <v>71</v>
      </c>
      <c r="AF18" s="73" t="s">
        <v>71</v>
      </c>
      <c r="AG18" s="73" t="s">
        <v>71</v>
      </c>
      <c r="AH18" s="73" t="s">
        <v>71</v>
      </c>
      <c r="AI18" s="73" t="s">
        <v>71</v>
      </c>
      <c r="AJ18" s="73" t="s">
        <v>71</v>
      </c>
      <c r="AK18" s="73" t="s">
        <v>71</v>
      </c>
      <c r="AL18" s="73" t="s">
        <v>71</v>
      </c>
      <c r="AM18" s="73" t="s">
        <v>71</v>
      </c>
      <c r="AN18" s="73" t="s">
        <v>71</v>
      </c>
      <c r="AO18" s="73" t="s">
        <v>71</v>
      </c>
      <c r="AP18" s="73" t="s">
        <v>71</v>
      </c>
      <c r="AQ18" s="73" t="s">
        <v>71</v>
      </c>
      <c r="AR18" s="73" t="s">
        <v>71</v>
      </c>
      <c r="AS18" s="73" t="s">
        <v>71</v>
      </c>
      <c r="AT18" s="73" t="s">
        <v>71</v>
      </c>
      <c r="AU18" s="73" t="s">
        <v>71</v>
      </c>
      <c r="AV18" s="73" t="s">
        <v>71</v>
      </c>
      <c r="AW18" s="73" t="s">
        <v>71</v>
      </c>
      <c r="AX18" s="73" t="s">
        <v>71</v>
      </c>
      <c r="AY18" s="73" t="s">
        <v>71</v>
      </c>
      <c r="AZ18" s="73" t="s">
        <v>71</v>
      </c>
      <c r="BA18" s="73" t="s">
        <v>71</v>
      </c>
      <c r="BB18" s="73" t="s">
        <v>71</v>
      </c>
      <c r="BC18" s="73" t="s">
        <v>71</v>
      </c>
      <c r="BD18" s="73" t="s">
        <v>71</v>
      </c>
      <c r="BE18" s="73" t="s">
        <v>71</v>
      </c>
      <c r="BF18" s="73" t="s">
        <v>71</v>
      </c>
      <c r="BG18" s="73" t="s">
        <v>71</v>
      </c>
      <c r="BH18" s="73" t="s">
        <v>71</v>
      </c>
      <c r="BI18" s="73" t="s">
        <v>71</v>
      </c>
      <c r="BJ18" s="73" t="s">
        <v>71</v>
      </c>
      <c r="BK18" s="73" t="s">
        <v>71</v>
      </c>
      <c r="BL18" s="73" t="s">
        <v>71</v>
      </c>
      <c r="BM18" s="73" t="s">
        <v>71</v>
      </c>
      <c r="BN18" s="73" t="s">
        <v>71</v>
      </c>
      <c r="BO18" s="73" t="s">
        <v>71</v>
      </c>
      <c r="BP18" s="73" t="s">
        <v>71</v>
      </c>
      <c r="BQ18" s="73" t="s">
        <v>71</v>
      </c>
      <c r="BR18" s="73" t="s">
        <v>71</v>
      </c>
      <c r="BS18" s="73" t="s">
        <v>71</v>
      </c>
      <c r="BT18" s="73" t="s">
        <v>71</v>
      </c>
      <c r="BU18" s="73" t="s">
        <v>71</v>
      </c>
      <c r="BV18" s="73" t="s">
        <v>71</v>
      </c>
      <c r="BW18" s="73" t="s">
        <v>71</v>
      </c>
      <c r="BX18" s="73" t="s">
        <v>71</v>
      </c>
      <c r="BY18" s="73" t="s">
        <v>71</v>
      </c>
      <c r="BZ18" s="73" t="s">
        <v>71</v>
      </c>
      <c r="CA18" s="73" t="s">
        <v>71</v>
      </c>
      <c r="CB18" s="73" t="s">
        <v>71</v>
      </c>
      <c r="CC18" s="73" t="s">
        <v>71</v>
      </c>
      <c r="CD18" s="73" t="s">
        <v>71</v>
      </c>
      <c r="CE18" s="73" t="s">
        <v>71</v>
      </c>
      <c r="CF18" s="73" t="s">
        <v>71</v>
      </c>
      <c r="CG18" s="73" t="s">
        <v>71</v>
      </c>
      <c r="CH18" s="73" t="s">
        <v>71</v>
      </c>
      <c r="CI18" s="73" t="s">
        <v>71</v>
      </c>
      <c r="CJ18" s="73" t="s">
        <v>71</v>
      </c>
      <c r="CK18" s="73" t="s">
        <v>71</v>
      </c>
      <c r="CL18" s="73" t="s">
        <v>71</v>
      </c>
      <c r="CM18" s="73" t="s">
        <v>71</v>
      </c>
      <c r="CN18" s="73" t="s">
        <v>71</v>
      </c>
      <c r="CO18" s="73" t="s">
        <v>71</v>
      </c>
      <c r="CP18" s="73" t="s">
        <v>71</v>
      </c>
      <c r="CQ18" s="73" t="s">
        <v>71</v>
      </c>
      <c r="CR18" s="73" t="s">
        <v>71</v>
      </c>
      <c r="CS18" s="73" t="s">
        <v>71</v>
      </c>
      <c r="CT18" s="73" t="s">
        <v>71</v>
      </c>
      <c r="CU18" s="73" t="s">
        <v>71</v>
      </c>
      <c r="CV18" s="73" t="s">
        <v>71</v>
      </c>
      <c r="CW18" s="73" t="s">
        <v>71</v>
      </c>
      <c r="CX18" s="73" t="s">
        <v>71</v>
      </c>
      <c r="CY18" s="73" t="s">
        <v>71</v>
      </c>
      <c r="CZ18" s="73" t="s">
        <v>71</v>
      </c>
      <c r="DA18" s="73" t="s">
        <v>71</v>
      </c>
      <c r="DB18" s="73" t="s">
        <v>71</v>
      </c>
      <c r="DC18" s="73" t="s">
        <v>71</v>
      </c>
      <c r="DD18" s="73" t="s">
        <v>71</v>
      </c>
      <c r="DE18" s="73" t="s">
        <v>71</v>
      </c>
      <c r="DF18" s="73" t="s">
        <v>71</v>
      </c>
      <c r="DG18" s="73" t="s">
        <v>71</v>
      </c>
      <c r="DH18" s="73" t="s">
        <v>71</v>
      </c>
      <c r="DI18" s="73" t="s">
        <v>71</v>
      </c>
      <c r="DJ18" s="73" t="s">
        <v>71</v>
      </c>
      <c r="DK18" s="73" t="s">
        <v>71</v>
      </c>
      <c r="DL18" s="73" t="s">
        <v>71</v>
      </c>
      <c r="DM18" s="73" t="s">
        <v>71</v>
      </c>
      <c r="DN18" s="73" t="s">
        <v>71</v>
      </c>
      <c r="DO18" s="73" t="s">
        <v>71</v>
      </c>
      <c r="DP18" s="73" t="s">
        <v>71</v>
      </c>
      <c r="DQ18" s="73" t="s">
        <v>71</v>
      </c>
      <c r="DR18" s="73" t="s">
        <v>71</v>
      </c>
      <c r="DS18" s="73" t="s">
        <v>71</v>
      </c>
      <c r="DT18" s="73" t="s">
        <v>71</v>
      </c>
      <c r="DU18" s="73" t="s">
        <v>71</v>
      </c>
      <c r="DV18" s="73" t="s">
        <v>71</v>
      </c>
      <c r="DW18" s="73" t="s">
        <v>71</v>
      </c>
      <c r="DX18" s="73" t="s">
        <v>71</v>
      </c>
      <c r="DY18" s="73" t="s">
        <v>71</v>
      </c>
      <c r="DZ18" s="73" t="s">
        <v>71</v>
      </c>
      <c r="EA18" s="73" t="s">
        <v>71</v>
      </c>
      <c r="EB18" s="73" t="s">
        <v>71</v>
      </c>
      <c r="EC18" s="73" t="s">
        <v>71</v>
      </c>
      <c r="ED18" s="73" t="s">
        <v>71</v>
      </c>
      <c r="EE18" s="73" t="s">
        <v>71</v>
      </c>
      <c r="EF18" s="73" t="s">
        <v>71</v>
      </c>
      <c r="EG18" s="73" t="s">
        <v>71</v>
      </c>
      <c r="EH18" s="73" t="s">
        <v>71</v>
      </c>
      <c r="EI18" s="73" t="s">
        <v>71</v>
      </c>
      <c r="EJ18" s="73" t="s">
        <v>71</v>
      </c>
      <c r="EK18" s="73" t="s">
        <v>71</v>
      </c>
      <c r="EL18" s="73" t="s">
        <v>71</v>
      </c>
      <c r="EM18" s="73" t="s">
        <v>71</v>
      </c>
      <c r="EN18" s="73" t="s">
        <v>71</v>
      </c>
      <c r="EO18" s="73" t="s">
        <v>71</v>
      </c>
      <c r="EP18" s="73" t="s">
        <v>71</v>
      </c>
      <c r="EQ18" s="73" t="s">
        <v>71</v>
      </c>
      <c r="ER18" s="73" t="s">
        <v>71</v>
      </c>
      <c r="ES18" s="73" t="s">
        <v>71</v>
      </c>
      <c r="ET18" s="73" t="s">
        <v>71</v>
      </c>
      <c r="EU18" s="73" t="s">
        <v>71</v>
      </c>
      <c r="EV18" s="73" t="s">
        <v>71</v>
      </c>
      <c r="EW18" s="73" t="s">
        <v>71</v>
      </c>
      <c r="EX18" s="73" t="s">
        <v>71</v>
      </c>
      <c r="EY18" s="73" t="s">
        <v>71</v>
      </c>
      <c r="EZ18" s="73" t="s">
        <v>71</v>
      </c>
      <c r="FA18" s="73" t="s">
        <v>71</v>
      </c>
      <c r="FB18" s="73" t="s">
        <v>71</v>
      </c>
      <c r="FC18" s="73" t="s">
        <v>71</v>
      </c>
      <c r="FD18" s="73" t="s">
        <v>71</v>
      </c>
      <c r="FE18" s="73" t="s">
        <v>71</v>
      </c>
      <c r="FF18" s="73" t="s">
        <v>71</v>
      </c>
      <c r="FG18" s="72" t="s">
        <v>71</v>
      </c>
      <c r="FH18" s="72" t="s">
        <v>71</v>
      </c>
      <c r="FI18" s="72" t="s">
        <v>71</v>
      </c>
      <c r="FJ18" s="72" t="s">
        <v>71</v>
      </c>
      <c r="FK18" s="72" t="s">
        <v>71</v>
      </c>
      <c r="FL18" s="72" t="s">
        <v>71</v>
      </c>
      <c r="FM18" s="72" t="s">
        <v>71</v>
      </c>
      <c r="FN18" s="72" t="s">
        <v>71</v>
      </c>
      <c r="FO18" s="72" t="s">
        <v>71</v>
      </c>
      <c r="FP18" s="72" t="s">
        <v>71</v>
      </c>
      <c r="FQ18" s="72" t="s">
        <v>71</v>
      </c>
      <c r="FR18" s="72" t="s">
        <v>71</v>
      </c>
      <c r="FS18" s="72" t="s">
        <v>71</v>
      </c>
      <c r="FT18" s="72" t="s">
        <v>71</v>
      </c>
      <c r="FU18" s="72" t="s">
        <v>71</v>
      </c>
      <c r="FV18" s="72" t="s">
        <v>71</v>
      </c>
      <c r="FW18" s="72" t="s">
        <v>71</v>
      </c>
      <c r="FX18" s="72" t="s">
        <v>71</v>
      </c>
      <c r="FY18" s="72" t="s">
        <v>71</v>
      </c>
      <c r="FZ18" s="72" t="s">
        <v>71</v>
      </c>
      <c r="GA18" s="72" t="s">
        <v>71</v>
      </c>
      <c r="GB18" s="72" t="s">
        <v>71</v>
      </c>
      <c r="GC18" s="72" t="s">
        <v>71</v>
      </c>
      <c r="GD18" s="72" t="s">
        <v>71</v>
      </c>
      <c r="GE18" s="72" t="s">
        <v>71</v>
      </c>
      <c r="GF18" s="72" t="s">
        <v>71</v>
      </c>
      <c r="GG18" s="72" t="s">
        <v>71</v>
      </c>
      <c r="GH18" s="72" t="s">
        <v>71</v>
      </c>
      <c r="GI18" s="72" t="s">
        <v>71</v>
      </c>
      <c r="GJ18" s="72" t="s">
        <v>71</v>
      </c>
      <c r="GK18" s="72" t="s">
        <v>71</v>
      </c>
      <c r="GL18" s="72" t="s">
        <v>71</v>
      </c>
      <c r="GM18" s="72" t="s">
        <v>71</v>
      </c>
      <c r="GN18" s="72" t="s">
        <v>71</v>
      </c>
      <c r="GO18" s="72" t="s">
        <v>71</v>
      </c>
      <c r="GP18" s="72" t="s">
        <v>71</v>
      </c>
      <c r="GQ18" s="72" t="s">
        <v>71</v>
      </c>
      <c r="GR18" s="72" t="s">
        <v>71</v>
      </c>
      <c r="GS18" s="72" t="s">
        <v>71</v>
      </c>
      <c r="GT18" s="72" t="s">
        <v>71</v>
      </c>
    </row>
    <row r="19" spans="1:202" ht="15.75" x14ac:dyDescent="0.2">
      <c r="A19" s="69">
        <v>17</v>
      </c>
      <c r="B19" s="66" t="s">
        <v>73</v>
      </c>
      <c r="C19" s="66" t="s">
        <v>73</v>
      </c>
      <c r="D19" s="66" t="s">
        <v>73</v>
      </c>
      <c r="E19" s="66" t="s">
        <v>73</v>
      </c>
      <c r="F19" s="66" t="s">
        <v>73</v>
      </c>
      <c r="G19" s="66" t="s">
        <v>73</v>
      </c>
      <c r="H19" s="66" t="s">
        <v>73</v>
      </c>
      <c r="I19" s="66" t="s">
        <v>73</v>
      </c>
      <c r="J19" s="66" t="s">
        <v>73</v>
      </c>
      <c r="K19" s="66" t="s">
        <v>73</v>
      </c>
      <c r="L19" s="66" t="s">
        <v>73</v>
      </c>
      <c r="M19" s="66" t="s">
        <v>73</v>
      </c>
      <c r="N19" s="66" t="s">
        <v>73</v>
      </c>
      <c r="O19" s="66" t="s">
        <v>73</v>
      </c>
      <c r="P19" s="66" t="s">
        <v>73</v>
      </c>
      <c r="Q19" s="66" t="s">
        <v>73</v>
      </c>
      <c r="R19" s="66" t="s">
        <v>73</v>
      </c>
      <c r="S19" s="66" t="s">
        <v>73</v>
      </c>
      <c r="T19" s="66" t="s">
        <v>73</v>
      </c>
      <c r="U19" s="66" t="s">
        <v>73</v>
      </c>
      <c r="V19" s="66" t="s">
        <v>73</v>
      </c>
      <c r="W19" s="73" t="s">
        <v>71</v>
      </c>
      <c r="X19" s="73" t="s">
        <v>71</v>
      </c>
      <c r="Y19" s="73" t="s">
        <v>71</v>
      </c>
      <c r="Z19" s="73" t="s">
        <v>71</v>
      </c>
      <c r="AA19" s="73" t="s">
        <v>71</v>
      </c>
      <c r="AB19" s="73" t="s">
        <v>71</v>
      </c>
      <c r="AC19" s="73" t="s">
        <v>71</v>
      </c>
      <c r="AD19" s="73" t="s">
        <v>71</v>
      </c>
      <c r="AE19" s="73" t="s">
        <v>71</v>
      </c>
      <c r="AF19" s="73" t="s">
        <v>71</v>
      </c>
      <c r="AG19" s="73" t="s">
        <v>71</v>
      </c>
      <c r="AH19" s="73" t="s">
        <v>71</v>
      </c>
      <c r="AI19" s="73" t="s">
        <v>71</v>
      </c>
      <c r="AJ19" s="73" t="s">
        <v>71</v>
      </c>
      <c r="AK19" s="73" t="s">
        <v>71</v>
      </c>
      <c r="AL19" s="73" t="s">
        <v>71</v>
      </c>
      <c r="AM19" s="73" t="s">
        <v>71</v>
      </c>
      <c r="AN19" s="73" t="s">
        <v>71</v>
      </c>
      <c r="AO19" s="73" t="s">
        <v>71</v>
      </c>
      <c r="AP19" s="73" t="s">
        <v>71</v>
      </c>
      <c r="AQ19" s="73" t="s">
        <v>71</v>
      </c>
      <c r="AR19" s="73" t="s">
        <v>71</v>
      </c>
      <c r="AS19" s="73" t="s">
        <v>71</v>
      </c>
      <c r="AT19" s="73" t="s">
        <v>71</v>
      </c>
      <c r="AU19" s="73" t="s">
        <v>71</v>
      </c>
      <c r="AV19" s="73" t="s">
        <v>71</v>
      </c>
      <c r="AW19" s="73" t="s">
        <v>71</v>
      </c>
      <c r="AX19" s="73" t="s">
        <v>71</v>
      </c>
      <c r="AY19" s="73" t="s">
        <v>71</v>
      </c>
      <c r="AZ19" s="73" t="s">
        <v>71</v>
      </c>
      <c r="BA19" s="73" t="s">
        <v>71</v>
      </c>
      <c r="BB19" s="73" t="s">
        <v>71</v>
      </c>
      <c r="BC19" s="73" t="s">
        <v>71</v>
      </c>
      <c r="BD19" s="73" t="s">
        <v>71</v>
      </c>
      <c r="BE19" s="73" t="s">
        <v>71</v>
      </c>
      <c r="BF19" s="73" t="s">
        <v>71</v>
      </c>
      <c r="BG19" s="73" t="s">
        <v>71</v>
      </c>
      <c r="BH19" s="73" t="s">
        <v>71</v>
      </c>
      <c r="BI19" s="73" t="s">
        <v>71</v>
      </c>
      <c r="BJ19" s="73" t="s">
        <v>71</v>
      </c>
      <c r="BK19" s="73" t="s">
        <v>71</v>
      </c>
      <c r="BL19" s="73" t="s">
        <v>71</v>
      </c>
      <c r="BM19" s="73" t="s">
        <v>71</v>
      </c>
      <c r="BN19" s="73" t="s">
        <v>71</v>
      </c>
      <c r="BO19" s="73" t="s">
        <v>71</v>
      </c>
      <c r="BP19" s="73" t="s">
        <v>71</v>
      </c>
      <c r="BQ19" s="73" t="s">
        <v>71</v>
      </c>
      <c r="BR19" s="73" t="s">
        <v>71</v>
      </c>
      <c r="BS19" s="73" t="s">
        <v>71</v>
      </c>
      <c r="BT19" s="73" t="s">
        <v>71</v>
      </c>
      <c r="BU19" s="73" t="s">
        <v>71</v>
      </c>
      <c r="BV19" s="73" t="s">
        <v>71</v>
      </c>
      <c r="BW19" s="73" t="s">
        <v>71</v>
      </c>
      <c r="BX19" s="73" t="s">
        <v>71</v>
      </c>
      <c r="BY19" s="73" t="s">
        <v>71</v>
      </c>
      <c r="BZ19" s="73" t="s">
        <v>71</v>
      </c>
      <c r="CA19" s="73" t="s">
        <v>71</v>
      </c>
      <c r="CB19" s="73" t="s">
        <v>71</v>
      </c>
      <c r="CC19" s="73" t="s">
        <v>71</v>
      </c>
      <c r="CD19" s="73" t="s">
        <v>71</v>
      </c>
      <c r="CE19" s="73" t="s">
        <v>71</v>
      </c>
      <c r="CF19" s="73" t="s">
        <v>71</v>
      </c>
      <c r="CG19" s="73" t="s">
        <v>71</v>
      </c>
      <c r="CH19" s="73" t="s">
        <v>71</v>
      </c>
      <c r="CI19" s="73" t="s">
        <v>71</v>
      </c>
      <c r="CJ19" s="73" t="s">
        <v>71</v>
      </c>
      <c r="CK19" s="73" t="s">
        <v>71</v>
      </c>
      <c r="CL19" s="73" t="s">
        <v>71</v>
      </c>
      <c r="CM19" s="73" t="s">
        <v>71</v>
      </c>
      <c r="CN19" s="73" t="s">
        <v>71</v>
      </c>
      <c r="CO19" s="73" t="s">
        <v>71</v>
      </c>
      <c r="CP19" s="73" t="s">
        <v>71</v>
      </c>
      <c r="CQ19" s="73" t="s">
        <v>71</v>
      </c>
      <c r="CR19" s="73" t="s">
        <v>71</v>
      </c>
      <c r="CS19" s="73" t="s">
        <v>71</v>
      </c>
      <c r="CT19" s="73" t="s">
        <v>71</v>
      </c>
      <c r="CU19" s="73" t="s">
        <v>71</v>
      </c>
      <c r="CV19" s="73" t="s">
        <v>71</v>
      </c>
      <c r="CW19" s="73" t="s">
        <v>71</v>
      </c>
      <c r="CX19" s="73" t="s">
        <v>71</v>
      </c>
      <c r="CY19" s="73" t="s">
        <v>71</v>
      </c>
      <c r="CZ19" s="73" t="s">
        <v>71</v>
      </c>
      <c r="DA19" s="73" t="s">
        <v>71</v>
      </c>
      <c r="DB19" s="73" t="s">
        <v>71</v>
      </c>
      <c r="DC19" s="73" t="s">
        <v>71</v>
      </c>
      <c r="DD19" s="73" t="s">
        <v>71</v>
      </c>
      <c r="DE19" s="73" t="s">
        <v>71</v>
      </c>
      <c r="DF19" s="73" t="s">
        <v>71</v>
      </c>
      <c r="DG19" s="73" t="s">
        <v>71</v>
      </c>
      <c r="DH19" s="73" t="s">
        <v>71</v>
      </c>
      <c r="DI19" s="73" t="s">
        <v>71</v>
      </c>
      <c r="DJ19" s="73" t="s">
        <v>71</v>
      </c>
      <c r="DK19" s="73" t="s">
        <v>71</v>
      </c>
      <c r="DL19" s="73" t="s">
        <v>71</v>
      </c>
      <c r="DM19" s="73" t="s">
        <v>71</v>
      </c>
      <c r="DN19" s="73" t="s">
        <v>71</v>
      </c>
      <c r="DO19" s="73" t="s">
        <v>71</v>
      </c>
      <c r="DP19" s="73" t="s">
        <v>71</v>
      </c>
      <c r="DQ19" s="73" t="s">
        <v>71</v>
      </c>
      <c r="DR19" s="73" t="s">
        <v>71</v>
      </c>
      <c r="DS19" s="73" t="s">
        <v>71</v>
      </c>
      <c r="DT19" s="73" t="s">
        <v>71</v>
      </c>
      <c r="DU19" s="73" t="s">
        <v>71</v>
      </c>
      <c r="DV19" s="73" t="s">
        <v>71</v>
      </c>
      <c r="DW19" s="73" t="s">
        <v>71</v>
      </c>
      <c r="DX19" s="73" t="s">
        <v>71</v>
      </c>
      <c r="DY19" s="73" t="s">
        <v>71</v>
      </c>
      <c r="DZ19" s="73" t="s">
        <v>71</v>
      </c>
      <c r="EA19" s="73" t="s">
        <v>71</v>
      </c>
      <c r="EB19" s="73" t="s">
        <v>71</v>
      </c>
      <c r="EC19" s="73" t="s">
        <v>71</v>
      </c>
      <c r="ED19" s="73" t="s">
        <v>71</v>
      </c>
      <c r="EE19" s="73" t="s">
        <v>71</v>
      </c>
      <c r="EF19" s="73" t="s">
        <v>71</v>
      </c>
      <c r="EG19" s="73" t="s">
        <v>71</v>
      </c>
      <c r="EH19" s="73" t="s">
        <v>71</v>
      </c>
      <c r="EI19" s="73" t="s">
        <v>71</v>
      </c>
      <c r="EJ19" s="73" t="s">
        <v>71</v>
      </c>
      <c r="EK19" s="73" t="s">
        <v>71</v>
      </c>
      <c r="EL19" s="73" t="s">
        <v>71</v>
      </c>
      <c r="EM19" s="73" t="s">
        <v>71</v>
      </c>
      <c r="EN19" s="73" t="s">
        <v>71</v>
      </c>
      <c r="EO19" s="73" t="s">
        <v>71</v>
      </c>
      <c r="EP19" s="73" t="s">
        <v>71</v>
      </c>
      <c r="EQ19" s="73" t="s">
        <v>71</v>
      </c>
      <c r="ER19" s="73" t="s">
        <v>71</v>
      </c>
      <c r="ES19" s="73" t="s">
        <v>71</v>
      </c>
      <c r="ET19" s="73" t="s">
        <v>71</v>
      </c>
      <c r="EU19" s="73" t="s">
        <v>71</v>
      </c>
      <c r="EV19" s="73" t="s">
        <v>71</v>
      </c>
      <c r="EW19" s="73" t="s">
        <v>71</v>
      </c>
      <c r="EX19" s="73" t="s">
        <v>71</v>
      </c>
      <c r="EY19" s="73" t="s">
        <v>71</v>
      </c>
      <c r="EZ19" s="73" t="s">
        <v>71</v>
      </c>
      <c r="FA19" s="73" t="s">
        <v>71</v>
      </c>
      <c r="FB19" s="73" t="s">
        <v>71</v>
      </c>
      <c r="FC19" s="73" t="s">
        <v>71</v>
      </c>
      <c r="FD19" s="73" t="s">
        <v>71</v>
      </c>
      <c r="FE19" s="73" t="s">
        <v>71</v>
      </c>
      <c r="FF19" s="73" t="s">
        <v>71</v>
      </c>
      <c r="FG19" s="72" t="s">
        <v>71</v>
      </c>
      <c r="FH19" s="72" t="s">
        <v>71</v>
      </c>
      <c r="FI19" s="72" t="s">
        <v>71</v>
      </c>
      <c r="FJ19" s="72" t="s">
        <v>71</v>
      </c>
      <c r="FK19" s="72" t="s">
        <v>71</v>
      </c>
      <c r="FL19" s="72" t="s">
        <v>71</v>
      </c>
      <c r="FM19" s="72" t="s">
        <v>71</v>
      </c>
      <c r="FN19" s="72" t="s">
        <v>71</v>
      </c>
      <c r="FO19" s="72" t="s">
        <v>71</v>
      </c>
      <c r="FP19" s="72" t="s">
        <v>71</v>
      </c>
      <c r="FQ19" s="72" t="s">
        <v>71</v>
      </c>
      <c r="FR19" s="72" t="s">
        <v>71</v>
      </c>
      <c r="FS19" s="72" t="s">
        <v>71</v>
      </c>
      <c r="FT19" s="72" t="s">
        <v>71</v>
      </c>
      <c r="FU19" s="72" t="s">
        <v>71</v>
      </c>
      <c r="FV19" s="72" t="s">
        <v>71</v>
      </c>
      <c r="FW19" s="72" t="s">
        <v>71</v>
      </c>
      <c r="FX19" s="72" t="s">
        <v>71</v>
      </c>
      <c r="FY19" s="72" t="s">
        <v>71</v>
      </c>
      <c r="FZ19" s="72" t="s">
        <v>71</v>
      </c>
      <c r="GA19" s="72" t="s">
        <v>71</v>
      </c>
      <c r="GB19" s="72" t="s">
        <v>71</v>
      </c>
      <c r="GC19" s="72" t="s">
        <v>71</v>
      </c>
      <c r="GD19" s="72" t="s">
        <v>71</v>
      </c>
      <c r="GE19" s="72" t="s">
        <v>71</v>
      </c>
      <c r="GF19" s="72" t="s">
        <v>71</v>
      </c>
      <c r="GG19" s="72" t="s">
        <v>71</v>
      </c>
      <c r="GH19" s="72" t="s">
        <v>71</v>
      </c>
      <c r="GI19" s="72" t="s">
        <v>71</v>
      </c>
      <c r="GJ19" s="72" t="s">
        <v>71</v>
      </c>
      <c r="GK19" s="72" t="s">
        <v>71</v>
      </c>
      <c r="GL19" s="72" t="s">
        <v>71</v>
      </c>
      <c r="GM19" s="72" t="s">
        <v>71</v>
      </c>
      <c r="GN19" s="72" t="s">
        <v>71</v>
      </c>
      <c r="GO19" s="72" t="s">
        <v>71</v>
      </c>
      <c r="GP19" s="72" t="s">
        <v>71</v>
      </c>
      <c r="GQ19" s="72" t="s">
        <v>71</v>
      </c>
      <c r="GR19" s="72" t="s">
        <v>71</v>
      </c>
      <c r="GS19" s="72" t="s">
        <v>71</v>
      </c>
      <c r="GT19" s="72" t="s">
        <v>71</v>
      </c>
    </row>
    <row r="20" spans="1:202" ht="15.75" x14ac:dyDescent="0.2">
      <c r="A20" s="69">
        <v>18</v>
      </c>
      <c r="B20" s="66" t="s">
        <v>73</v>
      </c>
      <c r="C20" s="66" t="s">
        <v>73</v>
      </c>
      <c r="D20" s="66" t="s">
        <v>73</v>
      </c>
      <c r="E20" s="66" t="s">
        <v>73</v>
      </c>
      <c r="F20" s="66" t="s">
        <v>73</v>
      </c>
      <c r="G20" s="66" t="s">
        <v>73</v>
      </c>
      <c r="H20" s="66" t="s">
        <v>73</v>
      </c>
      <c r="I20" s="66" t="s">
        <v>73</v>
      </c>
      <c r="J20" s="66" t="s">
        <v>73</v>
      </c>
      <c r="K20" s="66" t="s">
        <v>73</v>
      </c>
      <c r="L20" s="66" t="s">
        <v>73</v>
      </c>
      <c r="M20" s="66" t="s">
        <v>73</v>
      </c>
      <c r="N20" s="66" t="s">
        <v>73</v>
      </c>
      <c r="O20" s="66" t="s">
        <v>73</v>
      </c>
      <c r="P20" s="66" t="s">
        <v>73</v>
      </c>
      <c r="Q20" s="66" t="s">
        <v>73</v>
      </c>
      <c r="R20" s="66" t="s">
        <v>73</v>
      </c>
      <c r="S20" s="66" t="s">
        <v>73</v>
      </c>
      <c r="T20" s="66" t="s">
        <v>73</v>
      </c>
      <c r="U20" s="66" t="s">
        <v>73</v>
      </c>
      <c r="V20" s="66" t="s">
        <v>73</v>
      </c>
      <c r="W20" s="73" t="s">
        <v>71</v>
      </c>
      <c r="X20" s="73" t="s">
        <v>71</v>
      </c>
      <c r="Y20" s="73" t="s">
        <v>71</v>
      </c>
      <c r="Z20" s="73" t="s">
        <v>71</v>
      </c>
      <c r="AA20" s="73" t="s">
        <v>71</v>
      </c>
      <c r="AB20" s="73" t="s">
        <v>71</v>
      </c>
      <c r="AC20" s="73" t="s">
        <v>71</v>
      </c>
      <c r="AD20" s="73" t="s">
        <v>71</v>
      </c>
      <c r="AE20" s="73" t="s">
        <v>71</v>
      </c>
      <c r="AF20" s="73" t="s">
        <v>71</v>
      </c>
      <c r="AG20" s="73" t="s">
        <v>71</v>
      </c>
      <c r="AH20" s="73" t="s">
        <v>71</v>
      </c>
      <c r="AI20" s="73" t="s">
        <v>71</v>
      </c>
      <c r="AJ20" s="73" t="s">
        <v>71</v>
      </c>
      <c r="AK20" s="73" t="s">
        <v>71</v>
      </c>
      <c r="AL20" s="73" t="s">
        <v>71</v>
      </c>
      <c r="AM20" s="73" t="s">
        <v>71</v>
      </c>
      <c r="AN20" s="73" t="s">
        <v>71</v>
      </c>
      <c r="AO20" s="73" t="s">
        <v>71</v>
      </c>
      <c r="AP20" s="73" t="s">
        <v>71</v>
      </c>
      <c r="AQ20" s="73" t="s">
        <v>71</v>
      </c>
      <c r="AR20" s="73" t="s">
        <v>71</v>
      </c>
      <c r="AS20" s="73" t="s">
        <v>71</v>
      </c>
      <c r="AT20" s="73" t="s">
        <v>71</v>
      </c>
      <c r="AU20" s="73" t="s">
        <v>71</v>
      </c>
      <c r="AV20" s="73" t="s">
        <v>71</v>
      </c>
      <c r="AW20" s="73" t="s">
        <v>71</v>
      </c>
      <c r="AX20" s="73" t="s">
        <v>71</v>
      </c>
      <c r="AY20" s="73" t="s">
        <v>71</v>
      </c>
      <c r="AZ20" s="73" t="s">
        <v>71</v>
      </c>
      <c r="BA20" s="73" t="s">
        <v>71</v>
      </c>
      <c r="BB20" s="73" t="s">
        <v>71</v>
      </c>
      <c r="BC20" s="73" t="s">
        <v>71</v>
      </c>
      <c r="BD20" s="73" t="s">
        <v>71</v>
      </c>
      <c r="BE20" s="73" t="s">
        <v>71</v>
      </c>
      <c r="BF20" s="73" t="s">
        <v>71</v>
      </c>
      <c r="BG20" s="73" t="s">
        <v>71</v>
      </c>
      <c r="BH20" s="73" t="s">
        <v>71</v>
      </c>
      <c r="BI20" s="73" t="s">
        <v>71</v>
      </c>
      <c r="BJ20" s="73" t="s">
        <v>71</v>
      </c>
      <c r="BK20" s="73" t="s">
        <v>71</v>
      </c>
      <c r="BL20" s="73" t="s">
        <v>71</v>
      </c>
      <c r="BM20" s="73" t="s">
        <v>71</v>
      </c>
      <c r="BN20" s="73" t="s">
        <v>71</v>
      </c>
      <c r="BO20" s="73" t="s">
        <v>71</v>
      </c>
      <c r="BP20" s="73" t="s">
        <v>71</v>
      </c>
      <c r="BQ20" s="73" t="s">
        <v>71</v>
      </c>
      <c r="BR20" s="73" t="s">
        <v>71</v>
      </c>
      <c r="BS20" s="73" t="s">
        <v>71</v>
      </c>
      <c r="BT20" s="73" t="s">
        <v>71</v>
      </c>
      <c r="BU20" s="73" t="s">
        <v>71</v>
      </c>
      <c r="BV20" s="73" t="s">
        <v>71</v>
      </c>
      <c r="BW20" s="73" t="s">
        <v>71</v>
      </c>
      <c r="BX20" s="73" t="s">
        <v>71</v>
      </c>
      <c r="BY20" s="73" t="s">
        <v>71</v>
      </c>
      <c r="BZ20" s="73" t="s">
        <v>71</v>
      </c>
      <c r="CA20" s="73" t="s">
        <v>71</v>
      </c>
      <c r="CB20" s="73" t="s">
        <v>71</v>
      </c>
      <c r="CC20" s="73" t="s">
        <v>71</v>
      </c>
      <c r="CD20" s="73" t="s">
        <v>71</v>
      </c>
      <c r="CE20" s="73" t="s">
        <v>71</v>
      </c>
      <c r="CF20" s="73" t="s">
        <v>71</v>
      </c>
      <c r="CG20" s="73" t="s">
        <v>71</v>
      </c>
      <c r="CH20" s="73" t="s">
        <v>71</v>
      </c>
      <c r="CI20" s="73" t="s">
        <v>71</v>
      </c>
      <c r="CJ20" s="73" t="s">
        <v>71</v>
      </c>
      <c r="CK20" s="73" t="s">
        <v>71</v>
      </c>
      <c r="CL20" s="73" t="s">
        <v>71</v>
      </c>
      <c r="CM20" s="73" t="s">
        <v>71</v>
      </c>
      <c r="CN20" s="73" t="s">
        <v>71</v>
      </c>
      <c r="CO20" s="73" t="s">
        <v>71</v>
      </c>
      <c r="CP20" s="73" t="s">
        <v>71</v>
      </c>
      <c r="CQ20" s="73" t="s">
        <v>71</v>
      </c>
      <c r="CR20" s="73" t="s">
        <v>71</v>
      </c>
      <c r="CS20" s="73" t="s">
        <v>71</v>
      </c>
      <c r="CT20" s="73" t="s">
        <v>71</v>
      </c>
      <c r="CU20" s="73" t="s">
        <v>71</v>
      </c>
      <c r="CV20" s="73" t="s">
        <v>71</v>
      </c>
      <c r="CW20" s="73" t="s">
        <v>71</v>
      </c>
      <c r="CX20" s="73" t="s">
        <v>71</v>
      </c>
      <c r="CY20" s="73" t="s">
        <v>71</v>
      </c>
      <c r="CZ20" s="73" t="s">
        <v>71</v>
      </c>
      <c r="DA20" s="73" t="s">
        <v>71</v>
      </c>
      <c r="DB20" s="73" t="s">
        <v>71</v>
      </c>
      <c r="DC20" s="73" t="s">
        <v>71</v>
      </c>
      <c r="DD20" s="73" t="s">
        <v>71</v>
      </c>
      <c r="DE20" s="73" t="s">
        <v>71</v>
      </c>
      <c r="DF20" s="73" t="s">
        <v>71</v>
      </c>
      <c r="DG20" s="73" t="s">
        <v>71</v>
      </c>
      <c r="DH20" s="73" t="s">
        <v>71</v>
      </c>
      <c r="DI20" s="73" t="s">
        <v>71</v>
      </c>
      <c r="DJ20" s="73" t="s">
        <v>71</v>
      </c>
      <c r="DK20" s="73" t="s">
        <v>71</v>
      </c>
      <c r="DL20" s="73" t="s">
        <v>71</v>
      </c>
      <c r="DM20" s="73" t="s">
        <v>71</v>
      </c>
      <c r="DN20" s="73" t="s">
        <v>71</v>
      </c>
      <c r="DO20" s="73" t="s">
        <v>71</v>
      </c>
      <c r="DP20" s="73" t="s">
        <v>71</v>
      </c>
      <c r="DQ20" s="73" t="s">
        <v>71</v>
      </c>
      <c r="DR20" s="73" t="s">
        <v>71</v>
      </c>
      <c r="DS20" s="73" t="s">
        <v>71</v>
      </c>
      <c r="DT20" s="73" t="s">
        <v>71</v>
      </c>
      <c r="DU20" s="73" t="s">
        <v>71</v>
      </c>
      <c r="DV20" s="73" t="s">
        <v>71</v>
      </c>
      <c r="DW20" s="73" t="s">
        <v>71</v>
      </c>
      <c r="DX20" s="73" t="s">
        <v>71</v>
      </c>
      <c r="DY20" s="73" t="s">
        <v>71</v>
      </c>
      <c r="DZ20" s="73" t="s">
        <v>71</v>
      </c>
      <c r="EA20" s="73" t="s">
        <v>71</v>
      </c>
      <c r="EB20" s="73" t="s">
        <v>71</v>
      </c>
      <c r="EC20" s="73" t="s">
        <v>71</v>
      </c>
      <c r="ED20" s="73" t="s">
        <v>71</v>
      </c>
      <c r="EE20" s="73" t="s">
        <v>71</v>
      </c>
      <c r="EF20" s="73" t="s">
        <v>71</v>
      </c>
      <c r="EG20" s="73" t="s">
        <v>71</v>
      </c>
      <c r="EH20" s="73" t="s">
        <v>71</v>
      </c>
      <c r="EI20" s="73" t="s">
        <v>71</v>
      </c>
      <c r="EJ20" s="73" t="s">
        <v>71</v>
      </c>
      <c r="EK20" s="73" t="s">
        <v>71</v>
      </c>
      <c r="EL20" s="73" t="s">
        <v>71</v>
      </c>
      <c r="EM20" s="73" t="s">
        <v>71</v>
      </c>
      <c r="EN20" s="73" t="s">
        <v>71</v>
      </c>
      <c r="EO20" s="73" t="s">
        <v>71</v>
      </c>
      <c r="EP20" s="73" t="s">
        <v>71</v>
      </c>
      <c r="EQ20" s="73" t="s">
        <v>71</v>
      </c>
      <c r="ER20" s="73" t="s">
        <v>71</v>
      </c>
      <c r="ES20" s="73" t="s">
        <v>71</v>
      </c>
      <c r="ET20" s="73" t="s">
        <v>71</v>
      </c>
      <c r="EU20" s="73" t="s">
        <v>71</v>
      </c>
      <c r="EV20" s="73" t="s">
        <v>71</v>
      </c>
      <c r="EW20" s="73" t="s">
        <v>71</v>
      </c>
      <c r="EX20" s="73" t="s">
        <v>71</v>
      </c>
      <c r="EY20" s="73" t="s">
        <v>71</v>
      </c>
      <c r="EZ20" s="73" t="s">
        <v>71</v>
      </c>
      <c r="FA20" s="73" t="s">
        <v>71</v>
      </c>
      <c r="FB20" s="73" t="s">
        <v>71</v>
      </c>
      <c r="FC20" s="73" t="s">
        <v>71</v>
      </c>
      <c r="FD20" s="73" t="s">
        <v>71</v>
      </c>
      <c r="FE20" s="73" t="s">
        <v>71</v>
      </c>
      <c r="FF20" s="73" t="s">
        <v>71</v>
      </c>
      <c r="FG20" s="72" t="s">
        <v>71</v>
      </c>
      <c r="FH20" s="72" t="s">
        <v>71</v>
      </c>
      <c r="FI20" s="72" t="s">
        <v>71</v>
      </c>
      <c r="FJ20" s="72" t="s">
        <v>71</v>
      </c>
      <c r="FK20" s="72" t="s">
        <v>71</v>
      </c>
      <c r="FL20" s="72" t="s">
        <v>71</v>
      </c>
      <c r="FM20" s="72" t="s">
        <v>71</v>
      </c>
      <c r="FN20" s="72" t="s">
        <v>71</v>
      </c>
      <c r="FO20" s="72" t="s">
        <v>71</v>
      </c>
      <c r="FP20" s="72" t="s">
        <v>71</v>
      </c>
      <c r="FQ20" s="72" t="s">
        <v>71</v>
      </c>
      <c r="FR20" s="72" t="s">
        <v>71</v>
      </c>
      <c r="FS20" s="72" t="s">
        <v>71</v>
      </c>
      <c r="FT20" s="72" t="s">
        <v>71</v>
      </c>
      <c r="FU20" s="72" t="s">
        <v>71</v>
      </c>
      <c r="FV20" s="72" t="s">
        <v>71</v>
      </c>
      <c r="FW20" s="72" t="s">
        <v>71</v>
      </c>
      <c r="FX20" s="72" t="s">
        <v>71</v>
      </c>
      <c r="FY20" s="72" t="s">
        <v>71</v>
      </c>
      <c r="FZ20" s="72" t="s">
        <v>71</v>
      </c>
      <c r="GA20" s="72" t="s">
        <v>71</v>
      </c>
      <c r="GB20" s="72" t="s">
        <v>71</v>
      </c>
      <c r="GC20" s="72" t="s">
        <v>71</v>
      </c>
      <c r="GD20" s="72" t="s">
        <v>71</v>
      </c>
      <c r="GE20" s="72" t="s">
        <v>71</v>
      </c>
      <c r="GF20" s="72" t="s">
        <v>71</v>
      </c>
      <c r="GG20" s="72" t="s">
        <v>71</v>
      </c>
      <c r="GH20" s="72" t="s">
        <v>71</v>
      </c>
      <c r="GI20" s="72" t="s">
        <v>71</v>
      </c>
      <c r="GJ20" s="72" t="s">
        <v>71</v>
      </c>
      <c r="GK20" s="72" t="s">
        <v>71</v>
      </c>
      <c r="GL20" s="72" t="s">
        <v>71</v>
      </c>
      <c r="GM20" s="72" t="s">
        <v>71</v>
      </c>
      <c r="GN20" s="72" t="s">
        <v>71</v>
      </c>
      <c r="GO20" s="72" t="s">
        <v>71</v>
      </c>
      <c r="GP20" s="72" t="s">
        <v>71</v>
      </c>
      <c r="GQ20" s="72" t="s">
        <v>71</v>
      </c>
      <c r="GR20" s="72" t="s">
        <v>71</v>
      </c>
      <c r="GS20" s="72" t="s">
        <v>71</v>
      </c>
      <c r="GT20" s="72" t="s">
        <v>71</v>
      </c>
    </row>
    <row r="21" spans="1:202" ht="15.75" x14ac:dyDescent="0.2">
      <c r="A21" s="69">
        <v>19</v>
      </c>
      <c r="B21" s="66" t="s">
        <v>73</v>
      </c>
      <c r="C21" s="66" t="s">
        <v>73</v>
      </c>
      <c r="D21" s="66" t="s">
        <v>73</v>
      </c>
      <c r="E21" s="66" t="s">
        <v>73</v>
      </c>
      <c r="F21" s="66" t="s">
        <v>73</v>
      </c>
      <c r="G21" s="66" t="s">
        <v>73</v>
      </c>
      <c r="H21" s="66" t="s">
        <v>73</v>
      </c>
      <c r="I21" s="66" t="s">
        <v>73</v>
      </c>
      <c r="J21" s="66" t="s">
        <v>73</v>
      </c>
      <c r="K21" s="66" t="s">
        <v>73</v>
      </c>
      <c r="L21" s="66" t="s">
        <v>73</v>
      </c>
      <c r="M21" s="66" t="s">
        <v>73</v>
      </c>
      <c r="N21" s="66" t="s">
        <v>73</v>
      </c>
      <c r="O21" s="66" t="s">
        <v>73</v>
      </c>
      <c r="P21" s="66" t="s">
        <v>73</v>
      </c>
      <c r="Q21" s="66" t="s">
        <v>73</v>
      </c>
      <c r="R21" s="66" t="s">
        <v>73</v>
      </c>
      <c r="S21" s="66" t="s">
        <v>73</v>
      </c>
      <c r="T21" s="66" t="s">
        <v>73</v>
      </c>
      <c r="U21" s="66" t="s">
        <v>73</v>
      </c>
      <c r="V21" s="66" t="s">
        <v>73</v>
      </c>
      <c r="W21" s="73" t="s">
        <v>71</v>
      </c>
      <c r="X21" s="73" t="s">
        <v>71</v>
      </c>
      <c r="Y21" s="73" t="s">
        <v>71</v>
      </c>
      <c r="Z21" s="73" t="s">
        <v>71</v>
      </c>
      <c r="AA21" s="73" t="s">
        <v>71</v>
      </c>
      <c r="AB21" s="73" t="s">
        <v>71</v>
      </c>
      <c r="AC21" s="73" t="s">
        <v>71</v>
      </c>
      <c r="AD21" s="73" t="s">
        <v>71</v>
      </c>
      <c r="AE21" s="73" t="s">
        <v>71</v>
      </c>
      <c r="AF21" s="73" t="s">
        <v>71</v>
      </c>
      <c r="AG21" s="73" t="s">
        <v>71</v>
      </c>
      <c r="AH21" s="73" t="s">
        <v>71</v>
      </c>
      <c r="AI21" s="73" t="s">
        <v>71</v>
      </c>
      <c r="AJ21" s="73" t="s">
        <v>71</v>
      </c>
      <c r="AK21" s="73" t="s">
        <v>71</v>
      </c>
      <c r="AL21" s="73" t="s">
        <v>71</v>
      </c>
      <c r="AM21" s="73" t="s">
        <v>71</v>
      </c>
      <c r="AN21" s="73" t="s">
        <v>71</v>
      </c>
      <c r="AO21" s="73" t="s">
        <v>71</v>
      </c>
      <c r="AP21" s="73" t="s">
        <v>71</v>
      </c>
      <c r="AQ21" s="73" t="s">
        <v>71</v>
      </c>
      <c r="AR21" s="73" t="s">
        <v>71</v>
      </c>
      <c r="AS21" s="73" t="s">
        <v>71</v>
      </c>
      <c r="AT21" s="73" t="s">
        <v>71</v>
      </c>
      <c r="AU21" s="73" t="s">
        <v>71</v>
      </c>
      <c r="AV21" s="73" t="s">
        <v>71</v>
      </c>
      <c r="AW21" s="73" t="s">
        <v>71</v>
      </c>
      <c r="AX21" s="73" t="s">
        <v>71</v>
      </c>
      <c r="AY21" s="73" t="s">
        <v>71</v>
      </c>
      <c r="AZ21" s="73" t="s">
        <v>71</v>
      </c>
      <c r="BA21" s="73" t="s">
        <v>71</v>
      </c>
      <c r="BB21" s="73" t="s">
        <v>71</v>
      </c>
      <c r="BC21" s="73" t="s">
        <v>71</v>
      </c>
      <c r="BD21" s="73" t="s">
        <v>71</v>
      </c>
      <c r="BE21" s="73" t="s">
        <v>71</v>
      </c>
      <c r="BF21" s="73" t="s">
        <v>71</v>
      </c>
      <c r="BG21" s="73" t="s">
        <v>71</v>
      </c>
      <c r="BH21" s="73" t="s">
        <v>71</v>
      </c>
      <c r="BI21" s="73" t="s">
        <v>71</v>
      </c>
      <c r="BJ21" s="73" t="s">
        <v>71</v>
      </c>
      <c r="BK21" s="73" t="s">
        <v>71</v>
      </c>
      <c r="BL21" s="73" t="s">
        <v>71</v>
      </c>
      <c r="BM21" s="73" t="s">
        <v>71</v>
      </c>
      <c r="BN21" s="73" t="s">
        <v>71</v>
      </c>
      <c r="BO21" s="73" t="s">
        <v>71</v>
      </c>
      <c r="BP21" s="73" t="s">
        <v>71</v>
      </c>
      <c r="BQ21" s="73" t="s">
        <v>71</v>
      </c>
      <c r="BR21" s="73" t="s">
        <v>71</v>
      </c>
      <c r="BS21" s="73" t="s">
        <v>71</v>
      </c>
      <c r="BT21" s="73" t="s">
        <v>71</v>
      </c>
      <c r="BU21" s="73" t="s">
        <v>71</v>
      </c>
      <c r="BV21" s="73" t="s">
        <v>71</v>
      </c>
      <c r="BW21" s="73" t="s">
        <v>71</v>
      </c>
      <c r="BX21" s="73" t="s">
        <v>71</v>
      </c>
      <c r="BY21" s="73" t="s">
        <v>71</v>
      </c>
      <c r="BZ21" s="73" t="s">
        <v>71</v>
      </c>
      <c r="CA21" s="73" t="s">
        <v>71</v>
      </c>
      <c r="CB21" s="73" t="s">
        <v>71</v>
      </c>
      <c r="CC21" s="73" t="s">
        <v>71</v>
      </c>
      <c r="CD21" s="73" t="s">
        <v>71</v>
      </c>
      <c r="CE21" s="73" t="s">
        <v>71</v>
      </c>
      <c r="CF21" s="73" t="s">
        <v>71</v>
      </c>
      <c r="CG21" s="73" t="s">
        <v>71</v>
      </c>
      <c r="CH21" s="73" t="s">
        <v>71</v>
      </c>
      <c r="CI21" s="73" t="s">
        <v>71</v>
      </c>
      <c r="CJ21" s="73" t="s">
        <v>71</v>
      </c>
      <c r="CK21" s="73" t="s">
        <v>71</v>
      </c>
      <c r="CL21" s="73" t="s">
        <v>71</v>
      </c>
      <c r="CM21" s="73" t="s">
        <v>71</v>
      </c>
      <c r="CN21" s="73" t="s">
        <v>71</v>
      </c>
      <c r="CO21" s="73" t="s">
        <v>71</v>
      </c>
      <c r="CP21" s="73" t="s">
        <v>71</v>
      </c>
      <c r="CQ21" s="73" t="s">
        <v>71</v>
      </c>
      <c r="CR21" s="73" t="s">
        <v>71</v>
      </c>
      <c r="CS21" s="73" t="s">
        <v>71</v>
      </c>
      <c r="CT21" s="73" t="s">
        <v>71</v>
      </c>
      <c r="CU21" s="73" t="s">
        <v>71</v>
      </c>
      <c r="CV21" s="73" t="s">
        <v>71</v>
      </c>
      <c r="CW21" s="73" t="s">
        <v>71</v>
      </c>
      <c r="CX21" s="73" t="s">
        <v>71</v>
      </c>
      <c r="CY21" s="73" t="s">
        <v>71</v>
      </c>
      <c r="CZ21" s="73" t="s">
        <v>71</v>
      </c>
      <c r="DA21" s="73" t="s">
        <v>71</v>
      </c>
      <c r="DB21" s="73" t="s">
        <v>71</v>
      </c>
      <c r="DC21" s="73" t="s">
        <v>71</v>
      </c>
      <c r="DD21" s="73" t="s">
        <v>71</v>
      </c>
      <c r="DE21" s="73" t="s">
        <v>71</v>
      </c>
      <c r="DF21" s="73" t="s">
        <v>71</v>
      </c>
      <c r="DG21" s="73" t="s">
        <v>71</v>
      </c>
      <c r="DH21" s="73" t="s">
        <v>71</v>
      </c>
      <c r="DI21" s="73" t="s">
        <v>71</v>
      </c>
      <c r="DJ21" s="73" t="s">
        <v>71</v>
      </c>
      <c r="DK21" s="73" t="s">
        <v>71</v>
      </c>
      <c r="DL21" s="73" t="s">
        <v>71</v>
      </c>
      <c r="DM21" s="73" t="s">
        <v>71</v>
      </c>
      <c r="DN21" s="73" t="s">
        <v>71</v>
      </c>
      <c r="DO21" s="73" t="s">
        <v>71</v>
      </c>
      <c r="DP21" s="73" t="s">
        <v>71</v>
      </c>
      <c r="DQ21" s="73" t="s">
        <v>71</v>
      </c>
      <c r="DR21" s="73" t="s">
        <v>71</v>
      </c>
      <c r="DS21" s="73" t="s">
        <v>71</v>
      </c>
      <c r="DT21" s="73" t="s">
        <v>71</v>
      </c>
      <c r="DU21" s="73" t="s">
        <v>71</v>
      </c>
      <c r="DV21" s="73" t="s">
        <v>71</v>
      </c>
      <c r="DW21" s="73" t="s">
        <v>71</v>
      </c>
      <c r="DX21" s="73" t="s">
        <v>71</v>
      </c>
      <c r="DY21" s="73" t="s">
        <v>71</v>
      </c>
      <c r="DZ21" s="73" t="s">
        <v>71</v>
      </c>
      <c r="EA21" s="73" t="s">
        <v>71</v>
      </c>
      <c r="EB21" s="73" t="s">
        <v>71</v>
      </c>
      <c r="EC21" s="73" t="s">
        <v>71</v>
      </c>
      <c r="ED21" s="73" t="s">
        <v>71</v>
      </c>
      <c r="EE21" s="73" t="s">
        <v>71</v>
      </c>
      <c r="EF21" s="73" t="s">
        <v>71</v>
      </c>
      <c r="EG21" s="73" t="s">
        <v>71</v>
      </c>
      <c r="EH21" s="73" t="s">
        <v>71</v>
      </c>
      <c r="EI21" s="73" t="s">
        <v>71</v>
      </c>
      <c r="EJ21" s="73" t="s">
        <v>71</v>
      </c>
      <c r="EK21" s="73" t="s">
        <v>71</v>
      </c>
      <c r="EL21" s="73" t="s">
        <v>71</v>
      </c>
      <c r="EM21" s="73" t="s">
        <v>71</v>
      </c>
      <c r="EN21" s="73" t="s">
        <v>71</v>
      </c>
      <c r="EO21" s="73" t="s">
        <v>71</v>
      </c>
      <c r="EP21" s="73" t="s">
        <v>71</v>
      </c>
      <c r="EQ21" s="73" t="s">
        <v>71</v>
      </c>
      <c r="ER21" s="73" t="s">
        <v>71</v>
      </c>
      <c r="ES21" s="73" t="s">
        <v>71</v>
      </c>
      <c r="ET21" s="73" t="s">
        <v>71</v>
      </c>
      <c r="EU21" s="73" t="s">
        <v>71</v>
      </c>
      <c r="EV21" s="73" t="s">
        <v>71</v>
      </c>
      <c r="EW21" s="73" t="s">
        <v>71</v>
      </c>
      <c r="EX21" s="73" t="s">
        <v>71</v>
      </c>
      <c r="EY21" s="73" t="s">
        <v>71</v>
      </c>
      <c r="EZ21" s="73" t="s">
        <v>71</v>
      </c>
      <c r="FA21" s="73" t="s">
        <v>71</v>
      </c>
      <c r="FB21" s="73" t="s">
        <v>71</v>
      </c>
      <c r="FC21" s="73" t="s">
        <v>71</v>
      </c>
      <c r="FD21" s="73" t="s">
        <v>71</v>
      </c>
      <c r="FE21" s="73" t="s">
        <v>71</v>
      </c>
      <c r="FF21" s="73" t="s">
        <v>71</v>
      </c>
      <c r="FG21" s="72" t="s">
        <v>71</v>
      </c>
      <c r="FH21" s="72" t="s">
        <v>71</v>
      </c>
      <c r="FI21" s="72" t="s">
        <v>71</v>
      </c>
      <c r="FJ21" s="72" t="s">
        <v>71</v>
      </c>
      <c r="FK21" s="72" t="s">
        <v>71</v>
      </c>
      <c r="FL21" s="72" t="s">
        <v>71</v>
      </c>
      <c r="FM21" s="72" t="s">
        <v>71</v>
      </c>
      <c r="FN21" s="72" t="s">
        <v>71</v>
      </c>
      <c r="FO21" s="72" t="s">
        <v>71</v>
      </c>
      <c r="FP21" s="72" t="s">
        <v>71</v>
      </c>
      <c r="FQ21" s="72" t="s">
        <v>71</v>
      </c>
      <c r="FR21" s="72" t="s">
        <v>71</v>
      </c>
      <c r="FS21" s="72" t="s">
        <v>71</v>
      </c>
      <c r="FT21" s="72" t="s">
        <v>71</v>
      </c>
      <c r="FU21" s="72" t="s">
        <v>71</v>
      </c>
      <c r="FV21" s="72" t="s">
        <v>71</v>
      </c>
      <c r="FW21" s="72" t="s">
        <v>71</v>
      </c>
      <c r="FX21" s="72" t="s">
        <v>71</v>
      </c>
      <c r="FY21" s="72" t="s">
        <v>71</v>
      </c>
      <c r="FZ21" s="72" t="s">
        <v>71</v>
      </c>
      <c r="GA21" s="72" t="s">
        <v>71</v>
      </c>
      <c r="GB21" s="72" t="s">
        <v>71</v>
      </c>
      <c r="GC21" s="72" t="s">
        <v>71</v>
      </c>
      <c r="GD21" s="72" t="s">
        <v>71</v>
      </c>
      <c r="GE21" s="72" t="s">
        <v>71</v>
      </c>
      <c r="GF21" s="72" t="s">
        <v>71</v>
      </c>
      <c r="GG21" s="72" t="s">
        <v>71</v>
      </c>
      <c r="GH21" s="72" t="s">
        <v>71</v>
      </c>
      <c r="GI21" s="72" t="s">
        <v>71</v>
      </c>
      <c r="GJ21" s="72" t="s">
        <v>71</v>
      </c>
      <c r="GK21" s="72" t="s">
        <v>71</v>
      </c>
      <c r="GL21" s="72" t="s">
        <v>71</v>
      </c>
      <c r="GM21" s="72" t="s">
        <v>71</v>
      </c>
      <c r="GN21" s="72" t="s">
        <v>71</v>
      </c>
      <c r="GO21" s="72" t="s">
        <v>71</v>
      </c>
      <c r="GP21" s="72" t="s">
        <v>71</v>
      </c>
      <c r="GQ21" s="72" t="s">
        <v>71</v>
      </c>
      <c r="GR21" s="72" t="s">
        <v>71</v>
      </c>
      <c r="GS21" s="72" t="s">
        <v>71</v>
      </c>
      <c r="GT21" s="72" t="s">
        <v>71</v>
      </c>
    </row>
    <row r="22" spans="1:202" ht="15.75" x14ac:dyDescent="0.2">
      <c r="A22" s="69">
        <v>20</v>
      </c>
      <c r="B22" s="66" t="s">
        <v>73</v>
      </c>
      <c r="C22" s="66" t="s">
        <v>73</v>
      </c>
      <c r="D22" s="66" t="s">
        <v>73</v>
      </c>
      <c r="E22" s="66" t="s">
        <v>73</v>
      </c>
      <c r="F22" s="66" t="s">
        <v>73</v>
      </c>
      <c r="G22" s="66" t="s">
        <v>73</v>
      </c>
      <c r="H22" s="66" t="s">
        <v>73</v>
      </c>
      <c r="I22" s="66" t="s">
        <v>73</v>
      </c>
      <c r="J22" s="66" t="s">
        <v>73</v>
      </c>
      <c r="K22" s="66" t="s">
        <v>73</v>
      </c>
      <c r="L22" s="66" t="s">
        <v>73</v>
      </c>
      <c r="M22" s="66" t="s">
        <v>73</v>
      </c>
      <c r="N22" s="66" t="s">
        <v>73</v>
      </c>
      <c r="O22" s="66" t="s">
        <v>73</v>
      </c>
      <c r="P22" s="66" t="s">
        <v>73</v>
      </c>
      <c r="Q22" s="66" t="s">
        <v>73</v>
      </c>
      <c r="R22" s="66" t="s">
        <v>73</v>
      </c>
      <c r="S22" s="66" t="s">
        <v>73</v>
      </c>
      <c r="T22" s="66" t="s">
        <v>73</v>
      </c>
      <c r="U22" s="66" t="s">
        <v>73</v>
      </c>
      <c r="V22" s="66" t="s">
        <v>73</v>
      </c>
      <c r="W22" s="73" t="s">
        <v>71</v>
      </c>
      <c r="X22" s="73" t="s">
        <v>71</v>
      </c>
      <c r="Y22" s="73" t="s">
        <v>71</v>
      </c>
      <c r="Z22" s="73" t="s">
        <v>71</v>
      </c>
      <c r="AA22" s="73" t="s">
        <v>71</v>
      </c>
      <c r="AB22" s="73" t="s">
        <v>71</v>
      </c>
      <c r="AC22" s="73" t="s">
        <v>71</v>
      </c>
      <c r="AD22" s="73" t="s">
        <v>71</v>
      </c>
      <c r="AE22" s="73" t="s">
        <v>71</v>
      </c>
      <c r="AF22" s="73" t="s">
        <v>71</v>
      </c>
      <c r="AG22" s="73" t="s">
        <v>71</v>
      </c>
      <c r="AH22" s="73" t="s">
        <v>71</v>
      </c>
      <c r="AI22" s="73" t="s">
        <v>71</v>
      </c>
      <c r="AJ22" s="73" t="s">
        <v>71</v>
      </c>
      <c r="AK22" s="73" t="s">
        <v>71</v>
      </c>
      <c r="AL22" s="73" t="s">
        <v>71</v>
      </c>
      <c r="AM22" s="73" t="s">
        <v>71</v>
      </c>
      <c r="AN22" s="73" t="s">
        <v>71</v>
      </c>
      <c r="AO22" s="73" t="s">
        <v>71</v>
      </c>
      <c r="AP22" s="73" t="s">
        <v>71</v>
      </c>
      <c r="AQ22" s="73" t="s">
        <v>71</v>
      </c>
      <c r="AR22" s="73" t="s">
        <v>71</v>
      </c>
      <c r="AS22" s="73" t="s">
        <v>71</v>
      </c>
      <c r="AT22" s="73" t="s">
        <v>71</v>
      </c>
      <c r="AU22" s="73" t="s">
        <v>71</v>
      </c>
      <c r="AV22" s="73" t="s">
        <v>71</v>
      </c>
      <c r="AW22" s="73" t="s">
        <v>71</v>
      </c>
      <c r="AX22" s="73" t="s">
        <v>71</v>
      </c>
      <c r="AY22" s="73" t="s">
        <v>71</v>
      </c>
      <c r="AZ22" s="73" t="s">
        <v>71</v>
      </c>
      <c r="BA22" s="73" t="s">
        <v>71</v>
      </c>
      <c r="BB22" s="73" t="s">
        <v>71</v>
      </c>
      <c r="BC22" s="73" t="s">
        <v>71</v>
      </c>
      <c r="BD22" s="73" t="s">
        <v>71</v>
      </c>
      <c r="BE22" s="73" t="s">
        <v>71</v>
      </c>
      <c r="BF22" s="73" t="s">
        <v>71</v>
      </c>
      <c r="BG22" s="73" t="s">
        <v>71</v>
      </c>
      <c r="BH22" s="73" t="s">
        <v>71</v>
      </c>
      <c r="BI22" s="73" t="s">
        <v>71</v>
      </c>
      <c r="BJ22" s="73" t="s">
        <v>71</v>
      </c>
      <c r="BK22" s="73" t="s">
        <v>71</v>
      </c>
      <c r="BL22" s="73" t="s">
        <v>71</v>
      </c>
      <c r="BM22" s="73" t="s">
        <v>71</v>
      </c>
      <c r="BN22" s="73" t="s">
        <v>71</v>
      </c>
      <c r="BO22" s="73" t="s">
        <v>71</v>
      </c>
      <c r="BP22" s="73" t="s">
        <v>71</v>
      </c>
      <c r="BQ22" s="73" t="s">
        <v>71</v>
      </c>
      <c r="BR22" s="73" t="s">
        <v>71</v>
      </c>
      <c r="BS22" s="73" t="s">
        <v>71</v>
      </c>
      <c r="BT22" s="73" t="s">
        <v>71</v>
      </c>
      <c r="BU22" s="73" t="s">
        <v>71</v>
      </c>
      <c r="BV22" s="73" t="s">
        <v>71</v>
      </c>
      <c r="BW22" s="73" t="s">
        <v>71</v>
      </c>
      <c r="BX22" s="73" t="s">
        <v>71</v>
      </c>
      <c r="BY22" s="73" t="s">
        <v>71</v>
      </c>
      <c r="BZ22" s="73" t="s">
        <v>71</v>
      </c>
      <c r="CA22" s="73" t="s">
        <v>71</v>
      </c>
      <c r="CB22" s="73" t="s">
        <v>71</v>
      </c>
      <c r="CC22" s="73" t="s">
        <v>71</v>
      </c>
      <c r="CD22" s="73" t="s">
        <v>71</v>
      </c>
      <c r="CE22" s="73" t="s">
        <v>71</v>
      </c>
      <c r="CF22" s="73" t="s">
        <v>71</v>
      </c>
      <c r="CG22" s="73" t="s">
        <v>71</v>
      </c>
      <c r="CH22" s="73" t="s">
        <v>71</v>
      </c>
      <c r="CI22" s="73" t="s">
        <v>71</v>
      </c>
      <c r="CJ22" s="73" t="s">
        <v>71</v>
      </c>
      <c r="CK22" s="73" t="s">
        <v>71</v>
      </c>
      <c r="CL22" s="73" t="s">
        <v>71</v>
      </c>
      <c r="CM22" s="73" t="s">
        <v>71</v>
      </c>
      <c r="CN22" s="73" t="s">
        <v>71</v>
      </c>
      <c r="CO22" s="73" t="s">
        <v>71</v>
      </c>
      <c r="CP22" s="73" t="s">
        <v>71</v>
      </c>
      <c r="CQ22" s="73" t="s">
        <v>71</v>
      </c>
      <c r="CR22" s="73" t="s">
        <v>71</v>
      </c>
      <c r="CS22" s="73" t="s">
        <v>71</v>
      </c>
      <c r="CT22" s="73" t="s">
        <v>71</v>
      </c>
      <c r="CU22" s="73" t="s">
        <v>71</v>
      </c>
      <c r="CV22" s="73" t="s">
        <v>71</v>
      </c>
      <c r="CW22" s="73" t="s">
        <v>71</v>
      </c>
      <c r="CX22" s="73" t="s">
        <v>71</v>
      </c>
      <c r="CY22" s="73" t="s">
        <v>71</v>
      </c>
      <c r="CZ22" s="73" t="s">
        <v>71</v>
      </c>
      <c r="DA22" s="73" t="s">
        <v>71</v>
      </c>
      <c r="DB22" s="73" t="s">
        <v>71</v>
      </c>
      <c r="DC22" s="73" t="s">
        <v>71</v>
      </c>
      <c r="DD22" s="73" t="s">
        <v>71</v>
      </c>
      <c r="DE22" s="73" t="s">
        <v>71</v>
      </c>
      <c r="DF22" s="73" t="s">
        <v>71</v>
      </c>
      <c r="DG22" s="73" t="s">
        <v>71</v>
      </c>
      <c r="DH22" s="73" t="s">
        <v>71</v>
      </c>
      <c r="DI22" s="73" t="s">
        <v>71</v>
      </c>
      <c r="DJ22" s="73" t="s">
        <v>71</v>
      </c>
      <c r="DK22" s="73" t="s">
        <v>71</v>
      </c>
      <c r="DL22" s="73" t="s">
        <v>71</v>
      </c>
      <c r="DM22" s="73" t="s">
        <v>71</v>
      </c>
      <c r="DN22" s="73" t="s">
        <v>71</v>
      </c>
      <c r="DO22" s="73" t="s">
        <v>71</v>
      </c>
      <c r="DP22" s="73" t="s">
        <v>71</v>
      </c>
      <c r="DQ22" s="73" t="s">
        <v>71</v>
      </c>
      <c r="DR22" s="73" t="s">
        <v>71</v>
      </c>
      <c r="DS22" s="73" t="s">
        <v>71</v>
      </c>
      <c r="DT22" s="73" t="s">
        <v>71</v>
      </c>
      <c r="DU22" s="73" t="s">
        <v>71</v>
      </c>
      <c r="DV22" s="73" t="s">
        <v>71</v>
      </c>
      <c r="DW22" s="73" t="s">
        <v>71</v>
      </c>
      <c r="DX22" s="73" t="s">
        <v>71</v>
      </c>
      <c r="DY22" s="73" t="s">
        <v>71</v>
      </c>
      <c r="DZ22" s="73" t="s">
        <v>71</v>
      </c>
      <c r="EA22" s="73" t="s">
        <v>71</v>
      </c>
      <c r="EB22" s="73" t="s">
        <v>71</v>
      </c>
      <c r="EC22" s="73" t="s">
        <v>71</v>
      </c>
      <c r="ED22" s="73" t="s">
        <v>71</v>
      </c>
      <c r="EE22" s="73" t="s">
        <v>71</v>
      </c>
      <c r="EF22" s="73" t="s">
        <v>71</v>
      </c>
      <c r="EG22" s="73" t="s">
        <v>71</v>
      </c>
      <c r="EH22" s="73" t="s">
        <v>71</v>
      </c>
      <c r="EI22" s="73" t="s">
        <v>71</v>
      </c>
      <c r="EJ22" s="73" t="s">
        <v>71</v>
      </c>
      <c r="EK22" s="73" t="s">
        <v>71</v>
      </c>
      <c r="EL22" s="73" t="s">
        <v>71</v>
      </c>
      <c r="EM22" s="73" t="s">
        <v>71</v>
      </c>
      <c r="EN22" s="73" t="s">
        <v>71</v>
      </c>
      <c r="EO22" s="73" t="s">
        <v>71</v>
      </c>
      <c r="EP22" s="73" t="s">
        <v>71</v>
      </c>
      <c r="EQ22" s="73" t="s">
        <v>71</v>
      </c>
      <c r="ER22" s="73" t="s">
        <v>71</v>
      </c>
      <c r="ES22" s="73" t="s">
        <v>71</v>
      </c>
      <c r="ET22" s="73" t="s">
        <v>71</v>
      </c>
      <c r="EU22" s="73" t="s">
        <v>71</v>
      </c>
      <c r="EV22" s="73" t="s">
        <v>71</v>
      </c>
      <c r="EW22" s="73" t="s">
        <v>71</v>
      </c>
      <c r="EX22" s="73" t="s">
        <v>71</v>
      </c>
      <c r="EY22" s="73" t="s">
        <v>71</v>
      </c>
      <c r="EZ22" s="73" t="s">
        <v>71</v>
      </c>
      <c r="FA22" s="73" t="s">
        <v>71</v>
      </c>
      <c r="FB22" s="73" t="s">
        <v>71</v>
      </c>
      <c r="FC22" s="73" t="s">
        <v>71</v>
      </c>
      <c r="FD22" s="73" t="s">
        <v>71</v>
      </c>
      <c r="FE22" s="73" t="s">
        <v>71</v>
      </c>
      <c r="FF22" s="73" t="s">
        <v>71</v>
      </c>
      <c r="FG22" s="72" t="s">
        <v>71</v>
      </c>
      <c r="FH22" s="72" t="s">
        <v>71</v>
      </c>
      <c r="FI22" s="72" t="s">
        <v>71</v>
      </c>
      <c r="FJ22" s="72" t="s">
        <v>71</v>
      </c>
      <c r="FK22" s="72" t="s">
        <v>71</v>
      </c>
      <c r="FL22" s="72" t="s">
        <v>71</v>
      </c>
      <c r="FM22" s="72" t="s">
        <v>71</v>
      </c>
      <c r="FN22" s="72" t="s">
        <v>71</v>
      </c>
      <c r="FO22" s="72" t="s">
        <v>71</v>
      </c>
      <c r="FP22" s="72" t="s">
        <v>71</v>
      </c>
      <c r="FQ22" s="72" t="s">
        <v>71</v>
      </c>
      <c r="FR22" s="72" t="s">
        <v>71</v>
      </c>
      <c r="FS22" s="72" t="s">
        <v>71</v>
      </c>
      <c r="FT22" s="72" t="s">
        <v>71</v>
      </c>
      <c r="FU22" s="72" t="s">
        <v>71</v>
      </c>
      <c r="FV22" s="72" t="s">
        <v>71</v>
      </c>
      <c r="FW22" s="72" t="s">
        <v>71</v>
      </c>
      <c r="FX22" s="72" t="s">
        <v>71</v>
      </c>
      <c r="FY22" s="72" t="s">
        <v>71</v>
      </c>
      <c r="FZ22" s="72" t="s">
        <v>71</v>
      </c>
      <c r="GA22" s="72" t="s">
        <v>71</v>
      </c>
      <c r="GB22" s="72" t="s">
        <v>71</v>
      </c>
      <c r="GC22" s="72" t="s">
        <v>71</v>
      </c>
      <c r="GD22" s="72" t="s">
        <v>71</v>
      </c>
      <c r="GE22" s="72" t="s">
        <v>71</v>
      </c>
      <c r="GF22" s="72" t="s">
        <v>71</v>
      </c>
      <c r="GG22" s="72" t="s">
        <v>71</v>
      </c>
      <c r="GH22" s="72" t="s">
        <v>71</v>
      </c>
      <c r="GI22" s="72" t="s">
        <v>71</v>
      </c>
      <c r="GJ22" s="72" t="s">
        <v>71</v>
      </c>
      <c r="GK22" s="72" t="s">
        <v>71</v>
      </c>
      <c r="GL22" s="72" t="s">
        <v>71</v>
      </c>
      <c r="GM22" s="72" t="s">
        <v>71</v>
      </c>
      <c r="GN22" s="72" t="s">
        <v>71</v>
      </c>
      <c r="GO22" s="72" t="s">
        <v>71</v>
      </c>
      <c r="GP22" s="72" t="s">
        <v>71</v>
      </c>
      <c r="GQ22" s="72" t="s">
        <v>71</v>
      </c>
      <c r="GR22" s="72" t="s">
        <v>71</v>
      </c>
      <c r="GS22" s="72" t="s">
        <v>71</v>
      </c>
      <c r="GT22" s="72" t="s">
        <v>71</v>
      </c>
    </row>
    <row r="23" spans="1:202" ht="15.75" x14ac:dyDescent="0.2">
      <c r="A23" s="69">
        <v>21</v>
      </c>
      <c r="B23" s="66" t="s">
        <v>73</v>
      </c>
      <c r="C23" s="66" t="s">
        <v>73</v>
      </c>
      <c r="D23" s="66" t="s">
        <v>73</v>
      </c>
      <c r="E23" s="66" t="s">
        <v>73</v>
      </c>
      <c r="F23" s="66" t="s">
        <v>73</v>
      </c>
      <c r="G23" s="66" t="s">
        <v>73</v>
      </c>
      <c r="H23" s="66" t="s">
        <v>73</v>
      </c>
      <c r="I23" s="66" t="s">
        <v>73</v>
      </c>
      <c r="J23" s="66" t="s">
        <v>73</v>
      </c>
      <c r="K23" s="66" t="s">
        <v>73</v>
      </c>
      <c r="L23" s="66" t="s">
        <v>73</v>
      </c>
      <c r="M23" s="66" t="s">
        <v>73</v>
      </c>
      <c r="N23" s="66" t="s">
        <v>73</v>
      </c>
      <c r="O23" s="66" t="s">
        <v>73</v>
      </c>
      <c r="P23" s="66" t="s">
        <v>73</v>
      </c>
      <c r="Q23" s="66" t="s">
        <v>73</v>
      </c>
      <c r="R23" s="66" t="s">
        <v>73</v>
      </c>
      <c r="S23" s="66" t="s">
        <v>73</v>
      </c>
      <c r="T23" s="66" t="s">
        <v>73</v>
      </c>
      <c r="U23" s="66" t="s">
        <v>73</v>
      </c>
      <c r="V23" s="66" t="s">
        <v>73</v>
      </c>
      <c r="W23" s="73" t="s">
        <v>71</v>
      </c>
      <c r="X23" s="73" t="s">
        <v>71</v>
      </c>
      <c r="Y23" s="73" t="s">
        <v>71</v>
      </c>
      <c r="Z23" s="73" t="s">
        <v>71</v>
      </c>
      <c r="AA23" s="73" t="s">
        <v>71</v>
      </c>
      <c r="AB23" s="73" t="s">
        <v>71</v>
      </c>
      <c r="AC23" s="73" t="s">
        <v>71</v>
      </c>
      <c r="AD23" s="73" t="s">
        <v>71</v>
      </c>
      <c r="AE23" s="73" t="s">
        <v>71</v>
      </c>
      <c r="AF23" s="73" t="s">
        <v>71</v>
      </c>
      <c r="AG23" s="73" t="s">
        <v>71</v>
      </c>
      <c r="AH23" s="73" t="s">
        <v>71</v>
      </c>
      <c r="AI23" s="73" t="s">
        <v>71</v>
      </c>
      <c r="AJ23" s="73" t="s">
        <v>71</v>
      </c>
      <c r="AK23" s="73" t="s">
        <v>71</v>
      </c>
      <c r="AL23" s="73" t="s">
        <v>71</v>
      </c>
      <c r="AM23" s="73" t="s">
        <v>71</v>
      </c>
      <c r="AN23" s="73" t="s">
        <v>71</v>
      </c>
      <c r="AO23" s="73" t="s">
        <v>71</v>
      </c>
      <c r="AP23" s="73" t="s">
        <v>71</v>
      </c>
      <c r="AQ23" s="73" t="s">
        <v>71</v>
      </c>
      <c r="AR23" s="73" t="s">
        <v>71</v>
      </c>
      <c r="AS23" s="73" t="s">
        <v>71</v>
      </c>
      <c r="AT23" s="73" t="s">
        <v>71</v>
      </c>
      <c r="AU23" s="73" t="s">
        <v>71</v>
      </c>
      <c r="AV23" s="73" t="s">
        <v>71</v>
      </c>
      <c r="AW23" s="73" t="s">
        <v>71</v>
      </c>
      <c r="AX23" s="73" t="s">
        <v>71</v>
      </c>
      <c r="AY23" s="73" t="s">
        <v>71</v>
      </c>
      <c r="AZ23" s="73" t="s">
        <v>71</v>
      </c>
      <c r="BA23" s="73" t="s">
        <v>71</v>
      </c>
      <c r="BB23" s="73" t="s">
        <v>71</v>
      </c>
      <c r="BC23" s="73" t="s">
        <v>71</v>
      </c>
      <c r="BD23" s="73" t="s">
        <v>71</v>
      </c>
      <c r="BE23" s="73" t="s">
        <v>71</v>
      </c>
      <c r="BF23" s="73" t="s">
        <v>71</v>
      </c>
      <c r="BG23" s="73" t="s">
        <v>71</v>
      </c>
      <c r="BH23" s="73" t="s">
        <v>71</v>
      </c>
      <c r="BI23" s="73" t="s">
        <v>71</v>
      </c>
      <c r="BJ23" s="73" t="s">
        <v>71</v>
      </c>
      <c r="BK23" s="73" t="s">
        <v>71</v>
      </c>
      <c r="BL23" s="73" t="s">
        <v>71</v>
      </c>
      <c r="BM23" s="73" t="s">
        <v>71</v>
      </c>
      <c r="BN23" s="73" t="s">
        <v>71</v>
      </c>
      <c r="BO23" s="73" t="s">
        <v>71</v>
      </c>
      <c r="BP23" s="73" t="s">
        <v>71</v>
      </c>
      <c r="BQ23" s="73" t="s">
        <v>71</v>
      </c>
      <c r="BR23" s="73" t="s">
        <v>71</v>
      </c>
      <c r="BS23" s="73" t="s">
        <v>71</v>
      </c>
      <c r="BT23" s="73" t="s">
        <v>71</v>
      </c>
      <c r="BU23" s="73" t="s">
        <v>71</v>
      </c>
      <c r="BV23" s="73" t="s">
        <v>71</v>
      </c>
      <c r="BW23" s="73" t="s">
        <v>71</v>
      </c>
      <c r="BX23" s="73" t="s">
        <v>71</v>
      </c>
      <c r="BY23" s="73" t="s">
        <v>71</v>
      </c>
      <c r="BZ23" s="73" t="s">
        <v>71</v>
      </c>
      <c r="CA23" s="73" t="s">
        <v>71</v>
      </c>
      <c r="CB23" s="73" t="s">
        <v>71</v>
      </c>
      <c r="CC23" s="73" t="s">
        <v>71</v>
      </c>
      <c r="CD23" s="73" t="s">
        <v>71</v>
      </c>
      <c r="CE23" s="73" t="s">
        <v>71</v>
      </c>
      <c r="CF23" s="73" t="s">
        <v>71</v>
      </c>
      <c r="CG23" s="73" t="s">
        <v>71</v>
      </c>
      <c r="CH23" s="73" t="s">
        <v>71</v>
      </c>
      <c r="CI23" s="73" t="s">
        <v>71</v>
      </c>
      <c r="CJ23" s="73" t="s">
        <v>71</v>
      </c>
      <c r="CK23" s="73" t="s">
        <v>71</v>
      </c>
      <c r="CL23" s="73" t="s">
        <v>71</v>
      </c>
      <c r="CM23" s="73" t="s">
        <v>71</v>
      </c>
      <c r="CN23" s="73" t="s">
        <v>71</v>
      </c>
      <c r="CO23" s="73" t="s">
        <v>71</v>
      </c>
      <c r="CP23" s="73" t="s">
        <v>71</v>
      </c>
      <c r="CQ23" s="73" t="s">
        <v>71</v>
      </c>
      <c r="CR23" s="73" t="s">
        <v>71</v>
      </c>
      <c r="CS23" s="73" t="s">
        <v>71</v>
      </c>
      <c r="CT23" s="73" t="s">
        <v>71</v>
      </c>
      <c r="CU23" s="73" t="s">
        <v>71</v>
      </c>
      <c r="CV23" s="73" t="s">
        <v>71</v>
      </c>
      <c r="CW23" s="73" t="s">
        <v>71</v>
      </c>
      <c r="CX23" s="73" t="s">
        <v>71</v>
      </c>
      <c r="CY23" s="73" t="s">
        <v>71</v>
      </c>
      <c r="CZ23" s="73" t="s">
        <v>71</v>
      </c>
      <c r="DA23" s="73" t="s">
        <v>71</v>
      </c>
      <c r="DB23" s="73" t="s">
        <v>71</v>
      </c>
      <c r="DC23" s="73" t="s">
        <v>71</v>
      </c>
      <c r="DD23" s="73" t="s">
        <v>71</v>
      </c>
      <c r="DE23" s="73" t="s">
        <v>71</v>
      </c>
      <c r="DF23" s="73" t="s">
        <v>71</v>
      </c>
      <c r="DG23" s="73" t="s">
        <v>71</v>
      </c>
      <c r="DH23" s="73" t="s">
        <v>71</v>
      </c>
      <c r="DI23" s="73" t="s">
        <v>71</v>
      </c>
      <c r="DJ23" s="73" t="s">
        <v>71</v>
      </c>
      <c r="DK23" s="73" t="s">
        <v>71</v>
      </c>
      <c r="DL23" s="73" t="s">
        <v>71</v>
      </c>
      <c r="DM23" s="73" t="s">
        <v>71</v>
      </c>
      <c r="DN23" s="73" t="s">
        <v>71</v>
      </c>
      <c r="DO23" s="73" t="s">
        <v>71</v>
      </c>
      <c r="DP23" s="73" t="s">
        <v>71</v>
      </c>
      <c r="DQ23" s="73" t="s">
        <v>71</v>
      </c>
      <c r="DR23" s="73" t="s">
        <v>71</v>
      </c>
      <c r="DS23" s="73" t="s">
        <v>71</v>
      </c>
      <c r="DT23" s="73" t="s">
        <v>71</v>
      </c>
      <c r="DU23" s="73" t="s">
        <v>71</v>
      </c>
      <c r="DV23" s="73" t="s">
        <v>71</v>
      </c>
      <c r="DW23" s="73" t="s">
        <v>71</v>
      </c>
      <c r="DX23" s="73" t="s">
        <v>71</v>
      </c>
      <c r="DY23" s="73" t="s">
        <v>71</v>
      </c>
      <c r="DZ23" s="73" t="s">
        <v>71</v>
      </c>
      <c r="EA23" s="73" t="s">
        <v>71</v>
      </c>
      <c r="EB23" s="73" t="s">
        <v>71</v>
      </c>
      <c r="EC23" s="73" t="s">
        <v>71</v>
      </c>
      <c r="ED23" s="73" t="s">
        <v>71</v>
      </c>
      <c r="EE23" s="73" t="s">
        <v>71</v>
      </c>
      <c r="EF23" s="73" t="s">
        <v>71</v>
      </c>
      <c r="EG23" s="73" t="s">
        <v>71</v>
      </c>
      <c r="EH23" s="73" t="s">
        <v>71</v>
      </c>
      <c r="EI23" s="73" t="s">
        <v>71</v>
      </c>
      <c r="EJ23" s="73" t="s">
        <v>71</v>
      </c>
      <c r="EK23" s="73" t="s">
        <v>71</v>
      </c>
      <c r="EL23" s="73" t="s">
        <v>71</v>
      </c>
      <c r="EM23" s="73" t="s">
        <v>71</v>
      </c>
      <c r="EN23" s="73" t="s">
        <v>71</v>
      </c>
      <c r="EO23" s="73" t="s">
        <v>71</v>
      </c>
      <c r="EP23" s="73" t="s">
        <v>71</v>
      </c>
      <c r="EQ23" s="73" t="s">
        <v>71</v>
      </c>
      <c r="ER23" s="73" t="s">
        <v>71</v>
      </c>
      <c r="ES23" s="73" t="s">
        <v>71</v>
      </c>
      <c r="ET23" s="73" t="s">
        <v>71</v>
      </c>
      <c r="EU23" s="73" t="s">
        <v>71</v>
      </c>
      <c r="EV23" s="73" t="s">
        <v>71</v>
      </c>
      <c r="EW23" s="73" t="s">
        <v>71</v>
      </c>
      <c r="EX23" s="73" t="s">
        <v>71</v>
      </c>
      <c r="EY23" s="73" t="s">
        <v>71</v>
      </c>
      <c r="EZ23" s="73" t="s">
        <v>71</v>
      </c>
      <c r="FA23" s="73" t="s">
        <v>71</v>
      </c>
      <c r="FB23" s="73" t="s">
        <v>71</v>
      </c>
      <c r="FC23" s="73" t="s">
        <v>71</v>
      </c>
      <c r="FD23" s="73" t="s">
        <v>71</v>
      </c>
      <c r="FE23" s="73" t="s">
        <v>71</v>
      </c>
      <c r="FF23" s="73" t="s">
        <v>71</v>
      </c>
      <c r="FG23" s="72" t="s">
        <v>71</v>
      </c>
      <c r="FH23" s="72" t="s">
        <v>71</v>
      </c>
      <c r="FI23" s="72" t="s">
        <v>71</v>
      </c>
      <c r="FJ23" s="72" t="s">
        <v>71</v>
      </c>
      <c r="FK23" s="72" t="s">
        <v>71</v>
      </c>
      <c r="FL23" s="72" t="s">
        <v>71</v>
      </c>
      <c r="FM23" s="72" t="s">
        <v>71</v>
      </c>
      <c r="FN23" s="72" t="s">
        <v>71</v>
      </c>
      <c r="FO23" s="72" t="s">
        <v>71</v>
      </c>
      <c r="FP23" s="72" t="s">
        <v>71</v>
      </c>
      <c r="FQ23" s="72" t="s">
        <v>71</v>
      </c>
      <c r="FR23" s="72" t="s">
        <v>71</v>
      </c>
      <c r="FS23" s="72" t="s">
        <v>71</v>
      </c>
      <c r="FT23" s="72" t="s">
        <v>71</v>
      </c>
      <c r="FU23" s="72" t="s">
        <v>71</v>
      </c>
      <c r="FV23" s="72" t="s">
        <v>71</v>
      </c>
      <c r="FW23" s="72" t="s">
        <v>71</v>
      </c>
      <c r="FX23" s="72" t="s">
        <v>71</v>
      </c>
      <c r="FY23" s="72" t="s">
        <v>71</v>
      </c>
      <c r="FZ23" s="72" t="s">
        <v>71</v>
      </c>
      <c r="GA23" s="72" t="s">
        <v>71</v>
      </c>
      <c r="GB23" s="72" t="s">
        <v>71</v>
      </c>
      <c r="GC23" s="72" t="s">
        <v>71</v>
      </c>
      <c r="GD23" s="72" t="s">
        <v>71</v>
      </c>
      <c r="GE23" s="72" t="s">
        <v>71</v>
      </c>
      <c r="GF23" s="72" t="s">
        <v>71</v>
      </c>
      <c r="GG23" s="72" t="s">
        <v>71</v>
      </c>
      <c r="GH23" s="72" t="s">
        <v>71</v>
      </c>
      <c r="GI23" s="72" t="s">
        <v>71</v>
      </c>
      <c r="GJ23" s="72" t="s">
        <v>71</v>
      </c>
      <c r="GK23" s="72" t="s">
        <v>71</v>
      </c>
      <c r="GL23" s="72" t="s">
        <v>71</v>
      </c>
      <c r="GM23" s="72" t="s">
        <v>71</v>
      </c>
      <c r="GN23" s="72" t="s">
        <v>71</v>
      </c>
      <c r="GO23" s="72" t="s">
        <v>71</v>
      </c>
      <c r="GP23" s="72" t="s">
        <v>71</v>
      </c>
      <c r="GQ23" s="72" t="s">
        <v>71</v>
      </c>
      <c r="GR23" s="72" t="s">
        <v>71</v>
      </c>
      <c r="GS23" s="72" t="s">
        <v>71</v>
      </c>
      <c r="GT23" s="72" t="s">
        <v>71</v>
      </c>
    </row>
    <row r="24" spans="1:202" ht="15.75" x14ac:dyDescent="0.2">
      <c r="A24" s="69">
        <v>22</v>
      </c>
      <c r="B24" s="66" t="s">
        <v>73</v>
      </c>
      <c r="C24" s="66" t="s">
        <v>73</v>
      </c>
      <c r="D24" s="66" t="s">
        <v>73</v>
      </c>
      <c r="E24" s="66" t="s">
        <v>73</v>
      </c>
      <c r="F24" s="66" t="s">
        <v>73</v>
      </c>
      <c r="G24" s="66" t="s">
        <v>73</v>
      </c>
      <c r="H24" s="66" t="s">
        <v>73</v>
      </c>
      <c r="I24" s="66" t="s">
        <v>73</v>
      </c>
      <c r="J24" s="66" t="s">
        <v>73</v>
      </c>
      <c r="K24" s="66" t="s">
        <v>73</v>
      </c>
      <c r="L24" s="66" t="s">
        <v>73</v>
      </c>
      <c r="M24" s="66" t="s">
        <v>73</v>
      </c>
      <c r="N24" s="66" t="s">
        <v>73</v>
      </c>
      <c r="O24" s="66" t="s">
        <v>73</v>
      </c>
      <c r="P24" s="66" t="s">
        <v>73</v>
      </c>
      <c r="Q24" s="66" t="s">
        <v>73</v>
      </c>
      <c r="R24" s="66" t="s">
        <v>73</v>
      </c>
      <c r="S24" s="66" t="s">
        <v>73</v>
      </c>
      <c r="T24" s="66" t="s">
        <v>73</v>
      </c>
      <c r="U24" s="66" t="s">
        <v>73</v>
      </c>
      <c r="V24" s="66" t="s">
        <v>73</v>
      </c>
      <c r="W24" s="73" t="s">
        <v>71</v>
      </c>
      <c r="X24" s="73" t="s">
        <v>71</v>
      </c>
      <c r="Y24" s="73" t="s">
        <v>71</v>
      </c>
      <c r="Z24" s="73" t="s">
        <v>71</v>
      </c>
      <c r="AA24" s="73" t="s">
        <v>71</v>
      </c>
      <c r="AB24" s="73" t="s">
        <v>71</v>
      </c>
      <c r="AC24" s="73" t="s">
        <v>71</v>
      </c>
      <c r="AD24" s="73" t="s">
        <v>71</v>
      </c>
      <c r="AE24" s="73" t="s">
        <v>71</v>
      </c>
      <c r="AF24" s="73" t="s">
        <v>71</v>
      </c>
      <c r="AG24" s="73" t="s">
        <v>71</v>
      </c>
      <c r="AH24" s="73" t="s">
        <v>71</v>
      </c>
      <c r="AI24" s="73" t="s">
        <v>71</v>
      </c>
      <c r="AJ24" s="73" t="s">
        <v>71</v>
      </c>
      <c r="AK24" s="73" t="s">
        <v>71</v>
      </c>
      <c r="AL24" s="73" t="s">
        <v>71</v>
      </c>
      <c r="AM24" s="73" t="s">
        <v>71</v>
      </c>
      <c r="AN24" s="73" t="s">
        <v>71</v>
      </c>
      <c r="AO24" s="73" t="s">
        <v>71</v>
      </c>
      <c r="AP24" s="73" t="s">
        <v>71</v>
      </c>
      <c r="AQ24" s="73" t="s">
        <v>71</v>
      </c>
      <c r="AR24" s="73" t="s">
        <v>71</v>
      </c>
      <c r="AS24" s="73" t="s">
        <v>71</v>
      </c>
      <c r="AT24" s="73" t="s">
        <v>71</v>
      </c>
      <c r="AU24" s="73" t="s">
        <v>71</v>
      </c>
      <c r="AV24" s="73" t="s">
        <v>71</v>
      </c>
      <c r="AW24" s="73" t="s">
        <v>71</v>
      </c>
      <c r="AX24" s="73" t="s">
        <v>71</v>
      </c>
      <c r="AY24" s="73" t="s">
        <v>71</v>
      </c>
      <c r="AZ24" s="73" t="s">
        <v>71</v>
      </c>
      <c r="BA24" s="73" t="s">
        <v>71</v>
      </c>
      <c r="BB24" s="73" t="s">
        <v>71</v>
      </c>
      <c r="BC24" s="73" t="s">
        <v>71</v>
      </c>
      <c r="BD24" s="73" t="s">
        <v>71</v>
      </c>
      <c r="BE24" s="73" t="s">
        <v>71</v>
      </c>
      <c r="BF24" s="73" t="s">
        <v>71</v>
      </c>
      <c r="BG24" s="73" t="s">
        <v>71</v>
      </c>
      <c r="BH24" s="73" t="s">
        <v>71</v>
      </c>
      <c r="BI24" s="73" t="s">
        <v>71</v>
      </c>
      <c r="BJ24" s="73" t="s">
        <v>71</v>
      </c>
      <c r="BK24" s="73" t="s">
        <v>71</v>
      </c>
      <c r="BL24" s="73" t="s">
        <v>71</v>
      </c>
      <c r="BM24" s="73" t="s">
        <v>71</v>
      </c>
      <c r="BN24" s="73" t="s">
        <v>71</v>
      </c>
      <c r="BO24" s="73" t="s">
        <v>71</v>
      </c>
      <c r="BP24" s="73" t="s">
        <v>71</v>
      </c>
      <c r="BQ24" s="73" t="s">
        <v>71</v>
      </c>
      <c r="BR24" s="73" t="s">
        <v>71</v>
      </c>
      <c r="BS24" s="73" t="s">
        <v>71</v>
      </c>
      <c r="BT24" s="73" t="s">
        <v>71</v>
      </c>
      <c r="BU24" s="73" t="s">
        <v>71</v>
      </c>
      <c r="BV24" s="73" t="s">
        <v>71</v>
      </c>
      <c r="BW24" s="73" t="s">
        <v>71</v>
      </c>
      <c r="BX24" s="73" t="s">
        <v>71</v>
      </c>
      <c r="BY24" s="73" t="s">
        <v>71</v>
      </c>
      <c r="BZ24" s="73" t="s">
        <v>71</v>
      </c>
      <c r="CA24" s="73" t="s">
        <v>71</v>
      </c>
      <c r="CB24" s="73" t="s">
        <v>71</v>
      </c>
      <c r="CC24" s="73" t="s">
        <v>71</v>
      </c>
      <c r="CD24" s="73" t="s">
        <v>71</v>
      </c>
      <c r="CE24" s="73" t="s">
        <v>71</v>
      </c>
      <c r="CF24" s="73" t="s">
        <v>71</v>
      </c>
      <c r="CG24" s="73" t="s">
        <v>71</v>
      </c>
      <c r="CH24" s="73" t="s">
        <v>71</v>
      </c>
      <c r="CI24" s="73" t="s">
        <v>71</v>
      </c>
      <c r="CJ24" s="73" t="s">
        <v>71</v>
      </c>
      <c r="CK24" s="73" t="s">
        <v>71</v>
      </c>
      <c r="CL24" s="73" t="s">
        <v>71</v>
      </c>
      <c r="CM24" s="73" t="s">
        <v>71</v>
      </c>
      <c r="CN24" s="73" t="s">
        <v>71</v>
      </c>
      <c r="CO24" s="73" t="s">
        <v>71</v>
      </c>
      <c r="CP24" s="73" t="s">
        <v>71</v>
      </c>
      <c r="CQ24" s="73" t="s">
        <v>71</v>
      </c>
      <c r="CR24" s="73" t="s">
        <v>71</v>
      </c>
      <c r="CS24" s="73" t="s">
        <v>71</v>
      </c>
      <c r="CT24" s="73" t="s">
        <v>71</v>
      </c>
      <c r="CU24" s="73" t="s">
        <v>71</v>
      </c>
      <c r="CV24" s="73" t="s">
        <v>71</v>
      </c>
      <c r="CW24" s="73" t="s">
        <v>71</v>
      </c>
      <c r="CX24" s="73" t="s">
        <v>71</v>
      </c>
      <c r="CY24" s="73" t="s">
        <v>71</v>
      </c>
      <c r="CZ24" s="73" t="s">
        <v>71</v>
      </c>
      <c r="DA24" s="73" t="s">
        <v>71</v>
      </c>
      <c r="DB24" s="73" t="s">
        <v>71</v>
      </c>
      <c r="DC24" s="73" t="s">
        <v>71</v>
      </c>
      <c r="DD24" s="73" t="s">
        <v>71</v>
      </c>
      <c r="DE24" s="73" t="s">
        <v>71</v>
      </c>
      <c r="DF24" s="73" t="s">
        <v>71</v>
      </c>
      <c r="DG24" s="73" t="s">
        <v>71</v>
      </c>
      <c r="DH24" s="73" t="s">
        <v>71</v>
      </c>
      <c r="DI24" s="73" t="s">
        <v>71</v>
      </c>
      <c r="DJ24" s="73" t="s">
        <v>71</v>
      </c>
      <c r="DK24" s="73" t="s">
        <v>71</v>
      </c>
      <c r="DL24" s="73" t="s">
        <v>71</v>
      </c>
      <c r="DM24" s="73" t="s">
        <v>71</v>
      </c>
      <c r="DN24" s="73" t="s">
        <v>71</v>
      </c>
      <c r="DO24" s="73" t="s">
        <v>71</v>
      </c>
      <c r="DP24" s="73" t="s">
        <v>71</v>
      </c>
      <c r="DQ24" s="73" t="s">
        <v>71</v>
      </c>
      <c r="DR24" s="73" t="s">
        <v>71</v>
      </c>
      <c r="DS24" s="73" t="s">
        <v>71</v>
      </c>
      <c r="DT24" s="73" t="s">
        <v>71</v>
      </c>
      <c r="DU24" s="73" t="s">
        <v>71</v>
      </c>
      <c r="DV24" s="73" t="s">
        <v>71</v>
      </c>
      <c r="DW24" s="73" t="s">
        <v>71</v>
      </c>
      <c r="DX24" s="73" t="s">
        <v>71</v>
      </c>
      <c r="DY24" s="73" t="s">
        <v>71</v>
      </c>
      <c r="DZ24" s="73" t="s">
        <v>71</v>
      </c>
      <c r="EA24" s="73" t="s">
        <v>71</v>
      </c>
      <c r="EB24" s="73" t="s">
        <v>71</v>
      </c>
      <c r="EC24" s="73" t="s">
        <v>71</v>
      </c>
      <c r="ED24" s="73" t="s">
        <v>71</v>
      </c>
      <c r="EE24" s="73" t="s">
        <v>71</v>
      </c>
      <c r="EF24" s="73" t="s">
        <v>71</v>
      </c>
      <c r="EG24" s="73" t="s">
        <v>71</v>
      </c>
      <c r="EH24" s="73" t="s">
        <v>71</v>
      </c>
      <c r="EI24" s="73" t="s">
        <v>71</v>
      </c>
      <c r="EJ24" s="73" t="s">
        <v>71</v>
      </c>
      <c r="EK24" s="73" t="s">
        <v>71</v>
      </c>
      <c r="EL24" s="73" t="s">
        <v>71</v>
      </c>
      <c r="EM24" s="73" t="s">
        <v>71</v>
      </c>
      <c r="EN24" s="73" t="s">
        <v>71</v>
      </c>
      <c r="EO24" s="73" t="s">
        <v>71</v>
      </c>
      <c r="EP24" s="73" t="s">
        <v>71</v>
      </c>
      <c r="EQ24" s="73" t="s">
        <v>71</v>
      </c>
      <c r="ER24" s="73" t="s">
        <v>71</v>
      </c>
      <c r="ES24" s="73" t="s">
        <v>71</v>
      </c>
      <c r="ET24" s="73" t="s">
        <v>71</v>
      </c>
      <c r="EU24" s="73" t="s">
        <v>71</v>
      </c>
      <c r="EV24" s="73" t="s">
        <v>71</v>
      </c>
      <c r="EW24" s="73" t="s">
        <v>71</v>
      </c>
      <c r="EX24" s="73" t="s">
        <v>71</v>
      </c>
      <c r="EY24" s="73" t="s">
        <v>71</v>
      </c>
      <c r="EZ24" s="73" t="s">
        <v>71</v>
      </c>
      <c r="FA24" s="73" t="s">
        <v>71</v>
      </c>
      <c r="FB24" s="73" t="s">
        <v>71</v>
      </c>
      <c r="FC24" s="73" t="s">
        <v>71</v>
      </c>
      <c r="FD24" s="73" t="s">
        <v>71</v>
      </c>
      <c r="FE24" s="73" t="s">
        <v>71</v>
      </c>
      <c r="FF24" s="73" t="s">
        <v>71</v>
      </c>
      <c r="FG24" s="72" t="s">
        <v>71</v>
      </c>
      <c r="FH24" s="72" t="s">
        <v>71</v>
      </c>
      <c r="FI24" s="72" t="s">
        <v>71</v>
      </c>
      <c r="FJ24" s="72" t="s">
        <v>71</v>
      </c>
      <c r="FK24" s="72" t="s">
        <v>71</v>
      </c>
      <c r="FL24" s="72" t="s">
        <v>71</v>
      </c>
      <c r="FM24" s="72" t="s">
        <v>71</v>
      </c>
      <c r="FN24" s="72" t="s">
        <v>71</v>
      </c>
      <c r="FO24" s="72" t="s">
        <v>71</v>
      </c>
      <c r="FP24" s="72" t="s">
        <v>71</v>
      </c>
      <c r="FQ24" s="72" t="s">
        <v>71</v>
      </c>
      <c r="FR24" s="72" t="s">
        <v>71</v>
      </c>
      <c r="FS24" s="72" t="s">
        <v>71</v>
      </c>
      <c r="FT24" s="72" t="s">
        <v>71</v>
      </c>
      <c r="FU24" s="72" t="s">
        <v>71</v>
      </c>
      <c r="FV24" s="72" t="s">
        <v>71</v>
      </c>
      <c r="FW24" s="72" t="s">
        <v>71</v>
      </c>
      <c r="FX24" s="72" t="s">
        <v>71</v>
      </c>
      <c r="FY24" s="72" t="s">
        <v>71</v>
      </c>
      <c r="FZ24" s="72" t="s">
        <v>71</v>
      </c>
      <c r="GA24" s="72" t="s">
        <v>71</v>
      </c>
      <c r="GB24" s="72" t="s">
        <v>71</v>
      </c>
      <c r="GC24" s="72" t="s">
        <v>71</v>
      </c>
      <c r="GD24" s="72" t="s">
        <v>71</v>
      </c>
      <c r="GE24" s="72" t="s">
        <v>71</v>
      </c>
      <c r="GF24" s="72" t="s">
        <v>71</v>
      </c>
      <c r="GG24" s="72" t="s">
        <v>71</v>
      </c>
      <c r="GH24" s="72" t="s">
        <v>71</v>
      </c>
      <c r="GI24" s="72" t="s">
        <v>71</v>
      </c>
      <c r="GJ24" s="72" t="s">
        <v>71</v>
      </c>
      <c r="GK24" s="72" t="s">
        <v>71</v>
      </c>
      <c r="GL24" s="72" t="s">
        <v>71</v>
      </c>
      <c r="GM24" s="72" t="s">
        <v>71</v>
      </c>
      <c r="GN24" s="72" t="s">
        <v>71</v>
      </c>
      <c r="GO24" s="72" t="s">
        <v>71</v>
      </c>
      <c r="GP24" s="72" t="s">
        <v>71</v>
      </c>
      <c r="GQ24" s="72" t="s">
        <v>71</v>
      </c>
      <c r="GR24" s="72" t="s">
        <v>71</v>
      </c>
      <c r="GS24" s="72" t="s">
        <v>71</v>
      </c>
      <c r="GT24" s="72" t="s">
        <v>71</v>
      </c>
    </row>
    <row r="25" spans="1:202" ht="15.75" x14ac:dyDescent="0.2">
      <c r="A25" s="69">
        <v>23</v>
      </c>
      <c r="B25" s="66" t="s">
        <v>73</v>
      </c>
      <c r="C25" s="66" t="s">
        <v>73</v>
      </c>
      <c r="D25" s="66" t="s">
        <v>73</v>
      </c>
      <c r="E25" s="66" t="s">
        <v>73</v>
      </c>
      <c r="F25" s="66" t="s">
        <v>73</v>
      </c>
      <c r="G25" s="66" t="s">
        <v>73</v>
      </c>
      <c r="H25" s="66" t="s">
        <v>73</v>
      </c>
      <c r="I25" s="66" t="s">
        <v>73</v>
      </c>
      <c r="J25" s="66" t="s">
        <v>73</v>
      </c>
      <c r="K25" s="66" t="s">
        <v>73</v>
      </c>
      <c r="L25" s="66" t="s">
        <v>73</v>
      </c>
      <c r="M25" s="66" t="s">
        <v>73</v>
      </c>
      <c r="N25" s="66" t="s">
        <v>73</v>
      </c>
      <c r="O25" s="66" t="s">
        <v>73</v>
      </c>
      <c r="P25" s="66" t="s">
        <v>73</v>
      </c>
      <c r="Q25" s="66" t="s">
        <v>73</v>
      </c>
      <c r="R25" s="66" t="s">
        <v>73</v>
      </c>
      <c r="S25" s="66" t="s">
        <v>73</v>
      </c>
      <c r="T25" s="66" t="s">
        <v>73</v>
      </c>
      <c r="U25" s="66" t="s">
        <v>73</v>
      </c>
      <c r="V25" s="66" t="s">
        <v>73</v>
      </c>
      <c r="W25" s="73" t="s">
        <v>71</v>
      </c>
      <c r="X25" s="73" t="s">
        <v>71</v>
      </c>
      <c r="Y25" s="73" t="s">
        <v>71</v>
      </c>
      <c r="Z25" s="73" t="s">
        <v>71</v>
      </c>
      <c r="AA25" s="73" t="s">
        <v>71</v>
      </c>
      <c r="AB25" s="73" t="s">
        <v>71</v>
      </c>
      <c r="AC25" s="73" t="s">
        <v>71</v>
      </c>
      <c r="AD25" s="73" t="s">
        <v>71</v>
      </c>
      <c r="AE25" s="73" t="s">
        <v>71</v>
      </c>
      <c r="AF25" s="73" t="s">
        <v>71</v>
      </c>
      <c r="AG25" s="73" t="s">
        <v>71</v>
      </c>
      <c r="AH25" s="73" t="s">
        <v>71</v>
      </c>
      <c r="AI25" s="73" t="s">
        <v>71</v>
      </c>
      <c r="AJ25" s="73" t="s">
        <v>71</v>
      </c>
      <c r="AK25" s="73" t="s">
        <v>71</v>
      </c>
      <c r="AL25" s="73" t="s">
        <v>71</v>
      </c>
      <c r="AM25" s="73" t="s">
        <v>71</v>
      </c>
      <c r="AN25" s="73" t="s">
        <v>71</v>
      </c>
      <c r="AO25" s="73" t="s">
        <v>71</v>
      </c>
      <c r="AP25" s="73" t="s">
        <v>71</v>
      </c>
      <c r="AQ25" s="73" t="s">
        <v>71</v>
      </c>
      <c r="AR25" s="73" t="s">
        <v>71</v>
      </c>
      <c r="AS25" s="73" t="s">
        <v>71</v>
      </c>
      <c r="AT25" s="73" t="s">
        <v>71</v>
      </c>
      <c r="AU25" s="73" t="s">
        <v>71</v>
      </c>
      <c r="AV25" s="73" t="s">
        <v>71</v>
      </c>
      <c r="AW25" s="73" t="s">
        <v>71</v>
      </c>
      <c r="AX25" s="73" t="s">
        <v>71</v>
      </c>
      <c r="AY25" s="73" t="s">
        <v>71</v>
      </c>
      <c r="AZ25" s="73" t="s">
        <v>71</v>
      </c>
      <c r="BA25" s="73" t="s">
        <v>71</v>
      </c>
      <c r="BB25" s="73" t="s">
        <v>71</v>
      </c>
      <c r="BC25" s="73" t="s">
        <v>71</v>
      </c>
      <c r="BD25" s="73" t="s">
        <v>71</v>
      </c>
      <c r="BE25" s="73" t="s">
        <v>71</v>
      </c>
      <c r="BF25" s="73" t="s">
        <v>71</v>
      </c>
      <c r="BG25" s="73" t="s">
        <v>71</v>
      </c>
      <c r="BH25" s="73" t="s">
        <v>71</v>
      </c>
      <c r="BI25" s="73" t="s">
        <v>71</v>
      </c>
      <c r="BJ25" s="73" t="s">
        <v>71</v>
      </c>
      <c r="BK25" s="73" t="s">
        <v>71</v>
      </c>
      <c r="BL25" s="73" t="s">
        <v>71</v>
      </c>
      <c r="BM25" s="73" t="s">
        <v>71</v>
      </c>
      <c r="BN25" s="73" t="s">
        <v>71</v>
      </c>
      <c r="BO25" s="73" t="s">
        <v>71</v>
      </c>
      <c r="BP25" s="73" t="s">
        <v>71</v>
      </c>
      <c r="BQ25" s="73" t="s">
        <v>71</v>
      </c>
      <c r="BR25" s="73" t="s">
        <v>71</v>
      </c>
      <c r="BS25" s="73" t="s">
        <v>71</v>
      </c>
      <c r="BT25" s="73" t="s">
        <v>71</v>
      </c>
      <c r="BU25" s="73" t="s">
        <v>71</v>
      </c>
      <c r="BV25" s="73" t="s">
        <v>71</v>
      </c>
      <c r="BW25" s="73" t="s">
        <v>71</v>
      </c>
      <c r="BX25" s="73" t="s">
        <v>71</v>
      </c>
      <c r="BY25" s="73" t="s">
        <v>71</v>
      </c>
      <c r="BZ25" s="73" t="s">
        <v>71</v>
      </c>
      <c r="CA25" s="73" t="s">
        <v>71</v>
      </c>
      <c r="CB25" s="73" t="s">
        <v>71</v>
      </c>
      <c r="CC25" s="73" t="s">
        <v>71</v>
      </c>
      <c r="CD25" s="73" t="s">
        <v>71</v>
      </c>
      <c r="CE25" s="73" t="s">
        <v>71</v>
      </c>
      <c r="CF25" s="73" t="s">
        <v>71</v>
      </c>
      <c r="CG25" s="73" t="s">
        <v>71</v>
      </c>
      <c r="CH25" s="73" t="s">
        <v>71</v>
      </c>
      <c r="CI25" s="73" t="s">
        <v>71</v>
      </c>
      <c r="CJ25" s="73" t="s">
        <v>71</v>
      </c>
      <c r="CK25" s="73" t="s">
        <v>71</v>
      </c>
      <c r="CL25" s="73" t="s">
        <v>71</v>
      </c>
      <c r="CM25" s="73" t="s">
        <v>71</v>
      </c>
      <c r="CN25" s="73" t="s">
        <v>71</v>
      </c>
      <c r="CO25" s="73" t="s">
        <v>71</v>
      </c>
      <c r="CP25" s="73" t="s">
        <v>71</v>
      </c>
      <c r="CQ25" s="73" t="s">
        <v>71</v>
      </c>
      <c r="CR25" s="73" t="s">
        <v>71</v>
      </c>
      <c r="CS25" s="73" t="s">
        <v>71</v>
      </c>
      <c r="CT25" s="73" t="s">
        <v>71</v>
      </c>
      <c r="CU25" s="73" t="s">
        <v>71</v>
      </c>
      <c r="CV25" s="73" t="s">
        <v>71</v>
      </c>
      <c r="CW25" s="73" t="s">
        <v>71</v>
      </c>
      <c r="CX25" s="73" t="s">
        <v>71</v>
      </c>
      <c r="CY25" s="73" t="s">
        <v>71</v>
      </c>
      <c r="CZ25" s="73" t="s">
        <v>71</v>
      </c>
      <c r="DA25" s="73" t="s">
        <v>71</v>
      </c>
      <c r="DB25" s="73" t="s">
        <v>71</v>
      </c>
      <c r="DC25" s="73" t="s">
        <v>71</v>
      </c>
      <c r="DD25" s="73" t="s">
        <v>71</v>
      </c>
      <c r="DE25" s="73" t="s">
        <v>71</v>
      </c>
      <c r="DF25" s="73" t="s">
        <v>71</v>
      </c>
      <c r="DG25" s="73" t="s">
        <v>71</v>
      </c>
      <c r="DH25" s="73" t="s">
        <v>71</v>
      </c>
      <c r="DI25" s="73" t="s">
        <v>71</v>
      </c>
      <c r="DJ25" s="73" t="s">
        <v>71</v>
      </c>
      <c r="DK25" s="73" t="s">
        <v>71</v>
      </c>
      <c r="DL25" s="73" t="s">
        <v>71</v>
      </c>
      <c r="DM25" s="73" t="s">
        <v>71</v>
      </c>
      <c r="DN25" s="73" t="s">
        <v>71</v>
      </c>
      <c r="DO25" s="73" t="s">
        <v>71</v>
      </c>
      <c r="DP25" s="73" t="s">
        <v>71</v>
      </c>
      <c r="DQ25" s="73" t="s">
        <v>71</v>
      </c>
      <c r="DR25" s="73" t="s">
        <v>71</v>
      </c>
      <c r="DS25" s="73" t="s">
        <v>71</v>
      </c>
      <c r="DT25" s="73" t="s">
        <v>71</v>
      </c>
      <c r="DU25" s="73" t="s">
        <v>71</v>
      </c>
      <c r="DV25" s="73" t="s">
        <v>71</v>
      </c>
      <c r="DW25" s="73" t="s">
        <v>71</v>
      </c>
      <c r="DX25" s="73" t="s">
        <v>71</v>
      </c>
      <c r="DY25" s="73" t="s">
        <v>71</v>
      </c>
      <c r="DZ25" s="73" t="s">
        <v>71</v>
      </c>
      <c r="EA25" s="73" t="s">
        <v>71</v>
      </c>
      <c r="EB25" s="73" t="s">
        <v>71</v>
      </c>
      <c r="EC25" s="73" t="s">
        <v>71</v>
      </c>
      <c r="ED25" s="73" t="s">
        <v>71</v>
      </c>
      <c r="EE25" s="73" t="s">
        <v>71</v>
      </c>
      <c r="EF25" s="73" t="s">
        <v>71</v>
      </c>
      <c r="EG25" s="73" t="s">
        <v>71</v>
      </c>
      <c r="EH25" s="73" t="s">
        <v>71</v>
      </c>
      <c r="EI25" s="73" t="s">
        <v>71</v>
      </c>
      <c r="EJ25" s="73" t="s">
        <v>71</v>
      </c>
      <c r="EK25" s="73" t="s">
        <v>71</v>
      </c>
      <c r="EL25" s="73" t="s">
        <v>71</v>
      </c>
      <c r="EM25" s="73" t="s">
        <v>71</v>
      </c>
      <c r="EN25" s="73" t="s">
        <v>71</v>
      </c>
      <c r="EO25" s="73" t="s">
        <v>71</v>
      </c>
      <c r="EP25" s="73" t="s">
        <v>71</v>
      </c>
      <c r="EQ25" s="73" t="s">
        <v>71</v>
      </c>
      <c r="ER25" s="73" t="s">
        <v>71</v>
      </c>
      <c r="ES25" s="73" t="s">
        <v>71</v>
      </c>
      <c r="ET25" s="73" t="s">
        <v>71</v>
      </c>
      <c r="EU25" s="73" t="s">
        <v>71</v>
      </c>
      <c r="EV25" s="73" t="s">
        <v>71</v>
      </c>
      <c r="EW25" s="73" t="s">
        <v>71</v>
      </c>
      <c r="EX25" s="73" t="s">
        <v>71</v>
      </c>
      <c r="EY25" s="73" t="s">
        <v>71</v>
      </c>
      <c r="EZ25" s="73" t="s">
        <v>71</v>
      </c>
      <c r="FA25" s="73" t="s">
        <v>71</v>
      </c>
      <c r="FB25" s="73" t="s">
        <v>71</v>
      </c>
      <c r="FC25" s="73" t="s">
        <v>71</v>
      </c>
      <c r="FD25" s="73" t="s">
        <v>71</v>
      </c>
      <c r="FE25" s="73" t="s">
        <v>71</v>
      </c>
      <c r="FF25" s="73" t="s">
        <v>71</v>
      </c>
      <c r="FG25" s="72" t="s">
        <v>71</v>
      </c>
      <c r="FH25" s="72" t="s">
        <v>71</v>
      </c>
      <c r="FI25" s="72" t="s">
        <v>71</v>
      </c>
      <c r="FJ25" s="72" t="s">
        <v>71</v>
      </c>
      <c r="FK25" s="72" t="s">
        <v>71</v>
      </c>
      <c r="FL25" s="72" t="s">
        <v>71</v>
      </c>
      <c r="FM25" s="72" t="s">
        <v>71</v>
      </c>
      <c r="FN25" s="72" t="s">
        <v>71</v>
      </c>
      <c r="FO25" s="72" t="s">
        <v>71</v>
      </c>
      <c r="FP25" s="72" t="s">
        <v>71</v>
      </c>
      <c r="FQ25" s="72" t="s">
        <v>71</v>
      </c>
      <c r="FR25" s="72" t="s">
        <v>71</v>
      </c>
      <c r="FS25" s="72" t="s">
        <v>71</v>
      </c>
      <c r="FT25" s="72" t="s">
        <v>71</v>
      </c>
      <c r="FU25" s="72" t="s">
        <v>71</v>
      </c>
      <c r="FV25" s="72" t="s">
        <v>71</v>
      </c>
      <c r="FW25" s="72" t="s">
        <v>71</v>
      </c>
      <c r="FX25" s="72" t="s">
        <v>71</v>
      </c>
      <c r="FY25" s="72" t="s">
        <v>71</v>
      </c>
      <c r="FZ25" s="72" t="s">
        <v>71</v>
      </c>
      <c r="GA25" s="72" t="s">
        <v>71</v>
      </c>
      <c r="GB25" s="72" t="s">
        <v>71</v>
      </c>
      <c r="GC25" s="72" t="s">
        <v>71</v>
      </c>
      <c r="GD25" s="72" t="s">
        <v>71</v>
      </c>
      <c r="GE25" s="72" t="s">
        <v>71</v>
      </c>
      <c r="GF25" s="72" t="s">
        <v>71</v>
      </c>
      <c r="GG25" s="72" t="s">
        <v>71</v>
      </c>
      <c r="GH25" s="72" t="s">
        <v>71</v>
      </c>
      <c r="GI25" s="72" t="s">
        <v>71</v>
      </c>
      <c r="GJ25" s="72" t="s">
        <v>71</v>
      </c>
      <c r="GK25" s="72" t="s">
        <v>71</v>
      </c>
      <c r="GL25" s="72" t="s">
        <v>71</v>
      </c>
      <c r="GM25" s="72" t="s">
        <v>71</v>
      </c>
      <c r="GN25" s="72" t="s">
        <v>71</v>
      </c>
      <c r="GO25" s="72" t="s">
        <v>71</v>
      </c>
      <c r="GP25" s="72" t="s">
        <v>71</v>
      </c>
      <c r="GQ25" s="72" t="s">
        <v>71</v>
      </c>
      <c r="GR25" s="72" t="s">
        <v>71</v>
      </c>
      <c r="GS25" s="72" t="s">
        <v>71</v>
      </c>
      <c r="GT25" s="72" t="s">
        <v>71</v>
      </c>
    </row>
    <row r="26" spans="1:202" ht="15.75" x14ac:dyDescent="0.2">
      <c r="A26" s="69">
        <v>24</v>
      </c>
      <c r="B26" s="66" t="s">
        <v>73</v>
      </c>
      <c r="C26" s="66" t="s">
        <v>73</v>
      </c>
      <c r="D26" s="66" t="s">
        <v>73</v>
      </c>
      <c r="E26" s="66" t="s">
        <v>73</v>
      </c>
      <c r="F26" s="66" t="s">
        <v>73</v>
      </c>
      <c r="G26" s="66" t="s">
        <v>73</v>
      </c>
      <c r="H26" s="66" t="s">
        <v>73</v>
      </c>
      <c r="I26" s="66" t="s">
        <v>73</v>
      </c>
      <c r="J26" s="66" t="s">
        <v>73</v>
      </c>
      <c r="K26" s="66" t="s">
        <v>73</v>
      </c>
      <c r="L26" s="66" t="s">
        <v>73</v>
      </c>
      <c r="M26" s="66" t="s">
        <v>73</v>
      </c>
      <c r="N26" s="66" t="s">
        <v>73</v>
      </c>
      <c r="O26" s="66" t="s">
        <v>73</v>
      </c>
      <c r="P26" s="66" t="s">
        <v>73</v>
      </c>
      <c r="Q26" s="66" t="s">
        <v>73</v>
      </c>
      <c r="R26" s="66" t="s">
        <v>73</v>
      </c>
      <c r="S26" s="66" t="s">
        <v>73</v>
      </c>
      <c r="T26" s="66" t="s">
        <v>73</v>
      </c>
      <c r="U26" s="66" t="s">
        <v>73</v>
      </c>
      <c r="V26" s="66" t="s">
        <v>73</v>
      </c>
      <c r="W26" s="73" t="s">
        <v>71</v>
      </c>
      <c r="X26" s="73" t="s">
        <v>71</v>
      </c>
      <c r="Y26" s="73" t="s">
        <v>71</v>
      </c>
      <c r="Z26" s="73" t="s">
        <v>71</v>
      </c>
      <c r="AA26" s="73" t="s">
        <v>71</v>
      </c>
      <c r="AB26" s="73" t="s">
        <v>71</v>
      </c>
      <c r="AC26" s="73" t="s">
        <v>71</v>
      </c>
      <c r="AD26" s="73" t="s">
        <v>71</v>
      </c>
      <c r="AE26" s="73" t="s">
        <v>71</v>
      </c>
      <c r="AF26" s="73" t="s">
        <v>71</v>
      </c>
      <c r="AG26" s="73" t="s">
        <v>71</v>
      </c>
      <c r="AH26" s="73" t="s">
        <v>71</v>
      </c>
      <c r="AI26" s="73" t="s">
        <v>71</v>
      </c>
      <c r="AJ26" s="73" t="s">
        <v>71</v>
      </c>
      <c r="AK26" s="73" t="s">
        <v>71</v>
      </c>
      <c r="AL26" s="73" t="s">
        <v>71</v>
      </c>
      <c r="AM26" s="73" t="s">
        <v>71</v>
      </c>
      <c r="AN26" s="73" t="s">
        <v>71</v>
      </c>
      <c r="AO26" s="73" t="s">
        <v>71</v>
      </c>
      <c r="AP26" s="73" t="s">
        <v>71</v>
      </c>
      <c r="AQ26" s="73" t="s">
        <v>71</v>
      </c>
      <c r="AR26" s="73" t="s">
        <v>71</v>
      </c>
      <c r="AS26" s="73" t="s">
        <v>71</v>
      </c>
      <c r="AT26" s="73" t="s">
        <v>71</v>
      </c>
      <c r="AU26" s="73" t="s">
        <v>71</v>
      </c>
      <c r="AV26" s="73" t="s">
        <v>71</v>
      </c>
      <c r="AW26" s="73" t="s">
        <v>71</v>
      </c>
      <c r="AX26" s="73" t="s">
        <v>71</v>
      </c>
      <c r="AY26" s="73" t="s">
        <v>71</v>
      </c>
      <c r="AZ26" s="73" t="s">
        <v>71</v>
      </c>
      <c r="BA26" s="73" t="s">
        <v>71</v>
      </c>
      <c r="BB26" s="73" t="s">
        <v>71</v>
      </c>
      <c r="BC26" s="73" t="s">
        <v>71</v>
      </c>
      <c r="BD26" s="73" t="s">
        <v>71</v>
      </c>
      <c r="BE26" s="73" t="s">
        <v>71</v>
      </c>
      <c r="BF26" s="73" t="s">
        <v>71</v>
      </c>
      <c r="BG26" s="73" t="s">
        <v>71</v>
      </c>
      <c r="BH26" s="73" t="s">
        <v>71</v>
      </c>
      <c r="BI26" s="73" t="s">
        <v>71</v>
      </c>
      <c r="BJ26" s="73" t="s">
        <v>71</v>
      </c>
      <c r="BK26" s="73" t="s">
        <v>71</v>
      </c>
      <c r="BL26" s="73" t="s">
        <v>71</v>
      </c>
      <c r="BM26" s="73" t="s">
        <v>71</v>
      </c>
      <c r="BN26" s="73" t="s">
        <v>71</v>
      </c>
      <c r="BO26" s="73" t="s">
        <v>71</v>
      </c>
      <c r="BP26" s="73" t="s">
        <v>71</v>
      </c>
      <c r="BQ26" s="73" t="s">
        <v>71</v>
      </c>
      <c r="BR26" s="73" t="s">
        <v>71</v>
      </c>
      <c r="BS26" s="73" t="s">
        <v>71</v>
      </c>
      <c r="BT26" s="73" t="s">
        <v>71</v>
      </c>
      <c r="BU26" s="73" t="s">
        <v>71</v>
      </c>
      <c r="BV26" s="73" t="s">
        <v>71</v>
      </c>
      <c r="BW26" s="73" t="s">
        <v>71</v>
      </c>
      <c r="BX26" s="73" t="s">
        <v>71</v>
      </c>
      <c r="BY26" s="73" t="s">
        <v>71</v>
      </c>
      <c r="BZ26" s="73" t="s">
        <v>71</v>
      </c>
      <c r="CA26" s="73" t="s">
        <v>71</v>
      </c>
      <c r="CB26" s="73" t="s">
        <v>71</v>
      </c>
      <c r="CC26" s="73" t="s">
        <v>71</v>
      </c>
      <c r="CD26" s="73" t="s">
        <v>71</v>
      </c>
      <c r="CE26" s="73" t="s">
        <v>71</v>
      </c>
      <c r="CF26" s="73" t="s">
        <v>71</v>
      </c>
      <c r="CG26" s="73" t="s">
        <v>71</v>
      </c>
      <c r="CH26" s="73" t="s">
        <v>71</v>
      </c>
      <c r="CI26" s="73" t="s">
        <v>71</v>
      </c>
      <c r="CJ26" s="73" t="s">
        <v>71</v>
      </c>
      <c r="CK26" s="73" t="s">
        <v>71</v>
      </c>
      <c r="CL26" s="73" t="s">
        <v>71</v>
      </c>
      <c r="CM26" s="73" t="s">
        <v>71</v>
      </c>
      <c r="CN26" s="73" t="s">
        <v>71</v>
      </c>
      <c r="CO26" s="73" t="s">
        <v>71</v>
      </c>
      <c r="CP26" s="73" t="s">
        <v>71</v>
      </c>
      <c r="CQ26" s="73" t="s">
        <v>71</v>
      </c>
      <c r="CR26" s="73" t="s">
        <v>71</v>
      </c>
      <c r="CS26" s="73" t="s">
        <v>71</v>
      </c>
      <c r="CT26" s="73" t="s">
        <v>71</v>
      </c>
      <c r="CU26" s="73" t="s">
        <v>71</v>
      </c>
      <c r="CV26" s="73" t="s">
        <v>71</v>
      </c>
      <c r="CW26" s="73" t="s">
        <v>71</v>
      </c>
      <c r="CX26" s="73" t="s">
        <v>71</v>
      </c>
      <c r="CY26" s="73" t="s">
        <v>71</v>
      </c>
      <c r="CZ26" s="73" t="s">
        <v>71</v>
      </c>
      <c r="DA26" s="73" t="s">
        <v>71</v>
      </c>
      <c r="DB26" s="73" t="s">
        <v>71</v>
      </c>
      <c r="DC26" s="73" t="s">
        <v>71</v>
      </c>
      <c r="DD26" s="73" t="s">
        <v>71</v>
      </c>
      <c r="DE26" s="73" t="s">
        <v>71</v>
      </c>
      <c r="DF26" s="73" t="s">
        <v>71</v>
      </c>
      <c r="DG26" s="73" t="s">
        <v>71</v>
      </c>
      <c r="DH26" s="73" t="s">
        <v>71</v>
      </c>
      <c r="DI26" s="73" t="s">
        <v>71</v>
      </c>
      <c r="DJ26" s="73" t="s">
        <v>71</v>
      </c>
      <c r="DK26" s="73" t="s">
        <v>71</v>
      </c>
      <c r="DL26" s="73" t="s">
        <v>71</v>
      </c>
      <c r="DM26" s="73" t="s">
        <v>71</v>
      </c>
      <c r="DN26" s="73" t="s">
        <v>71</v>
      </c>
      <c r="DO26" s="73" t="s">
        <v>71</v>
      </c>
      <c r="DP26" s="73" t="s">
        <v>71</v>
      </c>
      <c r="DQ26" s="73" t="s">
        <v>71</v>
      </c>
      <c r="DR26" s="73" t="s">
        <v>71</v>
      </c>
      <c r="DS26" s="73" t="s">
        <v>71</v>
      </c>
      <c r="DT26" s="73" t="s">
        <v>71</v>
      </c>
      <c r="DU26" s="73" t="s">
        <v>71</v>
      </c>
      <c r="DV26" s="73" t="s">
        <v>71</v>
      </c>
      <c r="DW26" s="73" t="s">
        <v>71</v>
      </c>
      <c r="DX26" s="73" t="s">
        <v>71</v>
      </c>
      <c r="DY26" s="73" t="s">
        <v>71</v>
      </c>
      <c r="DZ26" s="73" t="s">
        <v>71</v>
      </c>
      <c r="EA26" s="73" t="s">
        <v>71</v>
      </c>
      <c r="EB26" s="73" t="s">
        <v>71</v>
      </c>
      <c r="EC26" s="73" t="s">
        <v>71</v>
      </c>
      <c r="ED26" s="73" t="s">
        <v>71</v>
      </c>
      <c r="EE26" s="73" t="s">
        <v>71</v>
      </c>
      <c r="EF26" s="73" t="s">
        <v>71</v>
      </c>
      <c r="EG26" s="73" t="s">
        <v>71</v>
      </c>
      <c r="EH26" s="73" t="s">
        <v>71</v>
      </c>
      <c r="EI26" s="73" t="s">
        <v>71</v>
      </c>
      <c r="EJ26" s="73" t="s">
        <v>71</v>
      </c>
      <c r="EK26" s="73" t="s">
        <v>71</v>
      </c>
      <c r="EL26" s="73" t="s">
        <v>71</v>
      </c>
      <c r="EM26" s="73" t="s">
        <v>71</v>
      </c>
      <c r="EN26" s="73" t="s">
        <v>71</v>
      </c>
      <c r="EO26" s="73" t="s">
        <v>71</v>
      </c>
      <c r="EP26" s="73" t="s">
        <v>71</v>
      </c>
      <c r="EQ26" s="73" t="s">
        <v>71</v>
      </c>
      <c r="ER26" s="73" t="s">
        <v>71</v>
      </c>
      <c r="ES26" s="73" t="s">
        <v>71</v>
      </c>
      <c r="ET26" s="73" t="s">
        <v>71</v>
      </c>
      <c r="EU26" s="73" t="s">
        <v>71</v>
      </c>
      <c r="EV26" s="73" t="s">
        <v>71</v>
      </c>
      <c r="EW26" s="73" t="s">
        <v>71</v>
      </c>
      <c r="EX26" s="73" t="s">
        <v>71</v>
      </c>
      <c r="EY26" s="73" t="s">
        <v>71</v>
      </c>
      <c r="EZ26" s="73" t="s">
        <v>71</v>
      </c>
      <c r="FA26" s="73" t="s">
        <v>71</v>
      </c>
      <c r="FB26" s="73" t="s">
        <v>71</v>
      </c>
      <c r="FC26" s="73" t="s">
        <v>71</v>
      </c>
      <c r="FD26" s="73" t="s">
        <v>71</v>
      </c>
      <c r="FE26" s="73" t="s">
        <v>71</v>
      </c>
      <c r="FF26" s="73" t="s">
        <v>71</v>
      </c>
      <c r="FG26" s="72" t="s">
        <v>71</v>
      </c>
      <c r="FH26" s="72" t="s">
        <v>71</v>
      </c>
      <c r="FI26" s="72" t="s">
        <v>71</v>
      </c>
      <c r="FJ26" s="72" t="s">
        <v>71</v>
      </c>
      <c r="FK26" s="72" t="s">
        <v>71</v>
      </c>
      <c r="FL26" s="72" t="s">
        <v>71</v>
      </c>
      <c r="FM26" s="72" t="s">
        <v>71</v>
      </c>
      <c r="FN26" s="72" t="s">
        <v>71</v>
      </c>
      <c r="FO26" s="72" t="s">
        <v>71</v>
      </c>
      <c r="FP26" s="72" t="s">
        <v>71</v>
      </c>
      <c r="FQ26" s="72" t="s">
        <v>71</v>
      </c>
      <c r="FR26" s="72" t="s">
        <v>71</v>
      </c>
      <c r="FS26" s="72" t="s">
        <v>71</v>
      </c>
      <c r="FT26" s="72" t="s">
        <v>71</v>
      </c>
      <c r="FU26" s="72" t="s">
        <v>71</v>
      </c>
      <c r="FV26" s="72" t="s">
        <v>71</v>
      </c>
      <c r="FW26" s="72" t="s">
        <v>71</v>
      </c>
      <c r="FX26" s="72" t="s">
        <v>71</v>
      </c>
      <c r="FY26" s="72" t="s">
        <v>71</v>
      </c>
      <c r="FZ26" s="72" t="s">
        <v>71</v>
      </c>
      <c r="GA26" s="72" t="s">
        <v>71</v>
      </c>
      <c r="GB26" s="72" t="s">
        <v>71</v>
      </c>
      <c r="GC26" s="72" t="s">
        <v>71</v>
      </c>
      <c r="GD26" s="72" t="s">
        <v>71</v>
      </c>
      <c r="GE26" s="72" t="s">
        <v>71</v>
      </c>
      <c r="GF26" s="72" t="s">
        <v>71</v>
      </c>
      <c r="GG26" s="72" t="s">
        <v>71</v>
      </c>
      <c r="GH26" s="72" t="s">
        <v>71</v>
      </c>
      <c r="GI26" s="72" t="s">
        <v>71</v>
      </c>
      <c r="GJ26" s="72" t="s">
        <v>71</v>
      </c>
      <c r="GK26" s="72" t="s">
        <v>71</v>
      </c>
      <c r="GL26" s="72" t="s">
        <v>71</v>
      </c>
      <c r="GM26" s="72" t="s">
        <v>71</v>
      </c>
      <c r="GN26" s="72" t="s">
        <v>71</v>
      </c>
      <c r="GO26" s="72" t="s">
        <v>71</v>
      </c>
      <c r="GP26" s="72" t="s">
        <v>71</v>
      </c>
      <c r="GQ26" s="72" t="s">
        <v>71</v>
      </c>
      <c r="GR26" s="72" t="s">
        <v>71</v>
      </c>
      <c r="GS26" s="72" t="s">
        <v>71</v>
      </c>
      <c r="GT26" s="72" t="s">
        <v>71</v>
      </c>
    </row>
    <row r="27" spans="1:202" ht="15.75" x14ac:dyDescent="0.2">
      <c r="A27" s="69">
        <v>25</v>
      </c>
      <c r="B27" s="66" t="s">
        <v>73</v>
      </c>
      <c r="C27" s="66" t="s">
        <v>73</v>
      </c>
      <c r="D27" s="66" t="s">
        <v>73</v>
      </c>
      <c r="E27" s="66" t="s">
        <v>73</v>
      </c>
      <c r="F27" s="66" t="s">
        <v>73</v>
      </c>
      <c r="G27" s="66" t="s">
        <v>73</v>
      </c>
      <c r="H27" s="66" t="s">
        <v>73</v>
      </c>
      <c r="I27" s="66" t="s">
        <v>73</v>
      </c>
      <c r="J27" s="66" t="s">
        <v>73</v>
      </c>
      <c r="K27" s="66" t="s">
        <v>73</v>
      </c>
      <c r="L27" s="66" t="s">
        <v>73</v>
      </c>
      <c r="M27" s="66" t="s">
        <v>73</v>
      </c>
      <c r="N27" s="66" t="s">
        <v>73</v>
      </c>
      <c r="O27" s="66" t="s">
        <v>73</v>
      </c>
      <c r="P27" s="66" t="s">
        <v>73</v>
      </c>
      <c r="Q27" s="66" t="s">
        <v>73</v>
      </c>
      <c r="R27" s="66" t="s">
        <v>73</v>
      </c>
      <c r="S27" s="66" t="s">
        <v>73</v>
      </c>
      <c r="T27" s="66" t="s">
        <v>73</v>
      </c>
      <c r="U27" s="66" t="s">
        <v>73</v>
      </c>
      <c r="V27" s="66" t="s">
        <v>73</v>
      </c>
      <c r="W27" s="73" t="s">
        <v>71</v>
      </c>
      <c r="X27" s="73" t="s">
        <v>71</v>
      </c>
      <c r="Y27" s="73" t="s">
        <v>71</v>
      </c>
      <c r="Z27" s="73" t="s">
        <v>71</v>
      </c>
      <c r="AA27" s="73" t="s">
        <v>71</v>
      </c>
      <c r="AB27" s="73" t="s">
        <v>71</v>
      </c>
      <c r="AC27" s="73" t="s">
        <v>71</v>
      </c>
      <c r="AD27" s="73" t="s">
        <v>71</v>
      </c>
      <c r="AE27" s="73" t="s">
        <v>71</v>
      </c>
      <c r="AF27" s="73" t="s">
        <v>71</v>
      </c>
      <c r="AG27" s="73" t="s">
        <v>71</v>
      </c>
      <c r="AH27" s="73" t="s">
        <v>71</v>
      </c>
      <c r="AI27" s="73" t="s">
        <v>71</v>
      </c>
      <c r="AJ27" s="73" t="s">
        <v>71</v>
      </c>
      <c r="AK27" s="73" t="s">
        <v>71</v>
      </c>
      <c r="AL27" s="73" t="s">
        <v>71</v>
      </c>
      <c r="AM27" s="73" t="s">
        <v>71</v>
      </c>
      <c r="AN27" s="73" t="s">
        <v>71</v>
      </c>
      <c r="AO27" s="73" t="s">
        <v>71</v>
      </c>
      <c r="AP27" s="73" t="s">
        <v>71</v>
      </c>
      <c r="AQ27" s="73" t="s">
        <v>71</v>
      </c>
      <c r="AR27" s="73" t="s">
        <v>71</v>
      </c>
      <c r="AS27" s="73" t="s">
        <v>71</v>
      </c>
      <c r="AT27" s="73" t="s">
        <v>71</v>
      </c>
      <c r="AU27" s="73" t="s">
        <v>71</v>
      </c>
      <c r="AV27" s="73" t="s">
        <v>71</v>
      </c>
      <c r="AW27" s="73" t="s">
        <v>71</v>
      </c>
      <c r="AX27" s="73" t="s">
        <v>71</v>
      </c>
      <c r="AY27" s="73" t="s">
        <v>71</v>
      </c>
      <c r="AZ27" s="73" t="s">
        <v>71</v>
      </c>
      <c r="BA27" s="73" t="s">
        <v>71</v>
      </c>
      <c r="BB27" s="73" t="s">
        <v>71</v>
      </c>
      <c r="BC27" s="73" t="s">
        <v>71</v>
      </c>
      <c r="BD27" s="73" t="s">
        <v>71</v>
      </c>
      <c r="BE27" s="73" t="s">
        <v>71</v>
      </c>
      <c r="BF27" s="73" t="s">
        <v>71</v>
      </c>
      <c r="BG27" s="73" t="s">
        <v>71</v>
      </c>
      <c r="BH27" s="73" t="s">
        <v>71</v>
      </c>
      <c r="BI27" s="73" t="s">
        <v>71</v>
      </c>
      <c r="BJ27" s="73" t="s">
        <v>71</v>
      </c>
      <c r="BK27" s="73" t="s">
        <v>71</v>
      </c>
      <c r="BL27" s="73" t="s">
        <v>71</v>
      </c>
      <c r="BM27" s="73" t="s">
        <v>71</v>
      </c>
      <c r="BN27" s="73" t="s">
        <v>71</v>
      </c>
      <c r="BO27" s="73" t="s">
        <v>71</v>
      </c>
      <c r="BP27" s="73" t="s">
        <v>71</v>
      </c>
      <c r="BQ27" s="73" t="s">
        <v>71</v>
      </c>
      <c r="BR27" s="73" t="s">
        <v>71</v>
      </c>
      <c r="BS27" s="73" t="s">
        <v>71</v>
      </c>
      <c r="BT27" s="73" t="s">
        <v>71</v>
      </c>
      <c r="BU27" s="73" t="s">
        <v>71</v>
      </c>
      <c r="BV27" s="73" t="s">
        <v>71</v>
      </c>
      <c r="BW27" s="73" t="s">
        <v>71</v>
      </c>
      <c r="BX27" s="73" t="s">
        <v>71</v>
      </c>
      <c r="BY27" s="73" t="s">
        <v>71</v>
      </c>
      <c r="BZ27" s="73" t="s">
        <v>71</v>
      </c>
      <c r="CA27" s="73" t="s">
        <v>71</v>
      </c>
      <c r="CB27" s="73" t="s">
        <v>71</v>
      </c>
      <c r="CC27" s="73" t="s">
        <v>71</v>
      </c>
      <c r="CD27" s="73" t="s">
        <v>71</v>
      </c>
      <c r="CE27" s="73" t="s">
        <v>71</v>
      </c>
      <c r="CF27" s="73" t="s">
        <v>71</v>
      </c>
      <c r="CG27" s="73" t="s">
        <v>71</v>
      </c>
      <c r="CH27" s="73" t="s">
        <v>71</v>
      </c>
      <c r="CI27" s="73" t="s">
        <v>71</v>
      </c>
      <c r="CJ27" s="73" t="s">
        <v>71</v>
      </c>
      <c r="CK27" s="73" t="s">
        <v>71</v>
      </c>
      <c r="CL27" s="73" t="s">
        <v>71</v>
      </c>
      <c r="CM27" s="73" t="s">
        <v>71</v>
      </c>
      <c r="CN27" s="73" t="s">
        <v>71</v>
      </c>
      <c r="CO27" s="73" t="s">
        <v>71</v>
      </c>
      <c r="CP27" s="73" t="s">
        <v>71</v>
      </c>
      <c r="CQ27" s="73" t="s">
        <v>71</v>
      </c>
      <c r="CR27" s="73" t="s">
        <v>71</v>
      </c>
      <c r="CS27" s="73" t="s">
        <v>71</v>
      </c>
      <c r="CT27" s="73" t="s">
        <v>71</v>
      </c>
      <c r="CU27" s="73" t="s">
        <v>71</v>
      </c>
      <c r="CV27" s="73" t="s">
        <v>71</v>
      </c>
      <c r="CW27" s="73" t="s">
        <v>71</v>
      </c>
      <c r="CX27" s="73" t="s">
        <v>71</v>
      </c>
      <c r="CY27" s="73" t="s">
        <v>71</v>
      </c>
      <c r="CZ27" s="73" t="s">
        <v>71</v>
      </c>
      <c r="DA27" s="73" t="s">
        <v>71</v>
      </c>
      <c r="DB27" s="73" t="s">
        <v>71</v>
      </c>
      <c r="DC27" s="73" t="s">
        <v>71</v>
      </c>
      <c r="DD27" s="73" t="s">
        <v>71</v>
      </c>
      <c r="DE27" s="73" t="s">
        <v>71</v>
      </c>
      <c r="DF27" s="73" t="s">
        <v>71</v>
      </c>
      <c r="DG27" s="73" t="s">
        <v>71</v>
      </c>
      <c r="DH27" s="73" t="s">
        <v>71</v>
      </c>
      <c r="DI27" s="73" t="s">
        <v>71</v>
      </c>
      <c r="DJ27" s="73" t="s">
        <v>71</v>
      </c>
      <c r="DK27" s="73" t="s">
        <v>71</v>
      </c>
      <c r="DL27" s="73" t="s">
        <v>71</v>
      </c>
      <c r="DM27" s="73" t="s">
        <v>71</v>
      </c>
      <c r="DN27" s="73" t="s">
        <v>71</v>
      </c>
      <c r="DO27" s="73" t="s">
        <v>71</v>
      </c>
      <c r="DP27" s="73" t="s">
        <v>71</v>
      </c>
      <c r="DQ27" s="73" t="s">
        <v>71</v>
      </c>
      <c r="DR27" s="73" t="s">
        <v>71</v>
      </c>
      <c r="DS27" s="73" t="s">
        <v>71</v>
      </c>
      <c r="DT27" s="73" t="s">
        <v>71</v>
      </c>
      <c r="DU27" s="73" t="s">
        <v>71</v>
      </c>
      <c r="DV27" s="73" t="s">
        <v>71</v>
      </c>
      <c r="DW27" s="73" t="s">
        <v>71</v>
      </c>
      <c r="DX27" s="73" t="s">
        <v>71</v>
      </c>
      <c r="DY27" s="73" t="s">
        <v>71</v>
      </c>
      <c r="DZ27" s="73" t="s">
        <v>71</v>
      </c>
      <c r="EA27" s="73" t="s">
        <v>71</v>
      </c>
      <c r="EB27" s="73" t="s">
        <v>71</v>
      </c>
      <c r="EC27" s="73" t="s">
        <v>71</v>
      </c>
      <c r="ED27" s="73" t="s">
        <v>71</v>
      </c>
      <c r="EE27" s="73" t="s">
        <v>71</v>
      </c>
      <c r="EF27" s="73" t="s">
        <v>71</v>
      </c>
      <c r="EG27" s="73" t="s">
        <v>71</v>
      </c>
      <c r="EH27" s="73" t="s">
        <v>71</v>
      </c>
      <c r="EI27" s="73" t="s">
        <v>71</v>
      </c>
      <c r="EJ27" s="73" t="s">
        <v>71</v>
      </c>
      <c r="EK27" s="73" t="s">
        <v>71</v>
      </c>
      <c r="EL27" s="73" t="s">
        <v>71</v>
      </c>
      <c r="EM27" s="73" t="s">
        <v>71</v>
      </c>
      <c r="EN27" s="73" t="s">
        <v>71</v>
      </c>
      <c r="EO27" s="73" t="s">
        <v>71</v>
      </c>
      <c r="EP27" s="73" t="s">
        <v>71</v>
      </c>
      <c r="EQ27" s="73" t="s">
        <v>71</v>
      </c>
      <c r="ER27" s="73" t="s">
        <v>71</v>
      </c>
      <c r="ES27" s="73" t="s">
        <v>71</v>
      </c>
      <c r="ET27" s="73" t="s">
        <v>71</v>
      </c>
      <c r="EU27" s="73" t="s">
        <v>71</v>
      </c>
      <c r="EV27" s="73" t="s">
        <v>71</v>
      </c>
      <c r="EW27" s="73" t="s">
        <v>71</v>
      </c>
      <c r="EX27" s="73" t="s">
        <v>71</v>
      </c>
      <c r="EY27" s="73" t="s">
        <v>71</v>
      </c>
      <c r="EZ27" s="73" t="s">
        <v>71</v>
      </c>
      <c r="FA27" s="73" t="s">
        <v>71</v>
      </c>
      <c r="FB27" s="73" t="s">
        <v>71</v>
      </c>
      <c r="FC27" s="73" t="s">
        <v>71</v>
      </c>
      <c r="FD27" s="73" t="s">
        <v>71</v>
      </c>
      <c r="FE27" s="73" t="s">
        <v>71</v>
      </c>
      <c r="FF27" s="73" t="s">
        <v>71</v>
      </c>
      <c r="FG27" s="72" t="s">
        <v>71</v>
      </c>
      <c r="FH27" s="72" t="s">
        <v>71</v>
      </c>
      <c r="FI27" s="72" t="s">
        <v>71</v>
      </c>
      <c r="FJ27" s="72" t="s">
        <v>71</v>
      </c>
      <c r="FK27" s="72" t="s">
        <v>71</v>
      </c>
      <c r="FL27" s="72" t="s">
        <v>71</v>
      </c>
      <c r="FM27" s="72" t="s">
        <v>71</v>
      </c>
      <c r="FN27" s="72" t="s">
        <v>71</v>
      </c>
      <c r="FO27" s="72" t="s">
        <v>71</v>
      </c>
      <c r="FP27" s="72" t="s">
        <v>71</v>
      </c>
      <c r="FQ27" s="72" t="s">
        <v>71</v>
      </c>
      <c r="FR27" s="72" t="s">
        <v>71</v>
      </c>
      <c r="FS27" s="72" t="s">
        <v>71</v>
      </c>
      <c r="FT27" s="72" t="s">
        <v>71</v>
      </c>
      <c r="FU27" s="72" t="s">
        <v>71</v>
      </c>
      <c r="FV27" s="72" t="s">
        <v>71</v>
      </c>
      <c r="FW27" s="72" t="s">
        <v>71</v>
      </c>
      <c r="FX27" s="72" t="s">
        <v>71</v>
      </c>
      <c r="FY27" s="72" t="s">
        <v>71</v>
      </c>
      <c r="FZ27" s="72" t="s">
        <v>71</v>
      </c>
      <c r="GA27" s="72" t="s">
        <v>71</v>
      </c>
      <c r="GB27" s="72" t="s">
        <v>71</v>
      </c>
      <c r="GC27" s="72" t="s">
        <v>71</v>
      </c>
      <c r="GD27" s="72" t="s">
        <v>71</v>
      </c>
      <c r="GE27" s="72" t="s">
        <v>71</v>
      </c>
      <c r="GF27" s="72" t="s">
        <v>71</v>
      </c>
      <c r="GG27" s="72" t="s">
        <v>71</v>
      </c>
      <c r="GH27" s="72" t="s">
        <v>71</v>
      </c>
      <c r="GI27" s="72" t="s">
        <v>71</v>
      </c>
      <c r="GJ27" s="72" t="s">
        <v>71</v>
      </c>
      <c r="GK27" s="72" t="s">
        <v>71</v>
      </c>
      <c r="GL27" s="72" t="s">
        <v>71</v>
      </c>
      <c r="GM27" s="72" t="s">
        <v>71</v>
      </c>
      <c r="GN27" s="72" t="s">
        <v>71</v>
      </c>
      <c r="GO27" s="72" t="s">
        <v>71</v>
      </c>
      <c r="GP27" s="72" t="s">
        <v>71</v>
      </c>
      <c r="GQ27" s="72" t="s">
        <v>71</v>
      </c>
      <c r="GR27" s="72" t="s">
        <v>71</v>
      </c>
      <c r="GS27" s="72" t="s">
        <v>71</v>
      </c>
      <c r="GT27" s="72" t="s">
        <v>71</v>
      </c>
    </row>
    <row r="28" spans="1:202" ht="15.75" x14ac:dyDescent="0.2">
      <c r="A28" s="69">
        <v>26</v>
      </c>
      <c r="B28" s="66" t="s">
        <v>73</v>
      </c>
      <c r="C28" s="66" t="s">
        <v>73</v>
      </c>
      <c r="D28" s="66" t="s">
        <v>73</v>
      </c>
      <c r="E28" s="66" t="s">
        <v>73</v>
      </c>
      <c r="F28" s="66" t="s">
        <v>73</v>
      </c>
      <c r="G28" s="66" t="s">
        <v>73</v>
      </c>
      <c r="H28" s="66" t="s">
        <v>73</v>
      </c>
      <c r="I28" s="66" t="s">
        <v>73</v>
      </c>
      <c r="J28" s="66" t="s">
        <v>73</v>
      </c>
      <c r="K28" s="66" t="s">
        <v>73</v>
      </c>
      <c r="L28" s="66" t="s">
        <v>73</v>
      </c>
      <c r="M28" s="66" t="s">
        <v>73</v>
      </c>
      <c r="N28" s="66" t="s">
        <v>73</v>
      </c>
      <c r="O28" s="66" t="s">
        <v>73</v>
      </c>
      <c r="P28" s="66" t="s">
        <v>73</v>
      </c>
      <c r="Q28" s="66" t="s">
        <v>73</v>
      </c>
      <c r="R28" s="66" t="s">
        <v>73</v>
      </c>
      <c r="S28" s="66" t="s">
        <v>73</v>
      </c>
      <c r="T28" s="66" t="s">
        <v>73</v>
      </c>
      <c r="U28" s="66" t="s">
        <v>73</v>
      </c>
      <c r="V28" s="66" t="s">
        <v>73</v>
      </c>
      <c r="W28" s="73" t="s">
        <v>71</v>
      </c>
      <c r="X28" s="73" t="s">
        <v>71</v>
      </c>
      <c r="Y28" s="73" t="s">
        <v>71</v>
      </c>
      <c r="Z28" s="73" t="s">
        <v>71</v>
      </c>
      <c r="AA28" s="73" t="s">
        <v>71</v>
      </c>
      <c r="AB28" s="73" t="s">
        <v>71</v>
      </c>
      <c r="AC28" s="73" t="s">
        <v>71</v>
      </c>
      <c r="AD28" s="73" t="s">
        <v>71</v>
      </c>
      <c r="AE28" s="73" t="s">
        <v>71</v>
      </c>
      <c r="AF28" s="73" t="s">
        <v>71</v>
      </c>
      <c r="AG28" s="73" t="s">
        <v>71</v>
      </c>
      <c r="AH28" s="73" t="s">
        <v>71</v>
      </c>
      <c r="AI28" s="73" t="s">
        <v>71</v>
      </c>
      <c r="AJ28" s="73" t="s">
        <v>71</v>
      </c>
      <c r="AK28" s="73" t="s">
        <v>71</v>
      </c>
      <c r="AL28" s="73" t="s">
        <v>71</v>
      </c>
      <c r="AM28" s="73" t="s">
        <v>71</v>
      </c>
      <c r="AN28" s="73" t="s">
        <v>71</v>
      </c>
      <c r="AO28" s="73" t="s">
        <v>71</v>
      </c>
      <c r="AP28" s="73" t="s">
        <v>71</v>
      </c>
      <c r="AQ28" s="73" t="s">
        <v>71</v>
      </c>
      <c r="AR28" s="73" t="s">
        <v>71</v>
      </c>
      <c r="AS28" s="73" t="s">
        <v>71</v>
      </c>
      <c r="AT28" s="73" t="s">
        <v>71</v>
      </c>
      <c r="AU28" s="73" t="s">
        <v>71</v>
      </c>
      <c r="AV28" s="73" t="s">
        <v>71</v>
      </c>
      <c r="AW28" s="73" t="s">
        <v>71</v>
      </c>
      <c r="AX28" s="73" t="s">
        <v>71</v>
      </c>
      <c r="AY28" s="73" t="s">
        <v>71</v>
      </c>
      <c r="AZ28" s="73" t="s">
        <v>71</v>
      </c>
      <c r="BA28" s="73" t="s">
        <v>71</v>
      </c>
      <c r="BB28" s="73" t="s">
        <v>71</v>
      </c>
      <c r="BC28" s="73" t="s">
        <v>71</v>
      </c>
      <c r="BD28" s="73" t="s">
        <v>71</v>
      </c>
      <c r="BE28" s="73" t="s">
        <v>71</v>
      </c>
      <c r="BF28" s="73" t="s">
        <v>71</v>
      </c>
      <c r="BG28" s="73" t="s">
        <v>71</v>
      </c>
      <c r="BH28" s="73" t="s">
        <v>71</v>
      </c>
      <c r="BI28" s="73" t="s">
        <v>71</v>
      </c>
      <c r="BJ28" s="73" t="s">
        <v>71</v>
      </c>
      <c r="BK28" s="73" t="s">
        <v>71</v>
      </c>
      <c r="BL28" s="73" t="s">
        <v>71</v>
      </c>
      <c r="BM28" s="73" t="s">
        <v>71</v>
      </c>
      <c r="BN28" s="73" t="s">
        <v>71</v>
      </c>
      <c r="BO28" s="73" t="s">
        <v>71</v>
      </c>
      <c r="BP28" s="73" t="s">
        <v>71</v>
      </c>
      <c r="BQ28" s="73" t="s">
        <v>71</v>
      </c>
      <c r="BR28" s="73" t="s">
        <v>71</v>
      </c>
      <c r="BS28" s="73" t="s">
        <v>71</v>
      </c>
      <c r="BT28" s="73" t="s">
        <v>71</v>
      </c>
      <c r="BU28" s="73" t="s">
        <v>71</v>
      </c>
      <c r="BV28" s="73" t="s">
        <v>71</v>
      </c>
      <c r="BW28" s="73" t="s">
        <v>71</v>
      </c>
      <c r="BX28" s="73" t="s">
        <v>71</v>
      </c>
      <c r="BY28" s="73" t="s">
        <v>71</v>
      </c>
      <c r="BZ28" s="73" t="s">
        <v>71</v>
      </c>
      <c r="CA28" s="73" t="s">
        <v>71</v>
      </c>
      <c r="CB28" s="73" t="s">
        <v>71</v>
      </c>
      <c r="CC28" s="73" t="s">
        <v>71</v>
      </c>
      <c r="CD28" s="73" t="s">
        <v>71</v>
      </c>
      <c r="CE28" s="73" t="s">
        <v>71</v>
      </c>
      <c r="CF28" s="73" t="s">
        <v>71</v>
      </c>
      <c r="CG28" s="73" t="s">
        <v>71</v>
      </c>
      <c r="CH28" s="73" t="s">
        <v>71</v>
      </c>
      <c r="CI28" s="73" t="s">
        <v>71</v>
      </c>
      <c r="CJ28" s="73" t="s">
        <v>71</v>
      </c>
      <c r="CK28" s="73" t="s">
        <v>71</v>
      </c>
      <c r="CL28" s="73" t="s">
        <v>71</v>
      </c>
      <c r="CM28" s="73" t="s">
        <v>71</v>
      </c>
      <c r="CN28" s="73" t="s">
        <v>71</v>
      </c>
      <c r="CO28" s="73" t="s">
        <v>71</v>
      </c>
      <c r="CP28" s="73" t="s">
        <v>71</v>
      </c>
      <c r="CQ28" s="73" t="s">
        <v>71</v>
      </c>
      <c r="CR28" s="73" t="s">
        <v>71</v>
      </c>
      <c r="CS28" s="73" t="s">
        <v>71</v>
      </c>
      <c r="CT28" s="73" t="s">
        <v>71</v>
      </c>
      <c r="CU28" s="73" t="s">
        <v>71</v>
      </c>
      <c r="CV28" s="73" t="s">
        <v>71</v>
      </c>
      <c r="CW28" s="73" t="s">
        <v>71</v>
      </c>
      <c r="CX28" s="73" t="s">
        <v>71</v>
      </c>
      <c r="CY28" s="73" t="s">
        <v>71</v>
      </c>
      <c r="CZ28" s="73" t="s">
        <v>71</v>
      </c>
      <c r="DA28" s="73" t="s">
        <v>71</v>
      </c>
      <c r="DB28" s="73" t="s">
        <v>71</v>
      </c>
      <c r="DC28" s="73" t="s">
        <v>71</v>
      </c>
      <c r="DD28" s="73" t="s">
        <v>71</v>
      </c>
      <c r="DE28" s="73" t="s">
        <v>71</v>
      </c>
      <c r="DF28" s="73" t="s">
        <v>71</v>
      </c>
      <c r="DG28" s="73" t="s">
        <v>71</v>
      </c>
      <c r="DH28" s="73" t="s">
        <v>71</v>
      </c>
      <c r="DI28" s="73" t="s">
        <v>71</v>
      </c>
      <c r="DJ28" s="73" t="s">
        <v>71</v>
      </c>
      <c r="DK28" s="73" t="s">
        <v>71</v>
      </c>
      <c r="DL28" s="73" t="s">
        <v>71</v>
      </c>
      <c r="DM28" s="73" t="s">
        <v>71</v>
      </c>
      <c r="DN28" s="73" t="s">
        <v>71</v>
      </c>
      <c r="DO28" s="73" t="s">
        <v>71</v>
      </c>
      <c r="DP28" s="73" t="s">
        <v>71</v>
      </c>
      <c r="DQ28" s="73" t="s">
        <v>71</v>
      </c>
      <c r="DR28" s="73" t="s">
        <v>71</v>
      </c>
      <c r="DS28" s="73" t="s">
        <v>71</v>
      </c>
      <c r="DT28" s="73" t="s">
        <v>71</v>
      </c>
      <c r="DU28" s="73" t="s">
        <v>71</v>
      </c>
      <c r="DV28" s="73" t="s">
        <v>71</v>
      </c>
      <c r="DW28" s="73" t="s">
        <v>71</v>
      </c>
      <c r="DX28" s="73" t="s">
        <v>71</v>
      </c>
      <c r="DY28" s="73" t="s">
        <v>71</v>
      </c>
      <c r="DZ28" s="73" t="s">
        <v>71</v>
      </c>
      <c r="EA28" s="73" t="s">
        <v>71</v>
      </c>
      <c r="EB28" s="73" t="s">
        <v>71</v>
      </c>
      <c r="EC28" s="73" t="s">
        <v>71</v>
      </c>
      <c r="ED28" s="73" t="s">
        <v>71</v>
      </c>
      <c r="EE28" s="73" t="s">
        <v>71</v>
      </c>
      <c r="EF28" s="73" t="s">
        <v>71</v>
      </c>
      <c r="EG28" s="73" t="s">
        <v>71</v>
      </c>
      <c r="EH28" s="73" t="s">
        <v>71</v>
      </c>
      <c r="EI28" s="73" t="s">
        <v>71</v>
      </c>
      <c r="EJ28" s="73" t="s">
        <v>71</v>
      </c>
      <c r="EK28" s="73" t="s">
        <v>71</v>
      </c>
      <c r="EL28" s="73" t="s">
        <v>71</v>
      </c>
      <c r="EM28" s="73" t="s">
        <v>71</v>
      </c>
      <c r="EN28" s="73" t="s">
        <v>71</v>
      </c>
      <c r="EO28" s="73" t="s">
        <v>71</v>
      </c>
      <c r="EP28" s="73" t="s">
        <v>71</v>
      </c>
      <c r="EQ28" s="73" t="s">
        <v>71</v>
      </c>
      <c r="ER28" s="73" t="s">
        <v>71</v>
      </c>
      <c r="ES28" s="73" t="s">
        <v>71</v>
      </c>
      <c r="ET28" s="73" t="s">
        <v>71</v>
      </c>
      <c r="EU28" s="73" t="s">
        <v>71</v>
      </c>
      <c r="EV28" s="73" t="s">
        <v>71</v>
      </c>
      <c r="EW28" s="73" t="s">
        <v>71</v>
      </c>
      <c r="EX28" s="73" t="s">
        <v>71</v>
      </c>
      <c r="EY28" s="73" t="s">
        <v>71</v>
      </c>
      <c r="EZ28" s="73" t="s">
        <v>71</v>
      </c>
      <c r="FA28" s="73" t="s">
        <v>71</v>
      </c>
      <c r="FB28" s="73" t="s">
        <v>71</v>
      </c>
      <c r="FC28" s="73" t="s">
        <v>71</v>
      </c>
      <c r="FD28" s="73" t="s">
        <v>71</v>
      </c>
      <c r="FE28" s="73" t="s">
        <v>71</v>
      </c>
      <c r="FF28" s="73" t="s">
        <v>71</v>
      </c>
      <c r="FG28" s="72" t="s">
        <v>71</v>
      </c>
      <c r="FH28" s="72" t="s">
        <v>71</v>
      </c>
      <c r="FI28" s="72" t="s">
        <v>71</v>
      </c>
      <c r="FJ28" s="72" t="s">
        <v>71</v>
      </c>
      <c r="FK28" s="72" t="s">
        <v>71</v>
      </c>
      <c r="FL28" s="72" t="s">
        <v>71</v>
      </c>
      <c r="FM28" s="72" t="s">
        <v>71</v>
      </c>
      <c r="FN28" s="72" t="s">
        <v>71</v>
      </c>
      <c r="FO28" s="72" t="s">
        <v>71</v>
      </c>
      <c r="FP28" s="72" t="s">
        <v>71</v>
      </c>
      <c r="FQ28" s="72" t="s">
        <v>71</v>
      </c>
      <c r="FR28" s="72" t="s">
        <v>71</v>
      </c>
      <c r="FS28" s="72" t="s">
        <v>71</v>
      </c>
      <c r="FT28" s="72" t="s">
        <v>71</v>
      </c>
      <c r="FU28" s="72" t="s">
        <v>71</v>
      </c>
      <c r="FV28" s="72" t="s">
        <v>71</v>
      </c>
      <c r="FW28" s="72" t="s">
        <v>71</v>
      </c>
      <c r="FX28" s="72" t="s">
        <v>71</v>
      </c>
      <c r="FY28" s="72" t="s">
        <v>71</v>
      </c>
      <c r="FZ28" s="72" t="s">
        <v>71</v>
      </c>
      <c r="GA28" s="72" t="s">
        <v>71</v>
      </c>
      <c r="GB28" s="72" t="s">
        <v>71</v>
      </c>
      <c r="GC28" s="72" t="s">
        <v>71</v>
      </c>
      <c r="GD28" s="72" t="s">
        <v>71</v>
      </c>
      <c r="GE28" s="72" t="s">
        <v>71</v>
      </c>
      <c r="GF28" s="72" t="s">
        <v>71</v>
      </c>
      <c r="GG28" s="72" t="s">
        <v>71</v>
      </c>
      <c r="GH28" s="72" t="s">
        <v>71</v>
      </c>
      <c r="GI28" s="72" t="s">
        <v>71</v>
      </c>
      <c r="GJ28" s="72" t="s">
        <v>71</v>
      </c>
      <c r="GK28" s="72" t="s">
        <v>71</v>
      </c>
      <c r="GL28" s="72" t="s">
        <v>71</v>
      </c>
      <c r="GM28" s="72" t="s">
        <v>71</v>
      </c>
      <c r="GN28" s="72" t="s">
        <v>71</v>
      </c>
      <c r="GO28" s="72" t="s">
        <v>71</v>
      </c>
      <c r="GP28" s="72" t="s">
        <v>71</v>
      </c>
      <c r="GQ28" s="72" t="s">
        <v>71</v>
      </c>
      <c r="GR28" s="72" t="s">
        <v>71</v>
      </c>
      <c r="GS28" s="72" t="s">
        <v>71</v>
      </c>
      <c r="GT28" s="72" t="s">
        <v>71</v>
      </c>
    </row>
    <row r="29" spans="1:202" ht="15.75" x14ac:dyDescent="0.2">
      <c r="A29" s="69">
        <v>27</v>
      </c>
      <c r="B29" s="66" t="s">
        <v>73</v>
      </c>
      <c r="C29" s="66" t="s">
        <v>73</v>
      </c>
      <c r="D29" s="66" t="s">
        <v>73</v>
      </c>
      <c r="E29" s="66" t="s">
        <v>73</v>
      </c>
      <c r="F29" s="66" t="s">
        <v>73</v>
      </c>
      <c r="G29" s="66" t="s">
        <v>73</v>
      </c>
      <c r="H29" s="66" t="s">
        <v>73</v>
      </c>
      <c r="I29" s="66" t="s">
        <v>73</v>
      </c>
      <c r="J29" s="66" t="s">
        <v>73</v>
      </c>
      <c r="K29" s="66" t="s">
        <v>73</v>
      </c>
      <c r="L29" s="66" t="s">
        <v>73</v>
      </c>
      <c r="M29" s="66" t="s">
        <v>73</v>
      </c>
      <c r="N29" s="66" t="s">
        <v>73</v>
      </c>
      <c r="O29" s="66" t="s">
        <v>73</v>
      </c>
      <c r="P29" s="66" t="s">
        <v>73</v>
      </c>
      <c r="Q29" s="66" t="s">
        <v>73</v>
      </c>
      <c r="R29" s="66" t="s">
        <v>73</v>
      </c>
      <c r="S29" s="66" t="s">
        <v>73</v>
      </c>
      <c r="T29" s="66" t="s">
        <v>73</v>
      </c>
      <c r="U29" s="66" t="s">
        <v>73</v>
      </c>
      <c r="V29" s="66" t="s">
        <v>73</v>
      </c>
      <c r="W29" s="73" t="s">
        <v>71</v>
      </c>
      <c r="X29" s="73" t="s">
        <v>71</v>
      </c>
      <c r="Y29" s="73" t="s">
        <v>71</v>
      </c>
      <c r="Z29" s="73" t="s">
        <v>71</v>
      </c>
      <c r="AA29" s="73" t="s">
        <v>71</v>
      </c>
      <c r="AB29" s="73" t="s">
        <v>71</v>
      </c>
      <c r="AC29" s="73" t="s">
        <v>71</v>
      </c>
      <c r="AD29" s="73" t="s">
        <v>71</v>
      </c>
      <c r="AE29" s="73" t="s">
        <v>71</v>
      </c>
      <c r="AF29" s="73" t="s">
        <v>71</v>
      </c>
      <c r="AG29" s="73" t="s">
        <v>71</v>
      </c>
      <c r="AH29" s="73" t="s">
        <v>71</v>
      </c>
      <c r="AI29" s="73" t="s">
        <v>71</v>
      </c>
      <c r="AJ29" s="73" t="s">
        <v>71</v>
      </c>
      <c r="AK29" s="73" t="s">
        <v>71</v>
      </c>
      <c r="AL29" s="73" t="s">
        <v>71</v>
      </c>
      <c r="AM29" s="73" t="s">
        <v>71</v>
      </c>
      <c r="AN29" s="73" t="s">
        <v>71</v>
      </c>
      <c r="AO29" s="73" t="s">
        <v>71</v>
      </c>
      <c r="AP29" s="73" t="s">
        <v>71</v>
      </c>
      <c r="AQ29" s="73" t="s">
        <v>71</v>
      </c>
      <c r="AR29" s="73" t="s">
        <v>71</v>
      </c>
      <c r="AS29" s="73" t="s">
        <v>71</v>
      </c>
      <c r="AT29" s="73" t="s">
        <v>71</v>
      </c>
      <c r="AU29" s="73" t="s">
        <v>71</v>
      </c>
      <c r="AV29" s="73" t="s">
        <v>71</v>
      </c>
      <c r="AW29" s="73" t="s">
        <v>71</v>
      </c>
      <c r="AX29" s="73" t="s">
        <v>71</v>
      </c>
      <c r="AY29" s="73" t="s">
        <v>71</v>
      </c>
      <c r="AZ29" s="73" t="s">
        <v>71</v>
      </c>
      <c r="BA29" s="73" t="s">
        <v>71</v>
      </c>
      <c r="BB29" s="73" t="s">
        <v>71</v>
      </c>
      <c r="BC29" s="73" t="s">
        <v>71</v>
      </c>
      <c r="BD29" s="73" t="s">
        <v>71</v>
      </c>
      <c r="BE29" s="73" t="s">
        <v>71</v>
      </c>
      <c r="BF29" s="73" t="s">
        <v>71</v>
      </c>
      <c r="BG29" s="73" t="s">
        <v>71</v>
      </c>
      <c r="BH29" s="73" t="s">
        <v>71</v>
      </c>
      <c r="BI29" s="73" t="s">
        <v>71</v>
      </c>
      <c r="BJ29" s="73" t="s">
        <v>71</v>
      </c>
      <c r="BK29" s="73" t="s">
        <v>71</v>
      </c>
      <c r="BL29" s="73" t="s">
        <v>71</v>
      </c>
      <c r="BM29" s="73" t="s">
        <v>71</v>
      </c>
      <c r="BN29" s="73" t="s">
        <v>71</v>
      </c>
      <c r="BO29" s="73" t="s">
        <v>71</v>
      </c>
      <c r="BP29" s="73" t="s">
        <v>71</v>
      </c>
      <c r="BQ29" s="73" t="s">
        <v>71</v>
      </c>
      <c r="BR29" s="73" t="s">
        <v>71</v>
      </c>
      <c r="BS29" s="73" t="s">
        <v>71</v>
      </c>
      <c r="BT29" s="73" t="s">
        <v>71</v>
      </c>
      <c r="BU29" s="73" t="s">
        <v>71</v>
      </c>
      <c r="BV29" s="73" t="s">
        <v>71</v>
      </c>
      <c r="BW29" s="73" t="s">
        <v>71</v>
      </c>
      <c r="BX29" s="73" t="s">
        <v>71</v>
      </c>
      <c r="BY29" s="73" t="s">
        <v>71</v>
      </c>
      <c r="BZ29" s="73" t="s">
        <v>71</v>
      </c>
      <c r="CA29" s="73" t="s">
        <v>71</v>
      </c>
      <c r="CB29" s="73" t="s">
        <v>71</v>
      </c>
      <c r="CC29" s="73" t="s">
        <v>71</v>
      </c>
      <c r="CD29" s="73" t="s">
        <v>71</v>
      </c>
      <c r="CE29" s="73" t="s">
        <v>71</v>
      </c>
      <c r="CF29" s="73" t="s">
        <v>71</v>
      </c>
      <c r="CG29" s="73" t="s">
        <v>71</v>
      </c>
      <c r="CH29" s="73" t="s">
        <v>71</v>
      </c>
      <c r="CI29" s="73" t="s">
        <v>71</v>
      </c>
      <c r="CJ29" s="73" t="s">
        <v>71</v>
      </c>
      <c r="CK29" s="73" t="s">
        <v>71</v>
      </c>
      <c r="CL29" s="73" t="s">
        <v>71</v>
      </c>
      <c r="CM29" s="73" t="s">
        <v>71</v>
      </c>
      <c r="CN29" s="73" t="s">
        <v>71</v>
      </c>
      <c r="CO29" s="73" t="s">
        <v>71</v>
      </c>
      <c r="CP29" s="73" t="s">
        <v>71</v>
      </c>
      <c r="CQ29" s="73" t="s">
        <v>71</v>
      </c>
      <c r="CR29" s="73" t="s">
        <v>71</v>
      </c>
      <c r="CS29" s="73" t="s">
        <v>71</v>
      </c>
      <c r="CT29" s="73" t="s">
        <v>71</v>
      </c>
      <c r="CU29" s="73" t="s">
        <v>71</v>
      </c>
      <c r="CV29" s="73" t="s">
        <v>71</v>
      </c>
      <c r="CW29" s="73" t="s">
        <v>71</v>
      </c>
      <c r="CX29" s="73" t="s">
        <v>71</v>
      </c>
      <c r="CY29" s="73" t="s">
        <v>71</v>
      </c>
      <c r="CZ29" s="73" t="s">
        <v>71</v>
      </c>
      <c r="DA29" s="73" t="s">
        <v>71</v>
      </c>
      <c r="DB29" s="73" t="s">
        <v>71</v>
      </c>
      <c r="DC29" s="73" t="s">
        <v>71</v>
      </c>
      <c r="DD29" s="73" t="s">
        <v>71</v>
      </c>
      <c r="DE29" s="73" t="s">
        <v>71</v>
      </c>
      <c r="DF29" s="73" t="s">
        <v>71</v>
      </c>
      <c r="DG29" s="73" t="s">
        <v>71</v>
      </c>
      <c r="DH29" s="73" t="s">
        <v>71</v>
      </c>
      <c r="DI29" s="73" t="s">
        <v>71</v>
      </c>
      <c r="DJ29" s="73" t="s">
        <v>71</v>
      </c>
      <c r="DK29" s="73" t="s">
        <v>71</v>
      </c>
      <c r="DL29" s="73" t="s">
        <v>71</v>
      </c>
      <c r="DM29" s="73" t="s">
        <v>71</v>
      </c>
      <c r="DN29" s="73" t="s">
        <v>71</v>
      </c>
      <c r="DO29" s="73" t="s">
        <v>71</v>
      </c>
      <c r="DP29" s="73" t="s">
        <v>71</v>
      </c>
      <c r="DQ29" s="73" t="s">
        <v>71</v>
      </c>
      <c r="DR29" s="73" t="s">
        <v>71</v>
      </c>
      <c r="DS29" s="73" t="s">
        <v>71</v>
      </c>
      <c r="DT29" s="73" t="s">
        <v>71</v>
      </c>
      <c r="DU29" s="73" t="s">
        <v>71</v>
      </c>
      <c r="DV29" s="73" t="s">
        <v>71</v>
      </c>
      <c r="DW29" s="73" t="s">
        <v>71</v>
      </c>
      <c r="DX29" s="73" t="s">
        <v>71</v>
      </c>
      <c r="DY29" s="73" t="s">
        <v>71</v>
      </c>
      <c r="DZ29" s="73" t="s">
        <v>71</v>
      </c>
      <c r="EA29" s="73" t="s">
        <v>71</v>
      </c>
      <c r="EB29" s="73" t="s">
        <v>71</v>
      </c>
      <c r="EC29" s="73" t="s">
        <v>71</v>
      </c>
      <c r="ED29" s="73" t="s">
        <v>71</v>
      </c>
      <c r="EE29" s="73" t="s">
        <v>71</v>
      </c>
      <c r="EF29" s="73" t="s">
        <v>71</v>
      </c>
      <c r="EG29" s="73" t="s">
        <v>71</v>
      </c>
      <c r="EH29" s="73" t="s">
        <v>71</v>
      </c>
      <c r="EI29" s="73" t="s">
        <v>71</v>
      </c>
      <c r="EJ29" s="73" t="s">
        <v>71</v>
      </c>
      <c r="EK29" s="73" t="s">
        <v>71</v>
      </c>
      <c r="EL29" s="73" t="s">
        <v>71</v>
      </c>
      <c r="EM29" s="73" t="s">
        <v>71</v>
      </c>
      <c r="EN29" s="73" t="s">
        <v>71</v>
      </c>
      <c r="EO29" s="73" t="s">
        <v>71</v>
      </c>
      <c r="EP29" s="73" t="s">
        <v>71</v>
      </c>
      <c r="EQ29" s="73" t="s">
        <v>71</v>
      </c>
      <c r="ER29" s="73" t="s">
        <v>71</v>
      </c>
      <c r="ES29" s="73" t="s">
        <v>71</v>
      </c>
      <c r="ET29" s="73" t="s">
        <v>71</v>
      </c>
      <c r="EU29" s="73" t="s">
        <v>71</v>
      </c>
      <c r="EV29" s="73" t="s">
        <v>71</v>
      </c>
      <c r="EW29" s="73" t="s">
        <v>71</v>
      </c>
      <c r="EX29" s="73" t="s">
        <v>71</v>
      </c>
      <c r="EY29" s="73" t="s">
        <v>71</v>
      </c>
      <c r="EZ29" s="73" t="s">
        <v>71</v>
      </c>
      <c r="FA29" s="73" t="s">
        <v>71</v>
      </c>
      <c r="FB29" s="73" t="s">
        <v>71</v>
      </c>
      <c r="FC29" s="73" t="s">
        <v>71</v>
      </c>
      <c r="FD29" s="73" t="s">
        <v>71</v>
      </c>
      <c r="FE29" s="73" t="s">
        <v>71</v>
      </c>
      <c r="FF29" s="73" t="s">
        <v>71</v>
      </c>
      <c r="FG29" s="72" t="s">
        <v>71</v>
      </c>
      <c r="FH29" s="72" t="s">
        <v>71</v>
      </c>
      <c r="FI29" s="72" t="s">
        <v>71</v>
      </c>
      <c r="FJ29" s="72" t="s">
        <v>71</v>
      </c>
      <c r="FK29" s="72" t="s">
        <v>71</v>
      </c>
      <c r="FL29" s="72" t="s">
        <v>71</v>
      </c>
      <c r="FM29" s="72" t="s">
        <v>71</v>
      </c>
      <c r="FN29" s="72" t="s">
        <v>71</v>
      </c>
      <c r="FO29" s="72" t="s">
        <v>71</v>
      </c>
      <c r="FP29" s="72" t="s">
        <v>71</v>
      </c>
      <c r="FQ29" s="72" t="s">
        <v>71</v>
      </c>
      <c r="FR29" s="72" t="s">
        <v>71</v>
      </c>
      <c r="FS29" s="72" t="s">
        <v>71</v>
      </c>
      <c r="FT29" s="72" t="s">
        <v>71</v>
      </c>
      <c r="FU29" s="72" t="s">
        <v>71</v>
      </c>
      <c r="FV29" s="72" t="s">
        <v>71</v>
      </c>
      <c r="FW29" s="72" t="s">
        <v>71</v>
      </c>
      <c r="FX29" s="72" t="s">
        <v>71</v>
      </c>
      <c r="FY29" s="72" t="s">
        <v>71</v>
      </c>
      <c r="FZ29" s="72" t="s">
        <v>71</v>
      </c>
      <c r="GA29" s="72" t="s">
        <v>71</v>
      </c>
      <c r="GB29" s="72" t="s">
        <v>71</v>
      </c>
      <c r="GC29" s="72" t="s">
        <v>71</v>
      </c>
      <c r="GD29" s="72" t="s">
        <v>71</v>
      </c>
      <c r="GE29" s="72" t="s">
        <v>71</v>
      </c>
      <c r="GF29" s="72" t="s">
        <v>71</v>
      </c>
      <c r="GG29" s="72" t="s">
        <v>71</v>
      </c>
      <c r="GH29" s="72" t="s">
        <v>71</v>
      </c>
      <c r="GI29" s="72" t="s">
        <v>71</v>
      </c>
      <c r="GJ29" s="72" t="s">
        <v>71</v>
      </c>
      <c r="GK29" s="72" t="s">
        <v>71</v>
      </c>
      <c r="GL29" s="72" t="s">
        <v>71</v>
      </c>
      <c r="GM29" s="72" t="s">
        <v>71</v>
      </c>
      <c r="GN29" s="72" t="s">
        <v>71</v>
      </c>
      <c r="GO29" s="72" t="s">
        <v>71</v>
      </c>
      <c r="GP29" s="72" t="s">
        <v>71</v>
      </c>
      <c r="GQ29" s="72" t="s">
        <v>71</v>
      </c>
      <c r="GR29" s="72" t="s">
        <v>71</v>
      </c>
      <c r="GS29" s="72" t="s">
        <v>71</v>
      </c>
      <c r="GT29" s="72" t="s">
        <v>71</v>
      </c>
    </row>
    <row r="30" spans="1:202" ht="15.75" x14ac:dyDescent="0.2">
      <c r="A30" s="69">
        <v>28</v>
      </c>
      <c r="B30" s="66" t="s">
        <v>73</v>
      </c>
      <c r="C30" s="66" t="s">
        <v>73</v>
      </c>
      <c r="D30" s="66" t="s">
        <v>73</v>
      </c>
      <c r="E30" s="66" t="s">
        <v>73</v>
      </c>
      <c r="F30" s="66" t="s">
        <v>73</v>
      </c>
      <c r="G30" s="66" t="s">
        <v>73</v>
      </c>
      <c r="H30" s="66" t="s">
        <v>73</v>
      </c>
      <c r="I30" s="66" t="s">
        <v>73</v>
      </c>
      <c r="J30" s="66" t="s">
        <v>73</v>
      </c>
      <c r="K30" s="66" t="s">
        <v>73</v>
      </c>
      <c r="L30" s="66" t="s">
        <v>73</v>
      </c>
      <c r="M30" s="66" t="s">
        <v>73</v>
      </c>
      <c r="N30" s="66" t="s">
        <v>73</v>
      </c>
      <c r="O30" s="66" t="s">
        <v>73</v>
      </c>
      <c r="P30" s="66" t="s">
        <v>73</v>
      </c>
      <c r="Q30" s="66" t="s">
        <v>73</v>
      </c>
      <c r="R30" s="66" t="s">
        <v>73</v>
      </c>
      <c r="S30" s="66" t="s">
        <v>73</v>
      </c>
      <c r="T30" s="66" t="s">
        <v>73</v>
      </c>
      <c r="U30" s="66" t="s">
        <v>73</v>
      </c>
      <c r="V30" s="66" t="s">
        <v>73</v>
      </c>
      <c r="W30" s="73" t="s">
        <v>71</v>
      </c>
      <c r="X30" s="73" t="s">
        <v>71</v>
      </c>
      <c r="Y30" s="73" t="s">
        <v>71</v>
      </c>
      <c r="Z30" s="73" t="s">
        <v>71</v>
      </c>
      <c r="AA30" s="73" t="s">
        <v>71</v>
      </c>
      <c r="AB30" s="73" t="s">
        <v>71</v>
      </c>
      <c r="AC30" s="73" t="s">
        <v>71</v>
      </c>
      <c r="AD30" s="73" t="s">
        <v>71</v>
      </c>
      <c r="AE30" s="73" t="s">
        <v>71</v>
      </c>
      <c r="AF30" s="73" t="s">
        <v>71</v>
      </c>
      <c r="AG30" s="73" t="s">
        <v>71</v>
      </c>
      <c r="AH30" s="73" t="s">
        <v>71</v>
      </c>
      <c r="AI30" s="73" t="s">
        <v>71</v>
      </c>
      <c r="AJ30" s="73" t="s">
        <v>71</v>
      </c>
      <c r="AK30" s="73" t="s">
        <v>71</v>
      </c>
      <c r="AL30" s="73" t="s">
        <v>71</v>
      </c>
      <c r="AM30" s="73" t="s">
        <v>71</v>
      </c>
      <c r="AN30" s="73" t="s">
        <v>71</v>
      </c>
      <c r="AO30" s="73" t="s">
        <v>71</v>
      </c>
      <c r="AP30" s="73" t="s">
        <v>71</v>
      </c>
      <c r="AQ30" s="73" t="s">
        <v>71</v>
      </c>
      <c r="AR30" s="73" t="s">
        <v>71</v>
      </c>
      <c r="AS30" s="73" t="s">
        <v>71</v>
      </c>
      <c r="AT30" s="73" t="s">
        <v>71</v>
      </c>
      <c r="AU30" s="73" t="s">
        <v>71</v>
      </c>
      <c r="AV30" s="73" t="s">
        <v>71</v>
      </c>
      <c r="AW30" s="73" t="s">
        <v>71</v>
      </c>
      <c r="AX30" s="73" t="s">
        <v>71</v>
      </c>
      <c r="AY30" s="73" t="s">
        <v>71</v>
      </c>
      <c r="AZ30" s="73" t="s">
        <v>71</v>
      </c>
      <c r="BA30" s="73" t="s">
        <v>71</v>
      </c>
      <c r="BB30" s="73" t="s">
        <v>71</v>
      </c>
      <c r="BC30" s="73" t="s">
        <v>71</v>
      </c>
      <c r="BD30" s="73" t="s">
        <v>71</v>
      </c>
      <c r="BE30" s="73" t="s">
        <v>71</v>
      </c>
      <c r="BF30" s="73" t="s">
        <v>71</v>
      </c>
      <c r="BG30" s="73" t="s">
        <v>71</v>
      </c>
      <c r="BH30" s="73" t="s">
        <v>71</v>
      </c>
      <c r="BI30" s="73" t="s">
        <v>71</v>
      </c>
      <c r="BJ30" s="73" t="s">
        <v>71</v>
      </c>
      <c r="BK30" s="73" t="s">
        <v>71</v>
      </c>
      <c r="BL30" s="73" t="s">
        <v>71</v>
      </c>
      <c r="BM30" s="73" t="s">
        <v>71</v>
      </c>
      <c r="BN30" s="73" t="s">
        <v>71</v>
      </c>
      <c r="BO30" s="73" t="s">
        <v>71</v>
      </c>
      <c r="BP30" s="73" t="s">
        <v>71</v>
      </c>
      <c r="BQ30" s="73" t="s">
        <v>71</v>
      </c>
      <c r="BR30" s="73" t="s">
        <v>71</v>
      </c>
      <c r="BS30" s="73" t="s">
        <v>71</v>
      </c>
      <c r="BT30" s="73" t="s">
        <v>71</v>
      </c>
      <c r="BU30" s="73" t="s">
        <v>71</v>
      </c>
      <c r="BV30" s="73" t="s">
        <v>71</v>
      </c>
      <c r="BW30" s="73" t="s">
        <v>71</v>
      </c>
      <c r="BX30" s="73" t="s">
        <v>71</v>
      </c>
      <c r="BY30" s="73" t="s">
        <v>71</v>
      </c>
      <c r="BZ30" s="73" t="s">
        <v>71</v>
      </c>
      <c r="CA30" s="73" t="s">
        <v>71</v>
      </c>
      <c r="CB30" s="73" t="s">
        <v>71</v>
      </c>
      <c r="CC30" s="73" t="s">
        <v>71</v>
      </c>
      <c r="CD30" s="73" t="s">
        <v>71</v>
      </c>
      <c r="CE30" s="73" t="s">
        <v>71</v>
      </c>
      <c r="CF30" s="73" t="s">
        <v>71</v>
      </c>
      <c r="CG30" s="73" t="s">
        <v>71</v>
      </c>
      <c r="CH30" s="73" t="s">
        <v>71</v>
      </c>
      <c r="CI30" s="73" t="s">
        <v>71</v>
      </c>
      <c r="CJ30" s="73" t="s">
        <v>71</v>
      </c>
      <c r="CK30" s="73" t="s">
        <v>71</v>
      </c>
      <c r="CL30" s="73" t="s">
        <v>71</v>
      </c>
      <c r="CM30" s="73" t="s">
        <v>71</v>
      </c>
      <c r="CN30" s="73" t="s">
        <v>71</v>
      </c>
      <c r="CO30" s="73" t="s">
        <v>71</v>
      </c>
      <c r="CP30" s="73" t="s">
        <v>71</v>
      </c>
      <c r="CQ30" s="73" t="s">
        <v>71</v>
      </c>
      <c r="CR30" s="73" t="s">
        <v>71</v>
      </c>
      <c r="CS30" s="73" t="s">
        <v>71</v>
      </c>
      <c r="CT30" s="73" t="s">
        <v>71</v>
      </c>
      <c r="CU30" s="73" t="s">
        <v>71</v>
      </c>
      <c r="CV30" s="73" t="s">
        <v>71</v>
      </c>
      <c r="CW30" s="73" t="s">
        <v>71</v>
      </c>
      <c r="CX30" s="73" t="s">
        <v>71</v>
      </c>
      <c r="CY30" s="73" t="s">
        <v>71</v>
      </c>
      <c r="CZ30" s="73" t="s">
        <v>71</v>
      </c>
      <c r="DA30" s="73" t="s">
        <v>71</v>
      </c>
      <c r="DB30" s="73" t="s">
        <v>71</v>
      </c>
      <c r="DC30" s="73" t="s">
        <v>71</v>
      </c>
      <c r="DD30" s="73" t="s">
        <v>71</v>
      </c>
      <c r="DE30" s="73" t="s">
        <v>71</v>
      </c>
      <c r="DF30" s="73" t="s">
        <v>71</v>
      </c>
      <c r="DG30" s="73" t="s">
        <v>71</v>
      </c>
      <c r="DH30" s="73" t="s">
        <v>71</v>
      </c>
      <c r="DI30" s="73" t="s">
        <v>71</v>
      </c>
      <c r="DJ30" s="73" t="s">
        <v>71</v>
      </c>
      <c r="DK30" s="73" t="s">
        <v>71</v>
      </c>
      <c r="DL30" s="73" t="s">
        <v>71</v>
      </c>
      <c r="DM30" s="73" t="s">
        <v>71</v>
      </c>
      <c r="DN30" s="73" t="s">
        <v>71</v>
      </c>
      <c r="DO30" s="73" t="s">
        <v>71</v>
      </c>
      <c r="DP30" s="73" t="s">
        <v>71</v>
      </c>
      <c r="DQ30" s="73" t="s">
        <v>71</v>
      </c>
      <c r="DR30" s="73" t="s">
        <v>71</v>
      </c>
      <c r="DS30" s="73" t="s">
        <v>71</v>
      </c>
      <c r="DT30" s="73" t="s">
        <v>71</v>
      </c>
      <c r="DU30" s="73" t="s">
        <v>71</v>
      </c>
      <c r="DV30" s="73" t="s">
        <v>71</v>
      </c>
      <c r="DW30" s="73" t="s">
        <v>71</v>
      </c>
      <c r="DX30" s="73" t="s">
        <v>71</v>
      </c>
      <c r="DY30" s="73" t="s">
        <v>71</v>
      </c>
      <c r="DZ30" s="73" t="s">
        <v>71</v>
      </c>
      <c r="EA30" s="73" t="s">
        <v>71</v>
      </c>
      <c r="EB30" s="73" t="s">
        <v>71</v>
      </c>
      <c r="EC30" s="73" t="s">
        <v>71</v>
      </c>
      <c r="ED30" s="73" t="s">
        <v>71</v>
      </c>
      <c r="EE30" s="73" t="s">
        <v>71</v>
      </c>
      <c r="EF30" s="73" t="s">
        <v>71</v>
      </c>
      <c r="EG30" s="73" t="s">
        <v>71</v>
      </c>
      <c r="EH30" s="73" t="s">
        <v>71</v>
      </c>
      <c r="EI30" s="73" t="s">
        <v>71</v>
      </c>
      <c r="EJ30" s="73" t="s">
        <v>71</v>
      </c>
      <c r="EK30" s="73" t="s">
        <v>71</v>
      </c>
      <c r="EL30" s="73" t="s">
        <v>71</v>
      </c>
      <c r="EM30" s="73" t="s">
        <v>71</v>
      </c>
      <c r="EN30" s="73" t="s">
        <v>71</v>
      </c>
      <c r="EO30" s="73" t="s">
        <v>71</v>
      </c>
      <c r="EP30" s="73" t="s">
        <v>71</v>
      </c>
      <c r="EQ30" s="73" t="s">
        <v>71</v>
      </c>
      <c r="ER30" s="73" t="s">
        <v>71</v>
      </c>
      <c r="ES30" s="73" t="s">
        <v>71</v>
      </c>
      <c r="ET30" s="73" t="s">
        <v>71</v>
      </c>
      <c r="EU30" s="73" t="s">
        <v>71</v>
      </c>
      <c r="EV30" s="73" t="s">
        <v>71</v>
      </c>
      <c r="EW30" s="73" t="s">
        <v>71</v>
      </c>
      <c r="EX30" s="73" t="s">
        <v>71</v>
      </c>
      <c r="EY30" s="73" t="s">
        <v>71</v>
      </c>
      <c r="EZ30" s="73" t="s">
        <v>71</v>
      </c>
      <c r="FA30" s="73" t="s">
        <v>71</v>
      </c>
      <c r="FB30" s="73" t="s">
        <v>71</v>
      </c>
      <c r="FC30" s="73" t="s">
        <v>71</v>
      </c>
      <c r="FD30" s="73" t="s">
        <v>71</v>
      </c>
      <c r="FE30" s="73" t="s">
        <v>71</v>
      </c>
      <c r="FF30" s="73" t="s">
        <v>71</v>
      </c>
      <c r="FG30" s="72" t="s">
        <v>71</v>
      </c>
      <c r="FH30" s="72" t="s">
        <v>71</v>
      </c>
      <c r="FI30" s="72" t="s">
        <v>71</v>
      </c>
      <c r="FJ30" s="72" t="s">
        <v>71</v>
      </c>
      <c r="FK30" s="72" t="s">
        <v>71</v>
      </c>
      <c r="FL30" s="72" t="s">
        <v>71</v>
      </c>
      <c r="FM30" s="72" t="s">
        <v>71</v>
      </c>
      <c r="FN30" s="72" t="s">
        <v>71</v>
      </c>
      <c r="FO30" s="72" t="s">
        <v>71</v>
      </c>
      <c r="FP30" s="72" t="s">
        <v>71</v>
      </c>
      <c r="FQ30" s="72" t="s">
        <v>71</v>
      </c>
      <c r="FR30" s="72" t="s">
        <v>71</v>
      </c>
      <c r="FS30" s="72" t="s">
        <v>71</v>
      </c>
      <c r="FT30" s="72" t="s">
        <v>71</v>
      </c>
      <c r="FU30" s="72" t="s">
        <v>71</v>
      </c>
      <c r="FV30" s="72" t="s">
        <v>71</v>
      </c>
      <c r="FW30" s="72" t="s">
        <v>71</v>
      </c>
      <c r="FX30" s="72" t="s">
        <v>71</v>
      </c>
      <c r="FY30" s="72" t="s">
        <v>71</v>
      </c>
      <c r="FZ30" s="72" t="s">
        <v>71</v>
      </c>
      <c r="GA30" s="72" t="s">
        <v>71</v>
      </c>
      <c r="GB30" s="72" t="s">
        <v>71</v>
      </c>
      <c r="GC30" s="72" t="s">
        <v>71</v>
      </c>
      <c r="GD30" s="72" t="s">
        <v>71</v>
      </c>
      <c r="GE30" s="72" t="s">
        <v>71</v>
      </c>
      <c r="GF30" s="72" t="s">
        <v>71</v>
      </c>
      <c r="GG30" s="72" t="s">
        <v>71</v>
      </c>
      <c r="GH30" s="72" t="s">
        <v>71</v>
      </c>
      <c r="GI30" s="72" t="s">
        <v>71</v>
      </c>
      <c r="GJ30" s="72" t="s">
        <v>71</v>
      </c>
      <c r="GK30" s="72" t="s">
        <v>71</v>
      </c>
      <c r="GL30" s="72" t="s">
        <v>71</v>
      </c>
      <c r="GM30" s="72" t="s">
        <v>71</v>
      </c>
      <c r="GN30" s="72" t="s">
        <v>71</v>
      </c>
      <c r="GO30" s="72" t="s">
        <v>71</v>
      </c>
      <c r="GP30" s="72" t="s">
        <v>71</v>
      </c>
      <c r="GQ30" s="72" t="s">
        <v>71</v>
      </c>
      <c r="GR30" s="72" t="s">
        <v>71</v>
      </c>
      <c r="GS30" s="72" t="s">
        <v>71</v>
      </c>
      <c r="GT30" s="72" t="s">
        <v>71</v>
      </c>
    </row>
    <row r="31" spans="1:202" ht="15.75" x14ac:dyDescent="0.2">
      <c r="A31" s="69">
        <v>29</v>
      </c>
      <c r="B31" s="78" t="s">
        <v>73</v>
      </c>
      <c r="C31" s="78" t="s">
        <v>73</v>
      </c>
      <c r="D31" s="78" t="s">
        <v>73</v>
      </c>
      <c r="E31" s="78" t="s">
        <v>73</v>
      </c>
      <c r="F31" s="78" t="s">
        <v>73</v>
      </c>
      <c r="G31" s="78" t="s">
        <v>73</v>
      </c>
      <c r="H31" s="78" t="s">
        <v>73</v>
      </c>
      <c r="I31" s="78" t="s">
        <v>73</v>
      </c>
      <c r="J31" s="78" t="s">
        <v>73</v>
      </c>
      <c r="K31" s="78" t="s">
        <v>73</v>
      </c>
      <c r="L31" s="78" t="s">
        <v>73</v>
      </c>
      <c r="M31" s="78" t="s">
        <v>73</v>
      </c>
      <c r="N31" s="78" t="s">
        <v>73</v>
      </c>
      <c r="O31" s="78" t="s">
        <v>73</v>
      </c>
      <c r="P31" s="78" t="s">
        <v>73</v>
      </c>
      <c r="Q31" s="78" t="s">
        <v>73</v>
      </c>
      <c r="R31" s="78" t="s">
        <v>73</v>
      </c>
      <c r="S31" s="78" t="s">
        <v>73</v>
      </c>
      <c r="T31" s="78" t="s">
        <v>73</v>
      </c>
      <c r="U31" s="78" t="s">
        <v>73</v>
      </c>
      <c r="V31" s="78" t="s">
        <v>73</v>
      </c>
      <c r="W31" s="75" t="s">
        <v>71</v>
      </c>
      <c r="X31" s="75" t="s">
        <v>71</v>
      </c>
      <c r="Y31" s="75" t="s">
        <v>71</v>
      </c>
      <c r="Z31" s="75" t="s">
        <v>71</v>
      </c>
      <c r="AA31" s="75" t="s">
        <v>71</v>
      </c>
      <c r="AB31" s="75" t="s">
        <v>71</v>
      </c>
      <c r="AC31" s="75" t="s">
        <v>71</v>
      </c>
      <c r="AD31" s="75" t="s">
        <v>71</v>
      </c>
      <c r="AE31" s="75" t="s">
        <v>71</v>
      </c>
      <c r="AF31" s="75" t="s">
        <v>71</v>
      </c>
      <c r="AG31" s="75" t="s">
        <v>71</v>
      </c>
      <c r="AH31" s="75" t="s">
        <v>71</v>
      </c>
      <c r="AI31" s="75" t="s">
        <v>71</v>
      </c>
      <c r="AJ31" s="75" t="s">
        <v>71</v>
      </c>
      <c r="AK31" s="75" t="s">
        <v>71</v>
      </c>
      <c r="AL31" s="75" t="s">
        <v>71</v>
      </c>
      <c r="AM31" s="75" t="s">
        <v>71</v>
      </c>
      <c r="AN31" s="75" t="s">
        <v>71</v>
      </c>
      <c r="AO31" s="75" t="s">
        <v>71</v>
      </c>
      <c r="AP31" s="75" t="s">
        <v>71</v>
      </c>
      <c r="AQ31" s="75" t="s">
        <v>71</v>
      </c>
      <c r="AR31" s="75" t="s">
        <v>71</v>
      </c>
      <c r="AS31" s="75" t="s">
        <v>71</v>
      </c>
      <c r="AT31" s="75" t="s">
        <v>71</v>
      </c>
      <c r="AU31" s="75" t="s">
        <v>71</v>
      </c>
      <c r="AV31" s="75" t="s">
        <v>71</v>
      </c>
      <c r="AW31" s="75" t="s">
        <v>71</v>
      </c>
      <c r="AX31" s="75" t="s">
        <v>71</v>
      </c>
      <c r="AY31" s="75" t="s">
        <v>71</v>
      </c>
      <c r="AZ31" s="75" t="s">
        <v>71</v>
      </c>
      <c r="BA31" s="75" t="s">
        <v>71</v>
      </c>
      <c r="BB31" s="75" t="s">
        <v>71</v>
      </c>
      <c r="BC31" s="75" t="s">
        <v>71</v>
      </c>
      <c r="BD31" s="75" t="s">
        <v>71</v>
      </c>
      <c r="BE31" s="75" t="s">
        <v>71</v>
      </c>
      <c r="BF31" s="75" t="s">
        <v>71</v>
      </c>
      <c r="BG31" s="75" t="s">
        <v>71</v>
      </c>
      <c r="BH31" s="75" t="s">
        <v>71</v>
      </c>
      <c r="BI31" s="75" t="s">
        <v>71</v>
      </c>
      <c r="BJ31" s="75" t="s">
        <v>71</v>
      </c>
      <c r="BK31" s="75" t="s">
        <v>71</v>
      </c>
      <c r="BL31" s="75" t="s">
        <v>71</v>
      </c>
      <c r="BM31" s="75" t="s">
        <v>71</v>
      </c>
      <c r="BN31" s="75" t="s">
        <v>71</v>
      </c>
      <c r="BO31" s="75" t="s">
        <v>71</v>
      </c>
      <c r="BP31" s="75" t="s">
        <v>71</v>
      </c>
      <c r="BQ31" s="75" t="s">
        <v>71</v>
      </c>
      <c r="BR31" s="75" t="s">
        <v>71</v>
      </c>
      <c r="BS31" s="75" t="s">
        <v>71</v>
      </c>
      <c r="BT31" s="75" t="s">
        <v>71</v>
      </c>
      <c r="BU31" s="75" t="s">
        <v>71</v>
      </c>
      <c r="BV31" s="75" t="s">
        <v>71</v>
      </c>
      <c r="BW31" s="75" t="s">
        <v>71</v>
      </c>
      <c r="BX31" s="75" t="s">
        <v>71</v>
      </c>
      <c r="BY31" s="75" t="s">
        <v>71</v>
      </c>
      <c r="BZ31" s="75" t="s">
        <v>71</v>
      </c>
      <c r="CA31" s="75" t="s">
        <v>71</v>
      </c>
      <c r="CB31" s="75" t="s">
        <v>71</v>
      </c>
      <c r="CC31" s="75" t="s">
        <v>71</v>
      </c>
      <c r="CD31" s="75" t="s">
        <v>71</v>
      </c>
      <c r="CE31" s="75" t="s">
        <v>71</v>
      </c>
      <c r="CF31" s="75" t="s">
        <v>71</v>
      </c>
      <c r="CG31" s="75" t="s">
        <v>71</v>
      </c>
      <c r="CH31" s="75" t="s">
        <v>71</v>
      </c>
      <c r="CI31" s="75" t="s">
        <v>71</v>
      </c>
      <c r="CJ31" s="75" t="s">
        <v>71</v>
      </c>
      <c r="CK31" s="75" t="s">
        <v>71</v>
      </c>
      <c r="CL31" s="75" t="s">
        <v>71</v>
      </c>
      <c r="CM31" s="75" t="s">
        <v>71</v>
      </c>
      <c r="CN31" s="75" t="s">
        <v>71</v>
      </c>
      <c r="CO31" s="75" t="s">
        <v>71</v>
      </c>
      <c r="CP31" s="75" t="s">
        <v>71</v>
      </c>
      <c r="CQ31" s="75" t="s">
        <v>71</v>
      </c>
      <c r="CR31" s="75" t="s">
        <v>71</v>
      </c>
      <c r="CS31" s="75" t="s">
        <v>71</v>
      </c>
      <c r="CT31" s="75" t="s">
        <v>71</v>
      </c>
      <c r="CU31" s="75" t="s">
        <v>71</v>
      </c>
      <c r="CV31" s="75" t="s">
        <v>71</v>
      </c>
      <c r="CW31" s="75" t="s">
        <v>71</v>
      </c>
      <c r="CX31" s="75" t="s">
        <v>71</v>
      </c>
      <c r="CY31" s="75" t="s">
        <v>71</v>
      </c>
      <c r="CZ31" s="75" t="s">
        <v>71</v>
      </c>
      <c r="DA31" s="75" t="s">
        <v>71</v>
      </c>
      <c r="DB31" s="75" t="s">
        <v>71</v>
      </c>
      <c r="DC31" s="75" t="s">
        <v>71</v>
      </c>
      <c r="DD31" s="75" t="s">
        <v>71</v>
      </c>
      <c r="DE31" s="75" t="s">
        <v>71</v>
      </c>
      <c r="DF31" s="75" t="s">
        <v>71</v>
      </c>
      <c r="DG31" s="75" t="s">
        <v>71</v>
      </c>
      <c r="DH31" s="75" t="s">
        <v>71</v>
      </c>
      <c r="DI31" s="75" t="s">
        <v>71</v>
      </c>
      <c r="DJ31" s="75" t="s">
        <v>71</v>
      </c>
      <c r="DK31" s="75" t="s">
        <v>71</v>
      </c>
      <c r="DL31" s="75" t="s">
        <v>71</v>
      </c>
      <c r="DM31" s="75" t="s">
        <v>71</v>
      </c>
      <c r="DN31" s="75" t="s">
        <v>71</v>
      </c>
      <c r="DO31" s="75" t="s">
        <v>71</v>
      </c>
      <c r="DP31" s="75" t="s">
        <v>71</v>
      </c>
      <c r="DQ31" s="75" t="s">
        <v>71</v>
      </c>
      <c r="DR31" s="75" t="s">
        <v>71</v>
      </c>
      <c r="DS31" s="75" t="s">
        <v>71</v>
      </c>
      <c r="DT31" s="75" t="s">
        <v>71</v>
      </c>
      <c r="DU31" s="75" t="s">
        <v>71</v>
      </c>
      <c r="DV31" s="75" t="s">
        <v>71</v>
      </c>
      <c r="DW31" s="75" t="s">
        <v>71</v>
      </c>
      <c r="DX31" s="75" t="s">
        <v>71</v>
      </c>
      <c r="DY31" s="75" t="s">
        <v>71</v>
      </c>
      <c r="DZ31" s="75" t="s">
        <v>71</v>
      </c>
      <c r="EA31" s="75" t="s">
        <v>71</v>
      </c>
      <c r="EB31" s="75" t="s">
        <v>71</v>
      </c>
      <c r="EC31" s="75" t="s">
        <v>71</v>
      </c>
      <c r="ED31" s="75" t="s">
        <v>71</v>
      </c>
      <c r="EE31" s="75" t="s">
        <v>71</v>
      </c>
      <c r="EF31" s="75" t="s">
        <v>71</v>
      </c>
      <c r="EG31" s="75" t="s">
        <v>71</v>
      </c>
      <c r="EH31" s="75" t="s">
        <v>71</v>
      </c>
      <c r="EI31" s="75" t="s">
        <v>71</v>
      </c>
      <c r="EJ31" s="75" t="s">
        <v>71</v>
      </c>
      <c r="EK31" s="75" t="s">
        <v>71</v>
      </c>
      <c r="EL31" s="75" t="s">
        <v>71</v>
      </c>
      <c r="EM31" s="75" t="s">
        <v>71</v>
      </c>
      <c r="EN31" s="75" t="s">
        <v>71</v>
      </c>
      <c r="EO31" s="75" t="s">
        <v>71</v>
      </c>
      <c r="EP31" s="75" t="s">
        <v>71</v>
      </c>
      <c r="EQ31" s="75" t="s">
        <v>71</v>
      </c>
      <c r="ER31" s="75" t="s">
        <v>71</v>
      </c>
      <c r="ES31" s="75" t="s">
        <v>71</v>
      </c>
      <c r="ET31" s="75" t="s">
        <v>71</v>
      </c>
      <c r="EU31" s="75" t="s">
        <v>71</v>
      </c>
      <c r="EV31" s="75" t="s">
        <v>71</v>
      </c>
      <c r="EW31" s="75" t="s">
        <v>71</v>
      </c>
      <c r="EX31" s="75" t="s">
        <v>71</v>
      </c>
      <c r="EY31" s="75" t="s">
        <v>71</v>
      </c>
      <c r="EZ31" s="75" t="s">
        <v>71</v>
      </c>
      <c r="FA31" s="75" t="s">
        <v>71</v>
      </c>
      <c r="FB31" s="75" t="s">
        <v>71</v>
      </c>
      <c r="FC31" s="75" t="s">
        <v>71</v>
      </c>
      <c r="FD31" s="75" t="s">
        <v>71</v>
      </c>
      <c r="FE31" s="75" t="s">
        <v>71</v>
      </c>
      <c r="FF31" s="75" t="s">
        <v>71</v>
      </c>
      <c r="FG31" s="76" t="s">
        <v>71</v>
      </c>
      <c r="FH31" s="76" t="s">
        <v>71</v>
      </c>
      <c r="FI31" s="76" t="s">
        <v>71</v>
      </c>
      <c r="FJ31" s="76" t="s">
        <v>71</v>
      </c>
      <c r="FK31" s="76" t="s">
        <v>71</v>
      </c>
      <c r="FL31" s="76" t="s">
        <v>71</v>
      </c>
      <c r="FM31" s="76" t="s">
        <v>71</v>
      </c>
      <c r="FN31" s="76" t="s">
        <v>71</v>
      </c>
      <c r="FO31" s="76" t="s">
        <v>71</v>
      </c>
      <c r="FP31" s="76" t="s">
        <v>71</v>
      </c>
      <c r="FQ31" s="76" t="s">
        <v>71</v>
      </c>
      <c r="FR31" s="76" t="s">
        <v>71</v>
      </c>
      <c r="FS31" s="76" t="s">
        <v>71</v>
      </c>
      <c r="FT31" s="76" t="s">
        <v>71</v>
      </c>
      <c r="FU31" s="76" t="s">
        <v>71</v>
      </c>
      <c r="FV31" s="76" t="s">
        <v>71</v>
      </c>
      <c r="FW31" s="76" t="s">
        <v>71</v>
      </c>
      <c r="FX31" s="76" t="s">
        <v>71</v>
      </c>
      <c r="FY31" s="76" t="s">
        <v>71</v>
      </c>
      <c r="FZ31" s="76" t="s">
        <v>71</v>
      </c>
      <c r="GA31" s="76" t="s">
        <v>71</v>
      </c>
      <c r="GB31" s="76" t="s">
        <v>71</v>
      </c>
      <c r="GC31" s="76" t="s">
        <v>71</v>
      </c>
      <c r="GD31" s="76" t="s">
        <v>71</v>
      </c>
      <c r="GE31" s="76" t="s">
        <v>71</v>
      </c>
      <c r="GF31" s="76" t="s">
        <v>71</v>
      </c>
      <c r="GG31" s="76" t="s">
        <v>71</v>
      </c>
      <c r="GH31" s="76" t="s">
        <v>71</v>
      </c>
      <c r="GI31" s="76" t="s">
        <v>71</v>
      </c>
      <c r="GJ31" s="76" t="s">
        <v>71</v>
      </c>
      <c r="GK31" s="76" t="s">
        <v>71</v>
      </c>
      <c r="GL31" s="76" t="s">
        <v>71</v>
      </c>
      <c r="GM31" s="76" t="s">
        <v>71</v>
      </c>
      <c r="GN31" s="76" t="s">
        <v>71</v>
      </c>
      <c r="GO31" s="76" t="s">
        <v>71</v>
      </c>
      <c r="GP31" s="76" t="s">
        <v>71</v>
      </c>
      <c r="GQ31" s="76" t="s">
        <v>71</v>
      </c>
      <c r="GR31" s="76" t="s">
        <v>71</v>
      </c>
      <c r="GS31" s="76" t="s">
        <v>71</v>
      </c>
      <c r="GT31" s="76" t="s">
        <v>71</v>
      </c>
    </row>
    <row r="32" spans="1:202" ht="15.75" x14ac:dyDescent="0.2">
      <c r="A32" s="69">
        <v>30</v>
      </c>
      <c r="B32" s="78" t="s">
        <v>73</v>
      </c>
      <c r="C32" s="78" t="s">
        <v>73</v>
      </c>
      <c r="D32" s="78" t="s">
        <v>73</v>
      </c>
      <c r="E32" s="78" t="s">
        <v>73</v>
      </c>
      <c r="F32" s="78" t="s">
        <v>73</v>
      </c>
      <c r="G32" s="78" t="s">
        <v>73</v>
      </c>
      <c r="H32" s="78" t="s">
        <v>73</v>
      </c>
      <c r="I32" s="78" t="s">
        <v>73</v>
      </c>
      <c r="J32" s="78" t="s">
        <v>73</v>
      </c>
      <c r="K32" s="78" t="s">
        <v>73</v>
      </c>
      <c r="L32" s="78" t="s">
        <v>73</v>
      </c>
      <c r="M32" s="78" t="s">
        <v>73</v>
      </c>
      <c r="N32" s="78" t="s">
        <v>73</v>
      </c>
      <c r="O32" s="78" t="s">
        <v>73</v>
      </c>
      <c r="P32" s="78" t="s">
        <v>73</v>
      </c>
      <c r="Q32" s="78" t="s">
        <v>73</v>
      </c>
      <c r="R32" s="78" t="s">
        <v>73</v>
      </c>
      <c r="S32" s="78" t="s">
        <v>73</v>
      </c>
      <c r="T32" s="78" t="s">
        <v>73</v>
      </c>
      <c r="U32" s="78" t="s">
        <v>73</v>
      </c>
      <c r="V32" s="78" t="s">
        <v>73</v>
      </c>
      <c r="W32" s="75" t="s">
        <v>71</v>
      </c>
      <c r="X32" s="75" t="s">
        <v>71</v>
      </c>
      <c r="Y32" s="75" t="s">
        <v>71</v>
      </c>
      <c r="Z32" s="75" t="s">
        <v>71</v>
      </c>
      <c r="AA32" s="75" t="s">
        <v>71</v>
      </c>
      <c r="AB32" s="75" t="s">
        <v>71</v>
      </c>
      <c r="AC32" s="75" t="s">
        <v>71</v>
      </c>
      <c r="AD32" s="75" t="s">
        <v>71</v>
      </c>
      <c r="AE32" s="75" t="s">
        <v>71</v>
      </c>
      <c r="AF32" s="75" t="s">
        <v>71</v>
      </c>
      <c r="AG32" s="75" t="s">
        <v>71</v>
      </c>
      <c r="AH32" s="75" t="s">
        <v>71</v>
      </c>
      <c r="AI32" s="75" t="s">
        <v>71</v>
      </c>
      <c r="AJ32" s="75" t="s">
        <v>71</v>
      </c>
      <c r="AK32" s="75" t="s">
        <v>71</v>
      </c>
      <c r="AL32" s="75" t="s">
        <v>71</v>
      </c>
      <c r="AM32" s="75" t="s">
        <v>71</v>
      </c>
      <c r="AN32" s="75" t="s">
        <v>71</v>
      </c>
      <c r="AO32" s="75" t="s">
        <v>71</v>
      </c>
      <c r="AP32" s="75" t="s">
        <v>71</v>
      </c>
      <c r="AQ32" s="75" t="s">
        <v>71</v>
      </c>
      <c r="AR32" s="75" t="s">
        <v>71</v>
      </c>
      <c r="AS32" s="75" t="s">
        <v>71</v>
      </c>
      <c r="AT32" s="75" t="s">
        <v>71</v>
      </c>
      <c r="AU32" s="75" t="s">
        <v>71</v>
      </c>
      <c r="AV32" s="75" t="s">
        <v>71</v>
      </c>
      <c r="AW32" s="75" t="s">
        <v>71</v>
      </c>
      <c r="AX32" s="75" t="s">
        <v>71</v>
      </c>
      <c r="AY32" s="75" t="s">
        <v>71</v>
      </c>
      <c r="AZ32" s="75" t="s">
        <v>71</v>
      </c>
      <c r="BA32" s="75" t="s">
        <v>71</v>
      </c>
      <c r="BB32" s="75" t="s">
        <v>71</v>
      </c>
      <c r="BC32" s="75" t="s">
        <v>71</v>
      </c>
      <c r="BD32" s="75" t="s">
        <v>71</v>
      </c>
      <c r="BE32" s="75" t="s">
        <v>71</v>
      </c>
      <c r="BF32" s="75" t="s">
        <v>71</v>
      </c>
      <c r="BG32" s="75" t="s">
        <v>71</v>
      </c>
      <c r="BH32" s="75" t="s">
        <v>71</v>
      </c>
      <c r="BI32" s="75" t="s">
        <v>71</v>
      </c>
      <c r="BJ32" s="75" t="s">
        <v>71</v>
      </c>
      <c r="BK32" s="75" t="s">
        <v>71</v>
      </c>
      <c r="BL32" s="75" t="s">
        <v>71</v>
      </c>
      <c r="BM32" s="75" t="s">
        <v>71</v>
      </c>
      <c r="BN32" s="75" t="s">
        <v>71</v>
      </c>
      <c r="BO32" s="75" t="s">
        <v>71</v>
      </c>
      <c r="BP32" s="75" t="s">
        <v>71</v>
      </c>
      <c r="BQ32" s="75" t="s">
        <v>71</v>
      </c>
      <c r="BR32" s="75" t="s">
        <v>71</v>
      </c>
      <c r="BS32" s="75" t="s">
        <v>71</v>
      </c>
      <c r="BT32" s="75" t="s">
        <v>71</v>
      </c>
      <c r="BU32" s="75" t="s">
        <v>71</v>
      </c>
      <c r="BV32" s="75" t="s">
        <v>71</v>
      </c>
      <c r="BW32" s="75" t="s">
        <v>71</v>
      </c>
      <c r="BX32" s="75" t="s">
        <v>71</v>
      </c>
      <c r="BY32" s="75" t="s">
        <v>71</v>
      </c>
      <c r="BZ32" s="75" t="s">
        <v>71</v>
      </c>
      <c r="CA32" s="75" t="s">
        <v>71</v>
      </c>
      <c r="CB32" s="75" t="s">
        <v>71</v>
      </c>
      <c r="CC32" s="75" t="s">
        <v>71</v>
      </c>
      <c r="CD32" s="75" t="s">
        <v>71</v>
      </c>
      <c r="CE32" s="75" t="s">
        <v>71</v>
      </c>
      <c r="CF32" s="75" t="s">
        <v>71</v>
      </c>
      <c r="CG32" s="75" t="s">
        <v>71</v>
      </c>
      <c r="CH32" s="75" t="s">
        <v>71</v>
      </c>
      <c r="CI32" s="75" t="s">
        <v>71</v>
      </c>
      <c r="CJ32" s="75" t="s">
        <v>71</v>
      </c>
      <c r="CK32" s="75" t="s">
        <v>71</v>
      </c>
      <c r="CL32" s="75" t="s">
        <v>71</v>
      </c>
      <c r="CM32" s="75" t="s">
        <v>71</v>
      </c>
      <c r="CN32" s="75" t="s">
        <v>71</v>
      </c>
      <c r="CO32" s="75" t="s">
        <v>71</v>
      </c>
      <c r="CP32" s="75" t="s">
        <v>71</v>
      </c>
      <c r="CQ32" s="75" t="s">
        <v>71</v>
      </c>
      <c r="CR32" s="75" t="s">
        <v>71</v>
      </c>
      <c r="CS32" s="75" t="s">
        <v>71</v>
      </c>
      <c r="CT32" s="75" t="s">
        <v>71</v>
      </c>
      <c r="CU32" s="75" t="s">
        <v>71</v>
      </c>
      <c r="CV32" s="75" t="s">
        <v>71</v>
      </c>
      <c r="CW32" s="75" t="s">
        <v>71</v>
      </c>
      <c r="CX32" s="75" t="s">
        <v>71</v>
      </c>
      <c r="CY32" s="75" t="s">
        <v>71</v>
      </c>
      <c r="CZ32" s="75" t="s">
        <v>71</v>
      </c>
      <c r="DA32" s="75" t="s">
        <v>71</v>
      </c>
      <c r="DB32" s="75" t="s">
        <v>71</v>
      </c>
      <c r="DC32" s="75" t="s">
        <v>71</v>
      </c>
      <c r="DD32" s="75" t="s">
        <v>71</v>
      </c>
      <c r="DE32" s="75" t="s">
        <v>71</v>
      </c>
      <c r="DF32" s="75" t="s">
        <v>71</v>
      </c>
      <c r="DG32" s="75" t="s">
        <v>71</v>
      </c>
      <c r="DH32" s="75" t="s">
        <v>71</v>
      </c>
      <c r="DI32" s="75" t="s">
        <v>71</v>
      </c>
      <c r="DJ32" s="75" t="s">
        <v>71</v>
      </c>
      <c r="DK32" s="75" t="s">
        <v>71</v>
      </c>
      <c r="DL32" s="75" t="s">
        <v>71</v>
      </c>
      <c r="DM32" s="75" t="s">
        <v>71</v>
      </c>
      <c r="DN32" s="75" t="s">
        <v>71</v>
      </c>
      <c r="DO32" s="75" t="s">
        <v>71</v>
      </c>
      <c r="DP32" s="75" t="s">
        <v>71</v>
      </c>
      <c r="DQ32" s="75" t="s">
        <v>71</v>
      </c>
      <c r="DR32" s="75" t="s">
        <v>71</v>
      </c>
      <c r="DS32" s="75" t="s">
        <v>71</v>
      </c>
      <c r="DT32" s="75" t="s">
        <v>71</v>
      </c>
      <c r="DU32" s="75" t="s">
        <v>71</v>
      </c>
      <c r="DV32" s="75" t="s">
        <v>71</v>
      </c>
      <c r="DW32" s="75" t="s">
        <v>71</v>
      </c>
      <c r="DX32" s="75" t="s">
        <v>71</v>
      </c>
      <c r="DY32" s="75" t="s">
        <v>71</v>
      </c>
      <c r="DZ32" s="75" t="s">
        <v>71</v>
      </c>
      <c r="EA32" s="75" t="s">
        <v>71</v>
      </c>
      <c r="EB32" s="75" t="s">
        <v>71</v>
      </c>
      <c r="EC32" s="75" t="s">
        <v>71</v>
      </c>
      <c r="ED32" s="75" t="s">
        <v>71</v>
      </c>
      <c r="EE32" s="75" t="s">
        <v>71</v>
      </c>
      <c r="EF32" s="75" t="s">
        <v>71</v>
      </c>
      <c r="EG32" s="75" t="s">
        <v>71</v>
      </c>
      <c r="EH32" s="75" t="s">
        <v>71</v>
      </c>
      <c r="EI32" s="75" t="s">
        <v>71</v>
      </c>
      <c r="EJ32" s="75" t="s">
        <v>71</v>
      </c>
      <c r="EK32" s="75" t="s">
        <v>71</v>
      </c>
      <c r="EL32" s="75" t="s">
        <v>71</v>
      </c>
      <c r="EM32" s="75" t="s">
        <v>71</v>
      </c>
      <c r="EN32" s="75" t="s">
        <v>71</v>
      </c>
      <c r="EO32" s="75" t="s">
        <v>71</v>
      </c>
      <c r="EP32" s="75" t="s">
        <v>71</v>
      </c>
      <c r="EQ32" s="75" t="s">
        <v>71</v>
      </c>
      <c r="ER32" s="75" t="s">
        <v>71</v>
      </c>
      <c r="ES32" s="75" t="s">
        <v>71</v>
      </c>
      <c r="ET32" s="75" t="s">
        <v>71</v>
      </c>
      <c r="EU32" s="75" t="s">
        <v>71</v>
      </c>
      <c r="EV32" s="75" t="s">
        <v>71</v>
      </c>
      <c r="EW32" s="75" t="s">
        <v>71</v>
      </c>
      <c r="EX32" s="75" t="s">
        <v>71</v>
      </c>
      <c r="EY32" s="75" t="s">
        <v>71</v>
      </c>
      <c r="EZ32" s="75" t="s">
        <v>71</v>
      </c>
      <c r="FA32" s="75" t="s">
        <v>71</v>
      </c>
      <c r="FB32" s="75" t="s">
        <v>71</v>
      </c>
      <c r="FC32" s="75" t="s">
        <v>71</v>
      </c>
      <c r="FD32" s="75" t="s">
        <v>71</v>
      </c>
      <c r="FE32" s="75" t="s">
        <v>71</v>
      </c>
      <c r="FF32" s="75" t="s">
        <v>71</v>
      </c>
      <c r="FG32" s="76" t="s">
        <v>71</v>
      </c>
      <c r="FH32" s="76" t="s">
        <v>71</v>
      </c>
      <c r="FI32" s="76" t="s">
        <v>71</v>
      </c>
      <c r="FJ32" s="76" t="s">
        <v>71</v>
      </c>
      <c r="FK32" s="76" t="s">
        <v>71</v>
      </c>
      <c r="FL32" s="76" t="s">
        <v>71</v>
      </c>
      <c r="FM32" s="76" t="s">
        <v>71</v>
      </c>
      <c r="FN32" s="76" t="s">
        <v>71</v>
      </c>
      <c r="FO32" s="76" t="s">
        <v>71</v>
      </c>
      <c r="FP32" s="76" t="s">
        <v>71</v>
      </c>
      <c r="FQ32" s="76" t="s">
        <v>71</v>
      </c>
      <c r="FR32" s="76" t="s">
        <v>71</v>
      </c>
      <c r="FS32" s="76" t="s">
        <v>71</v>
      </c>
      <c r="FT32" s="76" t="s">
        <v>71</v>
      </c>
      <c r="FU32" s="76" t="s">
        <v>71</v>
      </c>
      <c r="FV32" s="76" t="s">
        <v>71</v>
      </c>
      <c r="FW32" s="76" t="s">
        <v>71</v>
      </c>
      <c r="FX32" s="76" t="s">
        <v>71</v>
      </c>
      <c r="FY32" s="76" t="s">
        <v>71</v>
      </c>
      <c r="FZ32" s="76" t="s">
        <v>71</v>
      </c>
      <c r="GA32" s="76" t="s">
        <v>71</v>
      </c>
      <c r="GB32" s="76" t="s">
        <v>71</v>
      </c>
      <c r="GC32" s="76" t="s">
        <v>71</v>
      </c>
      <c r="GD32" s="76" t="s">
        <v>71</v>
      </c>
      <c r="GE32" s="76" t="s">
        <v>71</v>
      </c>
      <c r="GF32" s="76" t="s">
        <v>71</v>
      </c>
      <c r="GG32" s="76" t="s">
        <v>71</v>
      </c>
      <c r="GH32" s="76" t="s">
        <v>71</v>
      </c>
      <c r="GI32" s="76" t="s">
        <v>71</v>
      </c>
      <c r="GJ32" s="76" t="s">
        <v>71</v>
      </c>
      <c r="GK32" s="76" t="s">
        <v>71</v>
      </c>
      <c r="GL32" s="76" t="s">
        <v>71</v>
      </c>
      <c r="GM32" s="76" t="s">
        <v>71</v>
      </c>
      <c r="GN32" s="76" t="s">
        <v>71</v>
      </c>
      <c r="GO32" s="76" t="s">
        <v>71</v>
      </c>
      <c r="GP32" s="76" t="s">
        <v>71</v>
      </c>
      <c r="GQ32" s="76" t="s">
        <v>71</v>
      </c>
      <c r="GR32" s="76" t="s">
        <v>71</v>
      </c>
      <c r="GS32" s="76" t="s">
        <v>71</v>
      </c>
      <c r="GT32" s="76" t="s">
        <v>71</v>
      </c>
    </row>
    <row r="33" spans="1:202" ht="15.75" x14ac:dyDescent="0.2">
      <c r="A33" s="69">
        <v>31</v>
      </c>
      <c r="B33" s="78" t="s">
        <v>73</v>
      </c>
      <c r="C33" s="78" t="s">
        <v>73</v>
      </c>
      <c r="D33" s="78" t="s">
        <v>73</v>
      </c>
      <c r="E33" s="78" t="s">
        <v>73</v>
      </c>
      <c r="F33" s="78" t="s">
        <v>73</v>
      </c>
      <c r="G33" s="78" t="s">
        <v>73</v>
      </c>
      <c r="H33" s="78" t="s">
        <v>73</v>
      </c>
      <c r="I33" s="78" t="s">
        <v>73</v>
      </c>
      <c r="J33" s="78" t="s">
        <v>73</v>
      </c>
      <c r="K33" s="78" t="s">
        <v>73</v>
      </c>
      <c r="L33" s="78" t="s">
        <v>73</v>
      </c>
      <c r="M33" s="78" t="s">
        <v>73</v>
      </c>
      <c r="N33" s="78" t="s">
        <v>73</v>
      </c>
      <c r="O33" s="78" t="s">
        <v>73</v>
      </c>
      <c r="P33" s="78" t="s">
        <v>73</v>
      </c>
      <c r="Q33" s="78" t="s">
        <v>73</v>
      </c>
      <c r="R33" s="78" t="s">
        <v>73</v>
      </c>
      <c r="S33" s="78" t="s">
        <v>73</v>
      </c>
      <c r="T33" s="78" t="s">
        <v>73</v>
      </c>
      <c r="U33" s="78" t="s">
        <v>73</v>
      </c>
      <c r="V33" s="78" t="s">
        <v>73</v>
      </c>
      <c r="W33" s="75" t="s">
        <v>71</v>
      </c>
      <c r="X33" s="75" t="s">
        <v>71</v>
      </c>
      <c r="Y33" s="75" t="s">
        <v>71</v>
      </c>
      <c r="Z33" s="75" t="s">
        <v>71</v>
      </c>
      <c r="AA33" s="75" t="s">
        <v>71</v>
      </c>
      <c r="AB33" s="75" t="s">
        <v>71</v>
      </c>
      <c r="AC33" s="75" t="s">
        <v>71</v>
      </c>
      <c r="AD33" s="75" t="s">
        <v>71</v>
      </c>
      <c r="AE33" s="75" t="s">
        <v>71</v>
      </c>
      <c r="AF33" s="75" t="s">
        <v>71</v>
      </c>
      <c r="AG33" s="75" t="s">
        <v>71</v>
      </c>
      <c r="AH33" s="75" t="s">
        <v>71</v>
      </c>
      <c r="AI33" s="75" t="s">
        <v>71</v>
      </c>
      <c r="AJ33" s="75" t="s">
        <v>71</v>
      </c>
      <c r="AK33" s="75" t="s">
        <v>71</v>
      </c>
      <c r="AL33" s="75" t="s">
        <v>71</v>
      </c>
      <c r="AM33" s="75" t="s">
        <v>71</v>
      </c>
      <c r="AN33" s="75" t="s">
        <v>71</v>
      </c>
      <c r="AO33" s="75" t="s">
        <v>71</v>
      </c>
      <c r="AP33" s="75" t="s">
        <v>71</v>
      </c>
      <c r="AQ33" s="75" t="s">
        <v>71</v>
      </c>
      <c r="AR33" s="75" t="s">
        <v>71</v>
      </c>
      <c r="AS33" s="75" t="s">
        <v>71</v>
      </c>
      <c r="AT33" s="75" t="s">
        <v>71</v>
      </c>
      <c r="AU33" s="75" t="s">
        <v>71</v>
      </c>
      <c r="AV33" s="75" t="s">
        <v>71</v>
      </c>
      <c r="AW33" s="75" t="s">
        <v>71</v>
      </c>
      <c r="AX33" s="75" t="s">
        <v>71</v>
      </c>
      <c r="AY33" s="75" t="s">
        <v>71</v>
      </c>
      <c r="AZ33" s="75" t="s">
        <v>71</v>
      </c>
      <c r="BA33" s="75" t="s">
        <v>71</v>
      </c>
      <c r="BB33" s="75" t="s">
        <v>71</v>
      </c>
      <c r="BC33" s="75" t="s">
        <v>71</v>
      </c>
      <c r="BD33" s="75" t="s">
        <v>71</v>
      </c>
      <c r="BE33" s="75" t="s">
        <v>71</v>
      </c>
      <c r="BF33" s="75" t="s">
        <v>71</v>
      </c>
      <c r="BG33" s="75" t="s">
        <v>71</v>
      </c>
      <c r="BH33" s="75" t="s">
        <v>71</v>
      </c>
      <c r="BI33" s="75" t="s">
        <v>71</v>
      </c>
      <c r="BJ33" s="75" t="s">
        <v>71</v>
      </c>
      <c r="BK33" s="75" t="s">
        <v>71</v>
      </c>
      <c r="BL33" s="75" t="s">
        <v>71</v>
      </c>
      <c r="BM33" s="75" t="s">
        <v>71</v>
      </c>
      <c r="BN33" s="75" t="s">
        <v>71</v>
      </c>
      <c r="BO33" s="75" t="s">
        <v>71</v>
      </c>
      <c r="BP33" s="75" t="s">
        <v>71</v>
      </c>
      <c r="BQ33" s="75" t="s">
        <v>71</v>
      </c>
      <c r="BR33" s="75" t="s">
        <v>71</v>
      </c>
      <c r="BS33" s="75" t="s">
        <v>71</v>
      </c>
      <c r="BT33" s="75" t="s">
        <v>71</v>
      </c>
      <c r="BU33" s="75" t="s">
        <v>71</v>
      </c>
      <c r="BV33" s="75" t="s">
        <v>71</v>
      </c>
      <c r="BW33" s="75" t="s">
        <v>71</v>
      </c>
      <c r="BX33" s="75" t="s">
        <v>71</v>
      </c>
      <c r="BY33" s="75" t="s">
        <v>71</v>
      </c>
      <c r="BZ33" s="75" t="s">
        <v>71</v>
      </c>
      <c r="CA33" s="75" t="s">
        <v>71</v>
      </c>
      <c r="CB33" s="75" t="s">
        <v>71</v>
      </c>
      <c r="CC33" s="75" t="s">
        <v>71</v>
      </c>
      <c r="CD33" s="75" t="s">
        <v>71</v>
      </c>
      <c r="CE33" s="75" t="s">
        <v>71</v>
      </c>
      <c r="CF33" s="75" t="s">
        <v>71</v>
      </c>
      <c r="CG33" s="75" t="s">
        <v>71</v>
      </c>
      <c r="CH33" s="75" t="s">
        <v>71</v>
      </c>
      <c r="CI33" s="75" t="s">
        <v>71</v>
      </c>
      <c r="CJ33" s="75" t="s">
        <v>71</v>
      </c>
      <c r="CK33" s="75" t="s">
        <v>71</v>
      </c>
      <c r="CL33" s="75" t="s">
        <v>71</v>
      </c>
      <c r="CM33" s="75" t="s">
        <v>71</v>
      </c>
      <c r="CN33" s="75" t="s">
        <v>71</v>
      </c>
      <c r="CO33" s="75" t="s">
        <v>71</v>
      </c>
      <c r="CP33" s="75" t="s">
        <v>71</v>
      </c>
      <c r="CQ33" s="75" t="s">
        <v>71</v>
      </c>
      <c r="CR33" s="75" t="s">
        <v>71</v>
      </c>
      <c r="CS33" s="75" t="s">
        <v>71</v>
      </c>
      <c r="CT33" s="75" t="s">
        <v>71</v>
      </c>
      <c r="CU33" s="75" t="s">
        <v>71</v>
      </c>
      <c r="CV33" s="75" t="s">
        <v>71</v>
      </c>
      <c r="CW33" s="75" t="s">
        <v>71</v>
      </c>
      <c r="CX33" s="75" t="s">
        <v>71</v>
      </c>
      <c r="CY33" s="75" t="s">
        <v>71</v>
      </c>
      <c r="CZ33" s="75" t="s">
        <v>71</v>
      </c>
      <c r="DA33" s="75" t="s">
        <v>71</v>
      </c>
      <c r="DB33" s="75" t="s">
        <v>71</v>
      </c>
      <c r="DC33" s="75" t="s">
        <v>71</v>
      </c>
      <c r="DD33" s="75" t="s">
        <v>71</v>
      </c>
      <c r="DE33" s="75" t="s">
        <v>71</v>
      </c>
      <c r="DF33" s="75" t="s">
        <v>71</v>
      </c>
      <c r="DG33" s="75" t="s">
        <v>71</v>
      </c>
      <c r="DH33" s="75" t="s">
        <v>71</v>
      </c>
      <c r="DI33" s="75" t="s">
        <v>71</v>
      </c>
      <c r="DJ33" s="75" t="s">
        <v>71</v>
      </c>
      <c r="DK33" s="75" t="s">
        <v>71</v>
      </c>
      <c r="DL33" s="75" t="s">
        <v>71</v>
      </c>
      <c r="DM33" s="75" t="s">
        <v>71</v>
      </c>
      <c r="DN33" s="75" t="s">
        <v>71</v>
      </c>
      <c r="DO33" s="75" t="s">
        <v>71</v>
      </c>
      <c r="DP33" s="75" t="s">
        <v>71</v>
      </c>
      <c r="DQ33" s="75" t="s">
        <v>71</v>
      </c>
      <c r="DR33" s="75" t="s">
        <v>71</v>
      </c>
      <c r="DS33" s="75" t="s">
        <v>71</v>
      </c>
      <c r="DT33" s="75" t="s">
        <v>71</v>
      </c>
      <c r="DU33" s="75" t="s">
        <v>71</v>
      </c>
      <c r="DV33" s="75" t="s">
        <v>71</v>
      </c>
      <c r="DW33" s="75" t="s">
        <v>71</v>
      </c>
      <c r="DX33" s="75" t="s">
        <v>71</v>
      </c>
      <c r="DY33" s="75" t="s">
        <v>71</v>
      </c>
      <c r="DZ33" s="75" t="s">
        <v>71</v>
      </c>
      <c r="EA33" s="75" t="s">
        <v>71</v>
      </c>
      <c r="EB33" s="75" t="s">
        <v>71</v>
      </c>
      <c r="EC33" s="75" t="s">
        <v>71</v>
      </c>
      <c r="ED33" s="75" t="s">
        <v>71</v>
      </c>
      <c r="EE33" s="75" t="s">
        <v>71</v>
      </c>
      <c r="EF33" s="75" t="s">
        <v>71</v>
      </c>
      <c r="EG33" s="75" t="s">
        <v>71</v>
      </c>
      <c r="EH33" s="75" t="s">
        <v>71</v>
      </c>
      <c r="EI33" s="75" t="s">
        <v>71</v>
      </c>
      <c r="EJ33" s="75" t="s">
        <v>71</v>
      </c>
      <c r="EK33" s="75" t="s">
        <v>71</v>
      </c>
      <c r="EL33" s="75" t="s">
        <v>71</v>
      </c>
      <c r="EM33" s="75" t="s">
        <v>71</v>
      </c>
      <c r="EN33" s="75" t="s">
        <v>71</v>
      </c>
      <c r="EO33" s="75" t="s">
        <v>71</v>
      </c>
      <c r="EP33" s="75" t="s">
        <v>71</v>
      </c>
      <c r="EQ33" s="75" t="s">
        <v>71</v>
      </c>
      <c r="ER33" s="75" t="s">
        <v>71</v>
      </c>
      <c r="ES33" s="75" t="s">
        <v>71</v>
      </c>
      <c r="ET33" s="75" t="s">
        <v>71</v>
      </c>
      <c r="EU33" s="75" t="s">
        <v>71</v>
      </c>
      <c r="EV33" s="75" t="s">
        <v>71</v>
      </c>
      <c r="EW33" s="75" t="s">
        <v>71</v>
      </c>
      <c r="EX33" s="75" t="s">
        <v>71</v>
      </c>
      <c r="EY33" s="75" t="s">
        <v>71</v>
      </c>
      <c r="EZ33" s="75" t="s">
        <v>71</v>
      </c>
      <c r="FA33" s="75" t="s">
        <v>71</v>
      </c>
      <c r="FB33" s="75" t="s">
        <v>71</v>
      </c>
      <c r="FC33" s="75" t="s">
        <v>71</v>
      </c>
      <c r="FD33" s="75" t="s">
        <v>71</v>
      </c>
      <c r="FE33" s="75" t="s">
        <v>71</v>
      </c>
      <c r="FF33" s="75" t="s">
        <v>71</v>
      </c>
      <c r="FG33" s="76" t="s">
        <v>71</v>
      </c>
      <c r="FH33" s="76" t="s">
        <v>71</v>
      </c>
      <c r="FI33" s="76" t="s">
        <v>71</v>
      </c>
      <c r="FJ33" s="76" t="s">
        <v>71</v>
      </c>
      <c r="FK33" s="76" t="s">
        <v>71</v>
      </c>
      <c r="FL33" s="76" t="s">
        <v>71</v>
      </c>
      <c r="FM33" s="76" t="s">
        <v>71</v>
      </c>
      <c r="FN33" s="76" t="s">
        <v>71</v>
      </c>
      <c r="FO33" s="76" t="s">
        <v>71</v>
      </c>
      <c r="FP33" s="76" t="s">
        <v>71</v>
      </c>
      <c r="FQ33" s="76" t="s">
        <v>71</v>
      </c>
      <c r="FR33" s="76" t="s">
        <v>71</v>
      </c>
      <c r="FS33" s="76" t="s">
        <v>71</v>
      </c>
      <c r="FT33" s="76" t="s">
        <v>71</v>
      </c>
      <c r="FU33" s="76" t="s">
        <v>71</v>
      </c>
      <c r="FV33" s="76" t="s">
        <v>71</v>
      </c>
      <c r="FW33" s="76" t="s">
        <v>71</v>
      </c>
      <c r="FX33" s="76" t="s">
        <v>71</v>
      </c>
      <c r="FY33" s="76" t="s">
        <v>71</v>
      </c>
      <c r="FZ33" s="76" t="s">
        <v>71</v>
      </c>
      <c r="GA33" s="76" t="s">
        <v>71</v>
      </c>
      <c r="GB33" s="76" t="s">
        <v>71</v>
      </c>
      <c r="GC33" s="76" t="s">
        <v>71</v>
      </c>
      <c r="GD33" s="76" t="s">
        <v>71</v>
      </c>
      <c r="GE33" s="76" t="s">
        <v>71</v>
      </c>
      <c r="GF33" s="76" t="s">
        <v>71</v>
      </c>
      <c r="GG33" s="76" t="s">
        <v>71</v>
      </c>
      <c r="GH33" s="76" t="s">
        <v>71</v>
      </c>
      <c r="GI33" s="76" t="s">
        <v>71</v>
      </c>
      <c r="GJ33" s="76" t="s">
        <v>71</v>
      </c>
      <c r="GK33" s="76" t="s">
        <v>71</v>
      </c>
      <c r="GL33" s="76" t="s">
        <v>71</v>
      </c>
      <c r="GM33" s="76" t="s">
        <v>71</v>
      </c>
      <c r="GN33" s="76" t="s">
        <v>71</v>
      </c>
      <c r="GO33" s="76" t="s">
        <v>71</v>
      </c>
      <c r="GP33" s="76" t="s">
        <v>71</v>
      </c>
      <c r="GQ33" s="76" t="s">
        <v>71</v>
      </c>
      <c r="GR33" s="76" t="s">
        <v>71</v>
      </c>
      <c r="GS33" s="76" t="s">
        <v>71</v>
      </c>
      <c r="GT33" s="76" t="s">
        <v>71</v>
      </c>
    </row>
    <row r="34" spans="1:202" ht="15.75" x14ac:dyDescent="0.2">
      <c r="A34" s="69">
        <v>32</v>
      </c>
      <c r="B34" s="78" t="s">
        <v>73</v>
      </c>
      <c r="C34" s="78" t="s">
        <v>73</v>
      </c>
      <c r="D34" s="78" t="s">
        <v>73</v>
      </c>
      <c r="E34" s="78" t="s">
        <v>73</v>
      </c>
      <c r="F34" s="78" t="s">
        <v>73</v>
      </c>
      <c r="G34" s="78" t="s">
        <v>73</v>
      </c>
      <c r="H34" s="78" t="s">
        <v>73</v>
      </c>
      <c r="I34" s="78" t="s">
        <v>73</v>
      </c>
      <c r="J34" s="78" t="s">
        <v>73</v>
      </c>
      <c r="K34" s="78" t="s">
        <v>73</v>
      </c>
      <c r="L34" s="78" t="s">
        <v>73</v>
      </c>
      <c r="M34" s="78" t="s">
        <v>73</v>
      </c>
      <c r="N34" s="78" t="s">
        <v>73</v>
      </c>
      <c r="O34" s="78" t="s">
        <v>73</v>
      </c>
      <c r="P34" s="78" t="s">
        <v>73</v>
      </c>
      <c r="Q34" s="78" t="s">
        <v>73</v>
      </c>
      <c r="R34" s="78" t="s">
        <v>73</v>
      </c>
      <c r="S34" s="78" t="s">
        <v>73</v>
      </c>
      <c r="T34" s="78" t="s">
        <v>73</v>
      </c>
      <c r="U34" s="78" t="s">
        <v>73</v>
      </c>
      <c r="V34" s="78" t="s">
        <v>73</v>
      </c>
      <c r="W34" s="75" t="s">
        <v>71</v>
      </c>
      <c r="X34" s="75" t="s">
        <v>71</v>
      </c>
      <c r="Y34" s="75" t="s">
        <v>71</v>
      </c>
      <c r="Z34" s="75" t="s">
        <v>71</v>
      </c>
      <c r="AA34" s="75" t="s">
        <v>71</v>
      </c>
      <c r="AB34" s="75" t="s">
        <v>71</v>
      </c>
      <c r="AC34" s="75" t="s">
        <v>71</v>
      </c>
      <c r="AD34" s="75" t="s">
        <v>71</v>
      </c>
      <c r="AE34" s="75" t="s">
        <v>71</v>
      </c>
      <c r="AF34" s="75" t="s">
        <v>71</v>
      </c>
      <c r="AG34" s="75" t="s">
        <v>71</v>
      </c>
      <c r="AH34" s="75" t="s">
        <v>71</v>
      </c>
      <c r="AI34" s="75" t="s">
        <v>71</v>
      </c>
      <c r="AJ34" s="75" t="s">
        <v>71</v>
      </c>
      <c r="AK34" s="75" t="s">
        <v>71</v>
      </c>
      <c r="AL34" s="75" t="s">
        <v>71</v>
      </c>
      <c r="AM34" s="75" t="s">
        <v>71</v>
      </c>
      <c r="AN34" s="75" t="s">
        <v>71</v>
      </c>
      <c r="AO34" s="75" t="s">
        <v>71</v>
      </c>
      <c r="AP34" s="75" t="s">
        <v>71</v>
      </c>
      <c r="AQ34" s="75" t="s">
        <v>71</v>
      </c>
      <c r="AR34" s="75" t="s">
        <v>71</v>
      </c>
      <c r="AS34" s="75" t="s">
        <v>71</v>
      </c>
      <c r="AT34" s="75" t="s">
        <v>71</v>
      </c>
      <c r="AU34" s="75" t="s">
        <v>71</v>
      </c>
      <c r="AV34" s="75" t="s">
        <v>71</v>
      </c>
      <c r="AW34" s="75" t="s">
        <v>71</v>
      </c>
      <c r="AX34" s="75" t="s">
        <v>71</v>
      </c>
      <c r="AY34" s="75" t="s">
        <v>71</v>
      </c>
      <c r="AZ34" s="75" t="s">
        <v>71</v>
      </c>
      <c r="BA34" s="75" t="s">
        <v>71</v>
      </c>
      <c r="BB34" s="75" t="s">
        <v>71</v>
      </c>
      <c r="BC34" s="75" t="s">
        <v>71</v>
      </c>
      <c r="BD34" s="75" t="s">
        <v>71</v>
      </c>
      <c r="BE34" s="75" t="s">
        <v>71</v>
      </c>
      <c r="BF34" s="75" t="s">
        <v>71</v>
      </c>
      <c r="BG34" s="75" t="s">
        <v>71</v>
      </c>
      <c r="BH34" s="75" t="s">
        <v>71</v>
      </c>
      <c r="BI34" s="75" t="s">
        <v>71</v>
      </c>
      <c r="BJ34" s="75" t="s">
        <v>71</v>
      </c>
      <c r="BK34" s="75" t="s">
        <v>71</v>
      </c>
      <c r="BL34" s="75" t="s">
        <v>71</v>
      </c>
      <c r="BM34" s="75" t="s">
        <v>71</v>
      </c>
      <c r="BN34" s="75" t="s">
        <v>71</v>
      </c>
      <c r="BO34" s="75" t="s">
        <v>71</v>
      </c>
      <c r="BP34" s="75" t="s">
        <v>71</v>
      </c>
      <c r="BQ34" s="75" t="s">
        <v>71</v>
      </c>
      <c r="BR34" s="75" t="s">
        <v>71</v>
      </c>
      <c r="BS34" s="75" t="s">
        <v>71</v>
      </c>
      <c r="BT34" s="75" t="s">
        <v>71</v>
      </c>
      <c r="BU34" s="75" t="s">
        <v>71</v>
      </c>
      <c r="BV34" s="75" t="s">
        <v>71</v>
      </c>
      <c r="BW34" s="75" t="s">
        <v>71</v>
      </c>
      <c r="BX34" s="75" t="s">
        <v>71</v>
      </c>
      <c r="BY34" s="75" t="s">
        <v>71</v>
      </c>
      <c r="BZ34" s="75" t="s">
        <v>71</v>
      </c>
      <c r="CA34" s="75" t="s">
        <v>71</v>
      </c>
      <c r="CB34" s="75" t="s">
        <v>71</v>
      </c>
      <c r="CC34" s="75" t="s">
        <v>71</v>
      </c>
      <c r="CD34" s="75" t="s">
        <v>71</v>
      </c>
      <c r="CE34" s="75" t="s">
        <v>71</v>
      </c>
      <c r="CF34" s="75" t="s">
        <v>71</v>
      </c>
      <c r="CG34" s="75" t="s">
        <v>71</v>
      </c>
      <c r="CH34" s="75" t="s">
        <v>71</v>
      </c>
      <c r="CI34" s="75" t="s">
        <v>71</v>
      </c>
      <c r="CJ34" s="75" t="s">
        <v>71</v>
      </c>
      <c r="CK34" s="75" t="s">
        <v>71</v>
      </c>
      <c r="CL34" s="75" t="s">
        <v>71</v>
      </c>
      <c r="CM34" s="75" t="s">
        <v>71</v>
      </c>
      <c r="CN34" s="75" t="s">
        <v>71</v>
      </c>
      <c r="CO34" s="75" t="s">
        <v>71</v>
      </c>
      <c r="CP34" s="75" t="s">
        <v>71</v>
      </c>
      <c r="CQ34" s="75" t="s">
        <v>71</v>
      </c>
      <c r="CR34" s="75" t="s">
        <v>71</v>
      </c>
      <c r="CS34" s="75" t="s">
        <v>71</v>
      </c>
      <c r="CT34" s="75" t="s">
        <v>71</v>
      </c>
      <c r="CU34" s="75" t="s">
        <v>71</v>
      </c>
      <c r="CV34" s="75" t="s">
        <v>71</v>
      </c>
      <c r="CW34" s="75" t="s">
        <v>71</v>
      </c>
      <c r="CX34" s="75" t="s">
        <v>71</v>
      </c>
      <c r="CY34" s="75" t="s">
        <v>71</v>
      </c>
      <c r="CZ34" s="75" t="s">
        <v>71</v>
      </c>
      <c r="DA34" s="75" t="s">
        <v>71</v>
      </c>
      <c r="DB34" s="75" t="s">
        <v>71</v>
      </c>
      <c r="DC34" s="75" t="s">
        <v>71</v>
      </c>
      <c r="DD34" s="75" t="s">
        <v>71</v>
      </c>
      <c r="DE34" s="75" t="s">
        <v>71</v>
      </c>
      <c r="DF34" s="75" t="s">
        <v>71</v>
      </c>
      <c r="DG34" s="75" t="s">
        <v>71</v>
      </c>
      <c r="DH34" s="75" t="s">
        <v>71</v>
      </c>
      <c r="DI34" s="75" t="s">
        <v>71</v>
      </c>
      <c r="DJ34" s="75" t="s">
        <v>71</v>
      </c>
      <c r="DK34" s="75" t="s">
        <v>71</v>
      </c>
      <c r="DL34" s="75" t="s">
        <v>71</v>
      </c>
      <c r="DM34" s="75" t="s">
        <v>71</v>
      </c>
      <c r="DN34" s="75" t="s">
        <v>71</v>
      </c>
      <c r="DO34" s="75" t="s">
        <v>71</v>
      </c>
      <c r="DP34" s="75" t="s">
        <v>71</v>
      </c>
      <c r="DQ34" s="75" t="s">
        <v>71</v>
      </c>
      <c r="DR34" s="75" t="s">
        <v>71</v>
      </c>
      <c r="DS34" s="75" t="s">
        <v>71</v>
      </c>
      <c r="DT34" s="75" t="s">
        <v>71</v>
      </c>
      <c r="DU34" s="75" t="s">
        <v>71</v>
      </c>
      <c r="DV34" s="75" t="s">
        <v>71</v>
      </c>
      <c r="DW34" s="75" t="s">
        <v>71</v>
      </c>
      <c r="DX34" s="75" t="s">
        <v>71</v>
      </c>
      <c r="DY34" s="75" t="s">
        <v>71</v>
      </c>
      <c r="DZ34" s="75" t="s">
        <v>71</v>
      </c>
      <c r="EA34" s="75" t="s">
        <v>71</v>
      </c>
      <c r="EB34" s="75" t="s">
        <v>71</v>
      </c>
      <c r="EC34" s="75" t="s">
        <v>71</v>
      </c>
      <c r="ED34" s="75" t="s">
        <v>71</v>
      </c>
      <c r="EE34" s="75" t="s">
        <v>71</v>
      </c>
      <c r="EF34" s="75" t="s">
        <v>71</v>
      </c>
      <c r="EG34" s="75" t="s">
        <v>71</v>
      </c>
      <c r="EH34" s="75" t="s">
        <v>71</v>
      </c>
      <c r="EI34" s="75" t="s">
        <v>71</v>
      </c>
      <c r="EJ34" s="75" t="s">
        <v>71</v>
      </c>
      <c r="EK34" s="75" t="s">
        <v>71</v>
      </c>
      <c r="EL34" s="75" t="s">
        <v>71</v>
      </c>
      <c r="EM34" s="75" t="s">
        <v>71</v>
      </c>
      <c r="EN34" s="75" t="s">
        <v>71</v>
      </c>
      <c r="EO34" s="75" t="s">
        <v>71</v>
      </c>
      <c r="EP34" s="75" t="s">
        <v>71</v>
      </c>
      <c r="EQ34" s="75" t="s">
        <v>71</v>
      </c>
      <c r="ER34" s="75" t="s">
        <v>71</v>
      </c>
      <c r="ES34" s="75" t="s">
        <v>71</v>
      </c>
      <c r="ET34" s="75" t="s">
        <v>71</v>
      </c>
      <c r="EU34" s="75" t="s">
        <v>71</v>
      </c>
      <c r="EV34" s="75" t="s">
        <v>71</v>
      </c>
      <c r="EW34" s="75" t="s">
        <v>71</v>
      </c>
      <c r="EX34" s="75" t="s">
        <v>71</v>
      </c>
      <c r="EY34" s="75" t="s">
        <v>71</v>
      </c>
      <c r="EZ34" s="75" t="s">
        <v>71</v>
      </c>
      <c r="FA34" s="75" t="s">
        <v>71</v>
      </c>
      <c r="FB34" s="75" t="s">
        <v>71</v>
      </c>
      <c r="FC34" s="75" t="s">
        <v>71</v>
      </c>
      <c r="FD34" s="75" t="s">
        <v>71</v>
      </c>
      <c r="FE34" s="75" t="s">
        <v>71</v>
      </c>
      <c r="FF34" s="75" t="s">
        <v>71</v>
      </c>
      <c r="FG34" s="76" t="s">
        <v>71</v>
      </c>
      <c r="FH34" s="76" t="s">
        <v>71</v>
      </c>
      <c r="FI34" s="76" t="s">
        <v>71</v>
      </c>
      <c r="FJ34" s="76" t="s">
        <v>71</v>
      </c>
      <c r="FK34" s="76" t="s">
        <v>71</v>
      </c>
      <c r="FL34" s="76" t="s">
        <v>71</v>
      </c>
      <c r="FM34" s="76" t="s">
        <v>71</v>
      </c>
      <c r="FN34" s="76" t="s">
        <v>71</v>
      </c>
      <c r="FO34" s="76" t="s">
        <v>71</v>
      </c>
      <c r="FP34" s="76" t="s">
        <v>71</v>
      </c>
      <c r="FQ34" s="76" t="s">
        <v>71</v>
      </c>
      <c r="FR34" s="76" t="s">
        <v>71</v>
      </c>
      <c r="FS34" s="76" t="s">
        <v>71</v>
      </c>
      <c r="FT34" s="76" t="s">
        <v>71</v>
      </c>
      <c r="FU34" s="76" t="s">
        <v>71</v>
      </c>
      <c r="FV34" s="76" t="s">
        <v>71</v>
      </c>
      <c r="FW34" s="76" t="s">
        <v>71</v>
      </c>
      <c r="FX34" s="76" t="s">
        <v>71</v>
      </c>
      <c r="FY34" s="76" t="s">
        <v>71</v>
      </c>
      <c r="FZ34" s="76" t="s">
        <v>71</v>
      </c>
      <c r="GA34" s="76" t="s">
        <v>71</v>
      </c>
      <c r="GB34" s="76" t="s">
        <v>71</v>
      </c>
      <c r="GC34" s="76" t="s">
        <v>71</v>
      </c>
      <c r="GD34" s="76" t="s">
        <v>71</v>
      </c>
      <c r="GE34" s="76" t="s">
        <v>71</v>
      </c>
      <c r="GF34" s="76" t="s">
        <v>71</v>
      </c>
      <c r="GG34" s="76" t="s">
        <v>71</v>
      </c>
      <c r="GH34" s="76" t="s">
        <v>71</v>
      </c>
      <c r="GI34" s="76" t="s">
        <v>71</v>
      </c>
      <c r="GJ34" s="76" t="s">
        <v>71</v>
      </c>
      <c r="GK34" s="76" t="s">
        <v>71</v>
      </c>
      <c r="GL34" s="76" t="s">
        <v>71</v>
      </c>
      <c r="GM34" s="76" t="s">
        <v>71</v>
      </c>
      <c r="GN34" s="76" t="s">
        <v>71</v>
      </c>
      <c r="GO34" s="76" t="s">
        <v>71</v>
      </c>
      <c r="GP34" s="76" t="s">
        <v>71</v>
      </c>
      <c r="GQ34" s="76" t="s">
        <v>71</v>
      </c>
      <c r="GR34" s="76" t="s">
        <v>71</v>
      </c>
      <c r="GS34" s="76" t="s">
        <v>71</v>
      </c>
      <c r="GT34" s="76" t="s">
        <v>71</v>
      </c>
    </row>
    <row r="35" spans="1:202" ht="15.75" x14ac:dyDescent="0.2">
      <c r="A35" s="69">
        <v>33</v>
      </c>
      <c r="B35" s="78" t="s">
        <v>73</v>
      </c>
      <c r="C35" s="78" t="s">
        <v>73</v>
      </c>
      <c r="D35" s="78" t="s">
        <v>73</v>
      </c>
      <c r="E35" s="78" t="s">
        <v>73</v>
      </c>
      <c r="F35" s="78" t="s">
        <v>73</v>
      </c>
      <c r="G35" s="78" t="s">
        <v>73</v>
      </c>
      <c r="H35" s="78" t="s">
        <v>73</v>
      </c>
      <c r="I35" s="78" t="s">
        <v>73</v>
      </c>
      <c r="J35" s="78" t="s">
        <v>73</v>
      </c>
      <c r="K35" s="78" t="s">
        <v>73</v>
      </c>
      <c r="L35" s="78" t="s">
        <v>73</v>
      </c>
      <c r="M35" s="78" t="s">
        <v>73</v>
      </c>
      <c r="N35" s="78" t="s">
        <v>73</v>
      </c>
      <c r="O35" s="78" t="s">
        <v>73</v>
      </c>
      <c r="P35" s="78" t="s">
        <v>73</v>
      </c>
      <c r="Q35" s="78" t="s">
        <v>73</v>
      </c>
      <c r="R35" s="78" t="s">
        <v>73</v>
      </c>
      <c r="S35" s="78" t="s">
        <v>73</v>
      </c>
      <c r="T35" s="78" t="s">
        <v>73</v>
      </c>
      <c r="U35" s="78" t="s">
        <v>73</v>
      </c>
      <c r="V35" s="78" t="s">
        <v>73</v>
      </c>
      <c r="W35" s="75" t="s">
        <v>71</v>
      </c>
      <c r="X35" s="75" t="s">
        <v>71</v>
      </c>
      <c r="Y35" s="75" t="s">
        <v>71</v>
      </c>
      <c r="Z35" s="75" t="s">
        <v>71</v>
      </c>
      <c r="AA35" s="75" t="s">
        <v>71</v>
      </c>
      <c r="AB35" s="75" t="s">
        <v>71</v>
      </c>
      <c r="AC35" s="75" t="s">
        <v>71</v>
      </c>
      <c r="AD35" s="75" t="s">
        <v>71</v>
      </c>
      <c r="AE35" s="75" t="s">
        <v>71</v>
      </c>
      <c r="AF35" s="75" t="s">
        <v>71</v>
      </c>
      <c r="AG35" s="75" t="s">
        <v>71</v>
      </c>
      <c r="AH35" s="75" t="s">
        <v>71</v>
      </c>
      <c r="AI35" s="75" t="s">
        <v>71</v>
      </c>
      <c r="AJ35" s="75" t="s">
        <v>71</v>
      </c>
      <c r="AK35" s="75" t="s">
        <v>71</v>
      </c>
      <c r="AL35" s="75" t="s">
        <v>71</v>
      </c>
      <c r="AM35" s="75" t="s">
        <v>71</v>
      </c>
      <c r="AN35" s="75" t="s">
        <v>71</v>
      </c>
      <c r="AO35" s="75" t="s">
        <v>71</v>
      </c>
      <c r="AP35" s="75" t="s">
        <v>71</v>
      </c>
      <c r="AQ35" s="75" t="s">
        <v>71</v>
      </c>
      <c r="AR35" s="75" t="s">
        <v>71</v>
      </c>
      <c r="AS35" s="75" t="s">
        <v>71</v>
      </c>
      <c r="AT35" s="75" t="s">
        <v>71</v>
      </c>
      <c r="AU35" s="75" t="s">
        <v>71</v>
      </c>
      <c r="AV35" s="75" t="s">
        <v>71</v>
      </c>
      <c r="AW35" s="75" t="s">
        <v>71</v>
      </c>
      <c r="AX35" s="75" t="s">
        <v>71</v>
      </c>
      <c r="AY35" s="75" t="s">
        <v>71</v>
      </c>
      <c r="AZ35" s="75" t="s">
        <v>71</v>
      </c>
      <c r="BA35" s="75" t="s">
        <v>71</v>
      </c>
      <c r="BB35" s="75" t="s">
        <v>71</v>
      </c>
      <c r="BC35" s="75" t="s">
        <v>71</v>
      </c>
      <c r="BD35" s="75" t="s">
        <v>71</v>
      </c>
      <c r="BE35" s="75" t="s">
        <v>71</v>
      </c>
      <c r="BF35" s="75" t="s">
        <v>71</v>
      </c>
      <c r="BG35" s="75" t="s">
        <v>71</v>
      </c>
      <c r="BH35" s="75" t="s">
        <v>71</v>
      </c>
      <c r="BI35" s="75" t="s">
        <v>71</v>
      </c>
      <c r="BJ35" s="75" t="s">
        <v>71</v>
      </c>
      <c r="BK35" s="75" t="s">
        <v>71</v>
      </c>
      <c r="BL35" s="75" t="s">
        <v>71</v>
      </c>
      <c r="BM35" s="75" t="s">
        <v>71</v>
      </c>
      <c r="BN35" s="75" t="s">
        <v>71</v>
      </c>
      <c r="BO35" s="75" t="s">
        <v>71</v>
      </c>
      <c r="BP35" s="75" t="s">
        <v>71</v>
      </c>
      <c r="BQ35" s="75" t="s">
        <v>71</v>
      </c>
      <c r="BR35" s="75" t="s">
        <v>71</v>
      </c>
      <c r="BS35" s="75" t="s">
        <v>71</v>
      </c>
      <c r="BT35" s="75" t="s">
        <v>71</v>
      </c>
      <c r="BU35" s="75" t="s">
        <v>71</v>
      </c>
      <c r="BV35" s="75" t="s">
        <v>71</v>
      </c>
      <c r="BW35" s="75" t="s">
        <v>71</v>
      </c>
      <c r="BX35" s="75" t="s">
        <v>71</v>
      </c>
      <c r="BY35" s="75" t="s">
        <v>71</v>
      </c>
      <c r="BZ35" s="75" t="s">
        <v>71</v>
      </c>
      <c r="CA35" s="75" t="s">
        <v>71</v>
      </c>
      <c r="CB35" s="75" t="s">
        <v>71</v>
      </c>
      <c r="CC35" s="75" t="s">
        <v>71</v>
      </c>
      <c r="CD35" s="75" t="s">
        <v>71</v>
      </c>
      <c r="CE35" s="75" t="s">
        <v>71</v>
      </c>
      <c r="CF35" s="75" t="s">
        <v>71</v>
      </c>
      <c r="CG35" s="75" t="s">
        <v>71</v>
      </c>
      <c r="CH35" s="75" t="s">
        <v>71</v>
      </c>
      <c r="CI35" s="75" t="s">
        <v>71</v>
      </c>
      <c r="CJ35" s="75" t="s">
        <v>71</v>
      </c>
      <c r="CK35" s="75" t="s">
        <v>71</v>
      </c>
      <c r="CL35" s="75" t="s">
        <v>71</v>
      </c>
      <c r="CM35" s="75" t="s">
        <v>71</v>
      </c>
      <c r="CN35" s="75" t="s">
        <v>71</v>
      </c>
      <c r="CO35" s="75" t="s">
        <v>71</v>
      </c>
      <c r="CP35" s="75" t="s">
        <v>71</v>
      </c>
      <c r="CQ35" s="75" t="s">
        <v>71</v>
      </c>
      <c r="CR35" s="75" t="s">
        <v>71</v>
      </c>
      <c r="CS35" s="75" t="s">
        <v>71</v>
      </c>
      <c r="CT35" s="75" t="s">
        <v>71</v>
      </c>
      <c r="CU35" s="75" t="s">
        <v>71</v>
      </c>
      <c r="CV35" s="75" t="s">
        <v>71</v>
      </c>
      <c r="CW35" s="75" t="s">
        <v>71</v>
      </c>
      <c r="CX35" s="75" t="s">
        <v>71</v>
      </c>
      <c r="CY35" s="75" t="s">
        <v>71</v>
      </c>
      <c r="CZ35" s="75" t="s">
        <v>71</v>
      </c>
      <c r="DA35" s="75" t="s">
        <v>71</v>
      </c>
      <c r="DB35" s="75" t="s">
        <v>71</v>
      </c>
      <c r="DC35" s="75" t="s">
        <v>71</v>
      </c>
      <c r="DD35" s="75" t="s">
        <v>71</v>
      </c>
      <c r="DE35" s="75" t="s">
        <v>71</v>
      </c>
      <c r="DF35" s="75" t="s">
        <v>71</v>
      </c>
      <c r="DG35" s="75" t="s">
        <v>71</v>
      </c>
      <c r="DH35" s="75" t="s">
        <v>71</v>
      </c>
      <c r="DI35" s="75" t="s">
        <v>71</v>
      </c>
      <c r="DJ35" s="75" t="s">
        <v>71</v>
      </c>
      <c r="DK35" s="75" t="s">
        <v>71</v>
      </c>
      <c r="DL35" s="75" t="s">
        <v>71</v>
      </c>
      <c r="DM35" s="75" t="s">
        <v>71</v>
      </c>
      <c r="DN35" s="75" t="s">
        <v>71</v>
      </c>
      <c r="DO35" s="75" t="s">
        <v>71</v>
      </c>
      <c r="DP35" s="75" t="s">
        <v>71</v>
      </c>
      <c r="DQ35" s="75" t="s">
        <v>71</v>
      </c>
      <c r="DR35" s="75" t="s">
        <v>71</v>
      </c>
      <c r="DS35" s="75" t="s">
        <v>71</v>
      </c>
      <c r="DT35" s="75" t="s">
        <v>71</v>
      </c>
      <c r="DU35" s="75" t="s">
        <v>71</v>
      </c>
      <c r="DV35" s="75" t="s">
        <v>71</v>
      </c>
      <c r="DW35" s="75" t="s">
        <v>71</v>
      </c>
      <c r="DX35" s="75" t="s">
        <v>71</v>
      </c>
      <c r="DY35" s="75" t="s">
        <v>71</v>
      </c>
      <c r="DZ35" s="75" t="s">
        <v>71</v>
      </c>
      <c r="EA35" s="75" t="s">
        <v>71</v>
      </c>
      <c r="EB35" s="75" t="s">
        <v>71</v>
      </c>
      <c r="EC35" s="75" t="s">
        <v>71</v>
      </c>
      <c r="ED35" s="75" t="s">
        <v>71</v>
      </c>
      <c r="EE35" s="75" t="s">
        <v>71</v>
      </c>
      <c r="EF35" s="75" t="s">
        <v>71</v>
      </c>
      <c r="EG35" s="75" t="s">
        <v>71</v>
      </c>
      <c r="EH35" s="75" t="s">
        <v>71</v>
      </c>
      <c r="EI35" s="75" t="s">
        <v>71</v>
      </c>
      <c r="EJ35" s="75" t="s">
        <v>71</v>
      </c>
      <c r="EK35" s="75" t="s">
        <v>71</v>
      </c>
      <c r="EL35" s="75" t="s">
        <v>71</v>
      </c>
      <c r="EM35" s="75" t="s">
        <v>71</v>
      </c>
      <c r="EN35" s="75" t="s">
        <v>71</v>
      </c>
      <c r="EO35" s="75" t="s">
        <v>71</v>
      </c>
      <c r="EP35" s="75" t="s">
        <v>71</v>
      </c>
      <c r="EQ35" s="75" t="s">
        <v>71</v>
      </c>
      <c r="ER35" s="75" t="s">
        <v>71</v>
      </c>
      <c r="ES35" s="75" t="s">
        <v>71</v>
      </c>
      <c r="ET35" s="75" t="s">
        <v>71</v>
      </c>
      <c r="EU35" s="75" t="s">
        <v>71</v>
      </c>
      <c r="EV35" s="75" t="s">
        <v>71</v>
      </c>
      <c r="EW35" s="75" t="s">
        <v>71</v>
      </c>
      <c r="EX35" s="75" t="s">
        <v>71</v>
      </c>
      <c r="EY35" s="75" t="s">
        <v>71</v>
      </c>
      <c r="EZ35" s="75" t="s">
        <v>71</v>
      </c>
      <c r="FA35" s="75" t="s">
        <v>71</v>
      </c>
      <c r="FB35" s="75" t="s">
        <v>71</v>
      </c>
      <c r="FC35" s="75" t="s">
        <v>71</v>
      </c>
      <c r="FD35" s="75" t="s">
        <v>71</v>
      </c>
      <c r="FE35" s="75" t="s">
        <v>71</v>
      </c>
      <c r="FF35" s="75" t="s">
        <v>71</v>
      </c>
      <c r="FG35" s="76" t="s">
        <v>71</v>
      </c>
      <c r="FH35" s="76" t="s">
        <v>71</v>
      </c>
      <c r="FI35" s="76" t="s">
        <v>71</v>
      </c>
      <c r="FJ35" s="76" t="s">
        <v>71</v>
      </c>
      <c r="FK35" s="76" t="s">
        <v>71</v>
      </c>
      <c r="FL35" s="76" t="s">
        <v>71</v>
      </c>
      <c r="FM35" s="76" t="s">
        <v>71</v>
      </c>
      <c r="FN35" s="76" t="s">
        <v>71</v>
      </c>
      <c r="FO35" s="76" t="s">
        <v>71</v>
      </c>
      <c r="FP35" s="76" t="s">
        <v>71</v>
      </c>
      <c r="FQ35" s="76" t="s">
        <v>71</v>
      </c>
      <c r="FR35" s="76" t="s">
        <v>71</v>
      </c>
      <c r="FS35" s="76" t="s">
        <v>71</v>
      </c>
      <c r="FT35" s="76" t="s">
        <v>71</v>
      </c>
      <c r="FU35" s="76" t="s">
        <v>71</v>
      </c>
      <c r="FV35" s="76" t="s">
        <v>71</v>
      </c>
      <c r="FW35" s="76" t="s">
        <v>71</v>
      </c>
      <c r="FX35" s="76" t="s">
        <v>71</v>
      </c>
      <c r="FY35" s="76" t="s">
        <v>71</v>
      </c>
      <c r="FZ35" s="76" t="s">
        <v>71</v>
      </c>
      <c r="GA35" s="76" t="s">
        <v>71</v>
      </c>
      <c r="GB35" s="76" t="s">
        <v>71</v>
      </c>
      <c r="GC35" s="76" t="s">
        <v>71</v>
      </c>
      <c r="GD35" s="76" t="s">
        <v>71</v>
      </c>
      <c r="GE35" s="76" t="s">
        <v>71</v>
      </c>
      <c r="GF35" s="76" t="s">
        <v>71</v>
      </c>
      <c r="GG35" s="76" t="s">
        <v>71</v>
      </c>
      <c r="GH35" s="76" t="s">
        <v>71</v>
      </c>
      <c r="GI35" s="76" t="s">
        <v>71</v>
      </c>
      <c r="GJ35" s="76" t="s">
        <v>71</v>
      </c>
      <c r="GK35" s="76" t="s">
        <v>71</v>
      </c>
      <c r="GL35" s="76" t="s">
        <v>71</v>
      </c>
      <c r="GM35" s="76" t="s">
        <v>71</v>
      </c>
      <c r="GN35" s="76" t="s">
        <v>71</v>
      </c>
      <c r="GO35" s="76" t="s">
        <v>71</v>
      </c>
      <c r="GP35" s="76" t="s">
        <v>71</v>
      </c>
      <c r="GQ35" s="76" t="s">
        <v>71</v>
      </c>
      <c r="GR35" s="76" t="s">
        <v>71</v>
      </c>
      <c r="GS35" s="76" t="s">
        <v>71</v>
      </c>
      <c r="GT35" s="76" t="s">
        <v>71</v>
      </c>
    </row>
    <row r="36" spans="1:202" ht="15.75" x14ac:dyDescent="0.2">
      <c r="A36" s="69">
        <v>34</v>
      </c>
      <c r="B36" s="78" t="s">
        <v>73</v>
      </c>
      <c r="C36" s="78" t="s">
        <v>73</v>
      </c>
      <c r="D36" s="78" t="s">
        <v>73</v>
      </c>
      <c r="E36" s="78" t="s">
        <v>73</v>
      </c>
      <c r="F36" s="78" t="s">
        <v>73</v>
      </c>
      <c r="G36" s="78" t="s">
        <v>73</v>
      </c>
      <c r="H36" s="78" t="s">
        <v>73</v>
      </c>
      <c r="I36" s="78" t="s">
        <v>73</v>
      </c>
      <c r="J36" s="78" t="s">
        <v>73</v>
      </c>
      <c r="K36" s="78" t="s">
        <v>73</v>
      </c>
      <c r="L36" s="78" t="s">
        <v>73</v>
      </c>
      <c r="M36" s="78" t="s">
        <v>73</v>
      </c>
      <c r="N36" s="78" t="s">
        <v>73</v>
      </c>
      <c r="O36" s="78" t="s">
        <v>73</v>
      </c>
      <c r="P36" s="78" t="s">
        <v>73</v>
      </c>
      <c r="Q36" s="78" t="s">
        <v>73</v>
      </c>
      <c r="R36" s="78" t="s">
        <v>73</v>
      </c>
      <c r="S36" s="78" t="s">
        <v>73</v>
      </c>
      <c r="T36" s="78" t="s">
        <v>73</v>
      </c>
      <c r="U36" s="78" t="s">
        <v>73</v>
      </c>
      <c r="V36" s="78" t="s">
        <v>73</v>
      </c>
      <c r="W36" s="75" t="s">
        <v>71</v>
      </c>
      <c r="X36" s="75" t="s">
        <v>71</v>
      </c>
      <c r="Y36" s="75" t="s">
        <v>71</v>
      </c>
      <c r="Z36" s="75" t="s">
        <v>71</v>
      </c>
      <c r="AA36" s="75" t="s">
        <v>71</v>
      </c>
      <c r="AB36" s="75" t="s">
        <v>71</v>
      </c>
      <c r="AC36" s="75" t="s">
        <v>71</v>
      </c>
      <c r="AD36" s="75" t="s">
        <v>71</v>
      </c>
      <c r="AE36" s="75" t="s">
        <v>71</v>
      </c>
      <c r="AF36" s="75" t="s">
        <v>71</v>
      </c>
      <c r="AG36" s="75" t="s">
        <v>71</v>
      </c>
      <c r="AH36" s="75" t="s">
        <v>71</v>
      </c>
      <c r="AI36" s="75" t="s">
        <v>71</v>
      </c>
      <c r="AJ36" s="75" t="s">
        <v>71</v>
      </c>
      <c r="AK36" s="75" t="s">
        <v>71</v>
      </c>
      <c r="AL36" s="75" t="s">
        <v>71</v>
      </c>
      <c r="AM36" s="75" t="s">
        <v>71</v>
      </c>
      <c r="AN36" s="75" t="s">
        <v>71</v>
      </c>
      <c r="AO36" s="75" t="s">
        <v>71</v>
      </c>
      <c r="AP36" s="75" t="s">
        <v>71</v>
      </c>
      <c r="AQ36" s="75" t="s">
        <v>71</v>
      </c>
      <c r="AR36" s="75" t="s">
        <v>71</v>
      </c>
      <c r="AS36" s="75" t="s">
        <v>71</v>
      </c>
      <c r="AT36" s="75" t="s">
        <v>71</v>
      </c>
      <c r="AU36" s="75" t="s">
        <v>71</v>
      </c>
      <c r="AV36" s="75" t="s">
        <v>71</v>
      </c>
      <c r="AW36" s="75" t="s">
        <v>71</v>
      </c>
      <c r="AX36" s="75" t="s">
        <v>71</v>
      </c>
      <c r="AY36" s="75" t="s">
        <v>71</v>
      </c>
      <c r="AZ36" s="75" t="s">
        <v>71</v>
      </c>
      <c r="BA36" s="75" t="s">
        <v>71</v>
      </c>
      <c r="BB36" s="75" t="s">
        <v>71</v>
      </c>
      <c r="BC36" s="75" t="s">
        <v>71</v>
      </c>
      <c r="BD36" s="75" t="s">
        <v>71</v>
      </c>
      <c r="BE36" s="75" t="s">
        <v>71</v>
      </c>
      <c r="BF36" s="75" t="s">
        <v>71</v>
      </c>
      <c r="BG36" s="75" t="s">
        <v>71</v>
      </c>
      <c r="BH36" s="75" t="s">
        <v>71</v>
      </c>
      <c r="BI36" s="75" t="s">
        <v>71</v>
      </c>
      <c r="BJ36" s="75" t="s">
        <v>71</v>
      </c>
      <c r="BK36" s="75" t="s">
        <v>71</v>
      </c>
      <c r="BL36" s="75" t="s">
        <v>71</v>
      </c>
      <c r="BM36" s="75" t="s">
        <v>71</v>
      </c>
      <c r="BN36" s="75" t="s">
        <v>71</v>
      </c>
      <c r="BO36" s="75" t="s">
        <v>71</v>
      </c>
      <c r="BP36" s="75" t="s">
        <v>71</v>
      </c>
      <c r="BQ36" s="75" t="s">
        <v>71</v>
      </c>
      <c r="BR36" s="75" t="s">
        <v>71</v>
      </c>
      <c r="BS36" s="75" t="s">
        <v>71</v>
      </c>
      <c r="BT36" s="75" t="s">
        <v>71</v>
      </c>
      <c r="BU36" s="75" t="s">
        <v>71</v>
      </c>
      <c r="BV36" s="75" t="s">
        <v>71</v>
      </c>
      <c r="BW36" s="75" t="s">
        <v>71</v>
      </c>
      <c r="BX36" s="75" t="s">
        <v>71</v>
      </c>
      <c r="BY36" s="75" t="s">
        <v>71</v>
      </c>
      <c r="BZ36" s="75" t="s">
        <v>71</v>
      </c>
      <c r="CA36" s="75" t="s">
        <v>71</v>
      </c>
      <c r="CB36" s="75" t="s">
        <v>71</v>
      </c>
      <c r="CC36" s="75" t="s">
        <v>71</v>
      </c>
      <c r="CD36" s="75" t="s">
        <v>71</v>
      </c>
      <c r="CE36" s="75" t="s">
        <v>71</v>
      </c>
      <c r="CF36" s="75" t="s">
        <v>71</v>
      </c>
      <c r="CG36" s="75" t="s">
        <v>71</v>
      </c>
      <c r="CH36" s="75" t="s">
        <v>71</v>
      </c>
      <c r="CI36" s="75" t="s">
        <v>71</v>
      </c>
      <c r="CJ36" s="75" t="s">
        <v>71</v>
      </c>
      <c r="CK36" s="75" t="s">
        <v>71</v>
      </c>
      <c r="CL36" s="75" t="s">
        <v>71</v>
      </c>
      <c r="CM36" s="75" t="s">
        <v>71</v>
      </c>
      <c r="CN36" s="75" t="s">
        <v>71</v>
      </c>
      <c r="CO36" s="75" t="s">
        <v>71</v>
      </c>
      <c r="CP36" s="75" t="s">
        <v>71</v>
      </c>
      <c r="CQ36" s="75" t="s">
        <v>71</v>
      </c>
      <c r="CR36" s="75" t="s">
        <v>71</v>
      </c>
      <c r="CS36" s="75" t="s">
        <v>71</v>
      </c>
      <c r="CT36" s="75" t="s">
        <v>71</v>
      </c>
      <c r="CU36" s="75" t="s">
        <v>71</v>
      </c>
      <c r="CV36" s="75" t="s">
        <v>71</v>
      </c>
      <c r="CW36" s="75" t="s">
        <v>71</v>
      </c>
      <c r="CX36" s="75" t="s">
        <v>71</v>
      </c>
      <c r="CY36" s="75" t="s">
        <v>71</v>
      </c>
      <c r="CZ36" s="75" t="s">
        <v>71</v>
      </c>
      <c r="DA36" s="75" t="s">
        <v>71</v>
      </c>
      <c r="DB36" s="75" t="s">
        <v>71</v>
      </c>
      <c r="DC36" s="75" t="s">
        <v>71</v>
      </c>
      <c r="DD36" s="75" t="s">
        <v>71</v>
      </c>
      <c r="DE36" s="75" t="s">
        <v>71</v>
      </c>
      <c r="DF36" s="75" t="s">
        <v>71</v>
      </c>
      <c r="DG36" s="75" t="s">
        <v>71</v>
      </c>
      <c r="DH36" s="75" t="s">
        <v>71</v>
      </c>
      <c r="DI36" s="75" t="s">
        <v>71</v>
      </c>
      <c r="DJ36" s="75" t="s">
        <v>71</v>
      </c>
      <c r="DK36" s="75" t="s">
        <v>71</v>
      </c>
      <c r="DL36" s="75" t="s">
        <v>71</v>
      </c>
      <c r="DM36" s="75" t="s">
        <v>71</v>
      </c>
      <c r="DN36" s="75" t="s">
        <v>71</v>
      </c>
      <c r="DO36" s="75" t="s">
        <v>71</v>
      </c>
      <c r="DP36" s="75" t="s">
        <v>71</v>
      </c>
      <c r="DQ36" s="75" t="s">
        <v>71</v>
      </c>
      <c r="DR36" s="75" t="s">
        <v>71</v>
      </c>
      <c r="DS36" s="75" t="s">
        <v>71</v>
      </c>
      <c r="DT36" s="75" t="s">
        <v>71</v>
      </c>
      <c r="DU36" s="75" t="s">
        <v>71</v>
      </c>
      <c r="DV36" s="75" t="s">
        <v>71</v>
      </c>
      <c r="DW36" s="75" t="s">
        <v>71</v>
      </c>
      <c r="DX36" s="75" t="s">
        <v>71</v>
      </c>
      <c r="DY36" s="75" t="s">
        <v>71</v>
      </c>
      <c r="DZ36" s="75" t="s">
        <v>71</v>
      </c>
      <c r="EA36" s="75" t="s">
        <v>71</v>
      </c>
      <c r="EB36" s="75" t="s">
        <v>71</v>
      </c>
      <c r="EC36" s="75" t="s">
        <v>71</v>
      </c>
      <c r="ED36" s="75" t="s">
        <v>71</v>
      </c>
      <c r="EE36" s="75" t="s">
        <v>71</v>
      </c>
      <c r="EF36" s="75" t="s">
        <v>71</v>
      </c>
      <c r="EG36" s="75" t="s">
        <v>71</v>
      </c>
      <c r="EH36" s="75" t="s">
        <v>71</v>
      </c>
      <c r="EI36" s="75" t="s">
        <v>71</v>
      </c>
      <c r="EJ36" s="75" t="s">
        <v>71</v>
      </c>
      <c r="EK36" s="75" t="s">
        <v>71</v>
      </c>
      <c r="EL36" s="75" t="s">
        <v>71</v>
      </c>
      <c r="EM36" s="75" t="s">
        <v>71</v>
      </c>
      <c r="EN36" s="75" t="s">
        <v>71</v>
      </c>
      <c r="EO36" s="75" t="s">
        <v>71</v>
      </c>
      <c r="EP36" s="75" t="s">
        <v>71</v>
      </c>
      <c r="EQ36" s="75" t="s">
        <v>71</v>
      </c>
      <c r="ER36" s="75" t="s">
        <v>71</v>
      </c>
      <c r="ES36" s="75" t="s">
        <v>71</v>
      </c>
      <c r="ET36" s="75" t="s">
        <v>71</v>
      </c>
      <c r="EU36" s="75" t="s">
        <v>71</v>
      </c>
      <c r="EV36" s="75" t="s">
        <v>71</v>
      </c>
      <c r="EW36" s="75" t="s">
        <v>71</v>
      </c>
      <c r="EX36" s="75" t="s">
        <v>71</v>
      </c>
      <c r="EY36" s="75" t="s">
        <v>71</v>
      </c>
      <c r="EZ36" s="75" t="s">
        <v>71</v>
      </c>
      <c r="FA36" s="75" t="s">
        <v>71</v>
      </c>
      <c r="FB36" s="75" t="s">
        <v>71</v>
      </c>
      <c r="FC36" s="75" t="s">
        <v>71</v>
      </c>
      <c r="FD36" s="75" t="s">
        <v>71</v>
      </c>
      <c r="FE36" s="75" t="s">
        <v>71</v>
      </c>
      <c r="FF36" s="75" t="s">
        <v>71</v>
      </c>
      <c r="FG36" s="76" t="s">
        <v>71</v>
      </c>
      <c r="FH36" s="76" t="s">
        <v>71</v>
      </c>
      <c r="FI36" s="76" t="s">
        <v>71</v>
      </c>
      <c r="FJ36" s="76" t="s">
        <v>71</v>
      </c>
      <c r="FK36" s="76" t="s">
        <v>71</v>
      </c>
      <c r="FL36" s="76" t="s">
        <v>71</v>
      </c>
      <c r="FM36" s="76" t="s">
        <v>71</v>
      </c>
      <c r="FN36" s="76" t="s">
        <v>71</v>
      </c>
      <c r="FO36" s="76" t="s">
        <v>71</v>
      </c>
      <c r="FP36" s="76" t="s">
        <v>71</v>
      </c>
      <c r="FQ36" s="76" t="s">
        <v>71</v>
      </c>
      <c r="FR36" s="76" t="s">
        <v>71</v>
      </c>
      <c r="FS36" s="76" t="s">
        <v>71</v>
      </c>
      <c r="FT36" s="76" t="s">
        <v>71</v>
      </c>
      <c r="FU36" s="76" t="s">
        <v>71</v>
      </c>
      <c r="FV36" s="76" t="s">
        <v>71</v>
      </c>
      <c r="FW36" s="76" t="s">
        <v>71</v>
      </c>
      <c r="FX36" s="76" t="s">
        <v>71</v>
      </c>
      <c r="FY36" s="76" t="s">
        <v>71</v>
      </c>
      <c r="FZ36" s="76" t="s">
        <v>71</v>
      </c>
      <c r="GA36" s="76" t="s">
        <v>71</v>
      </c>
      <c r="GB36" s="76" t="s">
        <v>71</v>
      </c>
      <c r="GC36" s="76" t="s">
        <v>71</v>
      </c>
      <c r="GD36" s="76" t="s">
        <v>71</v>
      </c>
      <c r="GE36" s="76" t="s">
        <v>71</v>
      </c>
      <c r="GF36" s="76" t="s">
        <v>71</v>
      </c>
      <c r="GG36" s="76" t="s">
        <v>71</v>
      </c>
      <c r="GH36" s="76" t="s">
        <v>71</v>
      </c>
      <c r="GI36" s="76" t="s">
        <v>71</v>
      </c>
      <c r="GJ36" s="76" t="s">
        <v>71</v>
      </c>
      <c r="GK36" s="76" t="s">
        <v>71</v>
      </c>
      <c r="GL36" s="76" t="s">
        <v>71</v>
      </c>
      <c r="GM36" s="76" t="s">
        <v>71</v>
      </c>
      <c r="GN36" s="76" t="s">
        <v>71</v>
      </c>
      <c r="GO36" s="76" t="s">
        <v>71</v>
      </c>
      <c r="GP36" s="76" t="s">
        <v>71</v>
      </c>
      <c r="GQ36" s="76" t="s">
        <v>71</v>
      </c>
      <c r="GR36" s="76" t="s">
        <v>71</v>
      </c>
      <c r="GS36" s="76" t="s">
        <v>71</v>
      </c>
      <c r="GT36" s="76" t="s">
        <v>71</v>
      </c>
    </row>
    <row r="37" spans="1:202" ht="15.75" x14ac:dyDescent="0.2">
      <c r="A37" s="69">
        <v>35</v>
      </c>
      <c r="B37" s="78" t="s">
        <v>73</v>
      </c>
      <c r="C37" s="78" t="s">
        <v>73</v>
      </c>
      <c r="D37" s="78" t="s">
        <v>73</v>
      </c>
      <c r="E37" s="78" t="s">
        <v>73</v>
      </c>
      <c r="F37" s="78" t="s">
        <v>73</v>
      </c>
      <c r="G37" s="78" t="s">
        <v>73</v>
      </c>
      <c r="H37" s="78" t="s">
        <v>73</v>
      </c>
      <c r="I37" s="78" t="s">
        <v>73</v>
      </c>
      <c r="J37" s="78" t="s">
        <v>73</v>
      </c>
      <c r="K37" s="78" t="s">
        <v>73</v>
      </c>
      <c r="L37" s="78" t="s">
        <v>73</v>
      </c>
      <c r="M37" s="78" t="s">
        <v>73</v>
      </c>
      <c r="N37" s="78" t="s">
        <v>73</v>
      </c>
      <c r="O37" s="78" t="s">
        <v>73</v>
      </c>
      <c r="P37" s="78" t="s">
        <v>73</v>
      </c>
      <c r="Q37" s="78" t="s">
        <v>73</v>
      </c>
      <c r="R37" s="78" t="s">
        <v>73</v>
      </c>
      <c r="S37" s="78" t="s">
        <v>73</v>
      </c>
      <c r="T37" s="78" t="s">
        <v>73</v>
      </c>
      <c r="U37" s="78" t="s">
        <v>73</v>
      </c>
      <c r="V37" s="78" t="s">
        <v>73</v>
      </c>
      <c r="W37" s="75" t="s">
        <v>71</v>
      </c>
      <c r="X37" s="75" t="s">
        <v>71</v>
      </c>
      <c r="Y37" s="75" t="s">
        <v>71</v>
      </c>
      <c r="Z37" s="75" t="s">
        <v>71</v>
      </c>
      <c r="AA37" s="75" t="s">
        <v>71</v>
      </c>
      <c r="AB37" s="75" t="s">
        <v>71</v>
      </c>
      <c r="AC37" s="75" t="s">
        <v>71</v>
      </c>
      <c r="AD37" s="75" t="s">
        <v>71</v>
      </c>
      <c r="AE37" s="75" t="s">
        <v>71</v>
      </c>
      <c r="AF37" s="75" t="s">
        <v>71</v>
      </c>
      <c r="AG37" s="75" t="s">
        <v>71</v>
      </c>
      <c r="AH37" s="75" t="s">
        <v>71</v>
      </c>
      <c r="AI37" s="75" t="s">
        <v>71</v>
      </c>
      <c r="AJ37" s="75" t="s">
        <v>71</v>
      </c>
      <c r="AK37" s="75" t="s">
        <v>71</v>
      </c>
      <c r="AL37" s="75" t="s">
        <v>71</v>
      </c>
      <c r="AM37" s="75" t="s">
        <v>71</v>
      </c>
      <c r="AN37" s="75" t="s">
        <v>71</v>
      </c>
      <c r="AO37" s="75" t="s">
        <v>71</v>
      </c>
      <c r="AP37" s="75" t="s">
        <v>71</v>
      </c>
      <c r="AQ37" s="75" t="s">
        <v>71</v>
      </c>
      <c r="AR37" s="75" t="s">
        <v>71</v>
      </c>
      <c r="AS37" s="75" t="s">
        <v>71</v>
      </c>
      <c r="AT37" s="75" t="s">
        <v>71</v>
      </c>
      <c r="AU37" s="75" t="s">
        <v>71</v>
      </c>
      <c r="AV37" s="75" t="s">
        <v>71</v>
      </c>
      <c r="AW37" s="75" t="s">
        <v>71</v>
      </c>
      <c r="AX37" s="75" t="s">
        <v>71</v>
      </c>
      <c r="AY37" s="75" t="s">
        <v>71</v>
      </c>
      <c r="AZ37" s="75" t="s">
        <v>71</v>
      </c>
      <c r="BA37" s="75" t="s">
        <v>71</v>
      </c>
      <c r="BB37" s="75" t="s">
        <v>71</v>
      </c>
      <c r="BC37" s="75" t="s">
        <v>71</v>
      </c>
      <c r="BD37" s="75" t="s">
        <v>71</v>
      </c>
      <c r="BE37" s="75" t="s">
        <v>71</v>
      </c>
      <c r="BF37" s="75" t="s">
        <v>71</v>
      </c>
      <c r="BG37" s="75" t="s">
        <v>71</v>
      </c>
      <c r="BH37" s="75" t="s">
        <v>71</v>
      </c>
      <c r="BI37" s="75" t="s">
        <v>71</v>
      </c>
      <c r="BJ37" s="75" t="s">
        <v>71</v>
      </c>
      <c r="BK37" s="75" t="s">
        <v>71</v>
      </c>
      <c r="BL37" s="75" t="s">
        <v>71</v>
      </c>
      <c r="BM37" s="75" t="s">
        <v>71</v>
      </c>
      <c r="BN37" s="75" t="s">
        <v>71</v>
      </c>
      <c r="BO37" s="75" t="s">
        <v>71</v>
      </c>
      <c r="BP37" s="75" t="s">
        <v>71</v>
      </c>
      <c r="BQ37" s="75" t="s">
        <v>71</v>
      </c>
      <c r="BR37" s="75" t="s">
        <v>71</v>
      </c>
      <c r="BS37" s="75" t="s">
        <v>71</v>
      </c>
      <c r="BT37" s="75" t="s">
        <v>71</v>
      </c>
      <c r="BU37" s="75" t="s">
        <v>71</v>
      </c>
      <c r="BV37" s="75" t="s">
        <v>71</v>
      </c>
      <c r="BW37" s="75" t="s">
        <v>71</v>
      </c>
      <c r="BX37" s="75" t="s">
        <v>71</v>
      </c>
      <c r="BY37" s="75" t="s">
        <v>71</v>
      </c>
      <c r="BZ37" s="75" t="s">
        <v>71</v>
      </c>
      <c r="CA37" s="75" t="s">
        <v>71</v>
      </c>
      <c r="CB37" s="75" t="s">
        <v>71</v>
      </c>
      <c r="CC37" s="75" t="s">
        <v>71</v>
      </c>
      <c r="CD37" s="75" t="s">
        <v>71</v>
      </c>
      <c r="CE37" s="75" t="s">
        <v>71</v>
      </c>
      <c r="CF37" s="75" t="s">
        <v>71</v>
      </c>
      <c r="CG37" s="75" t="s">
        <v>71</v>
      </c>
      <c r="CH37" s="75" t="s">
        <v>71</v>
      </c>
      <c r="CI37" s="75" t="s">
        <v>71</v>
      </c>
      <c r="CJ37" s="75" t="s">
        <v>71</v>
      </c>
      <c r="CK37" s="75" t="s">
        <v>71</v>
      </c>
      <c r="CL37" s="75" t="s">
        <v>71</v>
      </c>
      <c r="CM37" s="75" t="s">
        <v>71</v>
      </c>
      <c r="CN37" s="75" t="s">
        <v>71</v>
      </c>
      <c r="CO37" s="75" t="s">
        <v>71</v>
      </c>
      <c r="CP37" s="75" t="s">
        <v>71</v>
      </c>
      <c r="CQ37" s="75" t="s">
        <v>71</v>
      </c>
      <c r="CR37" s="75" t="s">
        <v>71</v>
      </c>
      <c r="CS37" s="75" t="s">
        <v>71</v>
      </c>
      <c r="CT37" s="75" t="s">
        <v>71</v>
      </c>
      <c r="CU37" s="75" t="s">
        <v>71</v>
      </c>
      <c r="CV37" s="75" t="s">
        <v>71</v>
      </c>
      <c r="CW37" s="75" t="s">
        <v>71</v>
      </c>
      <c r="CX37" s="75" t="s">
        <v>71</v>
      </c>
      <c r="CY37" s="75" t="s">
        <v>71</v>
      </c>
      <c r="CZ37" s="75" t="s">
        <v>71</v>
      </c>
      <c r="DA37" s="75" t="s">
        <v>71</v>
      </c>
      <c r="DB37" s="75" t="s">
        <v>71</v>
      </c>
      <c r="DC37" s="75" t="s">
        <v>71</v>
      </c>
      <c r="DD37" s="75" t="s">
        <v>71</v>
      </c>
      <c r="DE37" s="75" t="s">
        <v>71</v>
      </c>
      <c r="DF37" s="75" t="s">
        <v>71</v>
      </c>
      <c r="DG37" s="75" t="s">
        <v>71</v>
      </c>
      <c r="DH37" s="75" t="s">
        <v>71</v>
      </c>
      <c r="DI37" s="75" t="s">
        <v>71</v>
      </c>
      <c r="DJ37" s="75" t="s">
        <v>71</v>
      </c>
      <c r="DK37" s="75" t="s">
        <v>71</v>
      </c>
      <c r="DL37" s="75" t="s">
        <v>71</v>
      </c>
      <c r="DM37" s="75" t="s">
        <v>71</v>
      </c>
      <c r="DN37" s="75" t="s">
        <v>71</v>
      </c>
      <c r="DO37" s="75" t="s">
        <v>71</v>
      </c>
      <c r="DP37" s="75" t="s">
        <v>71</v>
      </c>
      <c r="DQ37" s="75" t="s">
        <v>71</v>
      </c>
      <c r="DR37" s="75" t="s">
        <v>71</v>
      </c>
      <c r="DS37" s="75" t="s">
        <v>71</v>
      </c>
      <c r="DT37" s="75" t="s">
        <v>71</v>
      </c>
      <c r="DU37" s="75" t="s">
        <v>71</v>
      </c>
      <c r="DV37" s="75" t="s">
        <v>71</v>
      </c>
      <c r="DW37" s="75" t="s">
        <v>71</v>
      </c>
      <c r="DX37" s="75" t="s">
        <v>71</v>
      </c>
      <c r="DY37" s="75" t="s">
        <v>71</v>
      </c>
      <c r="DZ37" s="75" t="s">
        <v>71</v>
      </c>
      <c r="EA37" s="75" t="s">
        <v>71</v>
      </c>
      <c r="EB37" s="75" t="s">
        <v>71</v>
      </c>
      <c r="EC37" s="75" t="s">
        <v>71</v>
      </c>
      <c r="ED37" s="75" t="s">
        <v>71</v>
      </c>
      <c r="EE37" s="75" t="s">
        <v>71</v>
      </c>
      <c r="EF37" s="75" t="s">
        <v>71</v>
      </c>
      <c r="EG37" s="75" t="s">
        <v>71</v>
      </c>
      <c r="EH37" s="75" t="s">
        <v>71</v>
      </c>
      <c r="EI37" s="75" t="s">
        <v>71</v>
      </c>
      <c r="EJ37" s="75" t="s">
        <v>71</v>
      </c>
      <c r="EK37" s="75" t="s">
        <v>71</v>
      </c>
      <c r="EL37" s="75" t="s">
        <v>71</v>
      </c>
      <c r="EM37" s="75" t="s">
        <v>71</v>
      </c>
      <c r="EN37" s="75" t="s">
        <v>71</v>
      </c>
      <c r="EO37" s="75" t="s">
        <v>71</v>
      </c>
      <c r="EP37" s="75" t="s">
        <v>71</v>
      </c>
      <c r="EQ37" s="75" t="s">
        <v>71</v>
      </c>
      <c r="ER37" s="75" t="s">
        <v>71</v>
      </c>
      <c r="ES37" s="75" t="s">
        <v>71</v>
      </c>
      <c r="ET37" s="75" t="s">
        <v>71</v>
      </c>
      <c r="EU37" s="75" t="s">
        <v>71</v>
      </c>
      <c r="EV37" s="75" t="s">
        <v>71</v>
      </c>
      <c r="EW37" s="75" t="s">
        <v>71</v>
      </c>
      <c r="EX37" s="75" t="s">
        <v>71</v>
      </c>
      <c r="EY37" s="75" t="s">
        <v>71</v>
      </c>
      <c r="EZ37" s="75" t="s">
        <v>71</v>
      </c>
      <c r="FA37" s="75" t="s">
        <v>71</v>
      </c>
      <c r="FB37" s="75" t="s">
        <v>71</v>
      </c>
      <c r="FC37" s="75" t="s">
        <v>71</v>
      </c>
      <c r="FD37" s="75" t="s">
        <v>71</v>
      </c>
      <c r="FE37" s="75" t="s">
        <v>71</v>
      </c>
      <c r="FF37" s="75" t="s">
        <v>71</v>
      </c>
      <c r="FG37" s="76" t="s">
        <v>71</v>
      </c>
      <c r="FH37" s="76" t="s">
        <v>71</v>
      </c>
      <c r="FI37" s="76" t="s">
        <v>71</v>
      </c>
      <c r="FJ37" s="76" t="s">
        <v>71</v>
      </c>
      <c r="FK37" s="76" t="s">
        <v>71</v>
      </c>
      <c r="FL37" s="76" t="s">
        <v>71</v>
      </c>
      <c r="FM37" s="76" t="s">
        <v>71</v>
      </c>
      <c r="FN37" s="76" t="s">
        <v>71</v>
      </c>
      <c r="FO37" s="76" t="s">
        <v>71</v>
      </c>
      <c r="FP37" s="76" t="s">
        <v>71</v>
      </c>
      <c r="FQ37" s="76" t="s">
        <v>71</v>
      </c>
      <c r="FR37" s="76" t="s">
        <v>71</v>
      </c>
      <c r="FS37" s="76" t="s">
        <v>71</v>
      </c>
      <c r="FT37" s="76" t="s">
        <v>71</v>
      </c>
      <c r="FU37" s="76" t="s">
        <v>71</v>
      </c>
      <c r="FV37" s="76" t="s">
        <v>71</v>
      </c>
      <c r="FW37" s="76" t="s">
        <v>71</v>
      </c>
      <c r="FX37" s="76" t="s">
        <v>71</v>
      </c>
      <c r="FY37" s="76" t="s">
        <v>71</v>
      </c>
      <c r="FZ37" s="76" t="s">
        <v>71</v>
      </c>
      <c r="GA37" s="76" t="s">
        <v>71</v>
      </c>
      <c r="GB37" s="76" t="s">
        <v>71</v>
      </c>
      <c r="GC37" s="76" t="s">
        <v>71</v>
      </c>
      <c r="GD37" s="76" t="s">
        <v>71</v>
      </c>
      <c r="GE37" s="76" t="s">
        <v>71</v>
      </c>
      <c r="GF37" s="76" t="s">
        <v>71</v>
      </c>
      <c r="GG37" s="76" t="s">
        <v>71</v>
      </c>
      <c r="GH37" s="76" t="s">
        <v>71</v>
      </c>
      <c r="GI37" s="76" t="s">
        <v>71</v>
      </c>
      <c r="GJ37" s="76" t="s">
        <v>71</v>
      </c>
      <c r="GK37" s="76" t="s">
        <v>71</v>
      </c>
      <c r="GL37" s="76" t="s">
        <v>71</v>
      </c>
      <c r="GM37" s="76" t="s">
        <v>71</v>
      </c>
      <c r="GN37" s="76" t="s">
        <v>71</v>
      </c>
      <c r="GO37" s="76" t="s">
        <v>71</v>
      </c>
      <c r="GP37" s="76" t="s">
        <v>71</v>
      </c>
      <c r="GQ37" s="76" t="s">
        <v>71</v>
      </c>
      <c r="GR37" s="76" t="s">
        <v>71</v>
      </c>
      <c r="GS37" s="76" t="s">
        <v>71</v>
      </c>
      <c r="GT37" s="76" t="s">
        <v>71</v>
      </c>
    </row>
    <row r="38" spans="1:202" ht="15.75" x14ac:dyDescent="0.2">
      <c r="A38" s="69">
        <v>36</v>
      </c>
      <c r="B38" s="78" t="s">
        <v>73</v>
      </c>
      <c r="C38" s="78" t="s">
        <v>73</v>
      </c>
      <c r="D38" s="78" t="s">
        <v>73</v>
      </c>
      <c r="E38" s="78" t="s">
        <v>73</v>
      </c>
      <c r="F38" s="78" t="s">
        <v>73</v>
      </c>
      <c r="G38" s="78" t="s">
        <v>73</v>
      </c>
      <c r="H38" s="78" t="s">
        <v>73</v>
      </c>
      <c r="I38" s="78" t="s">
        <v>73</v>
      </c>
      <c r="J38" s="78" t="s">
        <v>73</v>
      </c>
      <c r="K38" s="78" t="s">
        <v>73</v>
      </c>
      <c r="L38" s="78" t="s">
        <v>73</v>
      </c>
      <c r="M38" s="78" t="s">
        <v>73</v>
      </c>
      <c r="N38" s="78" t="s">
        <v>73</v>
      </c>
      <c r="O38" s="78" t="s">
        <v>73</v>
      </c>
      <c r="P38" s="78" t="s">
        <v>73</v>
      </c>
      <c r="Q38" s="78" t="s">
        <v>73</v>
      </c>
      <c r="R38" s="78" t="s">
        <v>73</v>
      </c>
      <c r="S38" s="78" t="s">
        <v>73</v>
      </c>
      <c r="T38" s="78" t="s">
        <v>73</v>
      </c>
      <c r="U38" s="78" t="s">
        <v>73</v>
      </c>
      <c r="V38" s="78" t="s">
        <v>73</v>
      </c>
      <c r="W38" s="75" t="s">
        <v>71</v>
      </c>
      <c r="X38" s="75" t="s">
        <v>71</v>
      </c>
      <c r="Y38" s="75" t="s">
        <v>71</v>
      </c>
      <c r="Z38" s="75" t="s">
        <v>71</v>
      </c>
      <c r="AA38" s="75" t="s">
        <v>71</v>
      </c>
      <c r="AB38" s="75" t="s">
        <v>71</v>
      </c>
      <c r="AC38" s="75" t="s">
        <v>71</v>
      </c>
      <c r="AD38" s="75" t="s">
        <v>71</v>
      </c>
      <c r="AE38" s="75" t="s">
        <v>71</v>
      </c>
      <c r="AF38" s="75" t="s">
        <v>71</v>
      </c>
      <c r="AG38" s="75" t="s">
        <v>71</v>
      </c>
      <c r="AH38" s="75" t="s">
        <v>71</v>
      </c>
      <c r="AI38" s="75" t="s">
        <v>71</v>
      </c>
      <c r="AJ38" s="75" t="s">
        <v>71</v>
      </c>
      <c r="AK38" s="75" t="s">
        <v>71</v>
      </c>
      <c r="AL38" s="75" t="s">
        <v>71</v>
      </c>
      <c r="AM38" s="75" t="s">
        <v>71</v>
      </c>
      <c r="AN38" s="75" t="s">
        <v>71</v>
      </c>
      <c r="AO38" s="75" t="s">
        <v>71</v>
      </c>
      <c r="AP38" s="75" t="s">
        <v>71</v>
      </c>
      <c r="AQ38" s="75" t="s">
        <v>71</v>
      </c>
      <c r="AR38" s="75" t="s">
        <v>71</v>
      </c>
      <c r="AS38" s="75" t="s">
        <v>71</v>
      </c>
      <c r="AT38" s="75" t="s">
        <v>71</v>
      </c>
      <c r="AU38" s="75" t="s">
        <v>71</v>
      </c>
      <c r="AV38" s="75" t="s">
        <v>71</v>
      </c>
      <c r="AW38" s="75" t="s">
        <v>71</v>
      </c>
      <c r="AX38" s="75" t="s">
        <v>71</v>
      </c>
      <c r="AY38" s="75" t="s">
        <v>71</v>
      </c>
      <c r="AZ38" s="75" t="s">
        <v>71</v>
      </c>
      <c r="BA38" s="75" t="s">
        <v>71</v>
      </c>
      <c r="BB38" s="75" t="s">
        <v>71</v>
      </c>
      <c r="BC38" s="75" t="s">
        <v>71</v>
      </c>
      <c r="BD38" s="75" t="s">
        <v>71</v>
      </c>
      <c r="BE38" s="75" t="s">
        <v>71</v>
      </c>
      <c r="BF38" s="75" t="s">
        <v>71</v>
      </c>
      <c r="BG38" s="75" t="s">
        <v>71</v>
      </c>
      <c r="BH38" s="75" t="s">
        <v>71</v>
      </c>
      <c r="BI38" s="75" t="s">
        <v>71</v>
      </c>
      <c r="BJ38" s="75" t="s">
        <v>71</v>
      </c>
      <c r="BK38" s="75" t="s">
        <v>71</v>
      </c>
      <c r="BL38" s="75" t="s">
        <v>71</v>
      </c>
      <c r="BM38" s="75" t="s">
        <v>71</v>
      </c>
      <c r="BN38" s="75" t="s">
        <v>71</v>
      </c>
      <c r="BO38" s="75" t="s">
        <v>71</v>
      </c>
      <c r="BP38" s="75" t="s">
        <v>71</v>
      </c>
      <c r="BQ38" s="75" t="s">
        <v>71</v>
      </c>
      <c r="BR38" s="75" t="s">
        <v>71</v>
      </c>
      <c r="BS38" s="75" t="s">
        <v>71</v>
      </c>
      <c r="BT38" s="75" t="s">
        <v>71</v>
      </c>
      <c r="BU38" s="75" t="s">
        <v>71</v>
      </c>
      <c r="BV38" s="75" t="s">
        <v>71</v>
      </c>
      <c r="BW38" s="75" t="s">
        <v>71</v>
      </c>
      <c r="BX38" s="75" t="s">
        <v>71</v>
      </c>
      <c r="BY38" s="75" t="s">
        <v>71</v>
      </c>
      <c r="BZ38" s="75" t="s">
        <v>71</v>
      </c>
      <c r="CA38" s="75" t="s">
        <v>71</v>
      </c>
      <c r="CB38" s="75" t="s">
        <v>71</v>
      </c>
      <c r="CC38" s="75" t="s">
        <v>71</v>
      </c>
      <c r="CD38" s="75" t="s">
        <v>71</v>
      </c>
      <c r="CE38" s="75" t="s">
        <v>71</v>
      </c>
      <c r="CF38" s="75" t="s">
        <v>71</v>
      </c>
      <c r="CG38" s="75" t="s">
        <v>71</v>
      </c>
      <c r="CH38" s="75" t="s">
        <v>71</v>
      </c>
      <c r="CI38" s="75" t="s">
        <v>71</v>
      </c>
      <c r="CJ38" s="75" t="s">
        <v>71</v>
      </c>
      <c r="CK38" s="75" t="s">
        <v>71</v>
      </c>
      <c r="CL38" s="75" t="s">
        <v>71</v>
      </c>
      <c r="CM38" s="75" t="s">
        <v>71</v>
      </c>
      <c r="CN38" s="75" t="s">
        <v>71</v>
      </c>
      <c r="CO38" s="75" t="s">
        <v>71</v>
      </c>
      <c r="CP38" s="75" t="s">
        <v>71</v>
      </c>
      <c r="CQ38" s="75" t="s">
        <v>71</v>
      </c>
      <c r="CR38" s="75" t="s">
        <v>71</v>
      </c>
      <c r="CS38" s="75" t="s">
        <v>71</v>
      </c>
      <c r="CT38" s="75" t="s">
        <v>71</v>
      </c>
      <c r="CU38" s="75" t="s">
        <v>71</v>
      </c>
      <c r="CV38" s="75" t="s">
        <v>71</v>
      </c>
      <c r="CW38" s="75" t="s">
        <v>71</v>
      </c>
      <c r="CX38" s="75" t="s">
        <v>71</v>
      </c>
      <c r="CY38" s="75" t="s">
        <v>71</v>
      </c>
      <c r="CZ38" s="75" t="s">
        <v>71</v>
      </c>
      <c r="DA38" s="75" t="s">
        <v>71</v>
      </c>
      <c r="DB38" s="75" t="s">
        <v>71</v>
      </c>
      <c r="DC38" s="75" t="s">
        <v>71</v>
      </c>
      <c r="DD38" s="75" t="s">
        <v>71</v>
      </c>
      <c r="DE38" s="75" t="s">
        <v>71</v>
      </c>
      <c r="DF38" s="75" t="s">
        <v>71</v>
      </c>
      <c r="DG38" s="75" t="s">
        <v>71</v>
      </c>
      <c r="DH38" s="75" t="s">
        <v>71</v>
      </c>
      <c r="DI38" s="75" t="s">
        <v>71</v>
      </c>
      <c r="DJ38" s="75" t="s">
        <v>71</v>
      </c>
      <c r="DK38" s="75" t="s">
        <v>71</v>
      </c>
      <c r="DL38" s="75" t="s">
        <v>71</v>
      </c>
      <c r="DM38" s="75" t="s">
        <v>71</v>
      </c>
      <c r="DN38" s="75" t="s">
        <v>71</v>
      </c>
      <c r="DO38" s="75" t="s">
        <v>71</v>
      </c>
      <c r="DP38" s="75" t="s">
        <v>71</v>
      </c>
      <c r="DQ38" s="75" t="s">
        <v>71</v>
      </c>
      <c r="DR38" s="75" t="s">
        <v>71</v>
      </c>
      <c r="DS38" s="75" t="s">
        <v>71</v>
      </c>
      <c r="DT38" s="75" t="s">
        <v>71</v>
      </c>
      <c r="DU38" s="75" t="s">
        <v>71</v>
      </c>
      <c r="DV38" s="75" t="s">
        <v>71</v>
      </c>
      <c r="DW38" s="75" t="s">
        <v>71</v>
      </c>
      <c r="DX38" s="75" t="s">
        <v>71</v>
      </c>
      <c r="DY38" s="75" t="s">
        <v>71</v>
      </c>
      <c r="DZ38" s="75" t="s">
        <v>71</v>
      </c>
      <c r="EA38" s="75" t="s">
        <v>71</v>
      </c>
      <c r="EB38" s="75" t="s">
        <v>71</v>
      </c>
      <c r="EC38" s="75" t="s">
        <v>71</v>
      </c>
      <c r="ED38" s="75" t="s">
        <v>71</v>
      </c>
      <c r="EE38" s="75" t="s">
        <v>71</v>
      </c>
      <c r="EF38" s="75" t="s">
        <v>71</v>
      </c>
      <c r="EG38" s="75" t="s">
        <v>71</v>
      </c>
      <c r="EH38" s="75" t="s">
        <v>71</v>
      </c>
      <c r="EI38" s="75" t="s">
        <v>71</v>
      </c>
      <c r="EJ38" s="75" t="s">
        <v>71</v>
      </c>
      <c r="EK38" s="75" t="s">
        <v>71</v>
      </c>
      <c r="EL38" s="75" t="s">
        <v>71</v>
      </c>
      <c r="EM38" s="75" t="s">
        <v>71</v>
      </c>
      <c r="EN38" s="75" t="s">
        <v>71</v>
      </c>
      <c r="EO38" s="75" t="s">
        <v>71</v>
      </c>
      <c r="EP38" s="75" t="s">
        <v>71</v>
      </c>
      <c r="EQ38" s="75" t="s">
        <v>71</v>
      </c>
      <c r="ER38" s="75" t="s">
        <v>71</v>
      </c>
      <c r="ES38" s="75" t="s">
        <v>71</v>
      </c>
      <c r="ET38" s="75" t="s">
        <v>71</v>
      </c>
      <c r="EU38" s="75" t="s">
        <v>71</v>
      </c>
      <c r="EV38" s="75" t="s">
        <v>71</v>
      </c>
      <c r="EW38" s="75" t="s">
        <v>71</v>
      </c>
      <c r="EX38" s="75" t="s">
        <v>71</v>
      </c>
      <c r="EY38" s="75" t="s">
        <v>71</v>
      </c>
      <c r="EZ38" s="75" t="s">
        <v>71</v>
      </c>
      <c r="FA38" s="75" t="s">
        <v>71</v>
      </c>
      <c r="FB38" s="75" t="s">
        <v>71</v>
      </c>
      <c r="FC38" s="75" t="s">
        <v>71</v>
      </c>
      <c r="FD38" s="75" t="s">
        <v>71</v>
      </c>
      <c r="FE38" s="75" t="s">
        <v>71</v>
      </c>
      <c r="FF38" s="75" t="s">
        <v>71</v>
      </c>
      <c r="FG38" s="76" t="s">
        <v>71</v>
      </c>
      <c r="FH38" s="76" t="s">
        <v>71</v>
      </c>
      <c r="FI38" s="76" t="s">
        <v>71</v>
      </c>
      <c r="FJ38" s="76" t="s">
        <v>71</v>
      </c>
      <c r="FK38" s="76" t="s">
        <v>71</v>
      </c>
      <c r="FL38" s="76" t="s">
        <v>71</v>
      </c>
      <c r="FM38" s="76" t="s">
        <v>71</v>
      </c>
      <c r="FN38" s="76" t="s">
        <v>71</v>
      </c>
      <c r="FO38" s="76" t="s">
        <v>71</v>
      </c>
      <c r="FP38" s="76" t="s">
        <v>71</v>
      </c>
      <c r="FQ38" s="76" t="s">
        <v>71</v>
      </c>
      <c r="FR38" s="76" t="s">
        <v>71</v>
      </c>
      <c r="FS38" s="76" t="s">
        <v>71</v>
      </c>
      <c r="FT38" s="76" t="s">
        <v>71</v>
      </c>
      <c r="FU38" s="76" t="s">
        <v>71</v>
      </c>
      <c r="FV38" s="76" t="s">
        <v>71</v>
      </c>
      <c r="FW38" s="76" t="s">
        <v>71</v>
      </c>
      <c r="FX38" s="76" t="s">
        <v>71</v>
      </c>
      <c r="FY38" s="76" t="s">
        <v>71</v>
      </c>
      <c r="FZ38" s="76" t="s">
        <v>71</v>
      </c>
      <c r="GA38" s="76" t="s">
        <v>71</v>
      </c>
      <c r="GB38" s="76" t="s">
        <v>71</v>
      </c>
      <c r="GC38" s="76" t="s">
        <v>71</v>
      </c>
      <c r="GD38" s="76" t="s">
        <v>71</v>
      </c>
      <c r="GE38" s="76" t="s">
        <v>71</v>
      </c>
      <c r="GF38" s="76" t="s">
        <v>71</v>
      </c>
      <c r="GG38" s="76" t="s">
        <v>71</v>
      </c>
      <c r="GH38" s="76" t="s">
        <v>71</v>
      </c>
      <c r="GI38" s="76" t="s">
        <v>71</v>
      </c>
      <c r="GJ38" s="76" t="s">
        <v>71</v>
      </c>
      <c r="GK38" s="76" t="s">
        <v>71</v>
      </c>
      <c r="GL38" s="76" t="s">
        <v>71</v>
      </c>
      <c r="GM38" s="76" t="s">
        <v>71</v>
      </c>
      <c r="GN38" s="76" t="s">
        <v>71</v>
      </c>
      <c r="GO38" s="76" t="s">
        <v>71</v>
      </c>
      <c r="GP38" s="76" t="s">
        <v>71</v>
      </c>
      <c r="GQ38" s="76" t="s">
        <v>71</v>
      </c>
      <c r="GR38" s="76" t="s">
        <v>71</v>
      </c>
      <c r="GS38" s="76" t="s">
        <v>71</v>
      </c>
      <c r="GT38" s="76" t="s">
        <v>71</v>
      </c>
    </row>
    <row r="39" spans="1:202" ht="15.75" x14ac:dyDescent="0.2">
      <c r="A39" s="69">
        <v>37</v>
      </c>
      <c r="B39" s="78" t="s">
        <v>73</v>
      </c>
      <c r="C39" s="78" t="s">
        <v>73</v>
      </c>
      <c r="D39" s="78" t="s">
        <v>73</v>
      </c>
      <c r="E39" s="78" t="s">
        <v>73</v>
      </c>
      <c r="F39" s="78" t="s">
        <v>73</v>
      </c>
      <c r="G39" s="78" t="s">
        <v>73</v>
      </c>
      <c r="H39" s="78" t="s">
        <v>73</v>
      </c>
      <c r="I39" s="78" t="s">
        <v>73</v>
      </c>
      <c r="J39" s="78" t="s">
        <v>73</v>
      </c>
      <c r="K39" s="78" t="s">
        <v>73</v>
      </c>
      <c r="L39" s="78" t="s">
        <v>73</v>
      </c>
      <c r="M39" s="78" t="s">
        <v>73</v>
      </c>
      <c r="N39" s="78" t="s">
        <v>73</v>
      </c>
      <c r="O39" s="78" t="s">
        <v>73</v>
      </c>
      <c r="P39" s="78" t="s">
        <v>73</v>
      </c>
      <c r="Q39" s="78" t="s">
        <v>73</v>
      </c>
      <c r="R39" s="78" t="s">
        <v>73</v>
      </c>
      <c r="S39" s="78" t="s">
        <v>73</v>
      </c>
      <c r="T39" s="78" t="s">
        <v>73</v>
      </c>
      <c r="U39" s="78" t="s">
        <v>73</v>
      </c>
      <c r="V39" s="78" t="s">
        <v>73</v>
      </c>
      <c r="W39" s="75" t="s">
        <v>71</v>
      </c>
      <c r="X39" s="75" t="s">
        <v>71</v>
      </c>
      <c r="Y39" s="75" t="s">
        <v>71</v>
      </c>
      <c r="Z39" s="75" t="s">
        <v>71</v>
      </c>
      <c r="AA39" s="75" t="s">
        <v>71</v>
      </c>
      <c r="AB39" s="75" t="s">
        <v>71</v>
      </c>
      <c r="AC39" s="75" t="s">
        <v>71</v>
      </c>
      <c r="AD39" s="75" t="s">
        <v>71</v>
      </c>
      <c r="AE39" s="75" t="s">
        <v>71</v>
      </c>
      <c r="AF39" s="75" t="s">
        <v>71</v>
      </c>
      <c r="AG39" s="75" t="s">
        <v>71</v>
      </c>
      <c r="AH39" s="75" t="s">
        <v>71</v>
      </c>
      <c r="AI39" s="75" t="s">
        <v>71</v>
      </c>
      <c r="AJ39" s="75" t="s">
        <v>71</v>
      </c>
      <c r="AK39" s="75" t="s">
        <v>71</v>
      </c>
      <c r="AL39" s="75" t="s">
        <v>71</v>
      </c>
      <c r="AM39" s="75" t="s">
        <v>71</v>
      </c>
      <c r="AN39" s="75" t="s">
        <v>71</v>
      </c>
      <c r="AO39" s="75" t="s">
        <v>71</v>
      </c>
      <c r="AP39" s="75" t="s">
        <v>71</v>
      </c>
      <c r="AQ39" s="75" t="s">
        <v>71</v>
      </c>
      <c r="AR39" s="75" t="s">
        <v>71</v>
      </c>
      <c r="AS39" s="75" t="s">
        <v>71</v>
      </c>
      <c r="AT39" s="75" t="s">
        <v>71</v>
      </c>
      <c r="AU39" s="75" t="s">
        <v>71</v>
      </c>
      <c r="AV39" s="75" t="s">
        <v>71</v>
      </c>
      <c r="AW39" s="75" t="s">
        <v>71</v>
      </c>
      <c r="AX39" s="75" t="s">
        <v>71</v>
      </c>
      <c r="AY39" s="75" t="s">
        <v>71</v>
      </c>
      <c r="AZ39" s="75" t="s">
        <v>71</v>
      </c>
      <c r="BA39" s="75" t="s">
        <v>71</v>
      </c>
      <c r="BB39" s="75" t="s">
        <v>71</v>
      </c>
      <c r="BC39" s="75" t="s">
        <v>71</v>
      </c>
      <c r="BD39" s="75" t="s">
        <v>71</v>
      </c>
      <c r="BE39" s="75" t="s">
        <v>71</v>
      </c>
      <c r="BF39" s="75" t="s">
        <v>71</v>
      </c>
      <c r="BG39" s="75" t="s">
        <v>71</v>
      </c>
      <c r="BH39" s="75" t="s">
        <v>71</v>
      </c>
      <c r="BI39" s="75" t="s">
        <v>71</v>
      </c>
      <c r="BJ39" s="75" t="s">
        <v>71</v>
      </c>
      <c r="BK39" s="75" t="s">
        <v>71</v>
      </c>
      <c r="BL39" s="75" t="s">
        <v>71</v>
      </c>
      <c r="BM39" s="75" t="s">
        <v>71</v>
      </c>
      <c r="BN39" s="75" t="s">
        <v>71</v>
      </c>
      <c r="BO39" s="75" t="s">
        <v>71</v>
      </c>
      <c r="BP39" s="75" t="s">
        <v>71</v>
      </c>
      <c r="BQ39" s="75" t="s">
        <v>71</v>
      </c>
      <c r="BR39" s="75" t="s">
        <v>71</v>
      </c>
      <c r="BS39" s="75" t="s">
        <v>71</v>
      </c>
      <c r="BT39" s="75" t="s">
        <v>71</v>
      </c>
      <c r="BU39" s="75" t="s">
        <v>71</v>
      </c>
      <c r="BV39" s="75" t="s">
        <v>71</v>
      </c>
      <c r="BW39" s="75" t="s">
        <v>71</v>
      </c>
      <c r="BX39" s="75" t="s">
        <v>71</v>
      </c>
      <c r="BY39" s="75" t="s">
        <v>71</v>
      </c>
      <c r="BZ39" s="75" t="s">
        <v>71</v>
      </c>
      <c r="CA39" s="75" t="s">
        <v>71</v>
      </c>
      <c r="CB39" s="75" t="s">
        <v>71</v>
      </c>
      <c r="CC39" s="75" t="s">
        <v>71</v>
      </c>
      <c r="CD39" s="75" t="s">
        <v>71</v>
      </c>
      <c r="CE39" s="75" t="s">
        <v>71</v>
      </c>
      <c r="CF39" s="75" t="s">
        <v>71</v>
      </c>
      <c r="CG39" s="75" t="s">
        <v>71</v>
      </c>
      <c r="CH39" s="75" t="s">
        <v>71</v>
      </c>
      <c r="CI39" s="75" t="s">
        <v>71</v>
      </c>
      <c r="CJ39" s="75" t="s">
        <v>71</v>
      </c>
      <c r="CK39" s="75" t="s">
        <v>71</v>
      </c>
      <c r="CL39" s="75" t="s">
        <v>71</v>
      </c>
      <c r="CM39" s="75" t="s">
        <v>71</v>
      </c>
      <c r="CN39" s="75" t="s">
        <v>71</v>
      </c>
      <c r="CO39" s="75" t="s">
        <v>71</v>
      </c>
      <c r="CP39" s="75" t="s">
        <v>71</v>
      </c>
      <c r="CQ39" s="75" t="s">
        <v>71</v>
      </c>
      <c r="CR39" s="75" t="s">
        <v>71</v>
      </c>
      <c r="CS39" s="75" t="s">
        <v>71</v>
      </c>
      <c r="CT39" s="75" t="s">
        <v>71</v>
      </c>
      <c r="CU39" s="75" t="s">
        <v>71</v>
      </c>
      <c r="CV39" s="75" t="s">
        <v>71</v>
      </c>
      <c r="CW39" s="75" t="s">
        <v>71</v>
      </c>
      <c r="CX39" s="75" t="s">
        <v>71</v>
      </c>
      <c r="CY39" s="75" t="s">
        <v>71</v>
      </c>
      <c r="CZ39" s="75" t="s">
        <v>71</v>
      </c>
      <c r="DA39" s="75" t="s">
        <v>71</v>
      </c>
      <c r="DB39" s="75" t="s">
        <v>71</v>
      </c>
      <c r="DC39" s="75" t="s">
        <v>71</v>
      </c>
      <c r="DD39" s="75" t="s">
        <v>71</v>
      </c>
      <c r="DE39" s="75" t="s">
        <v>71</v>
      </c>
      <c r="DF39" s="75" t="s">
        <v>71</v>
      </c>
      <c r="DG39" s="75" t="s">
        <v>71</v>
      </c>
      <c r="DH39" s="75" t="s">
        <v>71</v>
      </c>
      <c r="DI39" s="75" t="s">
        <v>71</v>
      </c>
      <c r="DJ39" s="75" t="s">
        <v>71</v>
      </c>
      <c r="DK39" s="75" t="s">
        <v>71</v>
      </c>
      <c r="DL39" s="75" t="s">
        <v>71</v>
      </c>
      <c r="DM39" s="75" t="s">
        <v>71</v>
      </c>
      <c r="DN39" s="75" t="s">
        <v>71</v>
      </c>
      <c r="DO39" s="75" t="s">
        <v>71</v>
      </c>
      <c r="DP39" s="75" t="s">
        <v>71</v>
      </c>
      <c r="DQ39" s="75" t="s">
        <v>71</v>
      </c>
      <c r="DR39" s="75" t="s">
        <v>71</v>
      </c>
      <c r="DS39" s="75" t="s">
        <v>71</v>
      </c>
      <c r="DT39" s="75" t="s">
        <v>71</v>
      </c>
      <c r="DU39" s="75" t="s">
        <v>71</v>
      </c>
      <c r="DV39" s="75" t="s">
        <v>71</v>
      </c>
      <c r="DW39" s="75" t="s">
        <v>71</v>
      </c>
      <c r="DX39" s="75" t="s">
        <v>71</v>
      </c>
      <c r="DY39" s="75" t="s">
        <v>71</v>
      </c>
      <c r="DZ39" s="75" t="s">
        <v>71</v>
      </c>
      <c r="EA39" s="75" t="s">
        <v>71</v>
      </c>
      <c r="EB39" s="75" t="s">
        <v>71</v>
      </c>
      <c r="EC39" s="75" t="s">
        <v>71</v>
      </c>
      <c r="ED39" s="75" t="s">
        <v>71</v>
      </c>
      <c r="EE39" s="75" t="s">
        <v>71</v>
      </c>
      <c r="EF39" s="75" t="s">
        <v>71</v>
      </c>
      <c r="EG39" s="75" t="s">
        <v>71</v>
      </c>
      <c r="EH39" s="75" t="s">
        <v>71</v>
      </c>
      <c r="EI39" s="75" t="s">
        <v>71</v>
      </c>
      <c r="EJ39" s="75" t="s">
        <v>71</v>
      </c>
      <c r="EK39" s="75" t="s">
        <v>71</v>
      </c>
      <c r="EL39" s="75" t="s">
        <v>71</v>
      </c>
      <c r="EM39" s="75" t="s">
        <v>71</v>
      </c>
      <c r="EN39" s="75" t="s">
        <v>71</v>
      </c>
      <c r="EO39" s="75" t="s">
        <v>71</v>
      </c>
      <c r="EP39" s="75" t="s">
        <v>71</v>
      </c>
      <c r="EQ39" s="75" t="s">
        <v>71</v>
      </c>
      <c r="ER39" s="75" t="s">
        <v>71</v>
      </c>
      <c r="ES39" s="75" t="s">
        <v>71</v>
      </c>
      <c r="ET39" s="75" t="s">
        <v>71</v>
      </c>
      <c r="EU39" s="75" t="s">
        <v>71</v>
      </c>
      <c r="EV39" s="75" t="s">
        <v>71</v>
      </c>
      <c r="EW39" s="75" t="s">
        <v>71</v>
      </c>
      <c r="EX39" s="75" t="s">
        <v>71</v>
      </c>
      <c r="EY39" s="75" t="s">
        <v>71</v>
      </c>
      <c r="EZ39" s="75" t="s">
        <v>71</v>
      </c>
      <c r="FA39" s="75" t="s">
        <v>71</v>
      </c>
      <c r="FB39" s="75" t="s">
        <v>71</v>
      </c>
      <c r="FC39" s="75" t="s">
        <v>71</v>
      </c>
      <c r="FD39" s="75" t="s">
        <v>71</v>
      </c>
      <c r="FE39" s="75" t="s">
        <v>71</v>
      </c>
      <c r="FF39" s="75" t="s">
        <v>71</v>
      </c>
      <c r="FG39" s="76" t="s">
        <v>71</v>
      </c>
      <c r="FH39" s="76" t="s">
        <v>71</v>
      </c>
      <c r="FI39" s="76" t="s">
        <v>71</v>
      </c>
      <c r="FJ39" s="76" t="s">
        <v>71</v>
      </c>
      <c r="FK39" s="76" t="s">
        <v>71</v>
      </c>
      <c r="FL39" s="76" t="s">
        <v>71</v>
      </c>
      <c r="FM39" s="76" t="s">
        <v>71</v>
      </c>
      <c r="FN39" s="76" t="s">
        <v>71</v>
      </c>
      <c r="FO39" s="76" t="s">
        <v>71</v>
      </c>
      <c r="FP39" s="76" t="s">
        <v>71</v>
      </c>
      <c r="FQ39" s="76" t="s">
        <v>71</v>
      </c>
      <c r="FR39" s="76" t="s">
        <v>71</v>
      </c>
      <c r="FS39" s="76" t="s">
        <v>71</v>
      </c>
      <c r="FT39" s="76" t="s">
        <v>71</v>
      </c>
      <c r="FU39" s="76" t="s">
        <v>71</v>
      </c>
      <c r="FV39" s="76" t="s">
        <v>71</v>
      </c>
      <c r="FW39" s="76" t="s">
        <v>71</v>
      </c>
      <c r="FX39" s="76" t="s">
        <v>71</v>
      </c>
      <c r="FY39" s="76" t="s">
        <v>71</v>
      </c>
      <c r="FZ39" s="76" t="s">
        <v>71</v>
      </c>
      <c r="GA39" s="76" t="s">
        <v>71</v>
      </c>
      <c r="GB39" s="76" t="s">
        <v>71</v>
      </c>
      <c r="GC39" s="76" t="s">
        <v>71</v>
      </c>
      <c r="GD39" s="76" t="s">
        <v>71</v>
      </c>
      <c r="GE39" s="76" t="s">
        <v>71</v>
      </c>
      <c r="GF39" s="76" t="s">
        <v>71</v>
      </c>
      <c r="GG39" s="76" t="s">
        <v>71</v>
      </c>
      <c r="GH39" s="76" t="s">
        <v>71</v>
      </c>
      <c r="GI39" s="76" t="s">
        <v>71</v>
      </c>
      <c r="GJ39" s="76" t="s">
        <v>71</v>
      </c>
      <c r="GK39" s="76" t="s">
        <v>71</v>
      </c>
      <c r="GL39" s="76" t="s">
        <v>71</v>
      </c>
      <c r="GM39" s="76" t="s">
        <v>71</v>
      </c>
      <c r="GN39" s="76" t="s">
        <v>71</v>
      </c>
      <c r="GO39" s="76" t="s">
        <v>71</v>
      </c>
      <c r="GP39" s="76" t="s">
        <v>71</v>
      </c>
      <c r="GQ39" s="76" t="s">
        <v>71</v>
      </c>
      <c r="GR39" s="76" t="s">
        <v>71</v>
      </c>
      <c r="GS39" s="76" t="s">
        <v>71</v>
      </c>
      <c r="GT39" s="76" t="s">
        <v>71</v>
      </c>
    </row>
    <row r="40" spans="1:202" ht="15.75" x14ac:dyDescent="0.2">
      <c r="A40" s="69">
        <v>38</v>
      </c>
      <c r="B40" s="78" t="s">
        <v>73</v>
      </c>
      <c r="C40" s="78" t="s">
        <v>73</v>
      </c>
      <c r="D40" s="78" t="s">
        <v>73</v>
      </c>
      <c r="E40" s="78" t="s">
        <v>73</v>
      </c>
      <c r="F40" s="78" t="s">
        <v>73</v>
      </c>
      <c r="G40" s="78" t="s">
        <v>73</v>
      </c>
      <c r="H40" s="78" t="s">
        <v>73</v>
      </c>
      <c r="I40" s="78" t="s">
        <v>73</v>
      </c>
      <c r="J40" s="78" t="s">
        <v>73</v>
      </c>
      <c r="K40" s="78" t="s">
        <v>73</v>
      </c>
      <c r="L40" s="78" t="s">
        <v>73</v>
      </c>
      <c r="M40" s="78" t="s">
        <v>73</v>
      </c>
      <c r="N40" s="78" t="s">
        <v>73</v>
      </c>
      <c r="O40" s="78" t="s">
        <v>73</v>
      </c>
      <c r="P40" s="78" t="s">
        <v>73</v>
      </c>
      <c r="Q40" s="78" t="s">
        <v>73</v>
      </c>
      <c r="R40" s="78" t="s">
        <v>73</v>
      </c>
      <c r="S40" s="78" t="s">
        <v>73</v>
      </c>
      <c r="T40" s="78" t="s">
        <v>73</v>
      </c>
      <c r="U40" s="78" t="s">
        <v>73</v>
      </c>
      <c r="V40" s="78" t="s">
        <v>73</v>
      </c>
      <c r="W40" s="75" t="s">
        <v>71</v>
      </c>
      <c r="X40" s="75" t="s">
        <v>71</v>
      </c>
      <c r="Y40" s="75" t="s">
        <v>71</v>
      </c>
      <c r="Z40" s="75" t="s">
        <v>71</v>
      </c>
      <c r="AA40" s="75" t="s">
        <v>71</v>
      </c>
      <c r="AB40" s="75" t="s">
        <v>71</v>
      </c>
      <c r="AC40" s="75" t="s">
        <v>71</v>
      </c>
      <c r="AD40" s="75" t="s">
        <v>71</v>
      </c>
      <c r="AE40" s="75" t="s">
        <v>71</v>
      </c>
      <c r="AF40" s="75" t="s">
        <v>71</v>
      </c>
      <c r="AG40" s="75" t="s">
        <v>71</v>
      </c>
      <c r="AH40" s="75" t="s">
        <v>71</v>
      </c>
      <c r="AI40" s="75" t="s">
        <v>71</v>
      </c>
      <c r="AJ40" s="75" t="s">
        <v>71</v>
      </c>
      <c r="AK40" s="75" t="s">
        <v>71</v>
      </c>
      <c r="AL40" s="75" t="s">
        <v>71</v>
      </c>
      <c r="AM40" s="75" t="s">
        <v>71</v>
      </c>
      <c r="AN40" s="75" t="s">
        <v>71</v>
      </c>
      <c r="AO40" s="75" t="s">
        <v>71</v>
      </c>
      <c r="AP40" s="75" t="s">
        <v>71</v>
      </c>
      <c r="AQ40" s="75" t="s">
        <v>71</v>
      </c>
      <c r="AR40" s="75" t="s">
        <v>71</v>
      </c>
      <c r="AS40" s="75" t="s">
        <v>71</v>
      </c>
      <c r="AT40" s="75" t="s">
        <v>71</v>
      </c>
      <c r="AU40" s="75" t="s">
        <v>71</v>
      </c>
      <c r="AV40" s="75" t="s">
        <v>71</v>
      </c>
      <c r="AW40" s="75" t="s">
        <v>71</v>
      </c>
      <c r="AX40" s="75" t="s">
        <v>71</v>
      </c>
      <c r="AY40" s="75" t="s">
        <v>71</v>
      </c>
      <c r="AZ40" s="75" t="s">
        <v>71</v>
      </c>
      <c r="BA40" s="75" t="s">
        <v>71</v>
      </c>
      <c r="BB40" s="75" t="s">
        <v>71</v>
      </c>
      <c r="BC40" s="75" t="s">
        <v>71</v>
      </c>
      <c r="BD40" s="75" t="s">
        <v>71</v>
      </c>
      <c r="BE40" s="75" t="s">
        <v>71</v>
      </c>
      <c r="BF40" s="75" t="s">
        <v>71</v>
      </c>
      <c r="BG40" s="75" t="s">
        <v>71</v>
      </c>
      <c r="BH40" s="75" t="s">
        <v>71</v>
      </c>
      <c r="BI40" s="75" t="s">
        <v>71</v>
      </c>
      <c r="BJ40" s="75" t="s">
        <v>71</v>
      </c>
      <c r="BK40" s="75" t="s">
        <v>71</v>
      </c>
      <c r="BL40" s="75" t="s">
        <v>71</v>
      </c>
      <c r="BM40" s="75" t="s">
        <v>71</v>
      </c>
      <c r="BN40" s="75" t="s">
        <v>71</v>
      </c>
      <c r="BO40" s="75" t="s">
        <v>71</v>
      </c>
      <c r="BP40" s="75" t="s">
        <v>71</v>
      </c>
      <c r="BQ40" s="75" t="s">
        <v>71</v>
      </c>
      <c r="BR40" s="75" t="s">
        <v>71</v>
      </c>
      <c r="BS40" s="75" t="s">
        <v>71</v>
      </c>
      <c r="BT40" s="75" t="s">
        <v>71</v>
      </c>
      <c r="BU40" s="75" t="s">
        <v>71</v>
      </c>
      <c r="BV40" s="75" t="s">
        <v>71</v>
      </c>
      <c r="BW40" s="75" t="s">
        <v>71</v>
      </c>
      <c r="BX40" s="75" t="s">
        <v>71</v>
      </c>
      <c r="BY40" s="75" t="s">
        <v>71</v>
      </c>
      <c r="BZ40" s="75" t="s">
        <v>71</v>
      </c>
      <c r="CA40" s="75" t="s">
        <v>71</v>
      </c>
      <c r="CB40" s="75" t="s">
        <v>71</v>
      </c>
      <c r="CC40" s="75" t="s">
        <v>71</v>
      </c>
      <c r="CD40" s="75" t="s">
        <v>71</v>
      </c>
      <c r="CE40" s="75" t="s">
        <v>71</v>
      </c>
      <c r="CF40" s="75" t="s">
        <v>71</v>
      </c>
      <c r="CG40" s="75" t="s">
        <v>71</v>
      </c>
      <c r="CH40" s="75" t="s">
        <v>71</v>
      </c>
      <c r="CI40" s="75" t="s">
        <v>71</v>
      </c>
      <c r="CJ40" s="75" t="s">
        <v>71</v>
      </c>
      <c r="CK40" s="75" t="s">
        <v>71</v>
      </c>
      <c r="CL40" s="75" t="s">
        <v>71</v>
      </c>
      <c r="CM40" s="75" t="s">
        <v>71</v>
      </c>
      <c r="CN40" s="75" t="s">
        <v>71</v>
      </c>
      <c r="CO40" s="75" t="s">
        <v>71</v>
      </c>
      <c r="CP40" s="75" t="s">
        <v>71</v>
      </c>
      <c r="CQ40" s="75" t="s">
        <v>71</v>
      </c>
      <c r="CR40" s="75" t="s">
        <v>71</v>
      </c>
      <c r="CS40" s="75" t="s">
        <v>71</v>
      </c>
      <c r="CT40" s="75" t="s">
        <v>71</v>
      </c>
      <c r="CU40" s="75" t="s">
        <v>71</v>
      </c>
      <c r="CV40" s="75" t="s">
        <v>71</v>
      </c>
      <c r="CW40" s="75" t="s">
        <v>71</v>
      </c>
      <c r="CX40" s="75" t="s">
        <v>71</v>
      </c>
      <c r="CY40" s="75" t="s">
        <v>71</v>
      </c>
      <c r="CZ40" s="75" t="s">
        <v>71</v>
      </c>
      <c r="DA40" s="75" t="s">
        <v>71</v>
      </c>
      <c r="DB40" s="75" t="s">
        <v>71</v>
      </c>
      <c r="DC40" s="75" t="s">
        <v>71</v>
      </c>
      <c r="DD40" s="75" t="s">
        <v>71</v>
      </c>
      <c r="DE40" s="75" t="s">
        <v>71</v>
      </c>
      <c r="DF40" s="75" t="s">
        <v>71</v>
      </c>
      <c r="DG40" s="75" t="s">
        <v>71</v>
      </c>
      <c r="DH40" s="75" t="s">
        <v>71</v>
      </c>
      <c r="DI40" s="75" t="s">
        <v>71</v>
      </c>
      <c r="DJ40" s="75" t="s">
        <v>71</v>
      </c>
      <c r="DK40" s="75" t="s">
        <v>71</v>
      </c>
      <c r="DL40" s="75" t="s">
        <v>71</v>
      </c>
      <c r="DM40" s="75" t="s">
        <v>71</v>
      </c>
      <c r="DN40" s="75" t="s">
        <v>71</v>
      </c>
      <c r="DO40" s="75" t="s">
        <v>71</v>
      </c>
      <c r="DP40" s="75" t="s">
        <v>71</v>
      </c>
      <c r="DQ40" s="75" t="s">
        <v>71</v>
      </c>
      <c r="DR40" s="75" t="s">
        <v>71</v>
      </c>
      <c r="DS40" s="75" t="s">
        <v>71</v>
      </c>
      <c r="DT40" s="75" t="s">
        <v>71</v>
      </c>
      <c r="DU40" s="75" t="s">
        <v>71</v>
      </c>
      <c r="DV40" s="75" t="s">
        <v>71</v>
      </c>
      <c r="DW40" s="75" t="s">
        <v>71</v>
      </c>
      <c r="DX40" s="75" t="s">
        <v>71</v>
      </c>
      <c r="DY40" s="75" t="s">
        <v>71</v>
      </c>
      <c r="DZ40" s="75" t="s">
        <v>71</v>
      </c>
      <c r="EA40" s="75" t="s">
        <v>71</v>
      </c>
      <c r="EB40" s="75" t="s">
        <v>71</v>
      </c>
      <c r="EC40" s="75" t="s">
        <v>71</v>
      </c>
      <c r="ED40" s="75" t="s">
        <v>71</v>
      </c>
      <c r="EE40" s="75" t="s">
        <v>71</v>
      </c>
      <c r="EF40" s="75" t="s">
        <v>71</v>
      </c>
      <c r="EG40" s="75" t="s">
        <v>71</v>
      </c>
      <c r="EH40" s="75" t="s">
        <v>71</v>
      </c>
      <c r="EI40" s="75" t="s">
        <v>71</v>
      </c>
      <c r="EJ40" s="75" t="s">
        <v>71</v>
      </c>
      <c r="EK40" s="75" t="s">
        <v>71</v>
      </c>
      <c r="EL40" s="75" t="s">
        <v>71</v>
      </c>
      <c r="EM40" s="75" t="s">
        <v>71</v>
      </c>
      <c r="EN40" s="75" t="s">
        <v>71</v>
      </c>
      <c r="EO40" s="75" t="s">
        <v>71</v>
      </c>
      <c r="EP40" s="75" t="s">
        <v>71</v>
      </c>
      <c r="EQ40" s="75" t="s">
        <v>71</v>
      </c>
      <c r="ER40" s="75" t="s">
        <v>71</v>
      </c>
      <c r="ES40" s="75" t="s">
        <v>71</v>
      </c>
      <c r="ET40" s="75" t="s">
        <v>71</v>
      </c>
      <c r="EU40" s="75" t="s">
        <v>71</v>
      </c>
      <c r="EV40" s="75" t="s">
        <v>71</v>
      </c>
      <c r="EW40" s="75" t="s">
        <v>71</v>
      </c>
      <c r="EX40" s="75" t="s">
        <v>71</v>
      </c>
      <c r="EY40" s="75" t="s">
        <v>71</v>
      </c>
      <c r="EZ40" s="75" t="s">
        <v>71</v>
      </c>
      <c r="FA40" s="75" t="s">
        <v>71</v>
      </c>
      <c r="FB40" s="75" t="s">
        <v>71</v>
      </c>
      <c r="FC40" s="75" t="s">
        <v>71</v>
      </c>
      <c r="FD40" s="75" t="s">
        <v>71</v>
      </c>
      <c r="FE40" s="75" t="s">
        <v>71</v>
      </c>
      <c r="FF40" s="75" t="s">
        <v>71</v>
      </c>
      <c r="FG40" s="76" t="s">
        <v>71</v>
      </c>
      <c r="FH40" s="76" t="s">
        <v>71</v>
      </c>
      <c r="FI40" s="76" t="s">
        <v>71</v>
      </c>
      <c r="FJ40" s="76" t="s">
        <v>71</v>
      </c>
      <c r="FK40" s="76" t="s">
        <v>71</v>
      </c>
      <c r="FL40" s="76" t="s">
        <v>71</v>
      </c>
      <c r="FM40" s="76" t="s">
        <v>71</v>
      </c>
      <c r="FN40" s="76" t="s">
        <v>71</v>
      </c>
      <c r="FO40" s="76" t="s">
        <v>71</v>
      </c>
      <c r="FP40" s="76" t="s">
        <v>71</v>
      </c>
      <c r="FQ40" s="76" t="s">
        <v>71</v>
      </c>
      <c r="FR40" s="76" t="s">
        <v>71</v>
      </c>
      <c r="FS40" s="76" t="s">
        <v>71</v>
      </c>
      <c r="FT40" s="76" t="s">
        <v>71</v>
      </c>
      <c r="FU40" s="76" t="s">
        <v>71</v>
      </c>
      <c r="FV40" s="76" t="s">
        <v>71</v>
      </c>
      <c r="FW40" s="76" t="s">
        <v>71</v>
      </c>
      <c r="FX40" s="76" t="s">
        <v>71</v>
      </c>
      <c r="FY40" s="76" t="s">
        <v>71</v>
      </c>
      <c r="FZ40" s="76" t="s">
        <v>71</v>
      </c>
      <c r="GA40" s="76" t="s">
        <v>71</v>
      </c>
      <c r="GB40" s="76" t="s">
        <v>71</v>
      </c>
      <c r="GC40" s="76" t="s">
        <v>71</v>
      </c>
      <c r="GD40" s="76" t="s">
        <v>71</v>
      </c>
      <c r="GE40" s="76" t="s">
        <v>71</v>
      </c>
      <c r="GF40" s="76" t="s">
        <v>71</v>
      </c>
      <c r="GG40" s="76" t="s">
        <v>71</v>
      </c>
      <c r="GH40" s="76" t="s">
        <v>71</v>
      </c>
      <c r="GI40" s="76" t="s">
        <v>71</v>
      </c>
      <c r="GJ40" s="76" t="s">
        <v>71</v>
      </c>
      <c r="GK40" s="76" t="s">
        <v>71</v>
      </c>
      <c r="GL40" s="76" t="s">
        <v>71</v>
      </c>
      <c r="GM40" s="76" t="s">
        <v>71</v>
      </c>
      <c r="GN40" s="76" t="s">
        <v>71</v>
      </c>
      <c r="GO40" s="76" t="s">
        <v>71</v>
      </c>
      <c r="GP40" s="76" t="s">
        <v>71</v>
      </c>
      <c r="GQ40" s="76" t="s">
        <v>71</v>
      </c>
      <c r="GR40" s="76" t="s">
        <v>71</v>
      </c>
      <c r="GS40" s="76" t="s">
        <v>71</v>
      </c>
      <c r="GT40" s="76" t="s">
        <v>71</v>
      </c>
    </row>
    <row r="41" spans="1:202" ht="15.75" x14ac:dyDescent="0.2">
      <c r="A41" s="69">
        <v>39</v>
      </c>
      <c r="B41" s="78" t="s">
        <v>73</v>
      </c>
      <c r="C41" s="78" t="s">
        <v>73</v>
      </c>
      <c r="D41" s="78" t="s">
        <v>73</v>
      </c>
      <c r="E41" s="78" t="s">
        <v>73</v>
      </c>
      <c r="F41" s="78" t="s">
        <v>73</v>
      </c>
      <c r="G41" s="78" t="s">
        <v>73</v>
      </c>
      <c r="H41" s="78" t="s">
        <v>73</v>
      </c>
      <c r="I41" s="78" t="s">
        <v>73</v>
      </c>
      <c r="J41" s="78" t="s">
        <v>73</v>
      </c>
      <c r="K41" s="78" t="s">
        <v>73</v>
      </c>
      <c r="L41" s="78" t="s">
        <v>73</v>
      </c>
      <c r="M41" s="78" t="s">
        <v>73</v>
      </c>
      <c r="N41" s="78" t="s">
        <v>73</v>
      </c>
      <c r="O41" s="78" t="s">
        <v>73</v>
      </c>
      <c r="P41" s="78" t="s">
        <v>73</v>
      </c>
      <c r="Q41" s="78" t="s">
        <v>73</v>
      </c>
      <c r="R41" s="78" t="s">
        <v>73</v>
      </c>
      <c r="S41" s="78" t="s">
        <v>73</v>
      </c>
      <c r="T41" s="78" t="s">
        <v>73</v>
      </c>
      <c r="U41" s="78" t="s">
        <v>73</v>
      </c>
      <c r="V41" s="78" t="s">
        <v>73</v>
      </c>
      <c r="W41" s="75" t="s">
        <v>71</v>
      </c>
      <c r="X41" s="75" t="s">
        <v>71</v>
      </c>
      <c r="Y41" s="75" t="s">
        <v>71</v>
      </c>
      <c r="Z41" s="75" t="s">
        <v>71</v>
      </c>
      <c r="AA41" s="75" t="s">
        <v>71</v>
      </c>
      <c r="AB41" s="75" t="s">
        <v>71</v>
      </c>
      <c r="AC41" s="75" t="s">
        <v>71</v>
      </c>
      <c r="AD41" s="75" t="s">
        <v>71</v>
      </c>
      <c r="AE41" s="75" t="s">
        <v>71</v>
      </c>
      <c r="AF41" s="75" t="s">
        <v>71</v>
      </c>
      <c r="AG41" s="75" t="s">
        <v>71</v>
      </c>
      <c r="AH41" s="75" t="s">
        <v>71</v>
      </c>
      <c r="AI41" s="75" t="s">
        <v>71</v>
      </c>
      <c r="AJ41" s="75" t="s">
        <v>71</v>
      </c>
      <c r="AK41" s="75" t="s">
        <v>71</v>
      </c>
      <c r="AL41" s="75" t="s">
        <v>71</v>
      </c>
      <c r="AM41" s="75" t="s">
        <v>71</v>
      </c>
      <c r="AN41" s="75" t="s">
        <v>71</v>
      </c>
      <c r="AO41" s="75" t="s">
        <v>71</v>
      </c>
      <c r="AP41" s="75" t="s">
        <v>71</v>
      </c>
      <c r="AQ41" s="75" t="s">
        <v>71</v>
      </c>
      <c r="AR41" s="75" t="s">
        <v>71</v>
      </c>
      <c r="AS41" s="75" t="s">
        <v>71</v>
      </c>
      <c r="AT41" s="75" t="s">
        <v>71</v>
      </c>
      <c r="AU41" s="75" t="s">
        <v>71</v>
      </c>
      <c r="AV41" s="75" t="s">
        <v>71</v>
      </c>
      <c r="AW41" s="75" t="s">
        <v>71</v>
      </c>
      <c r="AX41" s="75" t="s">
        <v>71</v>
      </c>
      <c r="AY41" s="75" t="s">
        <v>71</v>
      </c>
      <c r="AZ41" s="75" t="s">
        <v>71</v>
      </c>
      <c r="BA41" s="75" t="s">
        <v>71</v>
      </c>
      <c r="BB41" s="75" t="s">
        <v>71</v>
      </c>
      <c r="BC41" s="75" t="s">
        <v>71</v>
      </c>
      <c r="BD41" s="75" t="s">
        <v>71</v>
      </c>
      <c r="BE41" s="75" t="s">
        <v>71</v>
      </c>
      <c r="BF41" s="75" t="s">
        <v>71</v>
      </c>
      <c r="BG41" s="75" t="s">
        <v>71</v>
      </c>
      <c r="BH41" s="75" t="s">
        <v>71</v>
      </c>
      <c r="BI41" s="75" t="s">
        <v>71</v>
      </c>
      <c r="BJ41" s="75" t="s">
        <v>71</v>
      </c>
      <c r="BK41" s="75" t="s">
        <v>71</v>
      </c>
      <c r="BL41" s="75" t="s">
        <v>71</v>
      </c>
      <c r="BM41" s="75" t="s">
        <v>71</v>
      </c>
      <c r="BN41" s="75" t="s">
        <v>71</v>
      </c>
      <c r="BO41" s="75" t="s">
        <v>71</v>
      </c>
      <c r="BP41" s="75" t="s">
        <v>71</v>
      </c>
      <c r="BQ41" s="75" t="s">
        <v>71</v>
      </c>
      <c r="BR41" s="75" t="s">
        <v>71</v>
      </c>
      <c r="BS41" s="75" t="s">
        <v>71</v>
      </c>
      <c r="BT41" s="75" t="s">
        <v>71</v>
      </c>
      <c r="BU41" s="75" t="s">
        <v>71</v>
      </c>
      <c r="BV41" s="75" t="s">
        <v>71</v>
      </c>
      <c r="BW41" s="75" t="s">
        <v>71</v>
      </c>
      <c r="BX41" s="75" t="s">
        <v>71</v>
      </c>
      <c r="BY41" s="75" t="s">
        <v>71</v>
      </c>
      <c r="BZ41" s="75" t="s">
        <v>71</v>
      </c>
      <c r="CA41" s="75" t="s">
        <v>71</v>
      </c>
      <c r="CB41" s="75" t="s">
        <v>71</v>
      </c>
      <c r="CC41" s="75" t="s">
        <v>71</v>
      </c>
      <c r="CD41" s="75" t="s">
        <v>71</v>
      </c>
      <c r="CE41" s="75" t="s">
        <v>71</v>
      </c>
      <c r="CF41" s="75" t="s">
        <v>71</v>
      </c>
      <c r="CG41" s="75" t="s">
        <v>71</v>
      </c>
      <c r="CH41" s="75" t="s">
        <v>71</v>
      </c>
      <c r="CI41" s="75" t="s">
        <v>71</v>
      </c>
      <c r="CJ41" s="75" t="s">
        <v>71</v>
      </c>
      <c r="CK41" s="75" t="s">
        <v>71</v>
      </c>
      <c r="CL41" s="75" t="s">
        <v>71</v>
      </c>
      <c r="CM41" s="75" t="s">
        <v>71</v>
      </c>
      <c r="CN41" s="75" t="s">
        <v>71</v>
      </c>
      <c r="CO41" s="75" t="s">
        <v>71</v>
      </c>
      <c r="CP41" s="75" t="s">
        <v>71</v>
      </c>
      <c r="CQ41" s="75" t="s">
        <v>71</v>
      </c>
      <c r="CR41" s="75" t="s">
        <v>71</v>
      </c>
      <c r="CS41" s="75" t="s">
        <v>71</v>
      </c>
      <c r="CT41" s="75" t="s">
        <v>71</v>
      </c>
      <c r="CU41" s="75" t="s">
        <v>71</v>
      </c>
      <c r="CV41" s="75" t="s">
        <v>71</v>
      </c>
      <c r="CW41" s="75" t="s">
        <v>71</v>
      </c>
      <c r="CX41" s="75" t="s">
        <v>71</v>
      </c>
      <c r="CY41" s="75" t="s">
        <v>71</v>
      </c>
      <c r="CZ41" s="75" t="s">
        <v>71</v>
      </c>
      <c r="DA41" s="75" t="s">
        <v>71</v>
      </c>
      <c r="DB41" s="75" t="s">
        <v>71</v>
      </c>
      <c r="DC41" s="75" t="s">
        <v>71</v>
      </c>
      <c r="DD41" s="75" t="s">
        <v>71</v>
      </c>
      <c r="DE41" s="75" t="s">
        <v>71</v>
      </c>
      <c r="DF41" s="75" t="s">
        <v>71</v>
      </c>
      <c r="DG41" s="75" t="s">
        <v>71</v>
      </c>
      <c r="DH41" s="75" t="s">
        <v>71</v>
      </c>
      <c r="DI41" s="75" t="s">
        <v>71</v>
      </c>
      <c r="DJ41" s="75" t="s">
        <v>71</v>
      </c>
      <c r="DK41" s="75" t="s">
        <v>71</v>
      </c>
      <c r="DL41" s="75" t="s">
        <v>71</v>
      </c>
      <c r="DM41" s="75" t="s">
        <v>71</v>
      </c>
      <c r="DN41" s="75" t="s">
        <v>71</v>
      </c>
      <c r="DO41" s="75" t="s">
        <v>71</v>
      </c>
      <c r="DP41" s="75" t="s">
        <v>71</v>
      </c>
      <c r="DQ41" s="75" t="s">
        <v>71</v>
      </c>
      <c r="DR41" s="75" t="s">
        <v>71</v>
      </c>
      <c r="DS41" s="75" t="s">
        <v>71</v>
      </c>
      <c r="DT41" s="75" t="s">
        <v>71</v>
      </c>
      <c r="DU41" s="75" t="s">
        <v>71</v>
      </c>
      <c r="DV41" s="75" t="s">
        <v>71</v>
      </c>
      <c r="DW41" s="75" t="s">
        <v>71</v>
      </c>
      <c r="DX41" s="75" t="s">
        <v>71</v>
      </c>
      <c r="DY41" s="75" t="s">
        <v>71</v>
      </c>
      <c r="DZ41" s="75" t="s">
        <v>71</v>
      </c>
      <c r="EA41" s="75" t="s">
        <v>71</v>
      </c>
      <c r="EB41" s="75" t="s">
        <v>71</v>
      </c>
      <c r="EC41" s="75" t="s">
        <v>71</v>
      </c>
      <c r="ED41" s="75" t="s">
        <v>71</v>
      </c>
      <c r="EE41" s="75" t="s">
        <v>71</v>
      </c>
      <c r="EF41" s="75" t="s">
        <v>71</v>
      </c>
      <c r="EG41" s="75" t="s">
        <v>71</v>
      </c>
      <c r="EH41" s="75" t="s">
        <v>71</v>
      </c>
      <c r="EI41" s="75" t="s">
        <v>71</v>
      </c>
      <c r="EJ41" s="75" t="s">
        <v>71</v>
      </c>
      <c r="EK41" s="75" t="s">
        <v>71</v>
      </c>
      <c r="EL41" s="75" t="s">
        <v>71</v>
      </c>
      <c r="EM41" s="75" t="s">
        <v>71</v>
      </c>
      <c r="EN41" s="75" t="s">
        <v>71</v>
      </c>
      <c r="EO41" s="75" t="s">
        <v>71</v>
      </c>
      <c r="EP41" s="75" t="s">
        <v>71</v>
      </c>
      <c r="EQ41" s="75" t="s">
        <v>71</v>
      </c>
      <c r="ER41" s="75" t="s">
        <v>71</v>
      </c>
      <c r="ES41" s="75" t="s">
        <v>71</v>
      </c>
      <c r="ET41" s="75" t="s">
        <v>71</v>
      </c>
      <c r="EU41" s="75" t="s">
        <v>71</v>
      </c>
      <c r="EV41" s="75" t="s">
        <v>71</v>
      </c>
      <c r="EW41" s="75" t="s">
        <v>71</v>
      </c>
      <c r="EX41" s="75" t="s">
        <v>71</v>
      </c>
      <c r="EY41" s="75" t="s">
        <v>71</v>
      </c>
      <c r="EZ41" s="75" t="s">
        <v>71</v>
      </c>
      <c r="FA41" s="75" t="s">
        <v>71</v>
      </c>
      <c r="FB41" s="75" t="s">
        <v>71</v>
      </c>
      <c r="FC41" s="75" t="s">
        <v>71</v>
      </c>
      <c r="FD41" s="75" t="s">
        <v>71</v>
      </c>
      <c r="FE41" s="75" t="s">
        <v>71</v>
      </c>
      <c r="FF41" s="75" t="s">
        <v>71</v>
      </c>
      <c r="FG41" s="76" t="s">
        <v>71</v>
      </c>
      <c r="FH41" s="76" t="s">
        <v>71</v>
      </c>
      <c r="FI41" s="76" t="s">
        <v>71</v>
      </c>
      <c r="FJ41" s="76" t="s">
        <v>71</v>
      </c>
      <c r="FK41" s="76" t="s">
        <v>71</v>
      </c>
      <c r="FL41" s="76" t="s">
        <v>71</v>
      </c>
      <c r="FM41" s="76" t="s">
        <v>71</v>
      </c>
      <c r="FN41" s="76" t="s">
        <v>71</v>
      </c>
      <c r="FO41" s="76" t="s">
        <v>71</v>
      </c>
      <c r="FP41" s="76" t="s">
        <v>71</v>
      </c>
      <c r="FQ41" s="76" t="s">
        <v>71</v>
      </c>
      <c r="FR41" s="76" t="s">
        <v>71</v>
      </c>
      <c r="FS41" s="76" t="s">
        <v>71</v>
      </c>
      <c r="FT41" s="76" t="s">
        <v>71</v>
      </c>
      <c r="FU41" s="76" t="s">
        <v>71</v>
      </c>
      <c r="FV41" s="76" t="s">
        <v>71</v>
      </c>
      <c r="FW41" s="76" t="s">
        <v>71</v>
      </c>
      <c r="FX41" s="76" t="s">
        <v>71</v>
      </c>
      <c r="FY41" s="76" t="s">
        <v>71</v>
      </c>
      <c r="FZ41" s="76" t="s">
        <v>71</v>
      </c>
      <c r="GA41" s="76" t="s">
        <v>71</v>
      </c>
      <c r="GB41" s="76" t="s">
        <v>71</v>
      </c>
      <c r="GC41" s="76" t="s">
        <v>71</v>
      </c>
      <c r="GD41" s="76" t="s">
        <v>71</v>
      </c>
      <c r="GE41" s="76" t="s">
        <v>71</v>
      </c>
      <c r="GF41" s="76" t="s">
        <v>71</v>
      </c>
      <c r="GG41" s="76" t="s">
        <v>71</v>
      </c>
      <c r="GH41" s="76" t="s">
        <v>71</v>
      </c>
      <c r="GI41" s="76" t="s">
        <v>71</v>
      </c>
      <c r="GJ41" s="76" t="s">
        <v>71</v>
      </c>
      <c r="GK41" s="76" t="s">
        <v>71</v>
      </c>
      <c r="GL41" s="76" t="s">
        <v>71</v>
      </c>
      <c r="GM41" s="76" t="s">
        <v>71</v>
      </c>
      <c r="GN41" s="76" t="s">
        <v>71</v>
      </c>
      <c r="GO41" s="76" t="s">
        <v>71</v>
      </c>
      <c r="GP41" s="76" t="s">
        <v>71</v>
      </c>
      <c r="GQ41" s="76" t="s">
        <v>71</v>
      </c>
      <c r="GR41" s="76" t="s">
        <v>71</v>
      </c>
      <c r="GS41" s="76" t="s">
        <v>71</v>
      </c>
      <c r="GT41" s="76" t="s">
        <v>71</v>
      </c>
    </row>
    <row r="42" spans="1:202" ht="15.75" x14ac:dyDescent="0.2">
      <c r="A42" s="69">
        <v>40</v>
      </c>
      <c r="B42" s="78" t="s">
        <v>73</v>
      </c>
      <c r="C42" s="78" t="s">
        <v>73</v>
      </c>
      <c r="D42" s="78" t="s">
        <v>73</v>
      </c>
      <c r="E42" s="78" t="s">
        <v>73</v>
      </c>
      <c r="F42" s="78" t="s">
        <v>73</v>
      </c>
      <c r="G42" s="78" t="s">
        <v>73</v>
      </c>
      <c r="H42" s="78" t="s">
        <v>73</v>
      </c>
      <c r="I42" s="78" t="s">
        <v>73</v>
      </c>
      <c r="J42" s="78" t="s">
        <v>73</v>
      </c>
      <c r="K42" s="78" t="s">
        <v>73</v>
      </c>
      <c r="L42" s="78" t="s">
        <v>73</v>
      </c>
      <c r="M42" s="78" t="s">
        <v>73</v>
      </c>
      <c r="N42" s="78" t="s">
        <v>73</v>
      </c>
      <c r="O42" s="78" t="s">
        <v>73</v>
      </c>
      <c r="P42" s="78" t="s">
        <v>73</v>
      </c>
      <c r="Q42" s="78" t="s">
        <v>73</v>
      </c>
      <c r="R42" s="78" t="s">
        <v>73</v>
      </c>
      <c r="S42" s="78" t="s">
        <v>73</v>
      </c>
      <c r="T42" s="78" t="s">
        <v>73</v>
      </c>
      <c r="U42" s="78" t="s">
        <v>73</v>
      </c>
      <c r="V42" s="78" t="s">
        <v>73</v>
      </c>
      <c r="W42" s="75" t="s">
        <v>71</v>
      </c>
      <c r="X42" s="75" t="s">
        <v>71</v>
      </c>
      <c r="Y42" s="75" t="s">
        <v>71</v>
      </c>
      <c r="Z42" s="75" t="s">
        <v>71</v>
      </c>
      <c r="AA42" s="75" t="s">
        <v>71</v>
      </c>
      <c r="AB42" s="75" t="s">
        <v>71</v>
      </c>
      <c r="AC42" s="75" t="s">
        <v>71</v>
      </c>
      <c r="AD42" s="75" t="s">
        <v>71</v>
      </c>
      <c r="AE42" s="75" t="s">
        <v>71</v>
      </c>
      <c r="AF42" s="75" t="s">
        <v>71</v>
      </c>
      <c r="AG42" s="75" t="s">
        <v>71</v>
      </c>
      <c r="AH42" s="75" t="s">
        <v>71</v>
      </c>
      <c r="AI42" s="75" t="s">
        <v>71</v>
      </c>
      <c r="AJ42" s="75" t="s">
        <v>71</v>
      </c>
      <c r="AK42" s="75" t="s">
        <v>71</v>
      </c>
      <c r="AL42" s="75" t="s">
        <v>71</v>
      </c>
      <c r="AM42" s="75" t="s">
        <v>71</v>
      </c>
      <c r="AN42" s="75" t="s">
        <v>71</v>
      </c>
      <c r="AO42" s="75" t="s">
        <v>71</v>
      </c>
      <c r="AP42" s="75" t="s">
        <v>71</v>
      </c>
      <c r="AQ42" s="75" t="s">
        <v>71</v>
      </c>
      <c r="AR42" s="75" t="s">
        <v>71</v>
      </c>
      <c r="AS42" s="75" t="s">
        <v>71</v>
      </c>
      <c r="AT42" s="75" t="s">
        <v>71</v>
      </c>
      <c r="AU42" s="75" t="s">
        <v>71</v>
      </c>
      <c r="AV42" s="75" t="s">
        <v>71</v>
      </c>
      <c r="AW42" s="75" t="s">
        <v>71</v>
      </c>
      <c r="AX42" s="75" t="s">
        <v>71</v>
      </c>
      <c r="AY42" s="75" t="s">
        <v>71</v>
      </c>
      <c r="AZ42" s="75" t="s">
        <v>71</v>
      </c>
      <c r="BA42" s="75" t="s">
        <v>71</v>
      </c>
      <c r="BB42" s="75" t="s">
        <v>71</v>
      </c>
      <c r="BC42" s="75" t="s">
        <v>71</v>
      </c>
      <c r="BD42" s="75" t="s">
        <v>71</v>
      </c>
      <c r="BE42" s="75" t="s">
        <v>71</v>
      </c>
      <c r="BF42" s="75" t="s">
        <v>71</v>
      </c>
      <c r="BG42" s="75" t="s">
        <v>71</v>
      </c>
      <c r="BH42" s="75" t="s">
        <v>71</v>
      </c>
      <c r="BI42" s="75" t="s">
        <v>71</v>
      </c>
      <c r="BJ42" s="75" t="s">
        <v>71</v>
      </c>
      <c r="BK42" s="75" t="s">
        <v>71</v>
      </c>
      <c r="BL42" s="75" t="s">
        <v>71</v>
      </c>
      <c r="BM42" s="75" t="s">
        <v>71</v>
      </c>
      <c r="BN42" s="75" t="s">
        <v>71</v>
      </c>
      <c r="BO42" s="75" t="s">
        <v>71</v>
      </c>
      <c r="BP42" s="75" t="s">
        <v>71</v>
      </c>
      <c r="BQ42" s="75" t="s">
        <v>71</v>
      </c>
      <c r="BR42" s="75" t="s">
        <v>71</v>
      </c>
      <c r="BS42" s="75" t="s">
        <v>71</v>
      </c>
      <c r="BT42" s="75" t="s">
        <v>71</v>
      </c>
      <c r="BU42" s="75" t="s">
        <v>71</v>
      </c>
      <c r="BV42" s="75" t="s">
        <v>71</v>
      </c>
      <c r="BW42" s="75" t="s">
        <v>71</v>
      </c>
      <c r="BX42" s="75" t="s">
        <v>71</v>
      </c>
      <c r="BY42" s="75" t="s">
        <v>71</v>
      </c>
      <c r="BZ42" s="75" t="s">
        <v>71</v>
      </c>
      <c r="CA42" s="75" t="s">
        <v>71</v>
      </c>
      <c r="CB42" s="75" t="s">
        <v>71</v>
      </c>
      <c r="CC42" s="75" t="s">
        <v>71</v>
      </c>
      <c r="CD42" s="75" t="s">
        <v>71</v>
      </c>
      <c r="CE42" s="75" t="s">
        <v>71</v>
      </c>
      <c r="CF42" s="75" t="s">
        <v>71</v>
      </c>
      <c r="CG42" s="75" t="s">
        <v>71</v>
      </c>
      <c r="CH42" s="75" t="s">
        <v>71</v>
      </c>
      <c r="CI42" s="75" t="s">
        <v>71</v>
      </c>
      <c r="CJ42" s="75" t="s">
        <v>71</v>
      </c>
      <c r="CK42" s="75" t="s">
        <v>71</v>
      </c>
      <c r="CL42" s="75" t="s">
        <v>71</v>
      </c>
      <c r="CM42" s="75" t="s">
        <v>71</v>
      </c>
      <c r="CN42" s="75" t="s">
        <v>71</v>
      </c>
      <c r="CO42" s="75" t="s">
        <v>71</v>
      </c>
      <c r="CP42" s="75" t="s">
        <v>71</v>
      </c>
      <c r="CQ42" s="75" t="s">
        <v>71</v>
      </c>
      <c r="CR42" s="75" t="s">
        <v>71</v>
      </c>
      <c r="CS42" s="75" t="s">
        <v>71</v>
      </c>
      <c r="CT42" s="75" t="s">
        <v>71</v>
      </c>
      <c r="CU42" s="75" t="s">
        <v>71</v>
      </c>
      <c r="CV42" s="75" t="s">
        <v>71</v>
      </c>
      <c r="CW42" s="75" t="s">
        <v>71</v>
      </c>
      <c r="CX42" s="75" t="s">
        <v>71</v>
      </c>
      <c r="CY42" s="75" t="s">
        <v>71</v>
      </c>
      <c r="CZ42" s="75" t="s">
        <v>71</v>
      </c>
      <c r="DA42" s="75" t="s">
        <v>71</v>
      </c>
      <c r="DB42" s="75" t="s">
        <v>71</v>
      </c>
      <c r="DC42" s="75" t="s">
        <v>71</v>
      </c>
      <c r="DD42" s="75" t="s">
        <v>71</v>
      </c>
      <c r="DE42" s="75" t="s">
        <v>71</v>
      </c>
      <c r="DF42" s="75" t="s">
        <v>71</v>
      </c>
      <c r="DG42" s="75" t="s">
        <v>71</v>
      </c>
      <c r="DH42" s="75" t="s">
        <v>71</v>
      </c>
      <c r="DI42" s="75" t="s">
        <v>71</v>
      </c>
      <c r="DJ42" s="75" t="s">
        <v>71</v>
      </c>
      <c r="DK42" s="75" t="s">
        <v>71</v>
      </c>
      <c r="DL42" s="75" t="s">
        <v>71</v>
      </c>
      <c r="DM42" s="75" t="s">
        <v>71</v>
      </c>
      <c r="DN42" s="75" t="s">
        <v>71</v>
      </c>
      <c r="DO42" s="75" t="s">
        <v>71</v>
      </c>
      <c r="DP42" s="75" t="s">
        <v>71</v>
      </c>
      <c r="DQ42" s="75" t="s">
        <v>71</v>
      </c>
      <c r="DR42" s="75" t="s">
        <v>71</v>
      </c>
      <c r="DS42" s="75" t="s">
        <v>71</v>
      </c>
      <c r="DT42" s="75" t="s">
        <v>71</v>
      </c>
      <c r="DU42" s="75" t="s">
        <v>71</v>
      </c>
      <c r="DV42" s="75" t="s">
        <v>71</v>
      </c>
      <c r="DW42" s="75" t="s">
        <v>71</v>
      </c>
      <c r="DX42" s="75" t="s">
        <v>71</v>
      </c>
      <c r="DY42" s="75" t="s">
        <v>71</v>
      </c>
      <c r="DZ42" s="75" t="s">
        <v>71</v>
      </c>
      <c r="EA42" s="75" t="s">
        <v>71</v>
      </c>
      <c r="EB42" s="75" t="s">
        <v>71</v>
      </c>
      <c r="EC42" s="75" t="s">
        <v>71</v>
      </c>
      <c r="ED42" s="75" t="s">
        <v>71</v>
      </c>
      <c r="EE42" s="75" t="s">
        <v>71</v>
      </c>
      <c r="EF42" s="75" t="s">
        <v>71</v>
      </c>
      <c r="EG42" s="75" t="s">
        <v>71</v>
      </c>
      <c r="EH42" s="75" t="s">
        <v>71</v>
      </c>
      <c r="EI42" s="75" t="s">
        <v>71</v>
      </c>
      <c r="EJ42" s="75" t="s">
        <v>71</v>
      </c>
      <c r="EK42" s="75" t="s">
        <v>71</v>
      </c>
      <c r="EL42" s="75" t="s">
        <v>71</v>
      </c>
      <c r="EM42" s="75" t="s">
        <v>71</v>
      </c>
      <c r="EN42" s="75" t="s">
        <v>71</v>
      </c>
      <c r="EO42" s="75" t="s">
        <v>71</v>
      </c>
      <c r="EP42" s="75" t="s">
        <v>71</v>
      </c>
      <c r="EQ42" s="75" t="s">
        <v>71</v>
      </c>
      <c r="ER42" s="75" t="s">
        <v>71</v>
      </c>
      <c r="ES42" s="75" t="s">
        <v>71</v>
      </c>
      <c r="ET42" s="75" t="s">
        <v>71</v>
      </c>
      <c r="EU42" s="75" t="s">
        <v>71</v>
      </c>
      <c r="EV42" s="75" t="s">
        <v>71</v>
      </c>
      <c r="EW42" s="75" t="s">
        <v>71</v>
      </c>
      <c r="EX42" s="75" t="s">
        <v>71</v>
      </c>
      <c r="EY42" s="75" t="s">
        <v>71</v>
      </c>
      <c r="EZ42" s="75" t="s">
        <v>71</v>
      </c>
      <c r="FA42" s="75" t="s">
        <v>71</v>
      </c>
      <c r="FB42" s="75" t="s">
        <v>71</v>
      </c>
      <c r="FC42" s="75" t="s">
        <v>71</v>
      </c>
      <c r="FD42" s="75" t="s">
        <v>71</v>
      </c>
      <c r="FE42" s="75" t="s">
        <v>71</v>
      </c>
      <c r="FF42" s="75" t="s">
        <v>71</v>
      </c>
      <c r="FG42" s="76" t="s">
        <v>71</v>
      </c>
      <c r="FH42" s="76" t="s">
        <v>71</v>
      </c>
      <c r="FI42" s="76" t="s">
        <v>71</v>
      </c>
      <c r="FJ42" s="76" t="s">
        <v>71</v>
      </c>
      <c r="FK42" s="76" t="s">
        <v>71</v>
      </c>
      <c r="FL42" s="76" t="s">
        <v>71</v>
      </c>
      <c r="FM42" s="76" t="s">
        <v>71</v>
      </c>
      <c r="FN42" s="76" t="s">
        <v>71</v>
      </c>
      <c r="FO42" s="76" t="s">
        <v>71</v>
      </c>
      <c r="FP42" s="76" t="s">
        <v>71</v>
      </c>
      <c r="FQ42" s="76" t="s">
        <v>71</v>
      </c>
      <c r="FR42" s="76" t="s">
        <v>71</v>
      </c>
      <c r="FS42" s="76" t="s">
        <v>71</v>
      </c>
      <c r="FT42" s="76" t="s">
        <v>71</v>
      </c>
      <c r="FU42" s="76" t="s">
        <v>71</v>
      </c>
      <c r="FV42" s="76" t="s">
        <v>71</v>
      </c>
      <c r="FW42" s="76" t="s">
        <v>71</v>
      </c>
      <c r="FX42" s="76" t="s">
        <v>71</v>
      </c>
      <c r="FY42" s="76" t="s">
        <v>71</v>
      </c>
      <c r="FZ42" s="76" t="s">
        <v>71</v>
      </c>
      <c r="GA42" s="76" t="s">
        <v>71</v>
      </c>
      <c r="GB42" s="76" t="s">
        <v>71</v>
      </c>
      <c r="GC42" s="76" t="s">
        <v>71</v>
      </c>
      <c r="GD42" s="76" t="s">
        <v>71</v>
      </c>
      <c r="GE42" s="76" t="s">
        <v>71</v>
      </c>
      <c r="GF42" s="76" t="s">
        <v>71</v>
      </c>
      <c r="GG42" s="76" t="s">
        <v>71</v>
      </c>
      <c r="GH42" s="76" t="s">
        <v>71</v>
      </c>
      <c r="GI42" s="76" t="s">
        <v>71</v>
      </c>
      <c r="GJ42" s="76" t="s">
        <v>71</v>
      </c>
      <c r="GK42" s="76" t="s">
        <v>71</v>
      </c>
      <c r="GL42" s="76" t="s">
        <v>71</v>
      </c>
      <c r="GM42" s="76" t="s">
        <v>71</v>
      </c>
      <c r="GN42" s="76" t="s">
        <v>71</v>
      </c>
      <c r="GO42" s="76" t="s">
        <v>71</v>
      </c>
      <c r="GP42" s="76" t="s">
        <v>71</v>
      </c>
      <c r="GQ42" s="76" t="s">
        <v>71</v>
      </c>
      <c r="GR42" s="76" t="s">
        <v>71</v>
      </c>
      <c r="GS42" s="76" t="s">
        <v>71</v>
      </c>
      <c r="GT42" s="76" t="s">
        <v>71</v>
      </c>
    </row>
    <row r="43" spans="1:202" ht="15.75" x14ac:dyDescent="0.2">
      <c r="A43" s="69">
        <v>41</v>
      </c>
      <c r="B43" s="78" t="s">
        <v>73</v>
      </c>
      <c r="C43" s="78" t="s">
        <v>73</v>
      </c>
      <c r="D43" s="78" t="s">
        <v>73</v>
      </c>
      <c r="E43" s="78" t="s">
        <v>73</v>
      </c>
      <c r="F43" s="78" t="s">
        <v>73</v>
      </c>
      <c r="G43" s="78" t="s">
        <v>73</v>
      </c>
      <c r="H43" s="78" t="s">
        <v>73</v>
      </c>
      <c r="I43" s="78" t="s">
        <v>73</v>
      </c>
      <c r="J43" s="78" t="s">
        <v>73</v>
      </c>
      <c r="K43" s="78" t="s">
        <v>73</v>
      </c>
      <c r="L43" s="78" t="s">
        <v>73</v>
      </c>
      <c r="M43" s="78" t="s">
        <v>73</v>
      </c>
      <c r="N43" s="78" t="s">
        <v>73</v>
      </c>
      <c r="O43" s="78" t="s">
        <v>73</v>
      </c>
      <c r="P43" s="78" t="s">
        <v>73</v>
      </c>
      <c r="Q43" s="78" t="s">
        <v>73</v>
      </c>
      <c r="R43" s="78" t="s">
        <v>73</v>
      </c>
      <c r="S43" s="78" t="s">
        <v>73</v>
      </c>
      <c r="T43" s="78" t="s">
        <v>73</v>
      </c>
      <c r="U43" s="78" t="s">
        <v>73</v>
      </c>
      <c r="V43" s="78" t="s">
        <v>73</v>
      </c>
      <c r="W43" s="75" t="s">
        <v>71</v>
      </c>
      <c r="X43" s="75" t="s">
        <v>71</v>
      </c>
      <c r="Y43" s="75" t="s">
        <v>71</v>
      </c>
      <c r="Z43" s="75" t="s">
        <v>71</v>
      </c>
      <c r="AA43" s="75" t="s">
        <v>71</v>
      </c>
      <c r="AB43" s="75" t="s">
        <v>71</v>
      </c>
      <c r="AC43" s="75" t="s">
        <v>71</v>
      </c>
      <c r="AD43" s="75" t="s">
        <v>71</v>
      </c>
      <c r="AE43" s="75" t="s">
        <v>71</v>
      </c>
      <c r="AF43" s="75" t="s">
        <v>71</v>
      </c>
      <c r="AG43" s="75" t="s">
        <v>71</v>
      </c>
      <c r="AH43" s="75" t="s">
        <v>71</v>
      </c>
      <c r="AI43" s="75" t="s">
        <v>71</v>
      </c>
      <c r="AJ43" s="75" t="s">
        <v>71</v>
      </c>
      <c r="AK43" s="75" t="s">
        <v>71</v>
      </c>
      <c r="AL43" s="75" t="s">
        <v>71</v>
      </c>
      <c r="AM43" s="75" t="s">
        <v>71</v>
      </c>
      <c r="AN43" s="75" t="s">
        <v>71</v>
      </c>
      <c r="AO43" s="75" t="s">
        <v>71</v>
      </c>
      <c r="AP43" s="75" t="s">
        <v>71</v>
      </c>
      <c r="AQ43" s="75" t="s">
        <v>71</v>
      </c>
      <c r="AR43" s="75" t="s">
        <v>71</v>
      </c>
      <c r="AS43" s="75" t="s">
        <v>71</v>
      </c>
      <c r="AT43" s="75" t="s">
        <v>71</v>
      </c>
      <c r="AU43" s="75" t="s">
        <v>71</v>
      </c>
      <c r="AV43" s="75" t="s">
        <v>71</v>
      </c>
      <c r="AW43" s="75" t="s">
        <v>71</v>
      </c>
      <c r="AX43" s="75" t="s">
        <v>71</v>
      </c>
      <c r="AY43" s="75" t="s">
        <v>71</v>
      </c>
      <c r="AZ43" s="75" t="s">
        <v>71</v>
      </c>
      <c r="BA43" s="75" t="s">
        <v>71</v>
      </c>
      <c r="BB43" s="75" t="s">
        <v>71</v>
      </c>
      <c r="BC43" s="75" t="s">
        <v>71</v>
      </c>
      <c r="BD43" s="75" t="s">
        <v>71</v>
      </c>
      <c r="BE43" s="75" t="s">
        <v>71</v>
      </c>
      <c r="BF43" s="75" t="s">
        <v>71</v>
      </c>
      <c r="BG43" s="75" t="s">
        <v>71</v>
      </c>
      <c r="BH43" s="75" t="s">
        <v>71</v>
      </c>
      <c r="BI43" s="75" t="s">
        <v>71</v>
      </c>
      <c r="BJ43" s="75" t="s">
        <v>71</v>
      </c>
      <c r="BK43" s="75" t="s">
        <v>71</v>
      </c>
      <c r="BL43" s="75" t="s">
        <v>71</v>
      </c>
      <c r="BM43" s="75" t="s">
        <v>71</v>
      </c>
      <c r="BN43" s="75" t="s">
        <v>71</v>
      </c>
      <c r="BO43" s="75" t="s">
        <v>71</v>
      </c>
      <c r="BP43" s="75" t="s">
        <v>71</v>
      </c>
      <c r="BQ43" s="75" t="s">
        <v>71</v>
      </c>
      <c r="BR43" s="75" t="s">
        <v>71</v>
      </c>
      <c r="BS43" s="75" t="s">
        <v>71</v>
      </c>
      <c r="BT43" s="75" t="s">
        <v>71</v>
      </c>
      <c r="BU43" s="75" t="s">
        <v>71</v>
      </c>
      <c r="BV43" s="75" t="s">
        <v>71</v>
      </c>
      <c r="BW43" s="75" t="s">
        <v>71</v>
      </c>
      <c r="BX43" s="75" t="s">
        <v>71</v>
      </c>
      <c r="BY43" s="75" t="s">
        <v>71</v>
      </c>
      <c r="BZ43" s="75" t="s">
        <v>71</v>
      </c>
      <c r="CA43" s="75" t="s">
        <v>71</v>
      </c>
      <c r="CB43" s="75" t="s">
        <v>71</v>
      </c>
      <c r="CC43" s="75" t="s">
        <v>71</v>
      </c>
      <c r="CD43" s="75" t="s">
        <v>71</v>
      </c>
      <c r="CE43" s="75" t="s">
        <v>71</v>
      </c>
      <c r="CF43" s="75" t="s">
        <v>71</v>
      </c>
      <c r="CG43" s="75" t="s">
        <v>71</v>
      </c>
      <c r="CH43" s="75" t="s">
        <v>71</v>
      </c>
      <c r="CI43" s="75" t="s">
        <v>71</v>
      </c>
      <c r="CJ43" s="75" t="s">
        <v>71</v>
      </c>
      <c r="CK43" s="75" t="s">
        <v>71</v>
      </c>
      <c r="CL43" s="75" t="s">
        <v>71</v>
      </c>
      <c r="CM43" s="75" t="s">
        <v>71</v>
      </c>
      <c r="CN43" s="75" t="s">
        <v>71</v>
      </c>
      <c r="CO43" s="75" t="s">
        <v>71</v>
      </c>
      <c r="CP43" s="75" t="s">
        <v>71</v>
      </c>
      <c r="CQ43" s="75" t="s">
        <v>71</v>
      </c>
      <c r="CR43" s="75" t="s">
        <v>71</v>
      </c>
      <c r="CS43" s="75" t="s">
        <v>71</v>
      </c>
      <c r="CT43" s="75" t="s">
        <v>71</v>
      </c>
      <c r="CU43" s="75" t="s">
        <v>71</v>
      </c>
      <c r="CV43" s="75" t="s">
        <v>71</v>
      </c>
      <c r="CW43" s="75" t="s">
        <v>71</v>
      </c>
      <c r="CX43" s="75" t="s">
        <v>71</v>
      </c>
      <c r="CY43" s="75" t="s">
        <v>71</v>
      </c>
      <c r="CZ43" s="75" t="s">
        <v>71</v>
      </c>
      <c r="DA43" s="75" t="s">
        <v>71</v>
      </c>
      <c r="DB43" s="75" t="s">
        <v>71</v>
      </c>
      <c r="DC43" s="75" t="s">
        <v>71</v>
      </c>
      <c r="DD43" s="75" t="s">
        <v>71</v>
      </c>
      <c r="DE43" s="75" t="s">
        <v>71</v>
      </c>
      <c r="DF43" s="75" t="s">
        <v>71</v>
      </c>
      <c r="DG43" s="75" t="s">
        <v>71</v>
      </c>
      <c r="DH43" s="75" t="s">
        <v>71</v>
      </c>
      <c r="DI43" s="75" t="s">
        <v>71</v>
      </c>
      <c r="DJ43" s="75" t="s">
        <v>71</v>
      </c>
      <c r="DK43" s="75" t="s">
        <v>71</v>
      </c>
      <c r="DL43" s="75" t="s">
        <v>71</v>
      </c>
      <c r="DM43" s="75" t="s">
        <v>71</v>
      </c>
      <c r="DN43" s="75" t="s">
        <v>71</v>
      </c>
      <c r="DO43" s="75" t="s">
        <v>71</v>
      </c>
      <c r="DP43" s="75" t="s">
        <v>71</v>
      </c>
      <c r="DQ43" s="75" t="s">
        <v>71</v>
      </c>
      <c r="DR43" s="75" t="s">
        <v>71</v>
      </c>
      <c r="DS43" s="75" t="s">
        <v>71</v>
      </c>
      <c r="DT43" s="75" t="s">
        <v>71</v>
      </c>
      <c r="DU43" s="75" t="s">
        <v>71</v>
      </c>
      <c r="DV43" s="75" t="s">
        <v>71</v>
      </c>
      <c r="DW43" s="75" t="s">
        <v>71</v>
      </c>
      <c r="DX43" s="75" t="s">
        <v>71</v>
      </c>
      <c r="DY43" s="75" t="s">
        <v>71</v>
      </c>
      <c r="DZ43" s="75" t="s">
        <v>71</v>
      </c>
      <c r="EA43" s="75" t="s">
        <v>71</v>
      </c>
      <c r="EB43" s="75" t="s">
        <v>71</v>
      </c>
      <c r="EC43" s="75" t="s">
        <v>71</v>
      </c>
      <c r="ED43" s="75" t="s">
        <v>71</v>
      </c>
      <c r="EE43" s="75" t="s">
        <v>71</v>
      </c>
      <c r="EF43" s="75" t="s">
        <v>71</v>
      </c>
      <c r="EG43" s="75" t="s">
        <v>71</v>
      </c>
      <c r="EH43" s="75" t="s">
        <v>71</v>
      </c>
      <c r="EI43" s="75" t="s">
        <v>71</v>
      </c>
      <c r="EJ43" s="75" t="s">
        <v>71</v>
      </c>
      <c r="EK43" s="75" t="s">
        <v>71</v>
      </c>
      <c r="EL43" s="75" t="s">
        <v>71</v>
      </c>
      <c r="EM43" s="75" t="s">
        <v>71</v>
      </c>
      <c r="EN43" s="75" t="s">
        <v>71</v>
      </c>
      <c r="EO43" s="75" t="s">
        <v>71</v>
      </c>
      <c r="EP43" s="75" t="s">
        <v>71</v>
      </c>
      <c r="EQ43" s="75" t="s">
        <v>71</v>
      </c>
      <c r="ER43" s="75" t="s">
        <v>71</v>
      </c>
      <c r="ES43" s="75" t="s">
        <v>71</v>
      </c>
      <c r="ET43" s="75" t="s">
        <v>71</v>
      </c>
      <c r="EU43" s="75" t="s">
        <v>71</v>
      </c>
      <c r="EV43" s="75" t="s">
        <v>71</v>
      </c>
      <c r="EW43" s="75" t="s">
        <v>71</v>
      </c>
      <c r="EX43" s="75" t="s">
        <v>71</v>
      </c>
      <c r="EY43" s="75" t="s">
        <v>71</v>
      </c>
      <c r="EZ43" s="75" t="s">
        <v>71</v>
      </c>
      <c r="FA43" s="75" t="s">
        <v>71</v>
      </c>
      <c r="FB43" s="75" t="s">
        <v>71</v>
      </c>
      <c r="FC43" s="75" t="s">
        <v>71</v>
      </c>
      <c r="FD43" s="75" t="s">
        <v>71</v>
      </c>
      <c r="FE43" s="75" t="s">
        <v>71</v>
      </c>
      <c r="FF43" s="75" t="s">
        <v>71</v>
      </c>
      <c r="FG43" s="76" t="s">
        <v>71</v>
      </c>
      <c r="FH43" s="76" t="s">
        <v>71</v>
      </c>
      <c r="FI43" s="76" t="s">
        <v>71</v>
      </c>
      <c r="FJ43" s="76" t="s">
        <v>71</v>
      </c>
      <c r="FK43" s="76" t="s">
        <v>71</v>
      </c>
      <c r="FL43" s="76" t="s">
        <v>71</v>
      </c>
      <c r="FM43" s="76" t="s">
        <v>71</v>
      </c>
      <c r="FN43" s="76" t="s">
        <v>71</v>
      </c>
      <c r="FO43" s="76" t="s">
        <v>71</v>
      </c>
      <c r="FP43" s="76" t="s">
        <v>71</v>
      </c>
      <c r="FQ43" s="76" t="s">
        <v>71</v>
      </c>
      <c r="FR43" s="76" t="s">
        <v>71</v>
      </c>
      <c r="FS43" s="76" t="s">
        <v>71</v>
      </c>
      <c r="FT43" s="76" t="s">
        <v>71</v>
      </c>
      <c r="FU43" s="76" t="s">
        <v>71</v>
      </c>
      <c r="FV43" s="76" t="s">
        <v>71</v>
      </c>
      <c r="FW43" s="76" t="s">
        <v>71</v>
      </c>
      <c r="FX43" s="76" t="s">
        <v>71</v>
      </c>
      <c r="FY43" s="76" t="s">
        <v>71</v>
      </c>
      <c r="FZ43" s="76" t="s">
        <v>71</v>
      </c>
      <c r="GA43" s="76" t="s">
        <v>71</v>
      </c>
      <c r="GB43" s="76" t="s">
        <v>71</v>
      </c>
      <c r="GC43" s="76" t="s">
        <v>71</v>
      </c>
      <c r="GD43" s="76" t="s">
        <v>71</v>
      </c>
      <c r="GE43" s="76" t="s">
        <v>71</v>
      </c>
      <c r="GF43" s="76" t="s">
        <v>71</v>
      </c>
      <c r="GG43" s="76" t="s">
        <v>71</v>
      </c>
      <c r="GH43" s="76" t="s">
        <v>71</v>
      </c>
      <c r="GI43" s="76" t="s">
        <v>71</v>
      </c>
      <c r="GJ43" s="76" t="s">
        <v>71</v>
      </c>
      <c r="GK43" s="76" t="s">
        <v>71</v>
      </c>
      <c r="GL43" s="76" t="s">
        <v>71</v>
      </c>
      <c r="GM43" s="76" t="s">
        <v>71</v>
      </c>
      <c r="GN43" s="76" t="s">
        <v>71</v>
      </c>
      <c r="GO43" s="76" t="s">
        <v>71</v>
      </c>
      <c r="GP43" s="76" t="s">
        <v>71</v>
      </c>
      <c r="GQ43" s="76" t="s">
        <v>71</v>
      </c>
      <c r="GR43" s="76" t="s">
        <v>71</v>
      </c>
      <c r="GS43" s="76" t="s">
        <v>71</v>
      </c>
      <c r="GT43" s="76" t="s">
        <v>71</v>
      </c>
    </row>
    <row r="44" spans="1:202" ht="15.75" x14ac:dyDescent="0.2">
      <c r="A44" s="69">
        <v>42</v>
      </c>
      <c r="B44" s="78" t="s">
        <v>73</v>
      </c>
      <c r="C44" s="78" t="s">
        <v>73</v>
      </c>
      <c r="D44" s="78" t="s">
        <v>73</v>
      </c>
      <c r="E44" s="78" t="s">
        <v>73</v>
      </c>
      <c r="F44" s="78" t="s">
        <v>73</v>
      </c>
      <c r="G44" s="78" t="s">
        <v>73</v>
      </c>
      <c r="H44" s="78" t="s">
        <v>73</v>
      </c>
      <c r="I44" s="78" t="s">
        <v>73</v>
      </c>
      <c r="J44" s="78" t="s">
        <v>73</v>
      </c>
      <c r="K44" s="78" t="s">
        <v>73</v>
      </c>
      <c r="L44" s="78" t="s">
        <v>73</v>
      </c>
      <c r="M44" s="78" t="s">
        <v>73</v>
      </c>
      <c r="N44" s="78" t="s">
        <v>73</v>
      </c>
      <c r="O44" s="78" t="s">
        <v>73</v>
      </c>
      <c r="P44" s="78" t="s">
        <v>73</v>
      </c>
      <c r="Q44" s="78" t="s">
        <v>73</v>
      </c>
      <c r="R44" s="78" t="s">
        <v>73</v>
      </c>
      <c r="S44" s="78" t="s">
        <v>73</v>
      </c>
      <c r="T44" s="78" t="s">
        <v>73</v>
      </c>
      <c r="U44" s="78" t="s">
        <v>73</v>
      </c>
      <c r="V44" s="78" t="s">
        <v>73</v>
      </c>
      <c r="W44" s="75" t="s">
        <v>71</v>
      </c>
      <c r="X44" s="75" t="s">
        <v>71</v>
      </c>
      <c r="Y44" s="75" t="s">
        <v>71</v>
      </c>
      <c r="Z44" s="75" t="s">
        <v>71</v>
      </c>
      <c r="AA44" s="75" t="s">
        <v>71</v>
      </c>
      <c r="AB44" s="75" t="s">
        <v>71</v>
      </c>
      <c r="AC44" s="75" t="s">
        <v>71</v>
      </c>
      <c r="AD44" s="75" t="s">
        <v>71</v>
      </c>
      <c r="AE44" s="75" t="s">
        <v>71</v>
      </c>
      <c r="AF44" s="75" t="s">
        <v>71</v>
      </c>
      <c r="AG44" s="75" t="s">
        <v>71</v>
      </c>
      <c r="AH44" s="75" t="s">
        <v>71</v>
      </c>
      <c r="AI44" s="75" t="s">
        <v>71</v>
      </c>
      <c r="AJ44" s="75" t="s">
        <v>71</v>
      </c>
      <c r="AK44" s="75" t="s">
        <v>71</v>
      </c>
      <c r="AL44" s="75" t="s">
        <v>71</v>
      </c>
      <c r="AM44" s="75" t="s">
        <v>71</v>
      </c>
      <c r="AN44" s="75" t="s">
        <v>71</v>
      </c>
      <c r="AO44" s="75" t="s">
        <v>71</v>
      </c>
      <c r="AP44" s="75" t="s">
        <v>71</v>
      </c>
      <c r="AQ44" s="75" t="s">
        <v>71</v>
      </c>
      <c r="AR44" s="75" t="s">
        <v>71</v>
      </c>
      <c r="AS44" s="75" t="s">
        <v>71</v>
      </c>
      <c r="AT44" s="75" t="s">
        <v>71</v>
      </c>
      <c r="AU44" s="75" t="s">
        <v>71</v>
      </c>
      <c r="AV44" s="75" t="s">
        <v>71</v>
      </c>
      <c r="AW44" s="75" t="s">
        <v>71</v>
      </c>
      <c r="AX44" s="75" t="s">
        <v>71</v>
      </c>
      <c r="AY44" s="75" t="s">
        <v>71</v>
      </c>
      <c r="AZ44" s="75" t="s">
        <v>71</v>
      </c>
      <c r="BA44" s="75" t="s">
        <v>71</v>
      </c>
      <c r="BB44" s="75" t="s">
        <v>71</v>
      </c>
      <c r="BC44" s="75" t="s">
        <v>71</v>
      </c>
      <c r="BD44" s="75" t="s">
        <v>71</v>
      </c>
      <c r="BE44" s="75" t="s">
        <v>71</v>
      </c>
      <c r="BF44" s="75" t="s">
        <v>71</v>
      </c>
      <c r="BG44" s="75" t="s">
        <v>71</v>
      </c>
      <c r="BH44" s="75" t="s">
        <v>71</v>
      </c>
      <c r="BI44" s="75" t="s">
        <v>71</v>
      </c>
      <c r="BJ44" s="75" t="s">
        <v>71</v>
      </c>
      <c r="BK44" s="75" t="s">
        <v>71</v>
      </c>
      <c r="BL44" s="75" t="s">
        <v>71</v>
      </c>
      <c r="BM44" s="75" t="s">
        <v>71</v>
      </c>
      <c r="BN44" s="75" t="s">
        <v>71</v>
      </c>
      <c r="BO44" s="75" t="s">
        <v>71</v>
      </c>
      <c r="BP44" s="75" t="s">
        <v>71</v>
      </c>
      <c r="BQ44" s="75" t="s">
        <v>71</v>
      </c>
      <c r="BR44" s="75" t="s">
        <v>71</v>
      </c>
      <c r="BS44" s="75" t="s">
        <v>71</v>
      </c>
      <c r="BT44" s="75" t="s">
        <v>71</v>
      </c>
      <c r="BU44" s="75" t="s">
        <v>71</v>
      </c>
      <c r="BV44" s="75" t="s">
        <v>71</v>
      </c>
      <c r="BW44" s="75" t="s">
        <v>71</v>
      </c>
      <c r="BX44" s="75" t="s">
        <v>71</v>
      </c>
      <c r="BY44" s="75" t="s">
        <v>71</v>
      </c>
      <c r="BZ44" s="75" t="s">
        <v>71</v>
      </c>
      <c r="CA44" s="75" t="s">
        <v>71</v>
      </c>
      <c r="CB44" s="75" t="s">
        <v>71</v>
      </c>
      <c r="CC44" s="75" t="s">
        <v>71</v>
      </c>
      <c r="CD44" s="75" t="s">
        <v>71</v>
      </c>
      <c r="CE44" s="75" t="s">
        <v>71</v>
      </c>
      <c r="CF44" s="75" t="s">
        <v>71</v>
      </c>
      <c r="CG44" s="75" t="s">
        <v>71</v>
      </c>
      <c r="CH44" s="75" t="s">
        <v>71</v>
      </c>
      <c r="CI44" s="75" t="s">
        <v>71</v>
      </c>
      <c r="CJ44" s="75" t="s">
        <v>71</v>
      </c>
      <c r="CK44" s="75" t="s">
        <v>71</v>
      </c>
      <c r="CL44" s="75" t="s">
        <v>71</v>
      </c>
      <c r="CM44" s="75" t="s">
        <v>71</v>
      </c>
      <c r="CN44" s="75" t="s">
        <v>71</v>
      </c>
      <c r="CO44" s="75" t="s">
        <v>71</v>
      </c>
      <c r="CP44" s="75" t="s">
        <v>71</v>
      </c>
      <c r="CQ44" s="75" t="s">
        <v>71</v>
      </c>
      <c r="CR44" s="75" t="s">
        <v>71</v>
      </c>
      <c r="CS44" s="75" t="s">
        <v>71</v>
      </c>
      <c r="CT44" s="75" t="s">
        <v>71</v>
      </c>
      <c r="CU44" s="75" t="s">
        <v>71</v>
      </c>
      <c r="CV44" s="75" t="s">
        <v>71</v>
      </c>
      <c r="CW44" s="75" t="s">
        <v>71</v>
      </c>
      <c r="CX44" s="75" t="s">
        <v>71</v>
      </c>
      <c r="CY44" s="75" t="s">
        <v>71</v>
      </c>
      <c r="CZ44" s="75" t="s">
        <v>71</v>
      </c>
      <c r="DA44" s="75" t="s">
        <v>71</v>
      </c>
      <c r="DB44" s="75" t="s">
        <v>71</v>
      </c>
      <c r="DC44" s="75" t="s">
        <v>71</v>
      </c>
      <c r="DD44" s="75" t="s">
        <v>71</v>
      </c>
      <c r="DE44" s="75" t="s">
        <v>71</v>
      </c>
      <c r="DF44" s="75" t="s">
        <v>71</v>
      </c>
      <c r="DG44" s="75" t="s">
        <v>71</v>
      </c>
      <c r="DH44" s="75" t="s">
        <v>71</v>
      </c>
      <c r="DI44" s="75" t="s">
        <v>71</v>
      </c>
      <c r="DJ44" s="75" t="s">
        <v>71</v>
      </c>
      <c r="DK44" s="75" t="s">
        <v>71</v>
      </c>
      <c r="DL44" s="75" t="s">
        <v>71</v>
      </c>
      <c r="DM44" s="75" t="s">
        <v>71</v>
      </c>
      <c r="DN44" s="75" t="s">
        <v>71</v>
      </c>
      <c r="DO44" s="75" t="s">
        <v>71</v>
      </c>
      <c r="DP44" s="75" t="s">
        <v>71</v>
      </c>
      <c r="DQ44" s="75" t="s">
        <v>71</v>
      </c>
      <c r="DR44" s="75" t="s">
        <v>71</v>
      </c>
      <c r="DS44" s="75" t="s">
        <v>71</v>
      </c>
      <c r="DT44" s="75" t="s">
        <v>71</v>
      </c>
      <c r="DU44" s="75" t="s">
        <v>71</v>
      </c>
      <c r="DV44" s="75" t="s">
        <v>71</v>
      </c>
      <c r="DW44" s="75" t="s">
        <v>71</v>
      </c>
      <c r="DX44" s="75" t="s">
        <v>71</v>
      </c>
      <c r="DY44" s="75" t="s">
        <v>71</v>
      </c>
      <c r="DZ44" s="75" t="s">
        <v>71</v>
      </c>
      <c r="EA44" s="75" t="s">
        <v>71</v>
      </c>
      <c r="EB44" s="75" t="s">
        <v>71</v>
      </c>
      <c r="EC44" s="75" t="s">
        <v>71</v>
      </c>
      <c r="ED44" s="75" t="s">
        <v>71</v>
      </c>
      <c r="EE44" s="75" t="s">
        <v>71</v>
      </c>
      <c r="EF44" s="75" t="s">
        <v>71</v>
      </c>
      <c r="EG44" s="75" t="s">
        <v>71</v>
      </c>
      <c r="EH44" s="75" t="s">
        <v>71</v>
      </c>
      <c r="EI44" s="75" t="s">
        <v>71</v>
      </c>
      <c r="EJ44" s="75" t="s">
        <v>71</v>
      </c>
      <c r="EK44" s="75" t="s">
        <v>71</v>
      </c>
      <c r="EL44" s="75" t="s">
        <v>71</v>
      </c>
      <c r="EM44" s="75" t="s">
        <v>71</v>
      </c>
      <c r="EN44" s="75" t="s">
        <v>71</v>
      </c>
      <c r="EO44" s="75" t="s">
        <v>71</v>
      </c>
      <c r="EP44" s="75" t="s">
        <v>71</v>
      </c>
      <c r="EQ44" s="75" t="s">
        <v>71</v>
      </c>
      <c r="ER44" s="75" t="s">
        <v>71</v>
      </c>
      <c r="ES44" s="75" t="s">
        <v>71</v>
      </c>
      <c r="ET44" s="75" t="s">
        <v>71</v>
      </c>
      <c r="EU44" s="75" t="s">
        <v>71</v>
      </c>
      <c r="EV44" s="75" t="s">
        <v>71</v>
      </c>
      <c r="EW44" s="75" t="s">
        <v>71</v>
      </c>
      <c r="EX44" s="75" t="s">
        <v>71</v>
      </c>
      <c r="EY44" s="75" t="s">
        <v>71</v>
      </c>
      <c r="EZ44" s="75" t="s">
        <v>71</v>
      </c>
      <c r="FA44" s="75" t="s">
        <v>71</v>
      </c>
      <c r="FB44" s="75" t="s">
        <v>71</v>
      </c>
      <c r="FC44" s="75" t="s">
        <v>71</v>
      </c>
      <c r="FD44" s="75" t="s">
        <v>71</v>
      </c>
      <c r="FE44" s="75" t="s">
        <v>71</v>
      </c>
      <c r="FF44" s="75" t="s">
        <v>71</v>
      </c>
      <c r="FG44" s="76" t="s">
        <v>71</v>
      </c>
      <c r="FH44" s="76" t="s">
        <v>71</v>
      </c>
      <c r="FI44" s="76" t="s">
        <v>71</v>
      </c>
      <c r="FJ44" s="76" t="s">
        <v>71</v>
      </c>
      <c r="FK44" s="76" t="s">
        <v>71</v>
      </c>
      <c r="FL44" s="76" t="s">
        <v>71</v>
      </c>
      <c r="FM44" s="76" t="s">
        <v>71</v>
      </c>
      <c r="FN44" s="76" t="s">
        <v>71</v>
      </c>
      <c r="FO44" s="76" t="s">
        <v>71</v>
      </c>
      <c r="FP44" s="76" t="s">
        <v>71</v>
      </c>
      <c r="FQ44" s="76" t="s">
        <v>71</v>
      </c>
      <c r="FR44" s="76" t="s">
        <v>71</v>
      </c>
      <c r="FS44" s="76" t="s">
        <v>71</v>
      </c>
      <c r="FT44" s="76" t="s">
        <v>71</v>
      </c>
      <c r="FU44" s="76" t="s">
        <v>71</v>
      </c>
      <c r="FV44" s="76" t="s">
        <v>71</v>
      </c>
      <c r="FW44" s="76" t="s">
        <v>71</v>
      </c>
      <c r="FX44" s="76" t="s">
        <v>71</v>
      </c>
      <c r="FY44" s="76" t="s">
        <v>71</v>
      </c>
      <c r="FZ44" s="76" t="s">
        <v>71</v>
      </c>
      <c r="GA44" s="76" t="s">
        <v>71</v>
      </c>
      <c r="GB44" s="76" t="s">
        <v>71</v>
      </c>
      <c r="GC44" s="76" t="s">
        <v>71</v>
      </c>
      <c r="GD44" s="76" t="s">
        <v>71</v>
      </c>
      <c r="GE44" s="76" t="s">
        <v>71</v>
      </c>
      <c r="GF44" s="76" t="s">
        <v>71</v>
      </c>
      <c r="GG44" s="76" t="s">
        <v>71</v>
      </c>
      <c r="GH44" s="76" t="s">
        <v>71</v>
      </c>
      <c r="GI44" s="76" t="s">
        <v>71</v>
      </c>
      <c r="GJ44" s="76" t="s">
        <v>71</v>
      </c>
      <c r="GK44" s="76" t="s">
        <v>71</v>
      </c>
      <c r="GL44" s="76" t="s">
        <v>71</v>
      </c>
      <c r="GM44" s="76" t="s">
        <v>71</v>
      </c>
      <c r="GN44" s="76" t="s">
        <v>71</v>
      </c>
      <c r="GO44" s="76" t="s">
        <v>71</v>
      </c>
      <c r="GP44" s="76" t="s">
        <v>71</v>
      </c>
      <c r="GQ44" s="76" t="s">
        <v>71</v>
      </c>
      <c r="GR44" s="76" t="s">
        <v>71</v>
      </c>
      <c r="GS44" s="76" t="s">
        <v>71</v>
      </c>
      <c r="GT44" s="76" t="s">
        <v>71</v>
      </c>
    </row>
    <row r="45" spans="1:202" ht="15.75" x14ac:dyDescent="0.2">
      <c r="A45" s="69">
        <v>43</v>
      </c>
      <c r="B45" s="78" t="s">
        <v>73</v>
      </c>
      <c r="C45" s="78" t="s">
        <v>73</v>
      </c>
      <c r="D45" s="78" t="s">
        <v>73</v>
      </c>
      <c r="E45" s="78" t="s">
        <v>73</v>
      </c>
      <c r="F45" s="78" t="s">
        <v>73</v>
      </c>
      <c r="G45" s="78" t="s">
        <v>73</v>
      </c>
      <c r="H45" s="78" t="s">
        <v>73</v>
      </c>
      <c r="I45" s="78" t="s">
        <v>73</v>
      </c>
      <c r="J45" s="78" t="s">
        <v>73</v>
      </c>
      <c r="K45" s="78" t="s">
        <v>73</v>
      </c>
      <c r="L45" s="78" t="s">
        <v>73</v>
      </c>
      <c r="M45" s="78" t="s">
        <v>73</v>
      </c>
      <c r="N45" s="78" t="s">
        <v>73</v>
      </c>
      <c r="O45" s="78" t="s">
        <v>73</v>
      </c>
      <c r="P45" s="78" t="s">
        <v>73</v>
      </c>
      <c r="Q45" s="78" t="s">
        <v>73</v>
      </c>
      <c r="R45" s="78" t="s">
        <v>73</v>
      </c>
      <c r="S45" s="78" t="s">
        <v>73</v>
      </c>
      <c r="T45" s="78" t="s">
        <v>73</v>
      </c>
      <c r="U45" s="78" t="s">
        <v>73</v>
      </c>
      <c r="V45" s="78" t="s">
        <v>73</v>
      </c>
      <c r="W45" s="75" t="s">
        <v>71</v>
      </c>
      <c r="X45" s="75" t="s">
        <v>71</v>
      </c>
      <c r="Y45" s="75" t="s">
        <v>71</v>
      </c>
      <c r="Z45" s="75" t="s">
        <v>71</v>
      </c>
      <c r="AA45" s="75" t="s">
        <v>71</v>
      </c>
      <c r="AB45" s="75" t="s">
        <v>71</v>
      </c>
      <c r="AC45" s="75" t="s">
        <v>71</v>
      </c>
      <c r="AD45" s="75" t="s">
        <v>71</v>
      </c>
      <c r="AE45" s="75" t="s">
        <v>71</v>
      </c>
      <c r="AF45" s="75" t="s">
        <v>71</v>
      </c>
      <c r="AG45" s="75" t="s">
        <v>71</v>
      </c>
      <c r="AH45" s="75" t="s">
        <v>71</v>
      </c>
      <c r="AI45" s="75" t="s">
        <v>71</v>
      </c>
      <c r="AJ45" s="75" t="s">
        <v>71</v>
      </c>
      <c r="AK45" s="75" t="s">
        <v>71</v>
      </c>
      <c r="AL45" s="75" t="s">
        <v>71</v>
      </c>
      <c r="AM45" s="75" t="s">
        <v>71</v>
      </c>
      <c r="AN45" s="75" t="s">
        <v>71</v>
      </c>
      <c r="AO45" s="75" t="s">
        <v>71</v>
      </c>
      <c r="AP45" s="75" t="s">
        <v>71</v>
      </c>
      <c r="AQ45" s="75" t="s">
        <v>71</v>
      </c>
      <c r="AR45" s="75" t="s">
        <v>71</v>
      </c>
      <c r="AS45" s="75" t="s">
        <v>71</v>
      </c>
      <c r="AT45" s="75" t="s">
        <v>71</v>
      </c>
      <c r="AU45" s="75" t="s">
        <v>71</v>
      </c>
      <c r="AV45" s="75" t="s">
        <v>71</v>
      </c>
      <c r="AW45" s="75" t="s">
        <v>71</v>
      </c>
      <c r="AX45" s="75" t="s">
        <v>71</v>
      </c>
      <c r="AY45" s="75" t="s">
        <v>71</v>
      </c>
      <c r="AZ45" s="75" t="s">
        <v>71</v>
      </c>
      <c r="BA45" s="75" t="s">
        <v>71</v>
      </c>
      <c r="BB45" s="75" t="s">
        <v>71</v>
      </c>
      <c r="BC45" s="75" t="s">
        <v>71</v>
      </c>
      <c r="BD45" s="75" t="s">
        <v>71</v>
      </c>
      <c r="BE45" s="75" t="s">
        <v>71</v>
      </c>
      <c r="BF45" s="75" t="s">
        <v>71</v>
      </c>
      <c r="BG45" s="75" t="s">
        <v>71</v>
      </c>
      <c r="BH45" s="75" t="s">
        <v>71</v>
      </c>
      <c r="BI45" s="75" t="s">
        <v>71</v>
      </c>
      <c r="BJ45" s="75" t="s">
        <v>71</v>
      </c>
      <c r="BK45" s="75" t="s">
        <v>71</v>
      </c>
      <c r="BL45" s="75" t="s">
        <v>71</v>
      </c>
      <c r="BM45" s="75" t="s">
        <v>71</v>
      </c>
      <c r="BN45" s="75" t="s">
        <v>71</v>
      </c>
      <c r="BO45" s="75" t="s">
        <v>71</v>
      </c>
      <c r="BP45" s="75" t="s">
        <v>71</v>
      </c>
      <c r="BQ45" s="75" t="s">
        <v>71</v>
      </c>
      <c r="BR45" s="75" t="s">
        <v>71</v>
      </c>
      <c r="BS45" s="75" t="s">
        <v>71</v>
      </c>
      <c r="BT45" s="75" t="s">
        <v>71</v>
      </c>
      <c r="BU45" s="75" t="s">
        <v>71</v>
      </c>
      <c r="BV45" s="75" t="s">
        <v>71</v>
      </c>
      <c r="BW45" s="75" t="s">
        <v>71</v>
      </c>
      <c r="BX45" s="75" t="s">
        <v>71</v>
      </c>
      <c r="BY45" s="75" t="s">
        <v>71</v>
      </c>
      <c r="BZ45" s="75" t="s">
        <v>71</v>
      </c>
      <c r="CA45" s="75" t="s">
        <v>71</v>
      </c>
      <c r="CB45" s="75" t="s">
        <v>71</v>
      </c>
      <c r="CC45" s="75" t="s">
        <v>71</v>
      </c>
      <c r="CD45" s="75" t="s">
        <v>71</v>
      </c>
      <c r="CE45" s="75" t="s">
        <v>71</v>
      </c>
      <c r="CF45" s="75" t="s">
        <v>71</v>
      </c>
      <c r="CG45" s="75" t="s">
        <v>71</v>
      </c>
      <c r="CH45" s="75" t="s">
        <v>71</v>
      </c>
      <c r="CI45" s="75" t="s">
        <v>71</v>
      </c>
      <c r="CJ45" s="75" t="s">
        <v>71</v>
      </c>
      <c r="CK45" s="75" t="s">
        <v>71</v>
      </c>
      <c r="CL45" s="75" t="s">
        <v>71</v>
      </c>
      <c r="CM45" s="75" t="s">
        <v>71</v>
      </c>
      <c r="CN45" s="75" t="s">
        <v>71</v>
      </c>
      <c r="CO45" s="75" t="s">
        <v>71</v>
      </c>
      <c r="CP45" s="75" t="s">
        <v>71</v>
      </c>
      <c r="CQ45" s="75" t="s">
        <v>71</v>
      </c>
      <c r="CR45" s="75" t="s">
        <v>71</v>
      </c>
      <c r="CS45" s="75" t="s">
        <v>71</v>
      </c>
      <c r="CT45" s="75" t="s">
        <v>71</v>
      </c>
      <c r="CU45" s="75" t="s">
        <v>71</v>
      </c>
      <c r="CV45" s="75" t="s">
        <v>71</v>
      </c>
      <c r="CW45" s="75" t="s">
        <v>71</v>
      </c>
      <c r="CX45" s="75" t="s">
        <v>71</v>
      </c>
      <c r="CY45" s="75" t="s">
        <v>71</v>
      </c>
      <c r="CZ45" s="75" t="s">
        <v>71</v>
      </c>
      <c r="DA45" s="75" t="s">
        <v>71</v>
      </c>
      <c r="DB45" s="75" t="s">
        <v>71</v>
      </c>
      <c r="DC45" s="75" t="s">
        <v>71</v>
      </c>
      <c r="DD45" s="75" t="s">
        <v>71</v>
      </c>
      <c r="DE45" s="75" t="s">
        <v>71</v>
      </c>
      <c r="DF45" s="75" t="s">
        <v>71</v>
      </c>
      <c r="DG45" s="75" t="s">
        <v>71</v>
      </c>
      <c r="DH45" s="75" t="s">
        <v>71</v>
      </c>
      <c r="DI45" s="75" t="s">
        <v>71</v>
      </c>
      <c r="DJ45" s="75" t="s">
        <v>71</v>
      </c>
      <c r="DK45" s="75" t="s">
        <v>71</v>
      </c>
      <c r="DL45" s="75" t="s">
        <v>71</v>
      </c>
      <c r="DM45" s="75" t="s">
        <v>71</v>
      </c>
      <c r="DN45" s="75" t="s">
        <v>71</v>
      </c>
      <c r="DO45" s="75" t="s">
        <v>71</v>
      </c>
      <c r="DP45" s="75" t="s">
        <v>71</v>
      </c>
      <c r="DQ45" s="75" t="s">
        <v>71</v>
      </c>
      <c r="DR45" s="75" t="s">
        <v>71</v>
      </c>
      <c r="DS45" s="75" t="s">
        <v>71</v>
      </c>
      <c r="DT45" s="75" t="s">
        <v>71</v>
      </c>
      <c r="DU45" s="75" t="s">
        <v>71</v>
      </c>
      <c r="DV45" s="75" t="s">
        <v>71</v>
      </c>
      <c r="DW45" s="75" t="s">
        <v>71</v>
      </c>
      <c r="DX45" s="75" t="s">
        <v>71</v>
      </c>
      <c r="DY45" s="75" t="s">
        <v>71</v>
      </c>
      <c r="DZ45" s="75" t="s">
        <v>71</v>
      </c>
      <c r="EA45" s="75" t="s">
        <v>71</v>
      </c>
      <c r="EB45" s="75" t="s">
        <v>71</v>
      </c>
      <c r="EC45" s="75" t="s">
        <v>71</v>
      </c>
      <c r="ED45" s="75" t="s">
        <v>71</v>
      </c>
      <c r="EE45" s="75" t="s">
        <v>71</v>
      </c>
      <c r="EF45" s="75" t="s">
        <v>71</v>
      </c>
      <c r="EG45" s="75" t="s">
        <v>71</v>
      </c>
      <c r="EH45" s="75" t="s">
        <v>71</v>
      </c>
      <c r="EI45" s="75" t="s">
        <v>71</v>
      </c>
      <c r="EJ45" s="75" t="s">
        <v>71</v>
      </c>
      <c r="EK45" s="75" t="s">
        <v>71</v>
      </c>
      <c r="EL45" s="75" t="s">
        <v>71</v>
      </c>
      <c r="EM45" s="75" t="s">
        <v>71</v>
      </c>
      <c r="EN45" s="75" t="s">
        <v>71</v>
      </c>
      <c r="EO45" s="75" t="s">
        <v>71</v>
      </c>
      <c r="EP45" s="75" t="s">
        <v>71</v>
      </c>
      <c r="EQ45" s="75" t="s">
        <v>71</v>
      </c>
      <c r="ER45" s="75" t="s">
        <v>71</v>
      </c>
      <c r="ES45" s="75" t="s">
        <v>71</v>
      </c>
      <c r="ET45" s="75" t="s">
        <v>71</v>
      </c>
      <c r="EU45" s="75" t="s">
        <v>71</v>
      </c>
      <c r="EV45" s="75" t="s">
        <v>71</v>
      </c>
      <c r="EW45" s="75" t="s">
        <v>71</v>
      </c>
      <c r="EX45" s="75" t="s">
        <v>71</v>
      </c>
      <c r="EY45" s="75" t="s">
        <v>71</v>
      </c>
      <c r="EZ45" s="75" t="s">
        <v>71</v>
      </c>
      <c r="FA45" s="75" t="s">
        <v>71</v>
      </c>
      <c r="FB45" s="75" t="s">
        <v>71</v>
      </c>
      <c r="FC45" s="75" t="s">
        <v>71</v>
      </c>
      <c r="FD45" s="75" t="s">
        <v>71</v>
      </c>
      <c r="FE45" s="75" t="s">
        <v>71</v>
      </c>
      <c r="FF45" s="75" t="s">
        <v>71</v>
      </c>
      <c r="FG45" s="76" t="s">
        <v>71</v>
      </c>
      <c r="FH45" s="76" t="s">
        <v>71</v>
      </c>
      <c r="FI45" s="76" t="s">
        <v>71</v>
      </c>
      <c r="FJ45" s="76" t="s">
        <v>71</v>
      </c>
      <c r="FK45" s="76" t="s">
        <v>71</v>
      </c>
      <c r="FL45" s="76" t="s">
        <v>71</v>
      </c>
      <c r="FM45" s="76" t="s">
        <v>71</v>
      </c>
      <c r="FN45" s="76" t="s">
        <v>71</v>
      </c>
      <c r="FO45" s="76" t="s">
        <v>71</v>
      </c>
      <c r="FP45" s="76" t="s">
        <v>71</v>
      </c>
      <c r="FQ45" s="76" t="s">
        <v>71</v>
      </c>
      <c r="FR45" s="76" t="s">
        <v>71</v>
      </c>
      <c r="FS45" s="76" t="s">
        <v>71</v>
      </c>
      <c r="FT45" s="76" t="s">
        <v>71</v>
      </c>
      <c r="FU45" s="76" t="s">
        <v>71</v>
      </c>
      <c r="FV45" s="76" t="s">
        <v>71</v>
      </c>
      <c r="FW45" s="76" t="s">
        <v>71</v>
      </c>
      <c r="FX45" s="76" t="s">
        <v>71</v>
      </c>
      <c r="FY45" s="76" t="s">
        <v>71</v>
      </c>
      <c r="FZ45" s="76" t="s">
        <v>71</v>
      </c>
      <c r="GA45" s="76" t="s">
        <v>71</v>
      </c>
      <c r="GB45" s="76" t="s">
        <v>71</v>
      </c>
      <c r="GC45" s="76" t="s">
        <v>71</v>
      </c>
      <c r="GD45" s="76" t="s">
        <v>71</v>
      </c>
      <c r="GE45" s="76" t="s">
        <v>71</v>
      </c>
      <c r="GF45" s="76" t="s">
        <v>71</v>
      </c>
      <c r="GG45" s="76" t="s">
        <v>71</v>
      </c>
      <c r="GH45" s="76" t="s">
        <v>71</v>
      </c>
      <c r="GI45" s="76" t="s">
        <v>71</v>
      </c>
      <c r="GJ45" s="76" t="s">
        <v>71</v>
      </c>
      <c r="GK45" s="76" t="s">
        <v>71</v>
      </c>
      <c r="GL45" s="76" t="s">
        <v>71</v>
      </c>
      <c r="GM45" s="76" t="s">
        <v>71</v>
      </c>
      <c r="GN45" s="76" t="s">
        <v>71</v>
      </c>
      <c r="GO45" s="76" t="s">
        <v>71</v>
      </c>
      <c r="GP45" s="76" t="s">
        <v>71</v>
      </c>
      <c r="GQ45" s="76" t="s">
        <v>71</v>
      </c>
      <c r="GR45" s="76" t="s">
        <v>71</v>
      </c>
      <c r="GS45" s="76" t="s">
        <v>71</v>
      </c>
      <c r="GT45" s="76" t="s">
        <v>71</v>
      </c>
    </row>
    <row r="46" spans="1:202" ht="15.75" x14ac:dyDescent="0.2">
      <c r="A46" s="69">
        <v>44</v>
      </c>
      <c r="B46" s="78" t="s">
        <v>73</v>
      </c>
      <c r="C46" s="78" t="s">
        <v>73</v>
      </c>
      <c r="D46" s="78" t="s">
        <v>73</v>
      </c>
      <c r="E46" s="78" t="s">
        <v>73</v>
      </c>
      <c r="F46" s="78" t="s">
        <v>73</v>
      </c>
      <c r="G46" s="78" t="s">
        <v>73</v>
      </c>
      <c r="H46" s="78" t="s">
        <v>73</v>
      </c>
      <c r="I46" s="78" t="s">
        <v>73</v>
      </c>
      <c r="J46" s="78" t="s">
        <v>73</v>
      </c>
      <c r="K46" s="78" t="s">
        <v>73</v>
      </c>
      <c r="L46" s="78" t="s">
        <v>73</v>
      </c>
      <c r="M46" s="78" t="s">
        <v>73</v>
      </c>
      <c r="N46" s="78" t="s">
        <v>73</v>
      </c>
      <c r="O46" s="78" t="s">
        <v>73</v>
      </c>
      <c r="P46" s="78" t="s">
        <v>73</v>
      </c>
      <c r="Q46" s="78" t="s">
        <v>73</v>
      </c>
      <c r="R46" s="78" t="s">
        <v>73</v>
      </c>
      <c r="S46" s="78" t="s">
        <v>73</v>
      </c>
      <c r="T46" s="78" t="s">
        <v>73</v>
      </c>
      <c r="U46" s="78" t="s">
        <v>73</v>
      </c>
      <c r="V46" s="78" t="s">
        <v>73</v>
      </c>
      <c r="W46" s="75" t="s">
        <v>71</v>
      </c>
      <c r="X46" s="75" t="s">
        <v>71</v>
      </c>
      <c r="Y46" s="75" t="s">
        <v>71</v>
      </c>
      <c r="Z46" s="75" t="s">
        <v>71</v>
      </c>
      <c r="AA46" s="75" t="s">
        <v>71</v>
      </c>
      <c r="AB46" s="75" t="s">
        <v>71</v>
      </c>
      <c r="AC46" s="75" t="s">
        <v>71</v>
      </c>
      <c r="AD46" s="75" t="s">
        <v>71</v>
      </c>
      <c r="AE46" s="75" t="s">
        <v>71</v>
      </c>
      <c r="AF46" s="75" t="s">
        <v>71</v>
      </c>
      <c r="AG46" s="75" t="s">
        <v>71</v>
      </c>
      <c r="AH46" s="75" t="s">
        <v>71</v>
      </c>
      <c r="AI46" s="75" t="s">
        <v>71</v>
      </c>
      <c r="AJ46" s="75" t="s">
        <v>71</v>
      </c>
      <c r="AK46" s="75" t="s">
        <v>71</v>
      </c>
      <c r="AL46" s="75" t="s">
        <v>71</v>
      </c>
      <c r="AM46" s="75" t="s">
        <v>71</v>
      </c>
      <c r="AN46" s="75" t="s">
        <v>71</v>
      </c>
      <c r="AO46" s="75" t="s">
        <v>71</v>
      </c>
      <c r="AP46" s="75" t="s">
        <v>71</v>
      </c>
      <c r="AQ46" s="75" t="s">
        <v>71</v>
      </c>
      <c r="AR46" s="75" t="s">
        <v>71</v>
      </c>
      <c r="AS46" s="75" t="s">
        <v>71</v>
      </c>
      <c r="AT46" s="75" t="s">
        <v>71</v>
      </c>
      <c r="AU46" s="75" t="s">
        <v>71</v>
      </c>
      <c r="AV46" s="75" t="s">
        <v>71</v>
      </c>
      <c r="AW46" s="75" t="s">
        <v>71</v>
      </c>
      <c r="AX46" s="75" t="s">
        <v>71</v>
      </c>
      <c r="AY46" s="75" t="s">
        <v>71</v>
      </c>
      <c r="AZ46" s="75" t="s">
        <v>71</v>
      </c>
      <c r="BA46" s="75" t="s">
        <v>71</v>
      </c>
      <c r="BB46" s="75" t="s">
        <v>71</v>
      </c>
      <c r="BC46" s="75" t="s">
        <v>71</v>
      </c>
      <c r="BD46" s="75" t="s">
        <v>71</v>
      </c>
      <c r="BE46" s="75" t="s">
        <v>71</v>
      </c>
      <c r="BF46" s="75" t="s">
        <v>71</v>
      </c>
      <c r="BG46" s="75" t="s">
        <v>71</v>
      </c>
      <c r="BH46" s="75" t="s">
        <v>71</v>
      </c>
      <c r="BI46" s="75" t="s">
        <v>71</v>
      </c>
      <c r="BJ46" s="75" t="s">
        <v>71</v>
      </c>
      <c r="BK46" s="75" t="s">
        <v>71</v>
      </c>
      <c r="BL46" s="75" t="s">
        <v>71</v>
      </c>
      <c r="BM46" s="75" t="s">
        <v>71</v>
      </c>
      <c r="BN46" s="75" t="s">
        <v>71</v>
      </c>
      <c r="BO46" s="75" t="s">
        <v>71</v>
      </c>
      <c r="BP46" s="75" t="s">
        <v>71</v>
      </c>
      <c r="BQ46" s="75" t="s">
        <v>71</v>
      </c>
      <c r="BR46" s="75" t="s">
        <v>71</v>
      </c>
      <c r="BS46" s="75" t="s">
        <v>71</v>
      </c>
      <c r="BT46" s="75" t="s">
        <v>71</v>
      </c>
      <c r="BU46" s="75" t="s">
        <v>71</v>
      </c>
      <c r="BV46" s="75" t="s">
        <v>71</v>
      </c>
      <c r="BW46" s="75" t="s">
        <v>71</v>
      </c>
      <c r="BX46" s="75" t="s">
        <v>71</v>
      </c>
      <c r="BY46" s="75" t="s">
        <v>71</v>
      </c>
      <c r="BZ46" s="75" t="s">
        <v>71</v>
      </c>
      <c r="CA46" s="75" t="s">
        <v>71</v>
      </c>
      <c r="CB46" s="75" t="s">
        <v>71</v>
      </c>
      <c r="CC46" s="75" t="s">
        <v>71</v>
      </c>
      <c r="CD46" s="75" t="s">
        <v>71</v>
      </c>
      <c r="CE46" s="75" t="s">
        <v>71</v>
      </c>
      <c r="CF46" s="75" t="s">
        <v>71</v>
      </c>
      <c r="CG46" s="75" t="s">
        <v>71</v>
      </c>
      <c r="CH46" s="75" t="s">
        <v>71</v>
      </c>
      <c r="CI46" s="75" t="s">
        <v>71</v>
      </c>
      <c r="CJ46" s="75" t="s">
        <v>71</v>
      </c>
      <c r="CK46" s="75" t="s">
        <v>71</v>
      </c>
      <c r="CL46" s="75" t="s">
        <v>71</v>
      </c>
      <c r="CM46" s="75" t="s">
        <v>71</v>
      </c>
      <c r="CN46" s="75" t="s">
        <v>71</v>
      </c>
      <c r="CO46" s="75" t="s">
        <v>71</v>
      </c>
      <c r="CP46" s="75" t="s">
        <v>71</v>
      </c>
      <c r="CQ46" s="75" t="s">
        <v>71</v>
      </c>
      <c r="CR46" s="75" t="s">
        <v>71</v>
      </c>
      <c r="CS46" s="75" t="s">
        <v>71</v>
      </c>
      <c r="CT46" s="75" t="s">
        <v>71</v>
      </c>
      <c r="CU46" s="75" t="s">
        <v>71</v>
      </c>
      <c r="CV46" s="75" t="s">
        <v>71</v>
      </c>
      <c r="CW46" s="75" t="s">
        <v>71</v>
      </c>
      <c r="CX46" s="75" t="s">
        <v>71</v>
      </c>
      <c r="CY46" s="75" t="s">
        <v>71</v>
      </c>
      <c r="CZ46" s="75" t="s">
        <v>71</v>
      </c>
      <c r="DA46" s="75" t="s">
        <v>71</v>
      </c>
      <c r="DB46" s="75" t="s">
        <v>71</v>
      </c>
      <c r="DC46" s="75" t="s">
        <v>71</v>
      </c>
      <c r="DD46" s="75" t="s">
        <v>71</v>
      </c>
      <c r="DE46" s="75" t="s">
        <v>71</v>
      </c>
      <c r="DF46" s="75" t="s">
        <v>71</v>
      </c>
      <c r="DG46" s="75" t="s">
        <v>71</v>
      </c>
      <c r="DH46" s="75" t="s">
        <v>71</v>
      </c>
      <c r="DI46" s="75" t="s">
        <v>71</v>
      </c>
      <c r="DJ46" s="75" t="s">
        <v>71</v>
      </c>
      <c r="DK46" s="75" t="s">
        <v>71</v>
      </c>
      <c r="DL46" s="75" t="s">
        <v>71</v>
      </c>
      <c r="DM46" s="75" t="s">
        <v>71</v>
      </c>
      <c r="DN46" s="75" t="s">
        <v>71</v>
      </c>
      <c r="DO46" s="75" t="s">
        <v>71</v>
      </c>
      <c r="DP46" s="75" t="s">
        <v>71</v>
      </c>
      <c r="DQ46" s="75" t="s">
        <v>71</v>
      </c>
      <c r="DR46" s="75" t="s">
        <v>71</v>
      </c>
      <c r="DS46" s="75" t="s">
        <v>71</v>
      </c>
      <c r="DT46" s="75" t="s">
        <v>71</v>
      </c>
      <c r="DU46" s="75" t="s">
        <v>71</v>
      </c>
      <c r="DV46" s="75" t="s">
        <v>71</v>
      </c>
      <c r="DW46" s="75" t="s">
        <v>71</v>
      </c>
      <c r="DX46" s="75" t="s">
        <v>71</v>
      </c>
      <c r="DY46" s="75" t="s">
        <v>71</v>
      </c>
      <c r="DZ46" s="75" t="s">
        <v>71</v>
      </c>
      <c r="EA46" s="75" t="s">
        <v>71</v>
      </c>
      <c r="EB46" s="75" t="s">
        <v>71</v>
      </c>
      <c r="EC46" s="75" t="s">
        <v>71</v>
      </c>
      <c r="ED46" s="75" t="s">
        <v>71</v>
      </c>
      <c r="EE46" s="75" t="s">
        <v>71</v>
      </c>
      <c r="EF46" s="75" t="s">
        <v>71</v>
      </c>
      <c r="EG46" s="75" t="s">
        <v>71</v>
      </c>
      <c r="EH46" s="75" t="s">
        <v>71</v>
      </c>
      <c r="EI46" s="75" t="s">
        <v>71</v>
      </c>
      <c r="EJ46" s="75" t="s">
        <v>71</v>
      </c>
      <c r="EK46" s="75" t="s">
        <v>71</v>
      </c>
      <c r="EL46" s="75" t="s">
        <v>71</v>
      </c>
      <c r="EM46" s="75" t="s">
        <v>71</v>
      </c>
      <c r="EN46" s="75" t="s">
        <v>71</v>
      </c>
      <c r="EO46" s="75" t="s">
        <v>71</v>
      </c>
      <c r="EP46" s="75" t="s">
        <v>71</v>
      </c>
      <c r="EQ46" s="75" t="s">
        <v>71</v>
      </c>
      <c r="ER46" s="75" t="s">
        <v>71</v>
      </c>
      <c r="ES46" s="75" t="s">
        <v>71</v>
      </c>
      <c r="ET46" s="75" t="s">
        <v>71</v>
      </c>
      <c r="EU46" s="75" t="s">
        <v>71</v>
      </c>
      <c r="EV46" s="75" t="s">
        <v>71</v>
      </c>
      <c r="EW46" s="75" t="s">
        <v>71</v>
      </c>
      <c r="EX46" s="75" t="s">
        <v>71</v>
      </c>
      <c r="EY46" s="75" t="s">
        <v>71</v>
      </c>
      <c r="EZ46" s="75" t="s">
        <v>71</v>
      </c>
      <c r="FA46" s="75" t="s">
        <v>71</v>
      </c>
      <c r="FB46" s="75" t="s">
        <v>71</v>
      </c>
      <c r="FC46" s="75" t="s">
        <v>71</v>
      </c>
      <c r="FD46" s="75" t="s">
        <v>71</v>
      </c>
      <c r="FE46" s="75" t="s">
        <v>71</v>
      </c>
      <c r="FF46" s="75" t="s">
        <v>71</v>
      </c>
      <c r="FG46" s="76" t="s">
        <v>71</v>
      </c>
      <c r="FH46" s="76" t="s">
        <v>71</v>
      </c>
      <c r="FI46" s="76" t="s">
        <v>71</v>
      </c>
      <c r="FJ46" s="76" t="s">
        <v>71</v>
      </c>
      <c r="FK46" s="76" t="s">
        <v>71</v>
      </c>
      <c r="FL46" s="76" t="s">
        <v>71</v>
      </c>
      <c r="FM46" s="76" t="s">
        <v>71</v>
      </c>
      <c r="FN46" s="76" t="s">
        <v>71</v>
      </c>
      <c r="FO46" s="76" t="s">
        <v>71</v>
      </c>
      <c r="FP46" s="76" t="s">
        <v>71</v>
      </c>
      <c r="FQ46" s="76" t="s">
        <v>71</v>
      </c>
      <c r="FR46" s="76" t="s">
        <v>71</v>
      </c>
      <c r="FS46" s="76" t="s">
        <v>71</v>
      </c>
      <c r="FT46" s="76" t="s">
        <v>71</v>
      </c>
      <c r="FU46" s="76" t="s">
        <v>71</v>
      </c>
      <c r="FV46" s="76" t="s">
        <v>71</v>
      </c>
      <c r="FW46" s="76" t="s">
        <v>71</v>
      </c>
      <c r="FX46" s="76" t="s">
        <v>71</v>
      </c>
      <c r="FY46" s="76" t="s">
        <v>71</v>
      </c>
      <c r="FZ46" s="76" t="s">
        <v>71</v>
      </c>
      <c r="GA46" s="76" t="s">
        <v>71</v>
      </c>
      <c r="GB46" s="76" t="s">
        <v>71</v>
      </c>
      <c r="GC46" s="76" t="s">
        <v>71</v>
      </c>
      <c r="GD46" s="76" t="s">
        <v>71</v>
      </c>
      <c r="GE46" s="76" t="s">
        <v>71</v>
      </c>
      <c r="GF46" s="76" t="s">
        <v>71</v>
      </c>
      <c r="GG46" s="76" t="s">
        <v>71</v>
      </c>
      <c r="GH46" s="76" t="s">
        <v>71</v>
      </c>
      <c r="GI46" s="76" t="s">
        <v>71</v>
      </c>
      <c r="GJ46" s="76" t="s">
        <v>71</v>
      </c>
      <c r="GK46" s="76" t="s">
        <v>71</v>
      </c>
      <c r="GL46" s="76" t="s">
        <v>71</v>
      </c>
      <c r="GM46" s="76" t="s">
        <v>71</v>
      </c>
      <c r="GN46" s="76" t="s">
        <v>71</v>
      </c>
      <c r="GO46" s="76" t="s">
        <v>71</v>
      </c>
      <c r="GP46" s="76" t="s">
        <v>71</v>
      </c>
      <c r="GQ46" s="76" t="s">
        <v>71</v>
      </c>
      <c r="GR46" s="76" t="s">
        <v>71</v>
      </c>
      <c r="GS46" s="76" t="s">
        <v>71</v>
      </c>
      <c r="GT46" s="76" t="s">
        <v>71</v>
      </c>
    </row>
    <row r="47" spans="1:202" ht="15.75" x14ac:dyDescent="0.2">
      <c r="A47" s="69">
        <v>45</v>
      </c>
      <c r="B47" s="78" t="s">
        <v>73</v>
      </c>
      <c r="C47" s="78" t="s">
        <v>73</v>
      </c>
      <c r="D47" s="78" t="s">
        <v>73</v>
      </c>
      <c r="E47" s="78" t="s">
        <v>73</v>
      </c>
      <c r="F47" s="78" t="s">
        <v>73</v>
      </c>
      <c r="G47" s="78" t="s">
        <v>73</v>
      </c>
      <c r="H47" s="78" t="s">
        <v>73</v>
      </c>
      <c r="I47" s="78" t="s">
        <v>73</v>
      </c>
      <c r="J47" s="78" t="s">
        <v>73</v>
      </c>
      <c r="K47" s="78" t="s">
        <v>73</v>
      </c>
      <c r="L47" s="78" t="s">
        <v>73</v>
      </c>
      <c r="M47" s="78" t="s">
        <v>73</v>
      </c>
      <c r="N47" s="78" t="s">
        <v>73</v>
      </c>
      <c r="O47" s="78" t="s">
        <v>73</v>
      </c>
      <c r="P47" s="78" t="s">
        <v>73</v>
      </c>
      <c r="Q47" s="78" t="s">
        <v>73</v>
      </c>
      <c r="R47" s="78" t="s">
        <v>73</v>
      </c>
      <c r="S47" s="78" t="s">
        <v>73</v>
      </c>
      <c r="T47" s="78" t="s">
        <v>73</v>
      </c>
      <c r="U47" s="78" t="s">
        <v>73</v>
      </c>
      <c r="V47" s="78" t="s">
        <v>73</v>
      </c>
      <c r="W47" s="75" t="s">
        <v>71</v>
      </c>
      <c r="X47" s="75" t="s">
        <v>71</v>
      </c>
      <c r="Y47" s="75" t="s">
        <v>71</v>
      </c>
      <c r="Z47" s="75" t="s">
        <v>71</v>
      </c>
      <c r="AA47" s="75" t="s">
        <v>71</v>
      </c>
      <c r="AB47" s="75" t="s">
        <v>71</v>
      </c>
      <c r="AC47" s="75" t="s">
        <v>71</v>
      </c>
      <c r="AD47" s="75" t="s">
        <v>71</v>
      </c>
      <c r="AE47" s="75" t="s">
        <v>71</v>
      </c>
      <c r="AF47" s="75" t="s">
        <v>71</v>
      </c>
      <c r="AG47" s="75" t="s">
        <v>71</v>
      </c>
      <c r="AH47" s="75" t="s">
        <v>71</v>
      </c>
      <c r="AI47" s="75" t="s">
        <v>71</v>
      </c>
      <c r="AJ47" s="75" t="s">
        <v>71</v>
      </c>
      <c r="AK47" s="75" t="s">
        <v>71</v>
      </c>
      <c r="AL47" s="75" t="s">
        <v>71</v>
      </c>
      <c r="AM47" s="75" t="s">
        <v>71</v>
      </c>
      <c r="AN47" s="75" t="s">
        <v>71</v>
      </c>
      <c r="AO47" s="75" t="s">
        <v>71</v>
      </c>
      <c r="AP47" s="75" t="s">
        <v>71</v>
      </c>
      <c r="AQ47" s="75" t="s">
        <v>71</v>
      </c>
      <c r="AR47" s="75" t="s">
        <v>71</v>
      </c>
      <c r="AS47" s="75" t="s">
        <v>71</v>
      </c>
      <c r="AT47" s="75" t="s">
        <v>71</v>
      </c>
      <c r="AU47" s="75" t="s">
        <v>71</v>
      </c>
      <c r="AV47" s="75" t="s">
        <v>71</v>
      </c>
      <c r="AW47" s="75" t="s">
        <v>71</v>
      </c>
      <c r="AX47" s="75" t="s">
        <v>71</v>
      </c>
      <c r="AY47" s="75" t="s">
        <v>71</v>
      </c>
      <c r="AZ47" s="75" t="s">
        <v>71</v>
      </c>
      <c r="BA47" s="75" t="s">
        <v>71</v>
      </c>
      <c r="BB47" s="75" t="s">
        <v>71</v>
      </c>
      <c r="BC47" s="75" t="s">
        <v>71</v>
      </c>
      <c r="BD47" s="75" t="s">
        <v>71</v>
      </c>
      <c r="BE47" s="75" t="s">
        <v>71</v>
      </c>
      <c r="BF47" s="75" t="s">
        <v>71</v>
      </c>
      <c r="BG47" s="75" t="s">
        <v>71</v>
      </c>
      <c r="BH47" s="75" t="s">
        <v>71</v>
      </c>
      <c r="BI47" s="75" t="s">
        <v>71</v>
      </c>
      <c r="BJ47" s="75" t="s">
        <v>71</v>
      </c>
      <c r="BK47" s="75" t="s">
        <v>71</v>
      </c>
      <c r="BL47" s="75" t="s">
        <v>71</v>
      </c>
      <c r="BM47" s="75" t="s">
        <v>71</v>
      </c>
      <c r="BN47" s="75" t="s">
        <v>71</v>
      </c>
      <c r="BO47" s="75" t="s">
        <v>71</v>
      </c>
      <c r="BP47" s="75" t="s">
        <v>71</v>
      </c>
      <c r="BQ47" s="75" t="s">
        <v>71</v>
      </c>
      <c r="BR47" s="75" t="s">
        <v>71</v>
      </c>
      <c r="BS47" s="75" t="s">
        <v>71</v>
      </c>
      <c r="BT47" s="75" t="s">
        <v>71</v>
      </c>
      <c r="BU47" s="75" t="s">
        <v>71</v>
      </c>
      <c r="BV47" s="75" t="s">
        <v>71</v>
      </c>
      <c r="BW47" s="75" t="s">
        <v>71</v>
      </c>
      <c r="BX47" s="75" t="s">
        <v>71</v>
      </c>
      <c r="BY47" s="75" t="s">
        <v>71</v>
      </c>
      <c r="BZ47" s="75" t="s">
        <v>71</v>
      </c>
      <c r="CA47" s="75" t="s">
        <v>71</v>
      </c>
      <c r="CB47" s="75" t="s">
        <v>71</v>
      </c>
      <c r="CC47" s="75" t="s">
        <v>71</v>
      </c>
      <c r="CD47" s="75" t="s">
        <v>71</v>
      </c>
      <c r="CE47" s="75" t="s">
        <v>71</v>
      </c>
      <c r="CF47" s="75" t="s">
        <v>71</v>
      </c>
      <c r="CG47" s="75" t="s">
        <v>71</v>
      </c>
      <c r="CH47" s="75" t="s">
        <v>71</v>
      </c>
      <c r="CI47" s="75" t="s">
        <v>71</v>
      </c>
      <c r="CJ47" s="75" t="s">
        <v>71</v>
      </c>
      <c r="CK47" s="75" t="s">
        <v>71</v>
      </c>
      <c r="CL47" s="75" t="s">
        <v>71</v>
      </c>
      <c r="CM47" s="75" t="s">
        <v>71</v>
      </c>
      <c r="CN47" s="75" t="s">
        <v>71</v>
      </c>
      <c r="CO47" s="75" t="s">
        <v>71</v>
      </c>
      <c r="CP47" s="75" t="s">
        <v>71</v>
      </c>
      <c r="CQ47" s="75" t="s">
        <v>71</v>
      </c>
      <c r="CR47" s="75" t="s">
        <v>71</v>
      </c>
      <c r="CS47" s="75" t="s">
        <v>71</v>
      </c>
      <c r="CT47" s="75" t="s">
        <v>71</v>
      </c>
      <c r="CU47" s="75" t="s">
        <v>71</v>
      </c>
      <c r="CV47" s="75" t="s">
        <v>71</v>
      </c>
      <c r="CW47" s="75" t="s">
        <v>71</v>
      </c>
      <c r="CX47" s="75" t="s">
        <v>71</v>
      </c>
      <c r="CY47" s="75" t="s">
        <v>71</v>
      </c>
      <c r="CZ47" s="75" t="s">
        <v>71</v>
      </c>
      <c r="DA47" s="75" t="s">
        <v>71</v>
      </c>
      <c r="DB47" s="75" t="s">
        <v>71</v>
      </c>
      <c r="DC47" s="75" t="s">
        <v>71</v>
      </c>
      <c r="DD47" s="75" t="s">
        <v>71</v>
      </c>
      <c r="DE47" s="75" t="s">
        <v>71</v>
      </c>
      <c r="DF47" s="75" t="s">
        <v>71</v>
      </c>
      <c r="DG47" s="75" t="s">
        <v>71</v>
      </c>
      <c r="DH47" s="75" t="s">
        <v>71</v>
      </c>
      <c r="DI47" s="75" t="s">
        <v>71</v>
      </c>
      <c r="DJ47" s="75" t="s">
        <v>71</v>
      </c>
      <c r="DK47" s="75" t="s">
        <v>71</v>
      </c>
      <c r="DL47" s="75" t="s">
        <v>71</v>
      </c>
      <c r="DM47" s="75" t="s">
        <v>71</v>
      </c>
      <c r="DN47" s="75" t="s">
        <v>71</v>
      </c>
      <c r="DO47" s="75" t="s">
        <v>71</v>
      </c>
      <c r="DP47" s="75" t="s">
        <v>71</v>
      </c>
      <c r="DQ47" s="75" t="s">
        <v>71</v>
      </c>
      <c r="DR47" s="75" t="s">
        <v>71</v>
      </c>
      <c r="DS47" s="75" t="s">
        <v>71</v>
      </c>
      <c r="DT47" s="75" t="s">
        <v>71</v>
      </c>
      <c r="DU47" s="75" t="s">
        <v>71</v>
      </c>
      <c r="DV47" s="75" t="s">
        <v>71</v>
      </c>
      <c r="DW47" s="75" t="s">
        <v>71</v>
      </c>
      <c r="DX47" s="75" t="s">
        <v>71</v>
      </c>
      <c r="DY47" s="75" t="s">
        <v>71</v>
      </c>
      <c r="DZ47" s="75" t="s">
        <v>71</v>
      </c>
      <c r="EA47" s="75" t="s">
        <v>71</v>
      </c>
      <c r="EB47" s="75" t="s">
        <v>71</v>
      </c>
      <c r="EC47" s="75" t="s">
        <v>71</v>
      </c>
      <c r="ED47" s="75" t="s">
        <v>71</v>
      </c>
      <c r="EE47" s="75" t="s">
        <v>71</v>
      </c>
      <c r="EF47" s="75" t="s">
        <v>71</v>
      </c>
      <c r="EG47" s="75" t="s">
        <v>71</v>
      </c>
      <c r="EH47" s="75" t="s">
        <v>71</v>
      </c>
      <c r="EI47" s="75" t="s">
        <v>71</v>
      </c>
      <c r="EJ47" s="75" t="s">
        <v>71</v>
      </c>
      <c r="EK47" s="75" t="s">
        <v>71</v>
      </c>
      <c r="EL47" s="75" t="s">
        <v>71</v>
      </c>
      <c r="EM47" s="75" t="s">
        <v>71</v>
      </c>
      <c r="EN47" s="75" t="s">
        <v>71</v>
      </c>
      <c r="EO47" s="75" t="s">
        <v>71</v>
      </c>
      <c r="EP47" s="75" t="s">
        <v>71</v>
      </c>
      <c r="EQ47" s="75" t="s">
        <v>71</v>
      </c>
      <c r="ER47" s="75" t="s">
        <v>71</v>
      </c>
      <c r="ES47" s="75" t="s">
        <v>71</v>
      </c>
      <c r="ET47" s="75" t="s">
        <v>71</v>
      </c>
      <c r="EU47" s="75" t="s">
        <v>71</v>
      </c>
      <c r="EV47" s="75" t="s">
        <v>71</v>
      </c>
      <c r="EW47" s="75" t="s">
        <v>71</v>
      </c>
      <c r="EX47" s="75" t="s">
        <v>71</v>
      </c>
      <c r="EY47" s="75" t="s">
        <v>71</v>
      </c>
      <c r="EZ47" s="75" t="s">
        <v>71</v>
      </c>
      <c r="FA47" s="75" t="s">
        <v>71</v>
      </c>
      <c r="FB47" s="75" t="s">
        <v>71</v>
      </c>
      <c r="FC47" s="75" t="s">
        <v>71</v>
      </c>
      <c r="FD47" s="75" t="s">
        <v>71</v>
      </c>
      <c r="FE47" s="75" t="s">
        <v>71</v>
      </c>
      <c r="FF47" s="75" t="s">
        <v>71</v>
      </c>
      <c r="FG47" s="76" t="s">
        <v>71</v>
      </c>
      <c r="FH47" s="76" t="s">
        <v>71</v>
      </c>
      <c r="FI47" s="76" t="s">
        <v>71</v>
      </c>
      <c r="FJ47" s="76" t="s">
        <v>71</v>
      </c>
      <c r="FK47" s="76" t="s">
        <v>71</v>
      </c>
      <c r="FL47" s="76" t="s">
        <v>71</v>
      </c>
      <c r="FM47" s="76" t="s">
        <v>71</v>
      </c>
      <c r="FN47" s="76" t="s">
        <v>71</v>
      </c>
      <c r="FO47" s="76" t="s">
        <v>71</v>
      </c>
      <c r="FP47" s="76" t="s">
        <v>71</v>
      </c>
      <c r="FQ47" s="76" t="s">
        <v>71</v>
      </c>
      <c r="FR47" s="76" t="s">
        <v>71</v>
      </c>
      <c r="FS47" s="76" t="s">
        <v>71</v>
      </c>
      <c r="FT47" s="76" t="s">
        <v>71</v>
      </c>
      <c r="FU47" s="76" t="s">
        <v>71</v>
      </c>
      <c r="FV47" s="76" t="s">
        <v>71</v>
      </c>
      <c r="FW47" s="76" t="s">
        <v>71</v>
      </c>
      <c r="FX47" s="76" t="s">
        <v>71</v>
      </c>
      <c r="FY47" s="76" t="s">
        <v>71</v>
      </c>
      <c r="FZ47" s="76" t="s">
        <v>71</v>
      </c>
      <c r="GA47" s="76" t="s">
        <v>71</v>
      </c>
      <c r="GB47" s="76" t="s">
        <v>71</v>
      </c>
      <c r="GC47" s="76" t="s">
        <v>71</v>
      </c>
      <c r="GD47" s="76" t="s">
        <v>71</v>
      </c>
      <c r="GE47" s="76" t="s">
        <v>71</v>
      </c>
      <c r="GF47" s="76" t="s">
        <v>71</v>
      </c>
      <c r="GG47" s="76" t="s">
        <v>71</v>
      </c>
      <c r="GH47" s="76" t="s">
        <v>71</v>
      </c>
      <c r="GI47" s="76" t="s">
        <v>71</v>
      </c>
      <c r="GJ47" s="76" t="s">
        <v>71</v>
      </c>
      <c r="GK47" s="76" t="s">
        <v>71</v>
      </c>
      <c r="GL47" s="76" t="s">
        <v>71</v>
      </c>
      <c r="GM47" s="76" t="s">
        <v>71</v>
      </c>
      <c r="GN47" s="76" t="s">
        <v>71</v>
      </c>
      <c r="GO47" s="76" t="s">
        <v>71</v>
      </c>
      <c r="GP47" s="76" t="s">
        <v>71</v>
      </c>
      <c r="GQ47" s="76" t="s">
        <v>71</v>
      </c>
      <c r="GR47" s="76" t="s">
        <v>71</v>
      </c>
      <c r="GS47" s="76" t="s">
        <v>71</v>
      </c>
      <c r="GT47" s="76" t="s">
        <v>71</v>
      </c>
    </row>
    <row r="48" spans="1:202" ht="15.75" x14ac:dyDescent="0.2">
      <c r="A48" s="69">
        <v>46</v>
      </c>
      <c r="B48" s="78" t="s">
        <v>73</v>
      </c>
      <c r="C48" s="78" t="s">
        <v>73</v>
      </c>
      <c r="D48" s="78" t="s">
        <v>73</v>
      </c>
      <c r="E48" s="78" t="s">
        <v>73</v>
      </c>
      <c r="F48" s="78" t="s">
        <v>73</v>
      </c>
      <c r="G48" s="78" t="s">
        <v>73</v>
      </c>
      <c r="H48" s="78" t="s">
        <v>73</v>
      </c>
      <c r="I48" s="78" t="s">
        <v>73</v>
      </c>
      <c r="J48" s="78" t="s">
        <v>73</v>
      </c>
      <c r="K48" s="78" t="s">
        <v>73</v>
      </c>
      <c r="L48" s="78" t="s">
        <v>73</v>
      </c>
      <c r="M48" s="78" t="s">
        <v>73</v>
      </c>
      <c r="N48" s="78" t="s">
        <v>73</v>
      </c>
      <c r="O48" s="78" t="s">
        <v>73</v>
      </c>
      <c r="P48" s="78" t="s">
        <v>73</v>
      </c>
      <c r="Q48" s="78" t="s">
        <v>73</v>
      </c>
      <c r="R48" s="78" t="s">
        <v>73</v>
      </c>
      <c r="S48" s="78" t="s">
        <v>73</v>
      </c>
      <c r="T48" s="78" t="s">
        <v>73</v>
      </c>
      <c r="U48" s="78" t="s">
        <v>73</v>
      </c>
      <c r="V48" s="78" t="s">
        <v>73</v>
      </c>
      <c r="W48" s="75" t="s">
        <v>71</v>
      </c>
      <c r="X48" s="75" t="s">
        <v>71</v>
      </c>
      <c r="Y48" s="75" t="s">
        <v>71</v>
      </c>
      <c r="Z48" s="75" t="s">
        <v>71</v>
      </c>
      <c r="AA48" s="75" t="s">
        <v>71</v>
      </c>
      <c r="AB48" s="75" t="s">
        <v>71</v>
      </c>
      <c r="AC48" s="75" t="s">
        <v>71</v>
      </c>
      <c r="AD48" s="75" t="s">
        <v>71</v>
      </c>
      <c r="AE48" s="75" t="s">
        <v>71</v>
      </c>
      <c r="AF48" s="75" t="s">
        <v>71</v>
      </c>
      <c r="AG48" s="75" t="s">
        <v>71</v>
      </c>
      <c r="AH48" s="75" t="s">
        <v>71</v>
      </c>
      <c r="AI48" s="75" t="s">
        <v>71</v>
      </c>
      <c r="AJ48" s="75" t="s">
        <v>71</v>
      </c>
      <c r="AK48" s="75" t="s">
        <v>71</v>
      </c>
      <c r="AL48" s="75" t="s">
        <v>71</v>
      </c>
      <c r="AM48" s="75" t="s">
        <v>71</v>
      </c>
      <c r="AN48" s="75" t="s">
        <v>71</v>
      </c>
      <c r="AO48" s="75" t="s">
        <v>71</v>
      </c>
      <c r="AP48" s="75" t="s">
        <v>71</v>
      </c>
      <c r="AQ48" s="75" t="s">
        <v>71</v>
      </c>
      <c r="AR48" s="75" t="s">
        <v>71</v>
      </c>
      <c r="AS48" s="75" t="s">
        <v>71</v>
      </c>
      <c r="AT48" s="75" t="s">
        <v>71</v>
      </c>
      <c r="AU48" s="75" t="s">
        <v>71</v>
      </c>
      <c r="AV48" s="75" t="s">
        <v>71</v>
      </c>
      <c r="AW48" s="75" t="s">
        <v>71</v>
      </c>
      <c r="AX48" s="75" t="s">
        <v>71</v>
      </c>
      <c r="AY48" s="75" t="s">
        <v>71</v>
      </c>
      <c r="AZ48" s="75" t="s">
        <v>71</v>
      </c>
      <c r="BA48" s="75" t="s">
        <v>71</v>
      </c>
      <c r="BB48" s="75" t="s">
        <v>71</v>
      </c>
      <c r="BC48" s="75" t="s">
        <v>71</v>
      </c>
      <c r="BD48" s="75" t="s">
        <v>71</v>
      </c>
      <c r="BE48" s="75" t="s">
        <v>71</v>
      </c>
      <c r="BF48" s="75" t="s">
        <v>71</v>
      </c>
      <c r="BG48" s="75" t="s">
        <v>71</v>
      </c>
      <c r="BH48" s="75" t="s">
        <v>71</v>
      </c>
      <c r="BI48" s="75" t="s">
        <v>71</v>
      </c>
      <c r="BJ48" s="75" t="s">
        <v>71</v>
      </c>
      <c r="BK48" s="75" t="s">
        <v>71</v>
      </c>
      <c r="BL48" s="75" t="s">
        <v>71</v>
      </c>
      <c r="BM48" s="75" t="s">
        <v>71</v>
      </c>
      <c r="BN48" s="75" t="s">
        <v>71</v>
      </c>
      <c r="BO48" s="75" t="s">
        <v>71</v>
      </c>
      <c r="BP48" s="75" t="s">
        <v>71</v>
      </c>
      <c r="BQ48" s="75" t="s">
        <v>71</v>
      </c>
      <c r="BR48" s="75" t="s">
        <v>71</v>
      </c>
      <c r="BS48" s="75" t="s">
        <v>71</v>
      </c>
      <c r="BT48" s="75" t="s">
        <v>71</v>
      </c>
      <c r="BU48" s="75" t="s">
        <v>71</v>
      </c>
      <c r="BV48" s="75" t="s">
        <v>71</v>
      </c>
      <c r="BW48" s="75" t="s">
        <v>71</v>
      </c>
      <c r="BX48" s="75" t="s">
        <v>71</v>
      </c>
      <c r="BY48" s="75" t="s">
        <v>71</v>
      </c>
      <c r="BZ48" s="75" t="s">
        <v>71</v>
      </c>
      <c r="CA48" s="75" t="s">
        <v>71</v>
      </c>
      <c r="CB48" s="75" t="s">
        <v>71</v>
      </c>
      <c r="CC48" s="75" t="s">
        <v>71</v>
      </c>
      <c r="CD48" s="75" t="s">
        <v>71</v>
      </c>
      <c r="CE48" s="75" t="s">
        <v>71</v>
      </c>
      <c r="CF48" s="75" t="s">
        <v>71</v>
      </c>
      <c r="CG48" s="75" t="s">
        <v>71</v>
      </c>
      <c r="CH48" s="75" t="s">
        <v>71</v>
      </c>
      <c r="CI48" s="75" t="s">
        <v>71</v>
      </c>
      <c r="CJ48" s="75" t="s">
        <v>71</v>
      </c>
      <c r="CK48" s="75" t="s">
        <v>71</v>
      </c>
      <c r="CL48" s="75" t="s">
        <v>71</v>
      </c>
      <c r="CM48" s="75" t="s">
        <v>71</v>
      </c>
      <c r="CN48" s="75" t="s">
        <v>71</v>
      </c>
      <c r="CO48" s="75" t="s">
        <v>71</v>
      </c>
      <c r="CP48" s="75" t="s">
        <v>71</v>
      </c>
      <c r="CQ48" s="75" t="s">
        <v>71</v>
      </c>
      <c r="CR48" s="75" t="s">
        <v>71</v>
      </c>
      <c r="CS48" s="75" t="s">
        <v>71</v>
      </c>
      <c r="CT48" s="75" t="s">
        <v>71</v>
      </c>
      <c r="CU48" s="75" t="s">
        <v>71</v>
      </c>
      <c r="CV48" s="75" t="s">
        <v>71</v>
      </c>
      <c r="CW48" s="75" t="s">
        <v>71</v>
      </c>
      <c r="CX48" s="75" t="s">
        <v>71</v>
      </c>
      <c r="CY48" s="75" t="s">
        <v>71</v>
      </c>
      <c r="CZ48" s="75" t="s">
        <v>71</v>
      </c>
      <c r="DA48" s="75" t="s">
        <v>71</v>
      </c>
      <c r="DB48" s="75" t="s">
        <v>71</v>
      </c>
      <c r="DC48" s="75" t="s">
        <v>71</v>
      </c>
      <c r="DD48" s="75" t="s">
        <v>71</v>
      </c>
      <c r="DE48" s="75" t="s">
        <v>71</v>
      </c>
      <c r="DF48" s="75" t="s">
        <v>71</v>
      </c>
      <c r="DG48" s="75" t="s">
        <v>71</v>
      </c>
      <c r="DH48" s="75" t="s">
        <v>71</v>
      </c>
      <c r="DI48" s="75" t="s">
        <v>71</v>
      </c>
      <c r="DJ48" s="75" t="s">
        <v>71</v>
      </c>
      <c r="DK48" s="75" t="s">
        <v>71</v>
      </c>
      <c r="DL48" s="75" t="s">
        <v>71</v>
      </c>
      <c r="DM48" s="75" t="s">
        <v>71</v>
      </c>
      <c r="DN48" s="75" t="s">
        <v>71</v>
      </c>
      <c r="DO48" s="75" t="s">
        <v>71</v>
      </c>
      <c r="DP48" s="75" t="s">
        <v>71</v>
      </c>
      <c r="DQ48" s="75" t="s">
        <v>71</v>
      </c>
      <c r="DR48" s="75" t="s">
        <v>71</v>
      </c>
      <c r="DS48" s="75" t="s">
        <v>71</v>
      </c>
      <c r="DT48" s="75" t="s">
        <v>71</v>
      </c>
      <c r="DU48" s="75" t="s">
        <v>71</v>
      </c>
      <c r="DV48" s="75" t="s">
        <v>71</v>
      </c>
      <c r="DW48" s="75" t="s">
        <v>71</v>
      </c>
      <c r="DX48" s="75" t="s">
        <v>71</v>
      </c>
      <c r="DY48" s="75" t="s">
        <v>71</v>
      </c>
      <c r="DZ48" s="75" t="s">
        <v>71</v>
      </c>
      <c r="EA48" s="75" t="s">
        <v>71</v>
      </c>
      <c r="EB48" s="75" t="s">
        <v>71</v>
      </c>
      <c r="EC48" s="75" t="s">
        <v>71</v>
      </c>
      <c r="ED48" s="75" t="s">
        <v>71</v>
      </c>
      <c r="EE48" s="75" t="s">
        <v>71</v>
      </c>
      <c r="EF48" s="75" t="s">
        <v>71</v>
      </c>
      <c r="EG48" s="75" t="s">
        <v>71</v>
      </c>
      <c r="EH48" s="75" t="s">
        <v>71</v>
      </c>
      <c r="EI48" s="75" t="s">
        <v>71</v>
      </c>
      <c r="EJ48" s="75" t="s">
        <v>71</v>
      </c>
      <c r="EK48" s="75" t="s">
        <v>71</v>
      </c>
      <c r="EL48" s="75" t="s">
        <v>71</v>
      </c>
      <c r="EM48" s="75" t="s">
        <v>71</v>
      </c>
      <c r="EN48" s="75" t="s">
        <v>71</v>
      </c>
      <c r="EO48" s="75" t="s">
        <v>71</v>
      </c>
      <c r="EP48" s="75" t="s">
        <v>71</v>
      </c>
      <c r="EQ48" s="75" t="s">
        <v>71</v>
      </c>
      <c r="ER48" s="75" t="s">
        <v>71</v>
      </c>
      <c r="ES48" s="75" t="s">
        <v>71</v>
      </c>
      <c r="ET48" s="75" t="s">
        <v>71</v>
      </c>
      <c r="EU48" s="75" t="s">
        <v>71</v>
      </c>
      <c r="EV48" s="75" t="s">
        <v>71</v>
      </c>
      <c r="EW48" s="75" t="s">
        <v>71</v>
      </c>
      <c r="EX48" s="75" t="s">
        <v>71</v>
      </c>
      <c r="EY48" s="75" t="s">
        <v>71</v>
      </c>
      <c r="EZ48" s="75" t="s">
        <v>71</v>
      </c>
      <c r="FA48" s="75" t="s">
        <v>71</v>
      </c>
      <c r="FB48" s="75" t="s">
        <v>71</v>
      </c>
      <c r="FC48" s="75" t="s">
        <v>71</v>
      </c>
      <c r="FD48" s="75" t="s">
        <v>71</v>
      </c>
      <c r="FE48" s="75" t="s">
        <v>71</v>
      </c>
      <c r="FF48" s="75" t="s">
        <v>71</v>
      </c>
      <c r="FG48" s="76" t="s">
        <v>71</v>
      </c>
      <c r="FH48" s="76" t="s">
        <v>71</v>
      </c>
      <c r="FI48" s="76" t="s">
        <v>71</v>
      </c>
      <c r="FJ48" s="76" t="s">
        <v>71</v>
      </c>
      <c r="FK48" s="76" t="s">
        <v>71</v>
      </c>
      <c r="FL48" s="76" t="s">
        <v>71</v>
      </c>
      <c r="FM48" s="76" t="s">
        <v>71</v>
      </c>
      <c r="FN48" s="76" t="s">
        <v>71</v>
      </c>
      <c r="FO48" s="76" t="s">
        <v>71</v>
      </c>
      <c r="FP48" s="76" t="s">
        <v>71</v>
      </c>
      <c r="FQ48" s="76" t="s">
        <v>71</v>
      </c>
      <c r="FR48" s="76" t="s">
        <v>71</v>
      </c>
      <c r="FS48" s="76" t="s">
        <v>71</v>
      </c>
      <c r="FT48" s="76" t="s">
        <v>71</v>
      </c>
      <c r="FU48" s="76" t="s">
        <v>71</v>
      </c>
      <c r="FV48" s="76" t="s">
        <v>71</v>
      </c>
      <c r="FW48" s="76" t="s">
        <v>71</v>
      </c>
      <c r="FX48" s="76" t="s">
        <v>71</v>
      </c>
      <c r="FY48" s="76" t="s">
        <v>71</v>
      </c>
      <c r="FZ48" s="76" t="s">
        <v>71</v>
      </c>
      <c r="GA48" s="76" t="s">
        <v>71</v>
      </c>
      <c r="GB48" s="76" t="s">
        <v>71</v>
      </c>
      <c r="GC48" s="76" t="s">
        <v>71</v>
      </c>
      <c r="GD48" s="76" t="s">
        <v>71</v>
      </c>
      <c r="GE48" s="76" t="s">
        <v>71</v>
      </c>
      <c r="GF48" s="76" t="s">
        <v>71</v>
      </c>
      <c r="GG48" s="76" t="s">
        <v>71</v>
      </c>
      <c r="GH48" s="76" t="s">
        <v>71</v>
      </c>
      <c r="GI48" s="76" t="s">
        <v>71</v>
      </c>
      <c r="GJ48" s="76" t="s">
        <v>71</v>
      </c>
      <c r="GK48" s="76" t="s">
        <v>71</v>
      </c>
      <c r="GL48" s="76" t="s">
        <v>71</v>
      </c>
      <c r="GM48" s="76" t="s">
        <v>71</v>
      </c>
      <c r="GN48" s="76" t="s">
        <v>71</v>
      </c>
      <c r="GO48" s="76" t="s">
        <v>71</v>
      </c>
      <c r="GP48" s="76" t="s">
        <v>71</v>
      </c>
      <c r="GQ48" s="76" t="s">
        <v>71</v>
      </c>
      <c r="GR48" s="76" t="s">
        <v>71</v>
      </c>
      <c r="GS48" s="76" t="s">
        <v>71</v>
      </c>
      <c r="GT48" s="76" t="s">
        <v>71</v>
      </c>
    </row>
    <row r="49" spans="1:202" ht="15.75" x14ac:dyDescent="0.2">
      <c r="A49" s="69">
        <v>47</v>
      </c>
      <c r="B49" s="78" t="s">
        <v>73</v>
      </c>
      <c r="C49" s="78" t="s">
        <v>73</v>
      </c>
      <c r="D49" s="78" t="s">
        <v>73</v>
      </c>
      <c r="E49" s="78" t="s">
        <v>73</v>
      </c>
      <c r="F49" s="78" t="s">
        <v>73</v>
      </c>
      <c r="G49" s="78" t="s">
        <v>73</v>
      </c>
      <c r="H49" s="78" t="s">
        <v>73</v>
      </c>
      <c r="I49" s="78" t="s">
        <v>73</v>
      </c>
      <c r="J49" s="78" t="s">
        <v>73</v>
      </c>
      <c r="K49" s="78" t="s">
        <v>73</v>
      </c>
      <c r="L49" s="78" t="s">
        <v>73</v>
      </c>
      <c r="M49" s="78" t="s">
        <v>73</v>
      </c>
      <c r="N49" s="78" t="s">
        <v>73</v>
      </c>
      <c r="O49" s="78" t="s">
        <v>73</v>
      </c>
      <c r="P49" s="78" t="s">
        <v>73</v>
      </c>
      <c r="Q49" s="78" t="s">
        <v>73</v>
      </c>
      <c r="R49" s="78" t="s">
        <v>73</v>
      </c>
      <c r="S49" s="78" t="s">
        <v>73</v>
      </c>
      <c r="T49" s="78" t="s">
        <v>73</v>
      </c>
      <c r="U49" s="78" t="s">
        <v>73</v>
      </c>
      <c r="V49" s="78" t="s">
        <v>73</v>
      </c>
      <c r="W49" s="75" t="s">
        <v>71</v>
      </c>
      <c r="X49" s="75" t="s">
        <v>71</v>
      </c>
      <c r="Y49" s="75" t="s">
        <v>71</v>
      </c>
      <c r="Z49" s="75" t="s">
        <v>71</v>
      </c>
      <c r="AA49" s="75" t="s">
        <v>71</v>
      </c>
      <c r="AB49" s="75" t="s">
        <v>71</v>
      </c>
      <c r="AC49" s="75" t="s">
        <v>71</v>
      </c>
      <c r="AD49" s="75" t="s">
        <v>71</v>
      </c>
      <c r="AE49" s="75" t="s">
        <v>71</v>
      </c>
      <c r="AF49" s="75" t="s">
        <v>71</v>
      </c>
      <c r="AG49" s="75" t="s">
        <v>71</v>
      </c>
      <c r="AH49" s="75" t="s">
        <v>71</v>
      </c>
      <c r="AI49" s="75" t="s">
        <v>71</v>
      </c>
      <c r="AJ49" s="75" t="s">
        <v>71</v>
      </c>
      <c r="AK49" s="75" t="s">
        <v>71</v>
      </c>
      <c r="AL49" s="75" t="s">
        <v>71</v>
      </c>
      <c r="AM49" s="75" t="s">
        <v>71</v>
      </c>
      <c r="AN49" s="75" t="s">
        <v>71</v>
      </c>
      <c r="AO49" s="75" t="s">
        <v>71</v>
      </c>
      <c r="AP49" s="75" t="s">
        <v>71</v>
      </c>
      <c r="AQ49" s="75" t="s">
        <v>71</v>
      </c>
      <c r="AR49" s="75" t="s">
        <v>71</v>
      </c>
      <c r="AS49" s="75" t="s">
        <v>71</v>
      </c>
      <c r="AT49" s="75" t="s">
        <v>71</v>
      </c>
      <c r="AU49" s="75" t="s">
        <v>71</v>
      </c>
      <c r="AV49" s="75" t="s">
        <v>71</v>
      </c>
      <c r="AW49" s="75" t="s">
        <v>71</v>
      </c>
      <c r="AX49" s="75" t="s">
        <v>71</v>
      </c>
      <c r="AY49" s="75" t="s">
        <v>71</v>
      </c>
      <c r="AZ49" s="75" t="s">
        <v>71</v>
      </c>
      <c r="BA49" s="75" t="s">
        <v>71</v>
      </c>
      <c r="BB49" s="75" t="s">
        <v>71</v>
      </c>
      <c r="BC49" s="75" t="s">
        <v>71</v>
      </c>
      <c r="BD49" s="75" t="s">
        <v>71</v>
      </c>
      <c r="BE49" s="75" t="s">
        <v>71</v>
      </c>
      <c r="BF49" s="75" t="s">
        <v>71</v>
      </c>
      <c r="BG49" s="75" t="s">
        <v>71</v>
      </c>
      <c r="BH49" s="75" t="s">
        <v>71</v>
      </c>
      <c r="BI49" s="75" t="s">
        <v>71</v>
      </c>
      <c r="BJ49" s="75" t="s">
        <v>71</v>
      </c>
      <c r="BK49" s="75" t="s">
        <v>71</v>
      </c>
      <c r="BL49" s="75" t="s">
        <v>71</v>
      </c>
      <c r="BM49" s="75" t="s">
        <v>71</v>
      </c>
      <c r="BN49" s="75" t="s">
        <v>71</v>
      </c>
      <c r="BO49" s="75" t="s">
        <v>71</v>
      </c>
      <c r="BP49" s="75" t="s">
        <v>71</v>
      </c>
      <c r="BQ49" s="75" t="s">
        <v>71</v>
      </c>
      <c r="BR49" s="75" t="s">
        <v>71</v>
      </c>
      <c r="BS49" s="75" t="s">
        <v>71</v>
      </c>
      <c r="BT49" s="75" t="s">
        <v>71</v>
      </c>
      <c r="BU49" s="75" t="s">
        <v>71</v>
      </c>
      <c r="BV49" s="75" t="s">
        <v>71</v>
      </c>
      <c r="BW49" s="75" t="s">
        <v>71</v>
      </c>
      <c r="BX49" s="75" t="s">
        <v>71</v>
      </c>
      <c r="BY49" s="75" t="s">
        <v>71</v>
      </c>
      <c r="BZ49" s="75" t="s">
        <v>71</v>
      </c>
      <c r="CA49" s="75" t="s">
        <v>71</v>
      </c>
      <c r="CB49" s="75" t="s">
        <v>71</v>
      </c>
      <c r="CC49" s="75" t="s">
        <v>71</v>
      </c>
      <c r="CD49" s="75" t="s">
        <v>71</v>
      </c>
      <c r="CE49" s="75" t="s">
        <v>71</v>
      </c>
      <c r="CF49" s="75" t="s">
        <v>71</v>
      </c>
      <c r="CG49" s="75" t="s">
        <v>71</v>
      </c>
      <c r="CH49" s="75" t="s">
        <v>71</v>
      </c>
      <c r="CI49" s="75" t="s">
        <v>71</v>
      </c>
      <c r="CJ49" s="75" t="s">
        <v>71</v>
      </c>
      <c r="CK49" s="75" t="s">
        <v>71</v>
      </c>
      <c r="CL49" s="75" t="s">
        <v>71</v>
      </c>
      <c r="CM49" s="75" t="s">
        <v>71</v>
      </c>
      <c r="CN49" s="75" t="s">
        <v>71</v>
      </c>
      <c r="CO49" s="75" t="s">
        <v>71</v>
      </c>
      <c r="CP49" s="75" t="s">
        <v>71</v>
      </c>
      <c r="CQ49" s="75" t="s">
        <v>71</v>
      </c>
      <c r="CR49" s="75" t="s">
        <v>71</v>
      </c>
      <c r="CS49" s="75" t="s">
        <v>71</v>
      </c>
      <c r="CT49" s="75" t="s">
        <v>71</v>
      </c>
      <c r="CU49" s="75" t="s">
        <v>71</v>
      </c>
      <c r="CV49" s="75" t="s">
        <v>71</v>
      </c>
      <c r="CW49" s="75" t="s">
        <v>71</v>
      </c>
      <c r="CX49" s="75" t="s">
        <v>71</v>
      </c>
      <c r="CY49" s="75" t="s">
        <v>71</v>
      </c>
      <c r="CZ49" s="75" t="s">
        <v>71</v>
      </c>
      <c r="DA49" s="75" t="s">
        <v>71</v>
      </c>
      <c r="DB49" s="75" t="s">
        <v>71</v>
      </c>
      <c r="DC49" s="75" t="s">
        <v>71</v>
      </c>
      <c r="DD49" s="75" t="s">
        <v>71</v>
      </c>
      <c r="DE49" s="75" t="s">
        <v>71</v>
      </c>
      <c r="DF49" s="75" t="s">
        <v>71</v>
      </c>
      <c r="DG49" s="75" t="s">
        <v>71</v>
      </c>
      <c r="DH49" s="75" t="s">
        <v>71</v>
      </c>
      <c r="DI49" s="75" t="s">
        <v>71</v>
      </c>
      <c r="DJ49" s="75" t="s">
        <v>71</v>
      </c>
      <c r="DK49" s="75" t="s">
        <v>71</v>
      </c>
      <c r="DL49" s="75" t="s">
        <v>71</v>
      </c>
      <c r="DM49" s="75" t="s">
        <v>71</v>
      </c>
      <c r="DN49" s="75" t="s">
        <v>71</v>
      </c>
      <c r="DO49" s="75" t="s">
        <v>71</v>
      </c>
      <c r="DP49" s="75" t="s">
        <v>71</v>
      </c>
      <c r="DQ49" s="75" t="s">
        <v>71</v>
      </c>
      <c r="DR49" s="75" t="s">
        <v>71</v>
      </c>
      <c r="DS49" s="75" t="s">
        <v>71</v>
      </c>
      <c r="DT49" s="75" t="s">
        <v>71</v>
      </c>
      <c r="DU49" s="75" t="s">
        <v>71</v>
      </c>
      <c r="DV49" s="75" t="s">
        <v>71</v>
      </c>
      <c r="DW49" s="75" t="s">
        <v>71</v>
      </c>
      <c r="DX49" s="75" t="s">
        <v>71</v>
      </c>
      <c r="DY49" s="75" t="s">
        <v>71</v>
      </c>
      <c r="DZ49" s="75" t="s">
        <v>71</v>
      </c>
      <c r="EA49" s="75" t="s">
        <v>71</v>
      </c>
      <c r="EB49" s="75" t="s">
        <v>71</v>
      </c>
      <c r="EC49" s="75" t="s">
        <v>71</v>
      </c>
      <c r="ED49" s="75" t="s">
        <v>71</v>
      </c>
      <c r="EE49" s="75" t="s">
        <v>71</v>
      </c>
      <c r="EF49" s="75" t="s">
        <v>71</v>
      </c>
      <c r="EG49" s="75" t="s">
        <v>71</v>
      </c>
      <c r="EH49" s="75" t="s">
        <v>71</v>
      </c>
      <c r="EI49" s="75" t="s">
        <v>71</v>
      </c>
      <c r="EJ49" s="75" t="s">
        <v>71</v>
      </c>
      <c r="EK49" s="75" t="s">
        <v>71</v>
      </c>
      <c r="EL49" s="75" t="s">
        <v>71</v>
      </c>
      <c r="EM49" s="75" t="s">
        <v>71</v>
      </c>
      <c r="EN49" s="75" t="s">
        <v>71</v>
      </c>
      <c r="EO49" s="75" t="s">
        <v>71</v>
      </c>
      <c r="EP49" s="75" t="s">
        <v>71</v>
      </c>
      <c r="EQ49" s="75" t="s">
        <v>71</v>
      </c>
      <c r="ER49" s="75" t="s">
        <v>71</v>
      </c>
      <c r="ES49" s="75" t="s">
        <v>71</v>
      </c>
      <c r="ET49" s="75" t="s">
        <v>71</v>
      </c>
      <c r="EU49" s="75" t="s">
        <v>71</v>
      </c>
      <c r="EV49" s="75" t="s">
        <v>71</v>
      </c>
      <c r="EW49" s="75" t="s">
        <v>71</v>
      </c>
      <c r="EX49" s="75" t="s">
        <v>71</v>
      </c>
      <c r="EY49" s="75" t="s">
        <v>71</v>
      </c>
      <c r="EZ49" s="75" t="s">
        <v>71</v>
      </c>
      <c r="FA49" s="75" t="s">
        <v>71</v>
      </c>
      <c r="FB49" s="75" t="s">
        <v>71</v>
      </c>
      <c r="FC49" s="75" t="s">
        <v>71</v>
      </c>
      <c r="FD49" s="75" t="s">
        <v>71</v>
      </c>
      <c r="FE49" s="75" t="s">
        <v>71</v>
      </c>
      <c r="FF49" s="75" t="s">
        <v>71</v>
      </c>
      <c r="FG49" s="76" t="s">
        <v>71</v>
      </c>
      <c r="FH49" s="76" t="s">
        <v>71</v>
      </c>
      <c r="FI49" s="76" t="s">
        <v>71</v>
      </c>
      <c r="FJ49" s="76" t="s">
        <v>71</v>
      </c>
      <c r="FK49" s="76" t="s">
        <v>71</v>
      </c>
      <c r="FL49" s="76" t="s">
        <v>71</v>
      </c>
      <c r="FM49" s="76" t="s">
        <v>71</v>
      </c>
      <c r="FN49" s="76" t="s">
        <v>71</v>
      </c>
      <c r="FO49" s="76" t="s">
        <v>71</v>
      </c>
      <c r="FP49" s="76" t="s">
        <v>71</v>
      </c>
      <c r="FQ49" s="76" t="s">
        <v>71</v>
      </c>
      <c r="FR49" s="76" t="s">
        <v>71</v>
      </c>
      <c r="FS49" s="76" t="s">
        <v>71</v>
      </c>
      <c r="FT49" s="76" t="s">
        <v>71</v>
      </c>
      <c r="FU49" s="76" t="s">
        <v>71</v>
      </c>
      <c r="FV49" s="76" t="s">
        <v>71</v>
      </c>
      <c r="FW49" s="76" t="s">
        <v>71</v>
      </c>
      <c r="FX49" s="76" t="s">
        <v>71</v>
      </c>
      <c r="FY49" s="76" t="s">
        <v>71</v>
      </c>
      <c r="FZ49" s="76" t="s">
        <v>71</v>
      </c>
      <c r="GA49" s="76" t="s">
        <v>71</v>
      </c>
      <c r="GB49" s="76" t="s">
        <v>71</v>
      </c>
      <c r="GC49" s="76" t="s">
        <v>71</v>
      </c>
      <c r="GD49" s="76" t="s">
        <v>71</v>
      </c>
      <c r="GE49" s="76" t="s">
        <v>71</v>
      </c>
      <c r="GF49" s="76" t="s">
        <v>71</v>
      </c>
      <c r="GG49" s="76" t="s">
        <v>71</v>
      </c>
      <c r="GH49" s="76" t="s">
        <v>71</v>
      </c>
      <c r="GI49" s="76" t="s">
        <v>71</v>
      </c>
      <c r="GJ49" s="76" t="s">
        <v>71</v>
      </c>
      <c r="GK49" s="76" t="s">
        <v>71</v>
      </c>
      <c r="GL49" s="76" t="s">
        <v>71</v>
      </c>
      <c r="GM49" s="76" t="s">
        <v>71</v>
      </c>
      <c r="GN49" s="76" t="s">
        <v>71</v>
      </c>
      <c r="GO49" s="76" t="s">
        <v>71</v>
      </c>
      <c r="GP49" s="76" t="s">
        <v>71</v>
      </c>
      <c r="GQ49" s="76" t="s">
        <v>71</v>
      </c>
      <c r="GR49" s="76" t="s">
        <v>71</v>
      </c>
      <c r="GS49" s="76" t="s">
        <v>71</v>
      </c>
      <c r="GT49" s="76" t="s">
        <v>71</v>
      </c>
    </row>
    <row r="50" spans="1:202" ht="15.75" x14ac:dyDescent="0.2">
      <c r="A50" s="69">
        <v>48</v>
      </c>
      <c r="B50" s="78" t="s">
        <v>73</v>
      </c>
      <c r="C50" s="78" t="s">
        <v>73</v>
      </c>
      <c r="D50" s="78" t="s">
        <v>73</v>
      </c>
      <c r="E50" s="78" t="s">
        <v>73</v>
      </c>
      <c r="F50" s="78" t="s">
        <v>73</v>
      </c>
      <c r="G50" s="78" t="s">
        <v>73</v>
      </c>
      <c r="H50" s="78" t="s">
        <v>73</v>
      </c>
      <c r="I50" s="78" t="s">
        <v>73</v>
      </c>
      <c r="J50" s="78" t="s">
        <v>73</v>
      </c>
      <c r="K50" s="78" t="s">
        <v>73</v>
      </c>
      <c r="L50" s="78" t="s">
        <v>73</v>
      </c>
      <c r="M50" s="78" t="s">
        <v>73</v>
      </c>
      <c r="N50" s="78" t="s">
        <v>73</v>
      </c>
      <c r="O50" s="78" t="s">
        <v>73</v>
      </c>
      <c r="P50" s="78" t="s">
        <v>73</v>
      </c>
      <c r="Q50" s="78" t="s">
        <v>73</v>
      </c>
      <c r="R50" s="78" t="s">
        <v>73</v>
      </c>
      <c r="S50" s="78" t="s">
        <v>73</v>
      </c>
      <c r="T50" s="78" t="s">
        <v>73</v>
      </c>
      <c r="U50" s="78" t="s">
        <v>73</v>
      </c>
      <c r="V50" s="78" t="s">
        <v>73</v>
      </c>
      <c r="W50" s="75" t="s">
        <v>71</v>
      </c>
      <c r="X50" s="75" t="s">
        <v>71</v>
      </c>
      <c r="Y50" s="75" t="s">
        <v>71</v>
      </c>
      <c r="Z50" s="75" t="s">
        <v>71</v>
      </c>
      <c r="AA50" s="75" t="s">
        <v>71</v>
      </c>
      <c r="AB50" s="75" t="s">
        <v>71</v>
      </c>
      <c r="AC50" s="75" t="s">
        <v>71</v>
      </c>
      <c r="AD50" s="75" t="s">
        <v>71</v>
      </c>
      <c r="AE50" s="75" t="s">
        <v>71</v>
      </c>
      <c r="AF50" s="75" t="s">
        <v>71</v>
      </c>
      <c r="AG50" s="75" t="s">
        <v>71</v>
      </c>
      <c r="AH50" s="75" t="s">
        <v>71</v>
      </c>
      <c r="AI50" s="75" t="s">
        <v>71</v>
      </c>
      <c r="AJ50" s="75" t="s">
        <v>71</v>
      </c>
      <c r="AK50" s="75" t="s">
        <v>71</v>
      </c>
      <c r="AL50" s="75" t="s">
        <v>71</v>
      </c>
      <c r="AM50" s="75" t="s">
        <v>71</v>
      </c>
      <c r="AN50" s="75" t="s">
        <v>71</v>
      </c>
      <c r="AO50" s="75" t="s">
        <v>71</v>
      </c>
      <c r="AP50" s="75" t="s">
        <v>71</v>
      </c>
      <c r="AQ50" s="75" t="s">
        <v>71</v>
      </c>
      <c r="AR50" s="75" t="s">
        <v>71</v>
      </c>
      <c r="AS50" s="75" t="s">
        <v>71</v>
      </c>
      <c r="AT50" s="75" t="s">
        <v>71</v>
      </c>
      <c r="AU50" s="75" t="s">
        <v>71</v>
      </c>
      <c r="AV50" s="75" t="s">
        <v>71</v>
      </c>
      <c r="AW50" s="75" t="s">
        <v>71</v>
      </c>
      <c r="AX50" s="75" t="s">
        <v>71</v>
      </c>
      <c r="AY50" s="75" t="s">
        <v>71</v>
      </c>
      <c r="AZ50" s="75" t="s">
        <v>71</v>
      </c>
      <c r="BA50" s="75" t="s">
        <v>71</v>
      </c>
      <c r="BB50" s="75" t="s">
        <v>71</v>
      </c>
      <c r="BC50" s="75" t="s">
        <v>71</v>
      </c>
      <c r="BD50" s="75" t="s">
        <v>71</v>
      </c>
      <c r="BE50" s="75" t="s">
        <v>71</v>
      </c>
      <c r="BF50" s="75" t="s">
        <v>71</v>
      </c>
      <c r="BG50" s="75" t="s">
        <v>71</v>
      </c>
      <c r="BH50" s="75" t="s">
        <v>71</v>
      </c>
      <c r="BI50" s="75" t="s">
        <v>71</v>
      </c>
      <c r="BJ50" s="75" t="s">
        <v>71</v>
      </c>
      <c r="BK50" s="75" t="s">
        <v>71</v>
      </c>
      <c r="BL50" s="75" t="s">
        <v>71</v>
      </c>
      <c r="BM50" s="75" t="s">
        <v>71</v>
      </c>
      <c r="BN50" s="75" t="s">
        <v>71</v>
      </c>
      <c r="BO50" s="75" t="s">
        <v>71</v>
      </c>
      <c r="BP50" s="75" t="s">
        <v>71</v>
      </c>
      <c r="BQ50" s="75" t="s">
        <v>71</v>
      </c>
      <c r="BR50" s="75" t="s">
        <v>71</v>
      </c>
      <c r="BS50" s="75" t="s">
        <v>71</v>
      </c>
      <c r="BT50" s="75" t="s">
        <v>71</v>
      </c>
      <c r="BU50" s="75" t="s">
        <v>71</v>
      </c>
      <c r="BV50" s="75" t="s">
        <v>71</v>
      </c>
      <c r="BW50" s="75" t="s">
        <v>71</v>
      </c>
      <c r="BX50" s="75" t="s">
        <v>71</v>
      </c>
      <c r="BY50" s="75" t="s">
        <v>71</v>
      </c>
      <c r="BZ50" s="75" t="s">
        <v>71</v>
      </c>
      <c r="CA50" s="75" t="s">
        <v>71</v>
      </c>
      <c r="CB50" s="75" t="s">
        <v>71</v>
      </c>
      <c r="CC50" s="75" t="s">
        <v>71</v>
      </c>
      <c r="CD50" s="75" t="s">
        <v>71</v>
      </c>
      <c r="CE50" s="75" t="s">
        <v>71</v>
      </c>
      <c r="CF50" s="75" t="s">
        <v>71</v>
      </c>
      <c r="CG50" s="75" t="s">
        <v>71</v>
      </c>
      <c r="CH50" s="75" t="s">
        <v>71</v>
      </c>
      <c r="CI50" s="75" t="s">
        <v>71</v>
      </c>
      <c r="CJ50" s="75" t="s">
        <v>71</v>
      </c>
      <c r="CK50" s="75" t="s">
        <v>71</v>
      </c>
      <c r="CL50" s="75" t="s">
        <v>71</v>
      </c>
      <c r="CM50" s="75" t="s">
        <v>71</v>
      </c>
      <c r="CN50" s="75" t="s">
        <v>71</v>
      </c>
      <c r="CO50" s="75" t="s">
        <v>71</v>
      </c>
      <c r="CP50" s="75" t="s">
        <v>71</v>
      </c>
      <c r="CQ50" s="75" t="s">
        <v>71</v>
      </c>
      <c r="CR50" s="75" t="s">
        <v>71</v>
      </c>
      <c r="CS50" s="75" t="s">
        <v>71</v>
      </c>
      <c r="CT50" s="75" t="s">
        <v>71</v>
      </c>
      <c r="CU50" s="75" t="s">
        <v>71</v>
      </c>
      <c r="CV50" s="75" t="s">
        <v>71</v>
      </c>
      <c r="CW50" s="75" t="s">
        <v>71</v>
      </c>
      <c r="CX50" s="75" t="s">
        <v>71</v>
      </c>
      <c r="CY50" s="75" t="s">
        <v>71</v>
      </c>
      <c r="CZ50" s="75" t="s">
        <v>71</v>
      </c>
      <c r="DA50" s="75" t="s">
        <v>71</v>
      </c>
      <c r="DB50" s="75" t="s">
        <v>71</v>
      </c>
      <c r="DC50" s="75" t="s">
        <v>71</v>
      </c>
      <c r="DD50" s="75" t="s">
        <v>71</v>
      </c>
      <c r="DE50" s="75" t="s">
        <v>71</v>
      </c>
      <c r="DF50" s="75" t="s">
        <v>71</v>
      </c>
      <c r="DG50" s="75" t="s">
        <v>71</v>
      </c>
      <c r="DH50" s="75" t="s">
        <v>71</v>
      </c>
      <c r="DI50" s="75" t="s">
        <v>71</v>
      </c>
      <c r="DJ50" s="75" t="s">
        <v>71</v>
      </c>
      <c r="DK50" s="75" t="s">
        <v>71</v>
      </c>
      <c r="DL50" s="75" t="s">
        <v>71</v>
      </c>
      <c r="DM50" s="75" t="s">
        <v>71</v>
      </c>
      <c r="DN50" s="75" t="s">
        <v>71</v>
      </c>
      <c r="DO50" s="75" t="s">
        <v>71</v>
      </c>
      <c r="DP50" s="75" t="s">
        <v>71</v>
      </c>
      <c r="DQ50" s="75" t="s">
        <v>71</v>
      </c>
      <c r="DR50" s="75" t="s">
        <v>71</v>
      </c>
      <c r="DS50" s="75" t="s">
        <v>71</v>
      </c>
      <c r="DT50" s="75" t="s">
        <v>71</v>
      </c>
      <c r="DU50" s="75" t="s">
        <v>71</v>
      </c>
      <c r="DV50" s="75" t="s">
        <v>71</v>
      </c>
      <c r="DW50" s="75" t="s">
        <v>71</v>
      </c>
      <c r="DX50" s="75" t="s">
        <v>71</v>
      </c>
      <c r="DY50" s="75" t="s">
        <v>71</v>
      </c>
      <c r="DZ50" s="75" t="s">
        <v>71</v>
      </c>
      <c r="EA50" s="75" t="s">
        <v>71</v>
      </c>
      <c r="EB50" s="75" t="s">
        <v>71</v>
      </c>
      <c r="EC50" s="75" t="s">
        <v>71</v>
      </c>
      <c r="ED50" s="75" t="s">
        <v>71</v>
      </c>
      <c r="EE50" s="75" t="s">
        <v>71</v>
      </c>
      <c r="EF50" s="75" t="s">
        <v>71</v>
      </c>
      <c r="EG50" s="75" t="s">
        <v>71</v>
      </c>
      <c r="EH50" s="75" t="s">
        <v>71</v>
      </c>
      <c r="EI50" s="75" t="s">
        <v>71</v>
      </c>
      <c r="EJ50" s="75" t="s">
        <v>71</v>
      </c>
      <c r="EK50" s="75" t="s">
        <v>71</v>
      </c>
      <c r="EL50" s="75" t="s">
        <v>71</v>
      </c>
      <c r="EM50" s="75" t="s">
        <v>71</v>
      </c>
      <c r="EN50" s="75" t="s">
        <v>71</v>
      </c>
      <c r="EO50" s="75" t="s">
        <v>71</v>
      </c>
      <c r="EP50" s="75" t="s">
        <v>71</v>
      </c>
      <c r="EQ50" s="75" t="s">
        <v>71</v>
      </c>
      <c r="ER50" s="75" t="s">
        <v>71</v>
      </c>
      <c r="ES50" s="75" t="s">
        <v>71</v>
      </c>
      <c r="ET50" s="75" t="s">
        <v>71</v>
      </c>
      <c r="EU50" s="75" t="s">
        <v>71</v>
      </c>
      <c r="EV50" s="75" t="s">
        <v>71</v>
      </c>
      <c r="EW50" s="75" t="s">
        <v>71</v>
      </c>
      <c r="EX50" s="75" t="s">
        <v>71</v>
      </c>
      <c r="EY50" s="75" t="s">
        <v>71</v>
      </c>
      <c r="EZ50" s="75" t="s">
        <v>71</v>
      </c>
      <c r="FA50" s="75" t="s">
        <v>71</v>
      </c>
      <c r="FB50" s="75" t="s">
        <v>71</v>
      </c>
      <c r="FC50" s="75" t="s">
        <v>71</v>
      </c>
      <c r="FD50" s="75" t="s">
        <v>71</v>
      </c>
      <c r="FE50" s="75" t="s">
        <v>71</v>
      </c>
      <c r="FF50" s="75" t="s">
        <v>71</v>
      </c>
      <c r="FG50" s="76" t="s">
        <v>71</v>
      </c>
      <c r="FH50" s="76" t="s">
        <v>71</v>
      </c>
      <c r="FI50" s="76" t="s">
        <v>71</v>
      </c>
      <c r="FJ50" s="76" t="s">
        <v>71</v>
      </c>
      <c r="FK50" s="76" t="s">
        <v>71</v>
      </c>
      <c r="FL50" s="76" t="s">
        <v>71</v>
      </c>
      <c r="FM50" s="76" t="s">
        <v>71</v>
      </c>
      <c r="FN50" s="76" t="s">
        <v>71</v>
      </c>
      <c r="FO50" s="76" t="s">
        <v>71</v>
      </c>
      <c r="FP50" s="76" t="s">
        <v>71</v>
      </c>
      <c r="FQ50" s="76" t="s">
        <v>71</v>
      </c>
      <c r="FR50" s="76" t="s">
        <v>71</v>
      </c>
      <c r="FS50" s="76" t="s">
        <v>71</v>
      </c>
      <c r="FT50" s="76" t="s">
        <v>71</v>
      </c>
      <c r="FU50" s="76" t="s">
        <v>71</v>
      </c>
      <c r="FV50" s="76" t="s">
        <v>71</v>
      </c>
      <c r="FW50" s="76" t="s">
        <v>71</v>
      </c>
      <c r="FX50" s="76" t="s">
        <v>71</v>
      </c>
      <c r="FY50" s="76" t="s">
        <v>71</v>
      </c>
      <c r="FZ50" s="76" t="s">
        <v>71</v>
      </c>
      <c r="GA50" s="76" t="s">
        <v>71</v>
      </c>
      <c r="GB50" s="76" t="s">
        <v>71</v>
      </c>
      <c r="GC50" s="76" t="s">
        <v>71</v>
      </c>
      <c r="GD50" s="76" t="s">
        <v>71</v>
      </c>
      <c r="GE50" s="76" t="s">
        <v>71</v>
      </c>
      <c r="GF50" s="76" t="s">
        <v>71</v>
      </c>
      <c r="GG50" s="76" t="s">
        <v>71</v>
      </c>
      <c r="GH50" s="76" t="s">
        <v>71</v>
      </c>
      <c r="GI50" s="76" t="s">
        <v>71</v>
      </c>
      <c r="GJ50" s="76" t="s">
        <v>71</v>
      </c>
      <c r="GK50" s="76" t="s">
        <v>71</v>
      </c>
      <c r="GL50" s="76" t="s">
        <v>71</v>
      </c>
      <c r="GM50" s="76" t="s">
        <v>71</v>
      </c>
      <c r="GN50" s="76" t="s">
        <v>71</v>
      </c>
      <c r="GO50" s="76" t="s">
        <v>71</v>
      </c>
      <c r="GP50" s="76" t="s">
        <v>71</v>
      </c>
      <c r="GQ50" s="76" t="s">
        <v>71</v>
      </c>
      <c r="GR50" s="76" t="s">
        <v>71</v>
      </c>
      <c r="GS50" s="76" t="s">
        <v>71</v>
      </c>
      <c r="GT50" s="76" t="s">
        <v>71</v>
      </c>
    </row>
    <row r="51" spans="1:202" ht="15.75" x14ac:dyDescent="0.2">
      <c r="A51" s="69">
        <v>49</v>
      </c>
      <c r="B51" s="78" t="s">
        <v>73</v>
      </c>
      <c r="C51" s="78" t="s">
        <v>73</v>
      </c>
      <c r="D51" s="78" t="s">
        <v>73</v>
      </c>
      <c r="E51" s="78" t="s">
        <v>73</v>
      </c>
      <c r="F51" s="78" t="s">
        <v>73</v>
      </c>
      <c r="G51" s="78" t="s">
        <v>73</v>
      </c>
      <c r="H51" s="78" t="s">
        <v>73</v>
      </c>
      <c r="I51" s="78" t="s">
        <v>73</v>
      </c>
      <c r="J51" s="78" t="s">
        <v>73</v>
      </c>
      <c r="K51" s="78" t="s">
        <v>73</v>
      </c>
      <c r="L51" s="78" t="s">
        <v>73</v>
      </c>
      <c r="M51" s="78" t="s">
        <v>73</v>
      </c>
      <c r="N51" s="78" t="s">
        <v>73</v>
      </c>
      <c r="O51" s="78" t="s">
        <v>73</v>
      </c>
      <c r="P51" s="78" t="s">
        <v>73</v>
      </c>
      <c r="Q51" s="78" t="s">
        <v>73</v>
      </c>
      <c r="R51" s="78" t="s">
        <v>73</v>
      </c>
      <c r="S51" s="78" t="s">
        <v>73</v>
      </c>
      <c r="T51" s="78" t="s">
        <v>73</v>
      </c>
      <c r="U51" s="78" t="s">
        <v>73</v>
      </c>
      <c r="V51" s="78" t="s">
        <v>73</v>
      </c>
      <c r="W51" s="75" t="s">
        <v>71</v>
      </c>
      <c r="X51" s="75" t="s">
        <v>71</v>
      </c>
      <c r="Y51" s="75" t="s">
        <v>71</v>
      </c>
      <c r="Z51" s="75" t="s">
        <v>71</v>
      </c>
      <c r="AA51" s="75" t="s">
        <v>71</v>
      </c>
      <c r="AB51" s="75" t="s">
        <v>71</v>
      </c>
      <c r="AC51" s="75" t="s">
        <v>71</v>
      </c>
      <c r="AD51" s="75" t="s">
        <v>71</v>
      </c>
      <c r="AE51" s="75" t="s">
        <v>71</v>
      </c>
      <c r="AF51" s="75" t="s">
        <v>71</v>
      </c>
      <c r="AG51" s="75" t="s">
        <v>71</v>
      </c>
      <c r="AH51" s="75" t="s">
        <v>71</v>
      </c>
      <c r="AI51" s="75" t="s">
        <v>71</v>
      </c>
      <c r="AJ51" s="75" t="s">
        <v>71</v>
      </c>
      <c r="AK51" s="75" t="s">
        <v>71</v>
      </c>
      <c r="AL51" s="75" t="s">
        <v>71</v>
      </c>
      <c r="AM51" s="75" t="s">
        <v>71</v>
      </c>
      <c r="AN51" s="75" t="s">
        <v>71</v>
      </c>
      <c r="AO51" s="75" t="s">
        <v>71</v>
      </c>
      <c r="AP51" s="75" t="s">
        <v>71</v>
      </c>
      <c r="AQ51" s="75" t="s">
        <v>71</v>
      </c>
      <c r="AR51" s="75" t="s">
        <v>71</v>
      </c>
      <c r="AS51" s="75" t="s">
        <v>71</v>
      </c>
      <c r="AT51" s="75" t="s">
        <v>71</v>
      </c>
      <c r="AU51" s="75" t="s">
        <v>71</v>
      </c>
      <c r="AV51" s="75" t="s">
        <v>71</v>
      </c>
      <c r="AW51" s="75" t="s">
        <v>71</v>
      </c>
      <c r="AX51" s="75" t="s">
        <v>71</v>
      </c>
      <c r="AY51" s="75" t="s">
        <v>71</v>
      </c>
      <c r="AZ51" s="75" t="s">
        <v>71</v>
      </c>
      <c r="BA51" s="75" t="s">
        <v>71</v>
      </c>
      <c r="BB51" s="75" t="s">
        <v>71</v>
      </c>
      <c r="BC51" s="75" t="s">
        <v>71</v>
      </c>
      <c r="BD51" s="75" t="s">
        <v>71</v>
      </c>
      <c r="BE51" s="75" t="s">
        <v>71</v>
      </c>
      <c r="BF51" s="75" t="s">
        <v>71</v>
      </c>
      <c r="BG51" s="75" t="s">
        <v>71</v>
      </c>
      <c r="BH51" s="75" t="s">
        <v>71</v>
      </c>
      <c r="BI51" s="75" t="s">
        <v>71</v>
      </c>
      <c r="BJ51" s="75" t="s">
        <v>71</v>
      </c>
      <c r="BK51" s="75" t="s">
        <v>71</v>
      </c>
      <c r="BL51" s="75" t="s">
        <v>71</v>
      </c>
      <c r="BM51" s="75" t="s">
        <v>71</v>
      </c>
      <c r="BN51" s="75" t="s">
        <v>71</v>
      </c>
      <c r="BO51" s="75" t="s">
        <v>71</v>
      </c>
      <c r="BP51" s="75" t="s">
        <v>71</v>
      </c>
      <c r="BQ51" s="75" t="s">
        <v>71</v>
      </c>
      <c r="BR51" s="75" t="s">
        <v>71</v>
      </c>
      <c r="BS51" s="75" t="s">
        <v>71</v>
      </c>
      <c r="BT51" s="75" t="s">
        <v>71</v>
      </c>
      <c r="BU51" s="75" t="s">
        <v>71</v>
      </c>
      <c r="BV51" s="75" t="s">
        <v>71</v>
      </c>
      <c r="BW51" s="75" t="s">
        <v>71</v>
      </c>
      <c r="BX51" s="75" t="s">
        <v>71</v>
      </c>
      <c r="BY51" s="75" t="s">
        <v>71</v>
      </c>
      <c r="BZ51" s="75" t="s">
        <v>71</v>
      </c>
      <c r="CA51" s="75" t="s">
        <v>71</v>
      </c>
      <c r="CB51" s="75" t="s">
        <v>71</v>
      </c>
      <c r="CC51" s="75" t="s">
        <v>71</v>
      </c>
      <c r="CD51" s="75" t="s">
        <v>71</v>
      </c>
      <c r="CE51" s="75" t="s">
        <v>71</v>
      </c>
      <c r="CF51" s="75" t="s">
        <v>71</v>
      </c>
      <c r="CG51" s="75" t="s">
        <v>71</v>
      </c>
      <c r="CH51" s="75" t="s">
        <v>71</v>
      </c>
      <c r="CI51" s="75" t="s">
        <v>71</v>
      </c>
      <c r="CJ51" s="75" t="s">
        <v>71</v>
      </c>
      <c r="CK51" s="75" t="s">
        <v>71</v>
      </c>
      <c r="CL51" s="75" t="s">
        <v>71</v>
      </c>
      <c r="CM51" s="75" t="s">
        <v>71</v>
      </c>
      <c r="CN51" s="75" t="s">
        <v>71</v>
      </c>
      <c r="CO51" s="75" t="s">
        <v>71</v>
      </c>
      <c r="CP51" s="75" t="s">
        <v>71</v>
      </c>
      <c r="CQ51" s="75" t="s">
        <v>71</v>
      </c>
      <c r="CR51" s="75" t="s">
        <v>71</v>
      </c>
      <c r="CS51" s="75" t="s">
        <v>71</v>
      </c>
      <c r="CT51" s="75" t="s">
        <v>71</v>
      </c>
      <c r="CU51" s="75" t="s">
        <v>71</v>
      </c>
      <c r="CV51" s="75" t="s">
        <v>71</v>
      </c>
      <c r="CW51" s="75" t="s">
        <v>71</v>
      </c>
      <c r="CX51" s="75" t="s">
        <v>71</v>
      </c>
      <c r="CY51" s="75" t="s">
        <v>71</v>
      </c>
      <c r="CZ51" s="75" t="s">
        <v>71</v>
      </c>
      <c r="DA51" s="75" t="s">
        <v>71</v>
      </c>
      <c r="DB51" s="75" t="s">
        <v>71</v>
      </c>
      <c r="DC51" s="75" t="s">
        <v>71</v>
      </c>
      <c r="DD51" s="75" t="s">
        <v>71</v>
      </c>
      <c r="DE51" s="75" t="s">
        <v>71</v>
      </c>
      <c r="DF51" s="75" t="s">
        <v>71</v>
      </c>
      <c r="DG51" s="75" t="s">
        <v>71</v>
      </c>
      <c r="DH51" s="75" t="s">
        <v>71</v>
      </c>
      <c r="DI51" s="75" t="s">
        <v>71</v>
      </c>
      <c r="DJ51" s="75" t="s">
        <v>71</v>
      </c>
      <c r="DK51" s="75" t="s">
        <v>71</v>
      </c>
      <c r="DL51" s="75" t="s">
        <v>71</v>
      </c>
      <c r="DM51" s="75" t="s">
        <v>71</v>
      </c>
      <c r="DN51" s="75" t="s">
        <v>71</v>
      </c>
      <c r="DO51" s="75" t="s">
        <v>71</v>
      </c>
      <c r="DP51" s="75" t="s">
        <v>71</v>
      </c>
      <c r="DQ51" s="75" t="s">
        <v>71</v>
      </c>
      <c r="DR51" s="75" t="s">
        <v>71</v>
      </c>
      <c r="DS51" s="75" t="s">
        <v>71</v>
      </c>
      <c r="DT51" s="75" t="s">
        <v>71</v>
      </c>
      <c r="DU51" s="75" t="s">
        <v>71</v>
      </c>
      <c r="DV51" s="75" t="s">
        <v>71</v>
      </c>
      <c r="DW51" s="75" t="s">
        <v>71</v>
      </c>
      <c r="DX51" s="75" t="s">
        <v>71</v>
      </c>
      <c r="DY51" s="75" t="s">
        <v>71</v>
      </c>
      <c r="DZ51" s="75" t="s">
        <v>71</v>
      </c>
      <c r="EA51" s="75" t="s">
        <v>71</v>
      </c>
      <c r="EB51" s="75" t="s">
        <v>71</v>
      </c>
      <c r="EC51" s="75" t="s">
        <v>71</v>
      </c>
      <c r="ED51" s="75" t="s">
        <v>71</v>
      </c>
      <c r="EE51" s="75" t="s">
        <v>71</v>
      </c>
      <c r="EF51" s="75" t="s">
        <v>71</v>
      </c>
      <c r="EG51" s="75" t="s">
        <v>71</v>
      </c>
      <c r="EH51" s="75" t="s">
        <v>71</v>
      </c>
      <c r="EI51" s="75" t="s">
        <v>71</v>
      </c>
      <c r="EJ51" s="75" t="s">
        <v>71</v>
      </c>
      <c r="EK51" s="75" t="s">
        <v>71</v>
      </c>
      <c r="EL51" s="75" t="s">
        <v>71</v>
      </c>
      <c r="EM51" s="75" t="s">
        <v>71</v>
      </c>
      <c r="EN51" s="75" t="s">
        <v>71</v>
      </c>
      <c r="EO51" s="75" t="s">
        <v>71</v>
      </c>
      <c r="EP51" s="75" t="s">
        <v>71</v>
      </c>
      <c r="EQ51" s="75" t="s">
        <v>71</v>
      </c>
      <c r="ER51" s="75" t="s">
        <v>71</v>
      </c>
      <c r="ES51" s="75" t="s">
        <v>71</v>
      </c>
      <c r="ET51" s="75" t="s">
        <v>71</v>
      </c>
      <c r="EU51" s="75" t="s">
        <v>71</v>
      </c>
      <c r="EV51" s="75" t="s">
        <v>71</v>
      </c>
      <c r="EW51" s="75" t="s">
        <v>71</v>
      </c>
      <c r="EX51" s="75" t="s">
        <v>71</v>
      </c>
      <c r="EY51" s="75" t="s">
        <v>71</v>
      </c>
      <c r="EZ51" s="75" t="s">
        <v>71</v>
      </c>
      <c r="FA51" s="75" t="s">
        <v>71</v>
      </c>
      <c r="FB51" s="75" t="s">
        <v>71</v>
      </c>
      <c r="FC51" s="75" t="s">
        <v>71</v>
      </c>
      <c r="FD51" s="75" t="s">
        <v>71</v>
      </c>
      <c r="FE51" s="75" t="s">
        <v>71</v>
      </c>
      <c r="FF51" s="75" t="s">
        <v>71</v>
      </c>
      <c r="FG51" s="76" t="s">
        <v>71</v>
      </c>
      <c r="FH51" s="76" t="s">
        <v>71</v>
      </c>
      <c r="FI51" s="76" t="s">
        <v>71</v>
      </c>
      <c r="FJ51" s="76" t="s">
        <v>71</v>
      </c>
      <c r="FK51" s="76" t="s">
        <v>71</v>
      </c>
      <c r="FL51" s="76" t="s">
        <v>71</v>
      </c>
      <c r="FM51" s="76" t="s">
        <v>71</v>
      </c>
      <c r="FN51" s="76" t="s">
        <v>71</v>
      </c>
      <c r="FO51" s="76" t="s">
        <v>71</v>
      </c>
      <c r="FP51" s="76" t="s">
        <v>71</v>
      </c>
      <c r="FQ51" s="76" t="s">
        <v>71</v>
      </c>
      <c r="FR51" s="76" t="s">
        <v>71</v>
      </c>
      <c r="FS51" s="76" t="s">
        <v>71</v>
      </c>
      <c r="FT51" s="76" t="s">
        <v>71</v>
      </c>
      <c r="FU51" s="76" t="s">
        <v>71</v>
      </c>
      <c r="FV51" s="76" t="s">
        <v>71</v>
      </c>
      <c r="FW51" s="76" t="s">
        <v>71</v>
      </c>
      <c r="FX51" s="76" t="s">
        <v>71</v>
      </c>
      <c r="FY51" s="76" t="s">
        <v>71</v>
      </c>
      <c r="FZ51" s="76" t="s">
        <v>71</v>
      </c>
      <c r="GA51" s="76" t="s">
        <v>71</v>
      </c>
      <c r="GB51" s="76" t="s">
        <v>71</v>
      </c>
      <c r="GC51" s="76" t="s">
        <v>71</v>
      </c>
      <c r="GD51" s="76" t="s">
        <v>71</v>
      </c>
      <c r="GE51" s="76" t="s">
        <v>71</v>
      </c>
      <c r="GF51" s="76" t="s">
        <v>71</v>
      </c>
      <c r="GG51" s="76" t="s">
        <v>71</v>
      </c>
      <c r="GH51" s="76" t="s">
        <v>71</v>
      </c>
      <c r="GI51" s="76" t="s">
        <v>71</v>
      </c>
      <c r="GJ51" s="76" t="s">
        <v>71</v>
      </c>
      <c r="GK51" s="76" t="s">
        <v>71</v>
      </c>
      <c r="GL51" s="76" t="s">
        <v>71</v>
      </c>
      <c r="GM51" s="76" t="s">
        <v>71</v>
      </c>
      <c r="GN51" s="76" t="s">
        <v>71</v>
      </c>
      <c r="GO51" s="76" t="s">
        <v>71</v>
      </c>
      <c r="GP51" s="76" t="s">
        <v>71</v>
      </c>
      <c r="GQ51" s="76" t="s">
        <v>71</v>
      </c>
      <c r="GR51" s="76" t="s">
        <v>71</v>
      </c>
      <c r="GS51" s="76" t="s">
        <v>71</v>
      </c>
      <c r="GT51" s="76" t="s">
        <v>71</v>
      </c>
    </row>
    <row r="52" spans="1:202" ht="15.75" x14ac:dyDescent="0.2">
      <c r="A52" s="69">
        <v>50</v>
      </c>
      <c r="B52" s="78" t="s">
        <v>73</v>
      </c>
      <c r="C52" s="78" t="s">
        <v>73</v>
      </c>
      <c r="D52" s="78" t="s">
        <v>73</v>
      </c>
      <c r="E52" s="78" t="s">
        <v>73</v>
      </c>
      <c r="F52" s="78" t="s">
        <v>73</v>
      </c>
      <c r="G52" s="78" t="s">
        <v>73</v>
      </c>
      <c r="H52" s="78" t="s">
        <v>73</v>
      </c>
      <c r="I52" s="78" t="s">
        <v>73</v>
      </c>
      <c r="J52" s="78" t="s">
        <v>73</v>
      </c>
      <c r="K52" s="78" t="s">
        <v>73</v>
      </c>
      <c r="L52" s="78" t="s">
        <v>73</v>
      </c>
      <c r="M52" s="78" t="s">
        <v>73</v>
      </c>
      <c r="N52" s="78" t="s">
        <v>73</v>
      </c>
      <c r="O52" s="78" t="s">
        <v>73</v>
      </c>
      <c r="P52" s="78" t="s">
        <v>73</v>
      </c>
      <c r="Q52" s="78" t="s">
        <v>73</v>
      </c>
      <c r="R52" s="78" t="s">
        <v>73</v>
      </c>
      <c r="S52" s="78" t="s">
        <v>73</v>
      </c>
      <c r="T52" s="78" t="s">
        <v>73</v>
      </c>
      <c r="U52" s="78" t="s">
        <v>73</v>
      </c>
      <c r="V52" s="78" t="s">
        <v>73</v>
      </c>
      <c r="W52" s="75" t="s">
        <v>71</v>
      </c>
      <c r="X52" s="75" t="s">
        <v>71</v>
      </c>
      <c r="Y52" s="75" t="s">
        <v>71</v>
      </c>
      <c r="Z52" s="75" t="s">
        <v>71</v>
      </c>
      <c r="AA52" s="75" t="s">
        <v>71</v>
      </c>
      <c r="AB52" s="75" t="s">
        <v>71</v>
      </c>
      <c r="AC52" s="75" t="s">
        <v>71</v>
      </c>
      <c r="AD52" s="75" t="s">
        <v>71</v>
      </c>
      <c r="AE52" s="75" t="s">
        <v>71</v>
      </c>
      <c r="AF52" s="75" t="s">
        <v>71</v>
      </c>
      <c r="AG52" s="75" t="s">
        <v>71</v>
      </c>
      <c r="AH52" s="75" t="s">
        <v>71</v>
      </c>
      <c r="AI52" s="75" t="s">
        <v>71</v>
      </c>
      <c r="AJ52" s="75" t="s">
        <v>71</v>
      </c>
      <c r="AK52" s="75" t="s">
        <v>71</v>
      </c>
      <c r="AL52" s="75" t="s">
        <v>71</v>
      </c>
      <c r="AM52" s="75" t="s">
        <v>71</v>
      </c>
      <c r="AN52" s="75" t="s">
        <v>71</v>
      </c>
      <c r="AO52" s="75" t="s">
        <v>71</v>
      </c>
      <c r="AP52" s="75" t="s">
        <v>71</v>
      </c>
      <c r="AQ52" s="75" t="s">
        <v>71</v>
      </c>
      <c r="AR52" s="75" t="s">
        <v>71</v>
      </c>
      <c r="AS52" s="75" t="s">
        <v>71</v>
      </c>
      <c r="AT52" s="75" t="s">
        <v>71</v>
      </c>
      <c r="AU52" s="75" t="s">
        <v>71</v>
      </c>
      <c r="AV52" s="75" t="s">
        <v>71</v>
      </c>
      <c r="AW52" s="75" t="s">
        <v>71</v>
      </c>
      <c r="AX52" s="75" t="s">
        <v>71</v>
      </c>
      <c r="AY52" s="75" t="s">
        <v>71</v>
      </c>
      <c r="AZ52" s="75" t="s">
        <v>71</v>
      </c>
      <c r="BA52" s="75" t="s">
        <v>71</v>
      </c>
      <c r="BB52" s="75" t="s">
        <v>71</v>
      </c>
      <c r="BC52" s="75" t="s">
        <v>71</v>
      </c>
      <c r="BD52" s="75" t="s">
        <v>71</v>
      </c>
      <c r="BE52" s="75" t="s">
        <v>71</v>
      </c>
      <c r="BF52" s="75" t="s">
        <v>71</v>
      </c>
      <c r="BG52" s="75" t="s">
        <v>71</v>
      </c>
      <c r="BH52" s="75" t="s">
        <v>71</v>
      </c>
      <c r="BI52" s="75" t="s">
        <v>71</v>
      </c>
      <c r="BJ52" s="75" t="s">
        <v>71</v>
      </c>
      <c r="BK52" s="75" t="s">
        <v>71</v>
      </c>
      <c r="BL52" s="75" t="s">
        <v>71</v>
      </c>
      <c r="BM52" s="75" t="s">
        <v>71</v>
      </c>
      <c r="BN52" s="75" t="s">
        <v>71</v>
      </c>
      <c r="BO52" s="75" t="s">
        <v>71</v>
      </c>
      <c r="BP52" s="75" t="s">
        <v>71</v>
      </c>
      <c r="BQ52" s="75" t="s">
        <v>71</v>
      </c>
      <c r="BR52" s="75" t="s">
        <v>71</v>
      </c>
      <c r="BS52" s="75" t="s">
        <v>71</v>
      </c>
      <c r="BT52" s="75" t="s">
        <v>71</v>
      </c>
      <c r="BU52" s="75" t="s">
        <v>71</v>
      </c>
      <c r="BV52" s="75" t="s">
        <v>71</v>
      </c>
      <c r="BW52" s="75" t="s">
        <v>71</v>
      </c>
      <c r="BX52" s="75" t="s">
        <v>71</v>
      </c>
      <c r="BY52" s="75" t="s">
        <v>71</v>
      </c>
      <c r="BZ52" s="75" t="s">
        <v>71</v>
      </c>
      <c r="CA52" s="75" t="s">
        <v>71</v>
      </c>
      <c r="CB52" s="75" t="s">
        <v>71</v>
      </c>
      <c r="CC52" s="75" t="s">
        <v>71</v>
      </c>
      <c r="CD52" s="75" t="s">
        <v>71</v>
      </c>
      <c r="CE52" s="75" t="s">
        <v>71</v>
      </c>
      <c r="CF52" s="75" t="s">
        <v>71</v>
      </c>
      <c r="CG52" s="75" t="s">
        <v>71</v>
      </c>
      <c r="CH52" s="75" t="s">
        <v>71</v>
      </c>
      <c r="CI52" s="75" t="s">
        <v>71</v>
      </c>
      <c r="CJ52" s="75" t="s">
        <v>71</v>
      </c>
      <c r="CK52" s="75" t="s">
        <v>71</v>
      </c>
      <c r="CL52" s="75" t="s">
        <v>71</v>
      </c>
      <c r="CM52" s="75" t="s">
        <v>71</v>
      </c>
      <c r="CN52" s="75" t="s">
        <v>71</v>
      </c>
      <c r="CO52" s="75" t="s">
        <v>71</v>
      </c>
      <c r="CP52" s="75" t="s">
        <v>71</v>
      </c>
      <c r="CQ52" s="75" t="s">
        <v>71</v>
      </c>
      <c r="CR52" s="75" t="s">
        <v>71</v>
      </c>
      <c r="CS52" s="75" t="s">
        <v>71</v>
      </c>
      <c r="CT52" s="75" t="s">
        <v>71</v>
      </c>
      <c r="CU52" s="75" t="s">
        <v>71</v>
      </c>
      <c r="CV52" s="75" t="s">
        <v>71</v>
      </c>
      <c r="CW52" s="75" t="s">
        <v>71</v>
      </c>
      <c r="CX52" s="75" t="s">
        <v>71</v>
      </c>
      <c r="CY52" s="75" t="s">
        <v>71</v>
      </c>
      <c r="CZ52" s="75" t="s">
        <v>71</v>
      </c>
      <c r="DA52" s="75" t="s">
        <v>71</v>
      </c>
      <c r="DB52" s="75" t="s">
        <v>71</v>
      </c>
      <c r="DC52" s="75" t="s">
        <v>71</v>
      </c>
      <c r="DD52" s="75" t="s">
        <v>71</v>
      </c>
      <c r="DE52" s="75" t="s">
        <v>71</v>
      </c>
      <c r="DF52" s="75" t="s">
        <v>71</v>
      </c>
      <c r="DG52" s="75" t="s">
        <v>71</v>
      </c>
      <c r="DH52" s="75" t="s">
        <v>71</v>
      </c>
      <c r="DI52" s="75" t="s">
        <v>71</v>
      </c>
      <c r="DJ52" s="75" t="s">
        <v>71</v>
      </c>
      <c r="DK52" s="75" t="s">
        <v>71</v>
      </c>
      <c r="DL52" s="75" t="s">
        <v>71</v>
      </c>
      <c r="DM52" s="75" t="s">
        <v>71</v>
      </c>
      <c r="DN52" s="75" t="s">
        <v>71</v>
      </c>
      <c r="DO52" s="75" t="s">
        <v>71</v>
      </c>
      <c r="DP52" s="75" t="s">
        <v>71</v>
      </c>
      <c r="DQ52" s="75" t="s">
        <v>71</v>
      </c>
      <c r="DR52" s="75" t="s">
        <v>71</v>
      </c>
      <c r="DS52" s="75" t="s">
        <v>71</v>
      </c>
      <c r="DT52" s="75" t="s">
        <v>71</v>
      </c>
      <c r="DU52" s="75" t="s">
        <v>71</v>
      </c>
      <c r="DV52" s="75" t="s">
        <v>71</v>
      </c>
      <c r="DW52" s="75" t="s">
        <v>71</v>
      </c>
      <c r="DX52" s="75" t="s">
        <v>71</v>
      </c>
      <c r="DY52" s="75" t="s">
        <v>71</v>
      </c>
      <c r="DZ52" s="75" t="s">
        <v>71</v>
      </c>
      <c r="EA52" s="75" t="s">
        <v>71</v>
      </c>
      <c r="EB52" s="75" t="s">
        <v>71</v>
      </c>
      <c r="EC52" s="75" t="s">
        <v>71</v>
      </c>
      <c r="ED52" s="75" t="s">
        <v>71</v>
      </c>
      <c r="EE52" s="75" t="s">
        <v>71</v>
      </c>
      <c r="EF52" s="75" t="s">
        <v>71</v>
      </c>
      <c r="EG52" s="75" t="s">
        <v>71</v>
      </c>
      <c r="EH52" s="75" t="s">
        <v>71</v>
      </c>
      <c r="EI52" s="75" t="s">
        <v>71</v>
      </c>
      <c r="EJ52" s="75" t="s">
        <v>71</v>
      </c>
      <c r="EK52" s="75" t="s">
        <v>71</v>
      </c>
      <c r="EL52" s="75" t="s">
        <v>71</v>
      </c>
      <c r="EM52" s="75" t="s">
        <v>71</v>
      </c>
      <c r="EN52" s="75" t="s">
        <v>71</v>
      </c>
      <c r="EO52" s="75" t="s">
        <v>71</v>
      </c>
      <c r="EP52" s="75" t="s">
        <v>71</v>
      </c>
      <c r="EQ52" s="75" t="s">
        <v>71</v>
      </c>
      <c r="ER52" s="75" t="s">
        <v>71</v>
      </c>
      <c r="ES52" s="75" t="s">
        <v>71</v>
      </c>
      <c r="ET52" s="75" t="s">
        <v>71</v>
      </c>
      <c r="EU52" s="75" t="s">
        <v>71</v>
      </c>
      <c r="EV52" s="75" t="s">
        <v>71</v>
      </c>
      <c r="EW52" s="75" t="s">
        <v>71</v>
      </c>
      <c r="EX52" s="75" t="s">
        <v>71</v>
      </c>
      <c r="EY52" s="75" t="s">
        <v>71</v>
      </c>
      <c r="EZ52" s="75" t="s">
        <v>71</v>
      </c>
      <c r="FA52" s="75" t="s">
        <v>71</v>
      </c>
      <c r="FB52" s="75" t="s">
        <v>71</v>
      </c>
      <c r="FC52" s="75" t="s">
        <v>71</v>
      </c>
      <c r="FD52" s="75" t="s">
        <v>71</v>
      </c>
      <c r="FE52" s="75" t="s">
        <v>71</v>
      </c>
      <c r="FF52" s="75" t="s">
        <v>71</v>
      </c>
      <c r="FG52" s="76" t="s">
        <v>71</v>
      </c>
      <c r="FH52" s="76" t="s">
        <v>71</v>
      </c>
      <c r="FI52" s="76" t="s">
        <v>71</v>
      </c>
      <c r="FJ52" s="76" t="s">
        <v>71</v>
      </c>
      <c r="FK52" s="76" t="s">
        <v>71</v>
      </c>
      <c r="FL52" s="76" t="s">
        <v>71</v>
      </c>
      <c r="FM52" s="76" t="s">
        <v>71</v>
      </c>
      <c r="FN52" s="76" t="s">
        <v>71</v>
      </c>
      <c r="FO52" s="76" t="s">
        <v>71</v>
      </c>
      <c r="FP52" s="76" t="s">
        <v>71</v>
      </c>
      <c r="FQ52" s="76" t="s">
        <v>71</v>
      </c>
      <c r="FR52" s="76" t="s">
        <v>71</v>
      </c>
      <c r="FS52" s="76" t="s">
        <v>71</v>
      </c>
      <c r="FT52" s="76" t="s">
        <v>71</v>
      </c>
      <c r="FU52" s="76" t="s">
        <v>71</v>
      </c>
      <c r="FV52" s="76" t="s">
        <v>71</v>
      </c>
      <c r="FW52" s="76" t="s">
        <v>71</v>
      </c>
      <c r="FX52" s="76" t="s">
        <v>71</v>
      </c>
      <c r="FY52" s="76" t="s">
        <v>71</v>
      </c>
      <c r="FZ52" s="76" t="s">
        <v>71</v>
      </c>
      <c r="GA52" s="76" t="s">
        <v>71</v>
      </c>
      <c r="GB52" s="76" t="s">
        <v>71</v>
      </c>
      <c r="GC52" s="76" t="s">
        <v>71</v>
      </c>
      <c r="GD52" s="76" t="s">
        <v>71</v>
      </c>
      <c r="GE52" s="76" t="s">
        <v>71</v>
      </c>
      <c r="GF52" s="76" t="s">
        <v>71</v>
      </c>
      <c r="GG52" s="76" t="s">
        <v>71</v>
      </c>
      <c r="GH52" s="76" t="s">
        <v>71</v>
      </c>
      <c r="GI52" s="76" t="s">
        <v>71</v>
      </c>
      <c r="GJ52" s="76" t="s">
        <v>71</v>
      </c>
      <c r="GK52" s="76" t="s">
        <v>71</v>
      </c>
      <c r="GL52" s="76" t="s">
        <v>71</v>
      </c>
      <c r="GM52" s="76" t="s">
        <v>71</v>
      </c>
      <c r="GN52" s="76" t="s">
        <v>71</v>
      </c>
      <c r="GO52" s="76" t="s">
        <v>71</v>
      </c>
      <c r="GP52" s="76" t="s">
        <v>71</v>
      </c>
      <c r="GQ52" s="76" t="s">
        <v>71</v>
      </c>
      <c r="GR52" s="76" t="s">
        <v>71</v>
      </c>
      <c r="GS52" s="76" t="s">
        <v>71</v>
      </c>
      <c r="GT52" s="76" t="s">
        <v>71</v>
      </c>
    </row>
    <row r="53" spans="1:202" ht="15.75" x14ac:dyDescent="0.2">
      <c r="A53" s="69">
        <v>51</v>
      </c>
      <c r="B53" s="78" t="s">
        <v>73</v>
      </c>
      <c r="C53" s="78" t="s">
        <v>73</v>
      </c>
      <c r="D53" s="78" t="s">
        <v>73</v>
      </c>
      <c r="E53" s="78" t="s">
        <v>73</v>
      </c>
      <c r="F53" s="78" t="s">
        <v>73</v>
      </c>
      <c r="G53" s="78" t="s">
        <v>73</v>
      </c>
      <c r="H53" s="78" t="s">
        <v>73</v>
      </c>
      <c r="I53" s="78" t="s">
        <v>73</v>
      </c>
      <c r="J53" s="78" t="s">
        <v>73</v>
      </c>
      <c r="K53" s="78" t="s">
        <v>73</v>
      </c>
      <c r="L53" s="78" t="s">
        <v>73</v>
      </c>
      <c r="M53" s="78" t="s">
        <v>73</v>
      </c>
      <c r="N53" s="78" t="s">
        <v>73</v>
      </c>
      <c r="O53" s="78" t="s">
        <v>73</v>
      </c>
      <c r="P53" s="78" t="s">
        <v>73</v>
      </c>
      <c r="Q53" s="78" t="s">
        <v>73</v>
      </c>
      <c r="R53" s="78" t="s">
        <v>73</v>
      </c>
      <c r="S53" s="78" t="s">
        <v>73</v>
      </c>
      <c r="T53" s="78" t="s">
        <v>73</v>
      </c>
      <c r="U53" s="78" t="s">
        <v>73</v>
      </c>
      <c r="V53" s="78" t="s">
        <v>73</v>
      </c>
      <c r="W53" s="75" t="s">
        <v>71</v>
      </c>
      <c r="X53" s="75" t="s">
        <v>71</v>
      </c>
      <c r="Y53" s="75" t="s">
        <v>71</v>
      </c>
      <c r="Z53" s="75" t="s">
        <v>71</v>
      </c>
      <c r="AA53" s="75" t="s">
        <v>71</v>
      </c>
      <c r="AB53" s="75" t="s">
        <v>71</v>
      </c>
      <c r="AC53" s="75" t="s">
        <v>71</v>
      </c>
      <c r="AD53" s="75" t="s">
        <v>71</v>
      </c>
      <c r="AE53" s="75" t="s">
        <v>71</v>
      </c>
      <c r="AF53" s="75" t="s">
        <v>71</v>
      </c>
      <c r="AG53" s="75" t="s">
        <v>71</v>
      </c>
      <c r="AH53" s="75" t="s">
        <v>71</v>
      </c>
      <c r="AI53" s="75" t="s">
        <v>71</v>
      </c>
      <c r="AJ53" s="75" t="s">
        <v>71</v>
      </c>
      <c r="AK53" s="75" t="s">
        <v>71</v>
      </c>
      <c r="AL53" s="75" t="s">
        <v>71</v>
      </c>
      <c r="AM53" s="75" t="s">
        <v>71</v>
      </c>
      <c r="AN53" s="75" t="s">
        <v>71</v>
      </c>
      <c r="AO53" s="75" t="s">
        <v>71</v>
      </c>
      <c r="AP53" s="75" t="s">
        <v>71</v>
      </c>
      <c r="AQ53" s="75" t="s">
        <v>71</v>
      </c>
      <c r="AR53" s="75" t="s">
        <v>71</v>
      </c>
      <c r="AS53" s="75" t="s">
        <v>71</v>
      </c>
      <c r="AT53" s="75" t="s">
        <v>71</v>
      </c>
      <c r="AU53" s="75" t="s">
        <v>71</v>
      </c>
      <c r="AV53" s="75" t="s">
        <v>71</v>
      </c>
      <c r="AW53" s="75" t="s">
        <v>71</v>
      </c>
      <c r="AX53" s="75" t="s">
        <v>71</v>
      </c>
      <c r="AY53" s="75" t="s">
        <v>71</v>
      </c>
      <c r="AZ53" s="75" t="s">
        <v>71</v>
      </c>
      <c r="BA53" s="75" t="s">
        <v>71</v>
      </c>
      <c r="BB53" s="75" t="s">
        <v>71</v>
      </c>
      <c r="BC53" s="75" t="s">
        <v>71</v>
      </c>
      <c r="BD53" s="75" t="s">
        <v>71</v>
      </c>
      <c r="BE53" s="75" t="s">
        <v>71</v>
      </c>
      <c r="BF53" s="75" t="s">
        <v>71</v>
      </c>
      <c r="BG53" s="75" t="s">
        <v>71</v>
      </c>
      <c r="BH53" s="75" t="s">
        <v>71</v>
      </c>
      <c r="BI53" s="75" t="s">
        <v>71</v>
      </c>
      <c r="BJ53" s="75" t="s">
        <v>71</v>
      </c>
      <c r="BK53" s="75" t="s">
        <v>71</v>
      </c>
      <c r="BL53" s="75" t="s">
        <v>71</v>
      </c>
      <c r="BM53" s="75" t="s">
        <v>71</v>
      </c>
      <c r="BN53" s="75" t="s">
        <v>71</v>
      </c>
      <c r="BO53" s="75" t="s">
        <v>71</v>
      </c>
      <c r="BP53" s="75" t="s">
        <v>71</v>
      </c>
      <c r="BQ53" s="75" t="s">
        <v>71</v>
      </c>
      <c r="BR53" s="75" t="s">
        <v>71</v>
      </c>
      <c r="BS53" s="75" t="s">
        <v>71</v>
      </c>
      <c r="BT53" s="75" t="s">
        <v>71</v>
      </c>
      <c r="BU53" s="75" t="s">
        <v>71</v>
      </c>
      <c r="BV53" s="75" t="s">
        <v>71</v>
      </c>
      <c r="BW53" s="75" t="s">
        <v>71</v>
      </c>
      <c r="BX53" s="75" t="s">
        <v>71</v>
      </c>
      <c r="BY53" s="75" t="s">
        <v>71</v>
      </c>
      <c r="BZ53" s="75" t="s">
        <v>71</v>
      </c>
      <c r="CA53" s="75" t="s">
        <v>71</v>
      </c>
      <c r="CB53" s="75" t="s">
        <v>71</v>
      </c>
      <c r="CC53" s="75" t="s">
        <v>71</v>
      </c>
      <c r="CD53" s="75" t="s">
        <v>71</v>
      </c>
      <c r="CE53" s="75" t="s">
        <v>71</v>
      </c>
      <c r="CF53" s="75" t="s">
        <v>71</v>
      </c>
      <c r="CG53" s="75" t="s">
        <v>71</v>
      </c>
      <c r="CH53" s="75" t="s">
        <v>71</v>
      </c>
      <c r="CI53" s="75" t="s">
        <v>71</v>
      </c>
      <c r="CJ53" s="75" t="s">
        <v>71</v>
      </c>
      <c r="CK53" s="75" t="s">
        <v>71</v>
      </c>
      <c r="CL53" s="75" t="s">
        <v>71</v>
      </c>
      <c r="CM53" s="75" t="s">
        <v>71</v>
      </c>
      <c r="CN53" s="75" t="s">
        <v>71</v>
      </c>
      <c r="CO53" s="75" t="s">
        <v>71</v>
      </c>
      <c r="CP53" s="75" t="s">
        <v>71</v>
      </c>
      <c r="CQ53" s="75" t="s">
        <v>71</v>
      </c>
      <c r="CR53" s="75" t="s">
        <v>71</v>
      </c>
      <c r="CS53" s="75" t="s">
        <v>71</v>
      </c>
      <c r="CT53" s="75" t="s">
        <v>71</v>
      </c>
      <c r="CU53" s="75" t="s">
        <v>71</v>
      </c>
      <c r="CV53" s="75" t="s">
        <v>71</v>
      </c>
      <c r="CW53" s="75" t="s">
        <v>71</v>
      </c>
      <c r="CX53" s="75" t="s">
        <v>71</v>
      </c>
      <c r="CY53" s="75" t="s">
        <v>71</v>
      </c>
      <c r="CZ53" s="75" t="s">
        <v>71</v>
      </c>
      <c r="DA53" s="75" t="s">
        <v>71</v>
      </c>
      <c r="DB53" s="75" t="s">
        <v>71</v>
      </c>
      <c r="DC53" s="75" t="s">
        <v>71</v>
      </c>
      <c r="DD53" s="75" t="s">
        <v>71</v>
      </c>
      <c r="DE53" s="75" t="s">
        <v>71</v>
      </c>
      <c r="DF53" s="75" t="s">
        <v>71</v>
      </c>
      <c r="DG53" s="75" t="s">
        <v>71</v>
      </c>
      <c r="DH53" s="75" t="s">
        <v>71</v>
      </c>
      <c r="DI53" s="75" t="s">
        <v>71</v>
      </c>
      <c r="DJ53" s="75" t="s">
        <v>71</v>
      </c>
      <c r="DK53" s="75" t="s">
        <v>71</v>
      </c>
      <c r="DL53" s="75" t="s">
        <v>71</v>
      </c>
      <c r="DM53" s="75" t="s">
        <v>71</v>
      </c>
      <c r="DN53" s="75" t="s">
        <v>71</v>
      </c>
      <c r="DO53" s="75" t="s">
        <v>71</v>
      </c>
      <c r="DP53" s="75" t="s">
        <v>71</v>
      </c>
      <c r="DQ53" s="75" t="s">
        <v>71</v>
      </c>
      <c r="DR53" s="75" t="s">
        <v>71</v>
      </c>
      <c r="DS53" s="75" t="s">
        <v>71</v>
      </c>
      <c r="DT53" s="75" t="s">
        <v>71</v>
      </c>
      <c r="DU53" s="75" t="s">
        <v>71</v>
      </c>
      <c r="DV53" s="75" t="s">
        <v>71</v>
      </c>
      <c r="DW53" s="75" t="s">
        <v>71</v>
      </c>
      <c r="DX53" s="75" t="s">
        <v>71</v>
      </c>
      <c r="DY53" s="75" t="s">
        <v>71</v>
      </c>
      <c r="DZ53" s="75" t="s">
        <v>71</v>
      </c>
      <c r="EA53" s="75" t="s">
        <v>71</v>
      </c>
      <c r="EB53" s="75" t="s">
        <v>71</v>
      </c>
      <c r="EC53" s="75" t="s">
        <v>71</v>
      </c>
      <c r="ED53" s="75" t="s">
        <v>71</v>
      </c>
      <c r="EE53" s="75" t="s">
        <v>71</v>
      </c>
      <c r="EF53" s="75" t="s">
        <v>71</v>
      </c>
      <c r="EG53" s="75" t="s">
        <v>71</v>
      </c>
      <c r="EH53" s="75" t="s">
        <v>71</v>
      </c>
      <c r="EI53" s="75" t="s">
        <v>71</v>
      </c>
      <c r="EJ53" s="75" t="s">
        <v>71</v>
      </c>
      <c r="EK53" s="75" t="s">
        <v>71</v>
      </c>
      <c r="EL53" s="75" t="s">
        <v>71</v>
      </c>
      <c r="EM53" s="75" t="s">
        <v>71</v>
      </c>
      <c r="EN53" s="75" t="s">
        <v>71</v>
      </c>
      <c r="EO53" s="75" t="s">
        <v>71</v>
      </c>
      <c r="EP53" s="75" t="s">
        <v>71</v>
      </c>
      <c r="EQ53" s="75" t="s">
        <v>71</v>
      </c>
      <c r="ER53" s="75" t="s">
        <v>71</v>
      </c>
      <c r="ES53" s="75" t="s">
        <v>71</v>
      </c>
      <c r="ET53" s="75" t="s">
        <v>71</v>
      </c>
      <c r="EU53" s="75" t="s">
        <v>71</v>
      </c>
      <c r="EV53" s="75" t="s">
        <v>71</v>
      </c>
      <c r="EW53" s="75" t="s">
        <v>71</v>
      </c>
      <c r="EX53" s="75" t="s">
        <v>71</v>
      </c>
      <c r="EY53" s="75" t="s">
        <v>71</v>
      </c>
      <c r="EZ53" s="75" t="s">
        <v>71</v>
      </c>
      <c r="FA53" s="75" t="s">
        <v>71</v>
      </c>
      <c r="FB53" s="75" t="s">
        <v>71</v>
      </c>
      <c r="FC53" s="75" t="s">
        <v>71</v>
      </c>
      <c r="FD53" s="75" t="s">
        <v>71</v>
      </c>
      <c r="FE53" s="75" t="s">
        <v>71</v>
      </c>
      <c r="FF53" s="75" t="s">
        <v>71</v>
      </c>
      <c r="FG53" s="76" t="s">
        <v>71</v>
      </c>
      <c r="FH53" s="76" t="s">
        <v>71</v>
      </c>
      <c r="FI53" s="76" t="s">
        <v>71</v>
      </c>
      <c r="FJ53" s="76" t="s">
        <v>71</v>
      </c>
      <c r="FK53" s="76" t="s">
        <v>71</v>
      </c>
      <c r="FL53" s="76" t="s">
        <v>71</v>
      </c>
      <c r="FM53" s="76" t="s">
        <v>71</v>
      </c>
      <c r="FN53" s="76" t="s">
        <v>71</v>
      </c>
      <c r="FO53" s="76" t="s">
        <v>71</v>
      </c>
      <c r="FP53" s="76" t="s">
        <v>71</v>
      </c>
      <c r="FQ53" s="76" t="s">
        <v>71</v>
      </c>
      <c r="FR53" s="76" t="s">
        <v>71</v>
      </c>
      <c r="FS53" s="76" t="s">
        <v>71</v>
      </c>
      <c r="FT53" s="76" t="s">
        <v>71</v>
      </c>
      <c r="FU53" s="76" t="s">
        <v>71</v>
      </c>
      <c r="FV53" s="76" t="s">
        <v>71</v>
      </c>
      <c r="FW53" s="76" t="s">
        <v>71</v>
      </c>
      <c r="FX53" s="76" t="s">
        <v>71</v>
      </c>
      <c r="FY53" s="76" t="s">
        <v>71</v>
      </c>
      <c r="FZ53" s="76" t="s">
        <v>71</v>
      </c>
      <c r="GA53" s="76" t="s">
        <v>71</v>
      </c>
      <c r="GB53" s="76" t="s">
        <v>71</v>
      </c>
      <c r="GC53" s="76" t="s">
        <v>71</v>
      </c>
      <c r="GD53" s="76" t="s">
        <v>71</v>
      </c>
      <c r="GE53" s="76" t="s">
        <v>71</v>
      </c>
      <c r="GF53" s="76" t="s">
        <v>71</v>
      </c>
      <c r="GG53" s="76" t="s">
        <v>71</v>
      </c>
      <c r="GH53" s="76" t="s">
        <v>71</v>
      </c>
      <c r="GI53" s="76" t="s">
        <v>71</v>
      </c>
      <c r="GJ53" s="76" t="s">
        <v>71</v>
      </c>
      <c r="GK53" s="76" t="s">
        <v>71</v>
      </c>
      <c r="GL53" s="76" t="s">
        <v>71</v>
      </c>
      <c r="GM53" s="76" t="s">
        <v>71</v>
      </c>
      <c r="GN53" s="76" t="s">
        <v>71</v>
      </c>
      <c r="GO53" s="76" t="s">
        <v>71</v>
      </c>
      <c r="GP53" s="76" t="s">
        <v>71</v>
      </c>
      <c r="GQ53" s="76" t="s">
        <v>71</v>
      </c>
      <c r="GR53" s="76" t="s">
        <v>71</v>
      </c>
      <c r="GS53" s="76" t="s">
        <v>71</v>
      </c>
      <c r="GT53" s="76" t="s">
        <v>71</v>
      </c>
    </row>
    <row r="54" spans="1:202" ht="15.75" x14ac:dyDescent="0.2">
      <c r="A54" s="69">
        <v>52</v>
      </c>
      <c r="B54" s="78" t="s">
        <v>73</v>
      </c>
      <c r="C54" s="78" t="s">
        <v>73</v>
      </c>
      <c r="D54" s="78" t="s">
        <v>73</v>
      </c>
      <c r="E54" s="78" t="s">
        <v>73</v>
      </c>
      <c r="F54" s="78" t="s">
        <v>73</v>
      </c>
      <c r="G54" s="78" t="s">
        <v>73</v>
      </c>
      <c r="H54" s="78" t="s">
        <v>73</v>
      </c>
      <c r="I54" s="78" t="s">
        <v>73</v>
      </c>
      <c r="J54" s="78" t="s">
        <v>73</v>
      </c>
      <c r="K54" s="78" t="s">
        <v>73</v>
      </c>
      <c r="L54" s="78" t="s">
        <v>73</v>
      </c>
      <c r="M54" s="78" t="s">
        <v>73</v>
      </c>
      <c r="N54" s="78" t="s">
        <v>73</v>
      </c>
      <c r="O54" s="78" t="s">
        <v>73</v>
      </c>
      <c r="P54" s="78" t="s">
        <v>73</v>
      </c>
      <c r="Q54" s="78" t="s">
        <v>73</v>
      </c>
      <c r="R54" s="78" t="s">
        <v>73</v>
      </c>
      <c r="S54" s="78" t="s">
        <v>73</v>
      </c>
      <c r="T54" s="78" t="s">
        <v>73</v>
      </c>
      <c r="U54" s="78" t="s">
        <v>73</v>
      </c>
      <c r="V54" s="78" t="s">
        <v>73</v>
      </c>
      <c r="W54" s="75" t="s">
        <v>71</v>
      </c>
      <c r="X54" s="75" t="s">
        <v>71</v>
      </c>
      <c r="Y54" s="75" t="s">
        <v>71</v>
      </c>
      <c r="Z54" s="75" t="s">
        <v>71</v>
      </c>
      <c r="AA54" s="75" t="s">
        <v>71</v>
      </c>
      <c r="AB54" s="75" t="s">
        <v>71</v>
      </c>
      <c r="AC54" s="75" t="s">
        <v>71</v>
      </c>
      <c r="AD54" s="75" t="s">
        <v>71</v>
      </c>
      <c r="AE54" s="75" t="s">
        <v>71</v>
      </c>
      <c r="AF54" s="75" t="s">
        <v>71</v>
      </c>
      <c r="AG54" s="75" t="s">
        <v>71</v>
      </c>
      <c r="AH54" s="75" t="s">
        <v>71</v>
      </c>
      <c r="AI54" s="75" t="s">
        <v>71</v>
      </c>
      <c r="AJ54" s="75" t="s">
        <v>71</v>
      </c>
      <c r="AK54" s="75" t="s">
        <v>71</v>
      </c>
      <c r="AL54" s="75" t="s">
        <v>71</v>
      </c>
      <c r="AM54" s="75" t="s">
        <v>71</v>
      </c>
      <c r="AN54" s="75" t="s">
        <v>71</v>
      </c>
      <c r="AO54" s="75" t="s">
        <v>71</v>
      </c>
      <c r="AP54" s="75" t="s">
        <v>71</v>
      </c>
      <c r="AQ54" s="75" t="s">
        <v>71</v>
      </c>
      <c r="AR54" s="75" t="s">
        <v>71</v>
      </c>
      <c r="AS54" s="75" t="s">
        <v>71</v>
      </c>
      <c r="AT54" s="75" t="s">
        <v>71</v>
      </c>
      <c r="AU54" s="75" t="s">
        <v>71</v>
      </c>
      <c r="AV54" s="75" t="s">
        <v>71</v>
      </c>
      <c r="AW54" s="75" t="s">
        <v>71</v>
      </c>
      <c r="AX54" s="75" t="s">
        <v>71</v>
      </c>
      <c r="AY54" s="75" t="s">
        <v>71</v>
      </c>
      <c r="AZ54" s="75" t="s">
        <v>71</v>
      </c>
      <c r="BA54" s="75" t="s">
        <v>71</v>
      </c>
      <c r="BB54" s="75" t="s">
        <v>71</v>
      </c>
      <c r="BC54" s="75" t="s">
        <v>71</v>
      </c>
      <c r="BD54" s="75" t="s">
        <v>71</v>
      </c>
      <c r="BE54" s="75" t="s">
        <v>71</v>
      </c>
      <c r="BF54" s="75" t="s">
        <v>71</v>
      </c>
      <c r="BG54" s="75" t="s">
        <v>71</v>
      </c>
      <c r="BH54" s="75" t="s">
        <v>71</v>
      </c>
      <c r="BI54" s="75" t="s">
        <v>71</v>
      </c>
      <c r="BJ54" s="75" t="s">
        <v>71</v>
      </c>
      <c r="BK54" s="75" t="s">
        <v>71</v>
      </c>
      <c r="BL54" s="75" t="s">
        <v>71</v>
      </c>
      <c r="BM54" s="75" t="s">
        <v>71</v>
      </c>
      <c r="BN54" s="75" t="s">
        <v>71</v>
      </c>
      <c r="BO54" s="75" t="s">
        <v>71</v>
      </c>
      <c r="BP54" s="75" t="s">
        <v>71</v>
      </c>
      <c r="BQ54" s="75" t="s">
        <v>71</v>
      </c>
      <c r="BR54" s="75" t="s">
        <v>71</v>
      </c>
      <c r="BS54" s="75" t="s">
        <v>71</v>
      </c>
      <c r="BT54" s="75" t="s">
        <v>71</v>
      </c>
      <c r="BU54" s="75" t="s">
        <v>71</v>
      </c>
      <c r="BV54" s="75" t="s">
        <v>71</v>
      </c>
      <c r="BW54" s="75" t="s">
        <v>71</v>
      </c>
      <c r="BX54" s="75" t="s">
        <v>71</v>
      </c>
      <c r="BY54" s="75" t="s">
        <v>71</v>
      </c>
      <c r="BZ54" s="75" t="s">
        <v>71</v>
      </c>
      <c r="CA54" s="75" t="s">
        <v>71</v>
      </c>
      <c r="CB54" s="75" t="s">
        <v>71</v>
      </c>
      <c r="CC54" s="75" t="s">
        <v>71</v>
      </c>
      <c r="CD54" s="75" t="s">
        <v>71</v>
      </c>
      <c r="CE54" s="75" t="s">
        <v>71</v>
      </c>
      <c r="CF54" s="75" t="s">
        <v>71</v>
      </c>
      <c r="CG54" s="75" t="s">
        <v>71</v>
      </c>
      <c r="CH54" s="75" t="s">
        <v>71</v>
      </c>
      <c r="CI54" s="75" t="s">
        <v>71</v>
      </c>
      <c r="CJ54" s="75" t="s">
        <v>71</v>
      </c>
      <c r="CK54" s="75" t="s">
        <v>71</v>
      </c>
      <c r="CL54" s="75" t="s">
        <v>71</v>
      </c>
      <c r="CM54" s="75" t="s">
        <v>71</v>
      </c>
      <c r="CN54" s="75" t="s">
        <v>71</v>
      </c>
      <c r="CO54" s="75" t="s">
        <v>71</v>
      </c>
      <c r="CP54" s="75" t="s">
        <v>71</v>
      </c>
      <c r="CQ54" s="75" t="s">
        <v>71</v>
      </c>
      <c r="CR54" s="75" t="s">
        <v>71</v>
      </c>
      <c r="CS54" s="75" t="s">
        <v>71</v>
      </c>
      <c r="CT54" s="75" t="s">
        <v>71</v>
      </c>
      <c r="CU54" s="75" t="s">
        <v>71</v>
      </c>
      <c r="CV54" s="75" t="s">
        <v>71</v>
      </c>
      <c r="CW54" s="75" t="s">
        <v>71</v>
      </c>
      <c r="CX54" s="75" t="s">
        <v>71</v>
      </c>
      <c r="CY54" s="75" t="s">
        <v>71</v>
      </c>
      <c r="CZ54" s="75" t="s">
        <v>71</v>
      </c>
      <c r="DA54" s="75" t="s">
        <v>71</v>
      </c>
      <c r="DB54" s="75" t="s">
        <v>71</v>
      </c>
      <c r="DC54" s="75" t="s">
        <v>71</v>
      </c>
      <c r="DD54" s="75" t="s">
        <v>71</v>
      </c>
      <c r="DE54" s="75" t="s">
        <v>71</v>
      </c>
      <c r="DF54" s="75" t="s">
        <v>71</v>
      </c>
      <c r="DG54" s="75" t="s">
        <v>71</v>
      </c>
      <c r="DH54" s="75" t="s">
        <v>71</v>
      </c>
      <c r="DI54" s="75" t="s">
        <v>71</v>
      </c>
      <c r="DJ54" s="75" t="s">
        <v>71</v>
      </c>
      <c r="DK54" s="75" t="s">
        <v>71</v>
      </c>
      <c r="DL54" s="75" t="s">
        <v>71</v>
      </c>
      <c r="DM54" s="75" t="s">
        <v>71</v>
      </c>
      <c r="DN54" s="75" t="s">
        <v>71</v>
      </c>
      <c r="DO54" s="75" t="s">
        <v>71</v>
      </c>
      <c r="DP54" s="75" t="s">
        <v>71</v>
      </c>
      <c r="DQ54" s="75" t="s">
        <v>71</v>
      </c>
      <c r="DR54" s="75" t="s">
        <v>71</v>
      </c>
      <c r="DS54" s="75" t="s">
        <v>71</v>
      </c>
      <c r="DT54" s="75" t="s">
        <v>71</v>
      </c>
      <c r="DU54" s="75" t="s">
        <v>71</v>
      </c>
      <c r="DV54" s="75" t="s">
        <v>71</v>
      </c>
      <c r="DW54" s="75" t="s">
        <v>71</v>
      </c>
      <c r="DX54" s="75" t="s">
        <v>71</v>
      </c>
      <c r="DY54" s="75" t="s">
        <v>71</v>
      </c>
      <c r="DZ54" s="75" t="s">
        <v>71</v>
      </c>
      <c r="EA54" s="75" t="s">
        <v>71</v>
      </c>
      <c r="EB54" s="75" t="s">
        <v>71</v>
      </c>
      <c r="EC54" s="75" t="s">
        <v>71</v>
      </c>
      <c r="ED54" s="75" t="s">
        <v>71</v>
      </c>
      <c r="EE54" s="75" t="s">
        <v>71</v>
      </c>
      <c r="EF54" s="75" t="s">
        <v>71</v>
      </c>
      <c r="EG54" s="75" t="s">
        <v>71</v>
      </c>
      <c r="EH54" s="75" t="s">
        <v>71</v>
      </c>
      <c r="EI54" s="75" t="s">
        <v>71</v>
      </c>
      <c r="EJ54" s="75" t="s">
        <v>71</v>
      </c>
      <c r="EK54" s="75" t="s">
        <v>71</v>
      </c>
      <c r="EL54" s="75" t="s">
        <v>71</v>
      </c>
      <c r="EM54" s="75" t="s">
        <v>71</v>
      </c>
      <c r="EN54" s="75" t="s">
        <v>71</v>
      </c>
      <c r="EO54" s="75" t="s">
        <v>71</v>
      </c>
      <c r="EP54" s="75" t="s">
        <v>71</v>
      </c>
      <c r="EQ54" s="75" t="s">
        <v>71</v>
      </c>
      <c r="ER54" s="75" t="s">
        <v>71</v>
      </c>
      <c r="ES54" s="75" t="s">
        <v>71</v>
      </c>
      <c r="ET54" s="75" t="s">
        <v>71</v>
      </c>
      <c r="EU54" s="75" t="s">
        <v>71</v>
      </c>
      <c r="EV54" s="75" t="s">
        <v>71</v>
      </c>
      <c r="EW54" s="75" t="s">
        <v>71</v>
      </c>
      <c r="EX54" s="75" t="s">
        <v>71</v>
      </c>
      <c r="EY54" s="75" t="s">
        <v>71</v>
      </c>
      <c r="EZ54" s="75" t="s">
        <v>71</v>
      </c>
      <c r="FA54" s="75" t="s">
        <v>71</v>
      </c>
      <c r="FB54" s="75" t="s">
        <v>71</v>
      </c>
      <c r="FC54" s="75" t="s">
        <v>71</v>
      </c>
      <c r="FD54" s="75" t="s">
        <v>71</v>
      </c>
      <c r="FE54" s="75" t="s">
        <v>71</v>
      </c>
      <c r="FF54" s="75" t="s">
        <v>71</v>
      </c>
      <c r="FG54" s="76" t="s">
        <v>71</v>
      </c>
      <c r="FH54" s="76" t="s">
        <v>71</v>
      </c>
      <c r="FI54" s="76" t="s">
        <v>71</v>
      </c>
      <c r="FJ54" s="76" t="s">
        <v>71</v>
      </c>
      <c r="FK54" s="76" t="s">
        <v>71</v>
      </c>
      <c r="FL54" s="76" t="s">
        <v>71</v>
      </c>
      <c r="FM54" s="76" t="s">
        <v>71</v>
      </c>
      <c r="FN54" s="76" t="s">
        <v>71</v>
      </c>
      <c r="FO54" s="76" t="s">
        <v>71</v>
      </c>
      <c r="FP54" s="76" t="s">
        <v>71</v>
      </c>
      <c r="FQ54" s="76" t="s">
        <v>71</v>
      </c>
      <c r="FR54" s="76" t="s">
        <v>71</v>
      </c>
      <c r="FS54" s="76" t="s">
        <v>71</v>
      </c>
      <c r="FT54" s="76" t="s">
        <v>71</v>
      </c>
      <c r="FU54" s="76" t="s">
        <v>71</v>
      </c>
      <c r="FV54" s="76" t="s">
        <v>71</v>
      </c>
      <c r="FW54" s="76" t="s">
        <v>71</v>
      </c>
      <c r="FX54" s="76" t="s">
        <v>71</v>
      </c>
      <c r="FY54" s="76" t="s">
        <v>71</v>
      </c>
      <c r="FZ54" s="76" t="s">
        <v>71</v>
      </c>
      <c r="GA54" s="76" t="s">
        <v>71</v>
      </c>
      <c r="GB54" s="76" t="s">
        <v>71</v>
      </c>
      <c r="GC54" s="76" t="s">
        <v>71</v>
      </c>
      <c r="GD54" s="76" t="s">
        <v>71</v>
      </c>
      <c r="GE54" s="76" t="s">
        <v>71</v>
      </c>
      <c r="GF54" s="76" t="s">
        <v>71</v>
      </c>
      <c r="GG54" s="76" t="s">
        <v>71</v>
      </c>
      <c r="GH54" s="76" t="s">
        <v>71</v>
      </c>
      <c r="GI54" s="76" t="s">
        <v>71</v>
      </c>
      <c r="GJ54" s="76" t="s">
        <v>71</v>
      </c>
      <c r="GK54" s="76" t="s">
        <v>71</v>
      </c>
      <c r="GL54" s="76" t="s">
        <v>71</v>
      </c>
      <c r="GM54" s="76" t="s">
        <v>71</v>
      </c>
      <c r="GN54" s="76" t="s">
        <v>71</v>
      </c>
      <c r="GO54" s="76" t="s">
        <v>71</v>
      </c>
      <c r="GP54" s="76" t="s">
        <v>71</v>
      </c>
      <c r="GQ54" s="76" t="s">
        <v>71</v>
      </c>
      <c r="GR54" s="76" t="s">
        <v>71</v>
      </c>
      <c r="GS54" s="76" t="s">
        <v>71</v>
      </c>
      <c r="GT54" s="76" t="s">
        <v>71</v>
      </c>
    </row>
    <row r="55" spans="1:202" ht="15.75" x14ac:dyDescent="0.2">
      <c r="A55" s="69">
        <v>53</v>
      </c>
      <c r="B55" s="78" t="s">
        <v>73</v>
      </c>
      <c r="C55" s="78" t="s">
        <v>73</v>
      </c>
      <c r="D55" s="78" t="s">
        <v>73</v>
      </c>
      <c r="E55" s="78" t="s">
        <v>73</v>
      </c>
      <c r="F55" s="78" t="s">
        <v>73</v>
      </c>
      <c r="G55" s="78" t="s">
        <v>73</v>
      </c>
      <c r="H55" s="78" t="s">
        <v>73</v>
      </c>
      <c r="I55" s="78" t="s">
        <v>73</v>
      </c>
      <c r="J55" s="78" t="s">
        <v>73</v>
      </c>
      <c r="K55" s="78" t="s">
        <v>73</v>
      </c>
      <c r="L55" s="78" t="s">
        <v>73</v>
      </c>
      <c r="M55" s="78" t="s">
        <v>73</v>
      </c>
      <c r="N55" s="78" t="s">
        <v>73</v>
      </c>
      <c r="O55" s="78" t="s">
        <v>73</v>
      </c>
      <c r="P55" s="78" t="s">
        <v>73</v>
      </c>
      <c r="Q55" s="78" t="s">
        <v>73</v>
      </c>
      <c r="R55" s="78" t="s">
        <v>73</v>
      </c>
      <c r="S55" s="78" t="s">
        <v>73</v>
      </c>
      <c r="T55" s="78" t="s">
        <v>73</v>
      </c>
      <c r="U55" s="78" t="s">
        <v>73</v>
      </c>
      <c r="V55" s="78" t="s">
        <v>73</v>
      </c>
      <c r="W55" s="75" t="s">
        <v>71</v>
      </c>
      <c r="X55" s="75" t="s">
        <v>71</v>
      </c>
      <c r="Y55" s="75" t="s">
        <v>71</v>
      </c>
      <c r="Z55" s="75" t="s">
        <v>71</v>
      </c>
      <c r="AA55" s="75" t="s">
        <v>71</v>
      </c>
      <c r="AB55" s="75" t="s">
        <v>71</v>
      </c>
      <c r="AC55" s="75" t="s">
        <v>71</v>
      </c>
      <c r="AD55" s="75" t="s">
        <v>71</v>
      </c>
      <c r="AE55" s="75" t="s">
        <v>71</v>
      </c>
      <c r="AF55" s="75" t="s">
        <v>71</v>
      </c>
      <c r="AG55" s="75" t="s">
        <v>71</v>
      </c>
      <c r="AH55" s="75" t="s">
        <v>71</v>
      </c>
      <c r="AI55" s="75" t="s">
        <v>71</v>
      </c>
      <c r="AJ55" s="75" t="s">
        <v>71</v>
      </c>
      <c r="AK55" s="75" t="s">
        <v>71</v>
      </c>
      <c r="AL55" s="75" t="s">
        <v>71</v>
      </c>
      <c r="AM55" s="75" t="s">
        <v>71</v>
      </c>
      <c r="AN55" s="75" t="s">
        <v>71</v>
      </c>
      <c r="AO55" s="75" t="s">
        <v>71</v>
      </c>
      <c r="AP55" s="75" t="s">
        <v>71</v>
      </c>
      <c r="AQ55" s="75" t="s">
        <v>71</v>
      </c>
      <c r="AR55" s="75" t="s">
        <v>71</v>
      </c>
      <c r="AS55" s="75" t="s">
        <v>71</v>
      </c>
      <c r="AT55" s="75" t="s">
        <v>71</v>
      </c>
      <c r="AU55" s="75" t="s">
        <v>71</v>
      </c>
      <c r="AV55" s="75" t="s">
        <v>71</v>
      </c>
      <c r="AW55" s="75" t="s">
        <v>71</v>
      </c>
      <c r="AX55" s="75" t="s">
        <v>71</v>
      </c>
      <c r="AY55" s="75" t="s">
        <v>71</v>
      </c>
      <c r="AZ55" s="75" t="s">
        <v>71</v>
      </c>
      <c r="BA55" s="75" t="s">
        <v>71</v>
      </c>
      <c r="BB55" s="75" t="s">
        <v>71</v>
      </c>
      <c r="BC55" s="75" t="s">
        <v>71</v>
      </c>
      <c r="BD55" s="75" t="s">
        <v>71</v>
      </c>
      <c r="BE55" s="75" t="s">
        <v>71</v>
      </c>
      <c r="BF55" s="75" t="s">
        <v>71</v>
      </c>
      <c r="BG55" s="75" t="s">
        <v>71</v>
      </c>
      <c r="BH55" s="75" t="s">
        <v>71</v>
      </c>
      <c r="BI55" s="75" t="s">
        <v>71</v>
      </c>
      <c r="BJ55" s="75" t="s">
        <v>71</v>
      </c>
      <c r="BK55" s="75" t="s">
        <v>71</v>
      </c>
      <c r="BL55" s="75" t="s">
        <v>71</v>
      </c>
      <c r="BM55" s="75" t="s">
        <v>71</v>
      </c>
      <c r="BN55" s="75" t="s">
        <v>71</v>
      </c>
      <c r="BO55" s="75" t="s">
        <v>71</v>
      </c>
      <c r="BP55" s="75" t="s">
        <v>71</v>
      </c>
      <c r="BQ55" s="75" t="s">
        <v>71</v>
      </c>
      <c r="BR55" s="75" t="s">
        <v>71</v>
      </c>
      <c r="BS55" s="75" t="s">
        <v>71</v>
      </c>
      <c r="BT55" s="75" t="s">
        <v>71</v>
      </c>
      <c r="BU55" s="75" t="s">
        <v>71</v>
      </c>
      <c r="BV55" s="75" t="s">
        <v>71</v>
      </c>
      <c r="BW55" s="75" t="s">
        <v>71</v>
      </c>
      <c r="BX55" s="75" t="s">
        <v>71</v>
      </c>
      <c r="BY55" s="75" t="s">
        <v>71</v>
      </c>
      <c r="BZ55" s="75" t="s">
        <v>71</v>
      </c>
      <c r="CA55" s="75" t="s">
        <v>71</v>
      </c>
      <c r="CB55" s="75" t="s">
        <v>71</v>
      </c>
      <c r="CC55" s="75" t="s">
        <v>71</v>
      </c>
      <c r="CD55" s="75" t="s">
        <v>71</v>
      </c>
      <c r="CE55" s="75" t="s">
        <v>71</v>
      </c>
      <c r="CF55" s="75" t="s">
        <v>71</v>
      </c>
      <c r="CG55" s="75" t="s">
        <v>71</v>
      </c>
      <c r="CH55" s="75" t="s">
        <v>71</v>
      </c>
      <c r="CI55" s="75" t="s">
        <v>71</v>
      </c>
      <c r="CJ55" s="75" t="s">
        <v>71</v>
      </c>
      <c r="CK55" s="75" t="s">
        <v>71</v>
      </c>
      <c r="CL55" s="75" t="s">
        <v>71</v>
      </c>
      <c r="CM55" s="75" t="s">
        <v>71</v>
      </c>
      <c r="CN55" s="75" t="s">
        <v>71</v>
      </c>
      <c r="CO55" s="75" t="s">
        <v>71</v>
      </c>
      <c r="CP55" s="75" t="s">
        <v>71</v>
      </c>
      <c r="CQ55" s="75" t="s">
        <v>71</v>
      </c>
      <c r="CR55" s="75" t="s">
        <v>71</v>
      </c>
      <c r="CS55" s="75" t="s">
        <v>71</v>
      </c>
      <c r="CT55" s="75" t="s">
        <v>71</v>
      </c>
      <c r="CU55" s="75" t="s">
        <v>71</v>
      </c>
      <c r="CV55" s="75" t="s">
        <v>71</v>
      </c>
      <c r="CW55" s="75" t="s">
        <v>71</v>
      </c>
      <c r="CX55" s="75" t="s">
        <v>71</v>
      </c>
      <c r="CY55" s="75" t="s">
        <v>71</v>
      </c>
      <c r="CZ55" s="75" t="s">
        <v>71</v>
      </c>
      <c r="DA55" s="75" t="s">
        <v>71</v>
      </c>
      <c r="DB55" s="75" t="s">
        <v>71</v>
      </c>
      <c r="DC55" s="75" t="s">
        <v>71</v>
      </c>
      <c r="DD55" s="75" t="s">
        <v>71</v>
      </c>
      <c r="DE55" s="75" t="s">
        <v>71</v>
      </c>
      <c r="DF55" s="75" t="s">
        <v>71</v>
      </c>
      <c r="DG55" s="75" t="s">
        <v>71</v>
      </c>
      <c r="DH55" s="75" t="s">
        <v>71</v>
      </c>
      <c r="DI55" s="75" t="s">
        <v>71</v>
      </c>
      <c r="DJ55" s="75" t="s">
        <v>71</v>
      </c>
      <c r="DK55" s="75" t="s">
        <v>71</v>
      </c>
      <c r="DL55" s="75" t="s">
        <v>71</v>
      </c>
      <c r="DM55" s="75" t="s">
        <v>71</v>
      </c>
      <c r="DN55" s="75" t="s">
        <v>71</v>
      </c>
      <c r="DO55" s="75" t="s">
        <v>71</v>
      </c>
      <c r="DP55" s="75" t="s">
        <v>71</v>
      </c>
      <c r="DQ55" s="75" t="s">
        <v>71</v>
      </c>
      <c r="DR55" s="75" t="s">
        <v>71</v>
      </c>
      <c r="DS55" s="75" t="s">
        <v>71</v>
      </c>
      <c r="DT55" s="75" t="s">
        <v>71</v>
      </c>
      <c r="DU55" s="75" t="s">
        <v>71</v>
      </c>
      <c r="DV55" s="75" t="s">
        <v>71</v>
      </c>
      <c r="DW55" s="75" t="s">
        <v>71</v>
      </c>
      <c r="DX55" s="75" t="s">
        <v>71</v>
      </c>
      <c r="DY55" s="75" t="s">
        <v>71</v>
      </c>
      <c r="DZ55" s="75" t="s">
        <v>71</v>
      </c>
      <c r="EA55" s="75" t="s">
        <v>71</v>
      </c>
      <c r="EB55" s="75" t="s">
        <v>71</v>
      </c>
      <c r="EC55" s="75" t="s">
        <v>71</v>
      </c>
      <c r="ED55" s="75" t="s">
        <v>71</v>
      </c>
      <c r="EE55" s="75" t="s">
        <v>71</v>
      </c>
      <c r="EF55" s="75" t="s">
        <v>71</v>
      </c>
      <c r="EG55" s="75" t="s">
        <v>71</v>
      </c>
      <c r="EH55" s="75" t="s">
        <v>71</v>
      </c>
      <c r="EI55" s="75" t="s">
        <v>71</v>
      </c>
      <c r="EJ55" s="75" t="s">
        <v>71</v>
      </c>
      <c r="EK55" s="75" t="s">
        <v>71</v>
      </c>
      <c r="EL55" s="75" t="s">
        <v>71</v>
      </c>
      <c r="EM55" s="75" t="s">
        <v>71</v>
      </c>
      <c r="EN55" s="75" t="s">
        <v>71</v>
      </c>
      <c r="EO55" s="75" t="s">
        <v>71</v>
      </c>
      <c r="EP55" s="75" t="s">
        <v>71</v>
      </c>
      <c r="EQ55" s="75" t="s">
        <v>71</v>
      </c>
      <c r="ER55" s="75" t="s">
        <v>71</v>
      </c>
      <c r="ES55" s="75" t="s">
        <v>71</v>
      </c>
      <c r="ET55" s="75" t="s">
        <v>71</v>
      </c>
      <c r="EU55" s="75" t="s">
        <v>71</v>
      </c>
      <c r="EV55" s="75" t="s">
        <v>71</v>
      </c>
      <c r="EW55" s="75" t="s">
        <v>71</v>
      </c>
      <c r="EX55" s="75" t="s">
        <v>71</v>
      </c>
      <c r="EY55" s="75" t="s">
        <v>71</v>
      </c>
      <c r="EZ55" s="75" t="s">
        <v>71</v>
      </c>
      <c r="FA55" s="75" t="s">
        <v>71</v>
      </c>
      <c r="FB55" s="75" t="s">
        <v>71</v>
      </c>
      <c r="FC55" s="75" t="s">
        <v>71</v>
      </c>
      <c r="FD55" s="75" t="s">
        <v>71</v>
      </c>
      <c r="FE55" s="75" t="s">
        <v>71</v>
      </c>
      <c r="FF55" s="75" t="s">
        <v>71</v>
      </c>
      <c r="FG55" s="76" t="s">
        <v>71</v>
      </c>
      <c r="FH55" s="76" t="s">
        <v>71</v>
      </c>
      <c r="FI55" s="76" t="s">
        <v>71</v>
      </c>
      <c r="FJ55" s="76" t="s">
        <v>71</v>
      </c>
      <c r="FK55" s="76" t="s">
        <v>71</v>
      </c>
      <c r="FL55" s="76" t="s">
        <v>71</v>
      </c>
      <c r="FM55" s="76" t="s">
        <v>71</v>
      </c>
      <c r="FN55" s="76" t="s">
        <v>71</v>
      </c>
      <c r="FO55" s="76" t="s">
        <v>71</v>
      </c>
      <c r="FP55" s="76" t="s">
        <v>71</v>
      </c>
      <c r="FQ55" s="76" t="s">
        <v>71</v>
      </c>
      <c r="FR55" s="76" t="s">
        <v>71</v>
      </c>
      <c r="FS55" s="76" t="s">
        <v>71</v>
      </c>
      <c r="FT55" s="76" t="s">
        <v>71</v>
      </c>
      <c r="FU55" s="76" t="s">
        <v>71</v>
      </c>
      <c r="FV55" s="76" t="s">
        <v>71</v>
      </c>
      <c r="FW55" s="76" t="s">
        <v>71</v>
      </c>
      <c r="FX55" s="76" t="s">
        <v>71</v>
      </c>
      <c r="FY55" s="76" t="s">
        <v>71</v>
      </c>
      <c r="FZ55" s="76" t="s">
        <v>71</v>
      </c>
      <c r="GA55" s="76" t="s">
        <v>71</v>
      </c>
      <c r="GB55" s="76" t="s">
        <v>71</v>
      </c>
      <c r="GC55" s="76" t="s">
        <v>71</v>
      </c>
      <c r="GD55" s="76" t="s">
        <v>71</v>
      </c>
      <c r="GE55" s="76" t="s">
        <v>71</v>
      </c>
      <c r="GF55" s="76" t="s">
        <v>71</v>
      </c>
      <c r="GG55" s="76" t="s">
        <v>71</v>
      </c>
      <c r="GH55" s="76" t="s">
        <v>71</v>
      </c>
      <c r="GI55" s="76" t="s">
        <v>71</v>
      </c>
      <c r="GJ55" s="76" t="s">
        <v>71</v>
      </c>
      <c r="GK55" s="76" t="s">
        <v>71</v>
      </c>
      <c r="GL55" s="76" t="s">
        <v>71</v>
      </c>
      <c r="GM55" s="76" t="s">
        <v>71</v>
      </c>
      <c r="GN55" s="76" t="s">
        <v>71</v>
      </c>
      <c r="GO55" s="76" t="s">
        <v>71</v>
      </c>
      <c r="GP55" s="76" t="s">
        <v>71</v>
      </c>
      <c r="GQ55" s="76" t="s">
        <v>71</v>
      </c>
      <c r="GR55" s="76" t="s">
        <v>71</v>
      </c>
      <c r="GS55" s="76" t="s">
        <v>71</v>
      </c>
      <c r="GT55" s="76" t="s">
        <v>71</v>
      </c>
    </row>
    <row r="56" spans="1:202" ht="15.75" x14ac:dyDescent="0.2">
      <c r="A56" s="69">
        <v>54</v>
      </c>
      <c r="B56" s="78" t="s">
        <v>73</v>
      </c>
      <c r="C56" s="78" t="s">
        <v>73</v>
      </c>
      <c r="D56" s="78" t="s">
        <v>73</v>
      </c>
      <c r="E56" s="78" t="s">
        <v>73</v>
      </c>
      <c r="F56" s="78" t="s">
        <v>73</v>
      </c>
      <c r="G56" s="78" t="s">
        <v>73</v>
      </c>
      <c r="H56" s="78" t="s">
        <v>73</v>
      </c>
      <c r="I56" s="78" t="s">
        <v>73</v>
      </c>
      <c r="J56" s="78" t="s">
        <v>73</v>
      </c>
      <c r="K56" s="78" t="s">
        <v>73</v>
      </c>
      <c r="L56" s="78" t="s">
        <v>73</v>
      </c>
      <c r="M56" s="78" t="s">
        <v>73</v>
      </c>
      <c r="N56" s="78" t="s">
        <v>73</v>
      </c>
      <c r="O56" s="78" t="s">
        <v>73</v>
      </c>
      <c r="P56" s="78" t="s">
        <v>73</v>
      </c>
      <c r="Q56" s="78" t="s">
        <v>73</v>
      </c>
      <c r="R56" s="78" t="s">
        <v>73</v>
      </c>
      <c r="S56" s="78" t="s">
        <v>73</v>
      </c>
      <c r="T56" s="78" t="s">
        <v>73</v>
      </c>
      <c r="U56" s="78" t="s">
        <v>73</v>
      </c>
      <c r="V56" s="78" t="s">
        <v>73</v>
      </c>
      <c r="W56" s="75" t="s">
        <v>71</v>
      </c>
      <c r="X56" s="75" t="s">
        <v>71</v>
      </c>
      <c r="Y56" s="75" t="s">
        <v>71</v>
      </c>
      <c r="Z56" s="75" t="s">
        <v>71</v>
      </c>
      <c r="AA56" s="75" t="s">
        <v>71</v>
      </c>
      <c r="AB56" s="75" t="s">
        <v>71</v>
      </c>
      <c r="AC56" s="75" t="s">
        <v>71</v>
      </c>
      <c r="AD56" s="75" t="s">
        <v>71</v>
      </c>
      <c r="AE56" s="75" t="s">
        <v>71</v>
      </c>
      <c r="AF56" s="75" t="s">
        <v>71</v>
      </c>
      <c r="AG56" s="75" t="s">
        <v>71</v>
      </c>
      <c r="AH56" s="75" t="s">
        <v>71</v>
      </c>
      <c r="AI56" s="75" t="s">
        <v>71</v>
      </c>
      <c r="AJ56" s="75" t="s">
        <v>71</v>
      </c>
      <c r="AK56" s="75" t="s">
        <v>71</v>
      </c>
      <c r="AL56" s="75" t="s">
        <v>71</v>
      </c>
      <c r="AM56" s="75" t="s">
        <v>71</v>
      </c>
      <c r="AN56" s="75" t="s">
        <v>71</v>
      </c>
      <c r="AO56" s="75" t="s">
        <v>71</v>
      </c>
      <c r="AP56" s="75" t="s">
        <v>71</v>
      </c>
      <c r="AQ56" s="75" t="s">
        <v>71</v>
      </c>
      <c r="AR56" s="75" t="s">
        <v>71</v>
      </c>
      <c r="AS56" s="75" t="s">
        <v>71</v>
      </c>
      <c r="AT56" s="75" t="s">
        <v>71</v>
      </c>
      <c r="AU56" s="75" t="s">
        <v>71</v>
      </c>
      <c r="AV56" s="75" t="s">
        <v>71</v>
      </c>
      <c r="AW56" s="75" t="s">
        <v>71</v>
      </c>
      <c r="AX56" s="75" t="s">
        <v>71</v>
      </c>
      <c r="AY56" s="75" t="s">
        <v>71</v>
      </c>
      <c r="AZ56" s="75" t="s">
        <v>71</v>
      </c>
      <c r="BA56" s="75" t="s">
        <v>71</v>
      </c>
      <c r="BB56" s="75" t="s">
        <v>71</v>
      </c>
      <c r="BC56" s="75" t="s">
        <v>71</v>
      </c>
      <c r="BD56" s="75" t="s">
        <v>71</v>
      </c>
      <c r="BE56" s="75" t="s">
        <v>71</v>
      </c>
      <c r="BF56" s="75" t="s">
        <v>71</v>
      </c>
      <c r="BG56" s="75" t="s">
        <v>71</v>
      </c>
      <c r="BH56" s="75" t="s">
        <v>71</v>
      </c>
      <c r="BI56" s="75" t="s">
        <v>71</v>
      </c>
      <c r="BJ56" s="75" t="s">
        <v>71</v>
      </c>
      <c r="BK56" s="75" t="s">
        <v>71</v>
      </c>
      <c r="BL56" s="75" t="s">
        <v>71</v>
      </c>
      <c r="BM56" s="75" t="s">
        <v>71</v>
      </c>
      <c r="BN56" s="75" t="s">
        <v>71</v>
      </c>
      <c r="BO56" s="75" t="s">
        <v>71</v>
      </c>
      <c r="BP56" s="75" t="s">
        <v>71</v>
      </c>
      <c r="BQ56" s="75" t="s">
        <v>71</v>
      </c>
      <c r="BR56" s="75" t="s">
        <v>71</v>
      </c>
      <c r="BS56" s="75" t="s">
        <v>71</v>
      </c>
      <c r="BT56" s="75" t="s">
        <v>71</v>
      </c>
      <c r="BU56" s="75" t="s">
        <v>71</v>
      </c>
      <c r="BV56" s="75" t="s">
        <v>71</v>
      </c>
      <c r="BW56" s="75" t="s">
        <v>71</v>
      </c>
      <c r="BX56" s="75" t="s">
        <v>71</v>
      </c>
      <c r="BY56" s="75" t="s">
        <v>71</v>
      </c>
      <c r="BZ56" s="75" t="s">
        <v>71</v>
      </c>
      <c r="CA56" s="75" t="s">
        <v>71</v>
      </c>
      <c r="CB56" s="75" t="s">
        <v>71</v>
      </c>
      <c r="CC56" s="75" t="s">
        <v>71</v>
      </c>
      <c r="CD56" s="75" t="s">
        <v>71</v>
      </c>
      <c r="CE56" s="75" t="s">
        <v>71</v>
      </c>
      <c r="CF56" s="75" t="s">
        <v>71</v>
      </c>
      <c r="CG56" s="75" t="s">
        <v>71</v>
      </c>
      <c r="CH56" s="75" t="s">
        <v>71</v>
      </c>
      <c r="CI56" s="75" t="s">
        <v>71</v>
      </c>
      <c r="CJ56" s="75" t="s">
        <v>71</v>
      </c>
      <c r="CK56" s="75" t="s">
        <v>71</v>
      </c>
      <c r="CL56" s="75" t="s">
        <v>71</v>
      </c>
      <c r="CM56" s="75" t="s">
        <v>71</v>
      </c>
      <c r="CN56" s="75" t="s">
        <v>71</v>
      </c>
      <c r="CO56" s="75" t="s">
        <v>71</v>
      </c>
      <c r="CP56" s="75" t="s">
        <v>71</v>
      </c>
      <c r="CQ56" s="75" t="s">
        <v>71</v>
      </c>
      <c r="CR56" s="75" t="s">
        <v>71</v>
      </c>
      <c r="CS56" s="75" t="s">
        <v>71</v>
      </c>
      <c r="CT56" s="75" t="s">
        <v>71</v>
      </c>
      <c r="CU56" s="75" t="s">
        <v>71</v>
      </c>
      <c r="CV56" s="75" t="s">
        <v>71</v>
      </c>
      <c r="CW56" s="75" t="s">
        <v>71</v>
      </c>
      <c r="CX56" s="75" t="s">
        <v>71</v>
      </c>
      <c r="CY56" s="75" t="s">
        <v>71</v>
      </c>
      <c r="CZ56" s="75" t="s">
        <v>71</v>
      </c>
      <c r="DA56" s="75" t="s">
        <v>71</v>
      </c>
      <c r="DB56" s="75" t="s">
        <v>71</v>
      </c>
      <c r="DC56" s="75" t="s">
        <v>71</v>
      </c>
      <c r="DD56" s="75" t="s">
        <v>71</v>
      </c>
      <c r="DE56" s="75" t="s">
        <v>71</v>
      </c>
      <c r="DF56" s="75" t="s">
        <v>71</v>
      </c>
      <c r="DG56" s="75" t="s">
        <v>71</v>
      </c>
      <c r="DH56" s="75" t="s">
        <v>71</v>
      </c>
      <c r="DI56" s="75" t="s">
        <v>71</v>
      </c>
      <c r="DJ56" s="75" t="s">
        <v>71</v>
      </c>
      <c r="DK56" s="75" t="s">
        <v>71</v>
      </c>
      <c r="DL56" s="75" t="s">
        <v>71</v>
      </c>
      <c r="DM56" s="75" t="s">
        <v>71</v>
      </c>
      <c r="DN56" s="75" t="s">
        <v>71</v>
      </c>
      <c r="DO56" s="75" t="s">
        <v>71</v>
      </c>
      <c r="DP56" s="75" t="s">
        <v>71</v>
      </c>
      <c r="DQ56" s="75" t="s">
        <v>71</v>
      </c>
      <c r="DR56" s="75" t="s">
        <v>71</v>
      </c>
      <c r="DS56" s="75" t="s">
        <v>71</v>
      </c>
      <c r="DT56" s="75" t="s">
        <v>71</v>
      </c>
      <c r="DU56" s="75" t="s">
        <v>71</v>
      </c>
      <c r="DV56" s="75" t="s">
        <v>71</v>
      </c>
      <c r="DW56" s="75" t="s">
        <v>71</v>
      </c>
      <c r="DX56" s="75" t="s">
        <v>71</v>
      </c>
      <c r="DY56" s="75" t="s">
        <v>71</v>
      </c>
      <c r="DZ56" s="75" t="s">
        <v>71</v>
      </c>
      <c r="EA56" s="75" t="s">
        <v>71</v>
      </c>
      <c r="EB56" s="75" t="s">
        <v>71</v>
      </c>
      <c r="EC56" s="75" t="s">
        <v>71</v>
      </c>
      <c r="ED56" s="75" t="s">
        <v>71</v>
      </c>
      <c r="EE56" s="75" t="s">
        <v>71</v>
      </c>
      <c r="EF56" s="75" t="s">
        <v>71</v>
      </c>
      <c r="EG56" s="75" t="s">
        <v>71</v>
      </c>
      <c r="EH56" s="75" t="s">
        <v>71</v>
      </c>
      <c r="EI56" s="75" t="s">
        <v>71</v>
      </c>
      <c r="EJ56" s="75" t="s">
        <v>71</v>
      </c>
      <c r="EK56" s="75" t="s">
        <v>71</v>
      </c>
      <c r="EL56" s="75" t="s">
        <v>71</v>
      </c>
      <c r="EM56" s="75" t="s">
        <v>71</v>
      </c>
      <c r="EN56" s="75" t="s">
        <v>71</v>
      </c>
      <c r="EO56" s="75" t="s">
        <v>71</v>
      </c>
      <c r="EP56" s="75" t="s">
        <v>71</v>
      </c>
      <c r="EQ56" s="75" t="s">
        <v>71</v>
      </c>
      <c r="ER56" s="75" t="s">
        <v>71</v>
      </c>
      <c r="ES56" s="75" t="s">
        <v>71</v>
      </c>
      <c r="ET56" s="75" t="s">
        <v>71</v>
      </c>
      <c r="EU56" s="75" t="s">
        <v>71</v>
      </c>
      <c r="EV56" s="75" t="s">
        <v>71</v>
      </c>
      <c r="EW56" s="75" t="s">
        <v>71</v>
      </c>
      <c r="EX56" s="75" t="s">
        <v>71</v>
      </c>
      <c r="EY56" s="75" t="s">
        <v>71</v>
      </c>
      <c r="EZ56" s="75" t="s">
        <v>71</v>
      </c>
      <c r="FA56" s="75" t="s">
        <v>71</v>
      </c>
      <c r="FB56" s="75" t="s">
        <v>71</v>
      </c>
      <c r="FC56" s="75" t="s">
        <v>71</v>
      </c>
      <c r="FD56" s="75" t="s">
        <v>71</v>
      </c>
      <c r="FE56" s="75" t="s">
        <v>71</v>
      </c>
      <c r="FF56" s="75" t="s">
        <v>71</v>
      </c>
      <c r="FG56" s="76" t="s">
        <v>71</v>
      </c>
      <c r="FH56" s="76" t="s">
        <v>71</v>
      </c>
      <c r="FI56" s="76" t="s">
        <v>71</v>
      </c>
      <c r="FJ56" s="76" t="s">
        <v>71</v>
      </c>
      <c r="FK56" s="76" t="s">
        <v>71</v>
      </c>
      <c r="FL56" s="76" t="s">
        <v>71</v>
      </c>
      <c r="FM56" s="76" t="s">
        <v>71</v>
      </c>
      <c r="FN56" s="76" t="s">
        <v>71</v>
      </c>
      <c r="FO56" s="76" t="s">
        <v>71</v>
      </c>
      <c r="FP56" s="76" t="s">
        <v>71</v>
      </c>
      <c r="FQ56" s="76" t="s">
        <v>71</v>
      </c>
      <c r="FR56" s="76" t="s">
        <v>71</v>
      </c>
      <c r="FS56" s="76" t="s">
        <v>71</v>
      </c>
      <c r="FT56" s="76" t="s">
        <v>71</v>
      </c>
      <c r="FU56" s="76" t="s">
        <v>71</v>
      </c>
      <c r="FV56" s="76" t="s">
        <v>71</v>
      </c>
      <c r="FW56" s="76" t="s">
        <v>71</v>
      </c>
      <c r="FX56" s="76" t="s">
        <v>71</v>
      </c>
      <c r="FY56" s="76" t="s">
        <v>71</v>
      </c>
      <c r="FZ56" s="76" t="s">
        <v>71</v>
      </c>
      <c r="GA56" s="76" t="s">
        <v>71</v>
      </c>
      <c r="GB56" s="76" t="s">
        <v>71</v>
      </c>
      <c r="GC56" s="76" t="s">
        <v>71</v>
      </c>
      <c r="GD56" s="76" t="s">
        <v>71</v>
      </c>
      <c r="GE56" s="76" t="s">
        <v>71</v>
      </c>
      <c r="GF56" s="76" t="s">
        <v>71</v>
      </c>
      <c r="GG56" s="76" t="s">
        <v>71</v>
      </c>
      <c r="GH56" s="76" t="s">
        <v>71</v>
      </c>
      <c r="GI56" s="76" t="s">
        <v>71</v>
      </c>
      <c r="GJ56" s="76" t="s">
        <v>71</v>
      </c>
      <c r="GK56" s="76" t="s">
        <v>71</v>
      </c>
      <c r="GL56" s="76" t="s">
        <v>71</v>
      </c>
      <c r="GM56" s="76" t="s">
        <v>71</v>
      </c>
      <c r="GN56" s="76" t="s">
        <v>71</v>
      </c>
      <c r="GO56" s="76" t="s">
        <v>71</v>
      </c>
      <c r="GP56" s="76" t="s">
        <v>71</v>
      </c>
      <c r="GQ56" s="76" t="s">
        <v>71</v>
      </c>
      <c r="GR56" s="76" t="s">
        <v>71</v>
      </c>
      <c r="GS56" s="76" t="s">
        <v>71</v>
      </c>
      <c r="GT56" s="76" t="s">
        <v>71</v>
      </c>
    </row>
    <row r="57" spans="1:202" ht="15.75" x14ac:dyDescent="0.2">
      <c r="A57" s="69">
        <v>55</v>
      </c>
      <c r="B57" s="78" t="s">
        <v>73</v>
      </c>
      <c r="C57" s="78" t="s">
        <v>73</v>
      </c>
      <c r="D57" s="78" t="s">
        <v>73</v>
      </c>
      <c r="E57" s="78" t="s">
        <v>73</v>
      </c>
      <c r="F57" s="78" t="s">
        <v>73</v>
      </c>
      <c r="G57" s="78" t="s">
        <v>73</v>
      </c>
      <c r="H57" s="78" t="s">
        <v>73</v>
      </c>
      <c r="I57" s="78" t="s">
        <v>73</v>
      </c>
      <c r="J57" s="78" t="s">
        <v>73</v>
      </c>
      <c r="K57" s="78" t="s">
        <v>73</v>
      </c>
      <c r="L57" s="78" t="s">
        <v>73</v>
      </c>
      <c r="M57" s="78" t="s">
        <v>73</v>
      </c>
      <c r="N57" s="78" t="s">
        <v>73</v>
      </c>
      <c r="O57" s="78" t="s">
        <v>73</v>
      </c>
      <c r="P57" s="78" t="s">
        <v>73</v>
      </c>
      <c r="Q57" s="78" t="s">
        <v>73</v>
      </c>
      <c r="R57" s="78" t="s">
        <v>73</v>
      </c>
      <c r="S57" s="78" t="s">
        <v>73</v>
      </c>
      <c r="T57" s="78" t="s">
        <v>73</v>
      </c>
      <c r="U57" s="78" t="s">
        <v>73</v>
      </c>
      <c r="V57" s="78" t="s">
        <v>73</v>
      </c>
      <c r="W57" s="75" t="s">
        <v>71</v>
      </c>
      <c r="X57" s="75" t="s">
        <v>71</v>
      </c>
      <c r="Y57" s="75" t="s">
        <v>71</v>
      </c>
      <c r="Z57" s="75" t="s">
        <v>71</v>
      </c>
      <c r="AA57" s="75" t="s">
        <v>71</v>
      </c>
      <c r="AB57" s="75" t="s">
        <v>71</v>
      </c>
      <c r="AC57" s="75" t="s">
        <v>71</v>
      </c>
      <c r="AD57" s="75" t="s">
        <v>71</v>
      </c>
      <c r="AE57" s="75" t="s">
        <v>71</v>
      </c>
      <c r="AF57" s="75" t="s">
        <v>71</v>
      </c>
      <c r="AG57" s="75" t="s">
        <v>71</v>
      </c>
      <c r="AH57" s="75" t="s">
        <v>71</v>
      </c>
      <c r="AI57" s="75" t="s">
        <v>71</v>
      </c>
      <c r="AJ57" s="75" t="s">
        <v>71</v>
      </c>
      <c r="AK57" s="75" t="s">
        <v>71</v>
      </c>
      <c r="AL57" s="75" t="s">
        <v>71</v>
      </c>
      <c r="AM57" s="75" t="s">
        <v>71</v>
      </c>
      <c r="AN57" s="75" t="s">
        <v>71</v>
      </c>
      <c r="AO57" s="75" t="s">
        <v>71</v>
      </c>
      <c r="AP57" s="75" t="s">
        <v>71</v>
      </c>
      <c r="AQ57" s="75" t="s">
        <v>71</v>
      </c>
      <c r="AR57" s="75" t="s">
        <v>71</v>
      </c>
      <c r="AS57" s="75" t="s">
        <v>71</v>
      </c>
      <c r="AT57" s="75" t="s">
        <v>71</v>
      </c>
      <c r="AU57" s="75" t="s">
        <v>71</v>
      </c>
      <c r="AV57" s="75" t="s">
        <v>71</v>
      </c>
      <c r="AW57" s="75" t="s">
        <v>71</v>
      </c>
      <c r="AX57" s="75" t="s">
        <v>71</v>
      </c>
      <c r="AY57" s="75" t="s">
        <v>71</v>
      </c>
      <c r="AZ57" s="75" t="s">
        <v>71</v>
      </c>
      <c r="BA57" s="75" t="s">
        <v>71</v>
      </c>
      <c r="BB57" s="75" t="s">
        <v>71</v>
      </c>
      <c r="BC57" s="75" t="s">
        <v>71</v>
      </c>
      <c r="BD57" s="75" t="s">
        <v>71</v>
      </c>
      <c r="BE57" s="75" t="s">
        <v>71</v>
      </c>
      <c r="BF57" s="75" t="s">
        <v>71</v>
      </c>
      <c r="BG57" s="75" t="s">
        <v>71</v>
      </c>
      <c r="BH57" s="75" t="s">
        <v>71</v>
      </c>
      <c r="BI57" s="75" t="s">
        <v>71</v>
      </c>
      <c r="BJ57" s="75" t="s">
        <v>71</v>
      </c>
      <c r="BK57" s="75" t="s">
        <v>71</v>
      </c>
      <c r="BL57" s="75" t="s">
        <v>71</v>
      </c>
      <c r="BM57" s="75" t="s">
        <v>71</v>
      </c>
      <c r="BN57" s="75" t="s">
        <v>71</v>
      </c>
      <c r="BO57" s="75" t="s">
        <v>71</v>
      </c>
      <c r="BP57" s="75" t="s">
        <v>71</v>
      </c>
      <c r="BQ57" s="75" t="s">
        <v>71</v>
      </c>
      <c r="BR57" s="75" t="s">
        <v>71</v>
      </c>
      <c r="BS57" s="75" t="s">
        <v>71</v>
      </c>
      <c r="BT57" s="75" t="s">
        <v>71</v>
      </c>
      <c r="BU57" s="75" t="s">
        <v>71</v>
      </c>
      <c r="BV57" s="75" t="s">
        <v>71</v>
      </c>
      <c r="BW57" s="75" t="s">
        <v>71</v>
      </c>
      <c r="BX57" s="75" t="s">
        <v>71</v>
      </c>
      <c r="BY57" s="75" t="s">
        <v>71</v>
      </c>
      <c r="BZ57" s="75" t="s">
        <v>71</v>
      </c>
      <c r="CA57" s="75" t="s">
        <v>71</v>
      </c>
      <c r="CB57" s="75" t="s">
        <v>71</v>
      </c>
      <c r="CC57" s="75" t="s">
        <v>71</v>
      </c>
      <c r="CD57" s="75" t="s">
        <v>71</v>
      </c>
      <c r="CE57" s="75" t="s">
        <v>71</v>
      </c>
      <c r="CF57" s="75" t="s">
        <v>71</v>
      </c>
      <c r="CG57" s="75" t="s">
        <v>71</v>
      </c>
      <c r="CH57" s="75" t="s">
        <v>71</v>
      </c>
      <c r="CI57" s="75" t="s">
        <v>71</v>
      </c>
      <c r="CJ57" s="75" t="s">
        <v>71</v>
      </c>
      <c r="CK57" s="75" t="s">
        <v>71</v>
      </c>
      <c r="CL57" s="75" t="s">
        <v>71</v>
      </c>
      <c r="CM57" s="75" t="s">
        <v>71</v>
      </c>
      <c r="CN57" s="75" t="s">
        <v>71</v>
      </c>
      <c r="CO57" s="75" t="s">
        <v>71</v>
      </c>
      <c r="CP57" s="75" t="s">
        <v>71</v>
      </c>
      <c r="CQ57" s="75" t="s">
        <v>71</v>
      </c>
      <c r="CR57" s="75" t="s">
        <v>71</v>
      </c>
      <c r="CS57" s="75" t="s">
        <v>71</v>
      </c>
      <c r="CT57" s="75" t="s">
        <v>71</v>
      </c>
      <c r="CU57" s="75" t="s">
        <v>71</v>
      </c>
      <c r="CV57" s="75" t="s">
        <v>71</v>
      </c>
      <c r="CW57" s="75" t="s">
        <v>71</v>
      </c>
      <c r="CX57" s="75" t="s">
        <v>71</v>
      </c>
      <c r="CY57" s="75" t="s">
        <v>71</v>
      </c>
      <c r="CZ57" s="75" t="s">
        <v>71</v>
      </c>
      <c r="DA57" s="75" t="s">
        <v>71</v>
      </c>
      <c r="DB57" s="75" t="s">
        <v>71</v>
      </c>
      <c r="DC57" s="75" t="s">
        <v>71</v>
      </c>
      <c r="DD57" s="75" t="s">
        <v>71</v>
      </c>
      <c r="DE57" s="75" t="s">
        <v>71</v>
      </c>
      <c r="DF57" s="75" t="s">
        <v>71</v>
      </c>
      <c r="DG57" s="75" t="s">
        <v>71</v>
      </c>
      <c r="DH57" s="75" t="s">
        <v>71</v>
      </c>
      <c r="DI57" s="75" t="s">
        <v>71</v>
      </c>
      <c r="DJ57" s="75" t="s">
        <v>71</v>
      </c>
      <c r="DK57" s="75" t="s">
        <v>71</v>
      </c>
      <c r="DL57" s="75" t="s">
        <v>71</v>
      </c>
      <c r="DM57" s="75" t="s">
        <v>71</v>
      </c>
      <c r="DN57" s="75" t="s">
        <v>71</v>
      </c>
      <c r="DO57" s="75" t="s">
        <v>71</v>
      </c>
      <c r="DP57" s="75" t="s">
        <v>71</v>
      </c>
      <c r="DQ57" s="75" t="s">
        <v>71</v>
      </c>
      <c r="DR57" s="75" t="s">
        <v>71</v>
      </c>
      <c r="DS57" s="75" t="s">
        <v>71</v>
      </c>
      <c r="DT57" s="75" t="s">
        <v>71</v>
      </c>
      <c r="DU57" s="75" t="s">
        <v>71</v>
      </c>
      <c r="DV57" s="75" t="s">
        <v>71</v>
      </c>
      <c r="DW57" s="75" t="s">
        <v>71</v>
      </c>
      <c r="DX57" s="75" t="s">
        <v>71</v>
      </c>
      <c r="DY57" s="75" t="s">
        <v>71</v>
      </c>
      <c r="DZ57" s="75" t="s">
        <v>71</v>
      </c>
      <c r="EA57" s="75" t="s">
        <v>71</v>
      </c>
      <c r="EB57" s="75" t="s">
        <v>71</v>
      </c>
      <c r="EC57" s="75" t="s">
        <v>71</v>
      </c>
      <c r="ED57" s="75" t="s">
        <v>71</v>
      </c>
      <c r="EE57" s="75" t="s">
        <v>71</v>
      </c>
      <c r="EF57" s="75" t="s">
        <v>71</v>
      </c>
      <c r="EG57" s="75" t="s">
        <v>71</v>
      </c>
      <c r="EH57" s="75" t="s">
        <v>71</v>
      </c>
      <c r="EI57" s="75" t="s">
        <v>71</v>
      </c>
      <c r="EJ57" s="75" t="s">
        <v>71</v>
      </c>
      <c r="EK57" s="75" t="s">
        <v>71</v>
      </c>
      <c r="EL57" s="75" t="s">
        <v>71</v>
      </c>
      <c r="EM57" s="75" t="s">
        <v>71</v>
      </c>
      <c r="EN57" s="75" t="s">
        <v>71</v>
      </c>
      <c r="EO57" s="75" t="s">
        <v>71</v>
      </c>
      <c r="EP57" s="75" t="s">
        <v>71</v>
      </c>
      <c r="EQ57" s="75" t="s">
        <v>71</v>
      </c>
      <c r="ER57" s="75" t="s">
        <v>71</v>
      </c>
      <c r="ES57" s="75" t="s">
        <v>71</v>
      </c>
      <c r="ET57" s="75" t="s">
        <v>71</v>
      </c>
      <c r="EU57" s="75" t="s">
        <v>71</v>
      </c>
      <c r="EV57" s="75" t="s">
        <v>71</v>
      </c>
      <c r="EW57" s="75" t="s">
        <v>71</v>
      </c>
      <c r="EX57" s="75" t="s">
        <v>71</v>
      </c>
      <c r="EY57" s="75" t="s">
        <v>71</v>
      </c>
      <c r="EZ57" s="75" t="s">
        <v>71</v>
      </c>
      <c r="FA57" s="75" t="s">
        <v>71</v>
      </c>
      <c r="FB57" s="75" t="s">
        <v>71</v>
      </c>
      <c r="FC57" s="75" t="s">
        <v>71</v>
      </c>
      <c r="FD57" s="75" t="s">
        <v>71</v>
      </c>
      <c r="FE57" s="75" t="s">
        <v>71</v>
      </c>
      <c r="FF57" s="75" t="s">
        <v>71</v>
      </c>
      <c r="FG57" s="76" t="s">
        <v>71</v>
      </c>
      <c r="FH57" s="76" t="s">
        <v>71</v>
      </c>
      <c r="FI57" s="76" t="s">
        <v>71</v>
      </c>
      <c r="FJ57" s="76" t="s">
        <v>71</v>
      </c>
      <c r="FK57" s="76" t="s">
        <v>71</v>
      </c>
      <c r="FL57" s="76" t="s">
        <v>71</v>
      </c>
      <c r="FM57" s="76" t="s">
        <v>71</v>
      </c>
      <c r="FN57" s="76" t="s">
        <v>71</v>
      </c>
      <c r="FO57" s="76" t="s">
        <v>71</v>
      </c>
      <c r="FP57" s="76" t="s">
        <v>71</v>
      </c>
      <c r="FQ57" s="76" t="s">
        <v>71</v>
      </c>
      <c r="FR57" s="76" t="s">
        <v>71</v>
      </c>
      <c r="FS57" s="76" t="s">
        <v>71</v>
      </c>
      <c r="FT57" s="76" t="s">
        <v>71</v>
      </c>
      <c r="FU57" s="76" t="s">
        <v>71</v>
      </c>
      <c r="FV57" s="76" t="s">
        <v>71</v>
      </c>
      <c r="FW57" s="76" t="s">
        <v>71</v>
      </c>
      <c r="FX57" s="76" t="s">
        <v>71</v>
      </c>
      <c r="FY57" s="76" t="s">
        <v>71</v>
      </c>
      <c r="FZ57" s="76" t="s">
        <v>71</v>
      </c>
      <c r="GA57" s="76" t="s">
        <v>71</v>
      </c>
      <c r="GB57" s="76" t="s">
        <v>71</v>
      </c>
      <c r="GC57" s="76" t="s">
        <v>71</v>
      </c>
      <c r="GD57" s="76" t="s">
        <v>71</v>
      </c>
      <c r="GE57" s="76" t="s">
        <v>71</v>
      </c>
      <c r="GF57" s="76" t="s">
        <v>71</v>
      </c>
      <c r="GG57" s="76" t="s">
        <v>71</v>
      </c>
      <c r="GH57" s="76" t="s">
        <v>71</v>
      </c>
      <c r="GI57" s="76" t="s">
        <v>71</v>
      </c>
      <c r="GJ57" s="76" t="s">
        <v>71</v>
      </c>
      <c r="GK57" s="76" t="s">
        <v>71</v>
      </c>
      <c r="GL57" s="76" t="s">
        <v>71</v>
      </c>
      <c r="GM57" s="76" t="s">
        <v>71</v>
      </c>
      <c r="GN57" s="76" t="s">
        <v>71</v>
      </c>
      <c r="GO57" s="76" t="s">
        <v>71</v>
      </c>
      <c r="GP57" s="76" t="s">
        <v>71</v>
      </c>
      <c r="GQ57" s="76" t="s">
        <v>71</v>
      </c>
      <c r="GR57" s="76" t="s">
        <v>71</v>
      </c>
      <c r="GS57" s="76" t="s">
        <v>71</v>
      </c>
      <c r="GT57" s="76" t="s">
        <v>71</v>
      </c>
    </row>
    <row r="58" spans="1:202" ht="15.75" x14ac:dyDescent="0.2">
      <c r="A58" s="69">
        <v>56</v>
      </c>
      <c r="B58" s="78" t="s">
        <v>73</v>
      </c>
      <c r="C58" s="78" t="s">
        <v>73</v>
      </c>
      <c r="D58" s="78" t="s">
        <v>73</v>
      </c>
      <c r="E58" s="78" t="s">
        <v>73</v>
      </c>
      <c r="F58" s="78" t="s">
        <v>73</v>
      </c>
      <c r="G58" s="78" t="s">
        <v>73</v>
      </c>
      <c r="H58" s="78" t="s">
        <v>73</v>
      </c>
      <c r="I58" s="78" t="s">
        <v>73</v>
      </c>
      <c r="J58" s="78" t="s">
        <v>73</v>
      </c>
      <c r="K58" s="78" t="s">
        <v>73</v>
      </c>
      <c r="L58" s="78" t="s">
        <v>73</v>
      </c>
      <c r="M58" s="78" t="s">
        <v>73</v>
      </c>
      <c r="N58" s="78" t="s">
        <v>73</v>
      </c>
      <c r="O58" s="78" t="s">
        <v>73</v>
      </c>
      <c r="P58" s="78" t="s">
        <v>73</v>
      </c>
      <c r="Q58" s="78" t="s">
        <v>73</v>
      </c>
      <c r="R58" s="78" t="s">
        <v>73</v>
      </c>
      <c r="S58" s="78" t="s">
        <v>73</v>
      </c>
      <c r="T58" s="78" t="s">
        <v>73</v>
      </c>
      <c r="U58" s="78" t="s">
        <v>73</v>
      </c>
      <c r="V58" s="78" t="s">
        <v>73</v>
      </c>
      <c r="W58" s="75" t="s">
        <v>71</v>
      </c>
      <c r="X58" s="75" t="s">
        <v>71</v>
      </c>
      <c r="Y58" s="75" t="s">
        <v>71</v>
      </c>
      <c r="Z58" s="75" t="s">
        <v>71</v>
      </c>
      <c r="AA58" s="75" t="s">
        <v>71</v>
      </c>
      <c r="AB58" s="75" t="s">
        <v>71</v>
      </c>
      <c r="AC58" s="75" t="s">
        <v>71</v>
      </c>
      <c r="AD58" s="75" t="s">
        <v>71</v>
      </c>
      <c r="AE58" s="75" t="s">
        <v>71</v>
      </c>
      <c r="AF58" s="75" t="s">
        <v>71</v>
      </c>
      <c r="AG58" s="75" t="s">
        <v>71</v>
      </c>
      <c r="AH58" s="75" t="s">
        <v>71</v>
      </c>
      <c r="AI58" s="75" t="s">
        <v>71</v>
      </c>
      <c r="AJ58" s="75" t="s">
        <v>71</v>
      </c>
      <c r="AK58" s="75" t="s">
        <v>71</v>
      </c>
      <c r="AL58" s="75" t="s">
        <v>71</v>
      </c>
      <c r="AM58" s="75" t="s">
        <v>71</v>
      </c>
      <c r="AN58" s="75" t="s">
        <v>71</v>
      </c>
      <c r="AO58" s="75" t="s">
        <v>71</v>
      </c>
      <c r="AP58" s="75" t="s">
        <v>71</v>
      </c>
      <c r="AQ58" s="75" t="s">
        <v>71</v>
      </c>
      <c r="AR58" s="75" t="s">
        <v>71</v>
      </c>
      <c r="AS58" s="75" t="s">
        <v>71</v>
      </c>
      <c r="AT58" s="75" t="s">
        <v>71</v>
      </c>
      <c r="AU58" s="75" t="s">
        <v>71</v>
      </c>
      <c r="AV58" s="75" t="s">
        <v>71</v>
      </c>
      <c r="AW58" s="75" t="s">
        <v>71</v>
      </c>
      <c r="AX58" s="75" t="s">
        <v>71</v>
      </c>
      <c r="AY58" s="75" t="s">
        <v>71</v>
      </c>
      <c r="AZ58" s="75" t="s">
        <v>71</v>
      </c>
      <c r="BA58" s="75" t="s">
        <v>71</v>
      </c>
      <c r="BB58" s="75" t="s">
        <v>71</v>
      </c>
      <c r="BC58" s="75" t="s">
        <v>71</v>
      </c>
      <c r="BD58" s="75" t="s">
        <v>71</v>
      </c>
      <c r="BE58" s="75" t="s">
        <v>71</v>
      </c>
      <c r="BF58" s="75" t="s">
        <v>71</v>
      </c>
      <c r="BG58" s="75" t="s">
        <v>71</v>
      </c>
      <c r="BH58" s="75" t="s">
        <v>71</v>
      </c>
      <c r="BI58" s="75" t="s">
        <v>71</v>
      </c>
      <c r="BJ58" s="75" t="s">
        <v>71</v>
      </c>
      <c r="BK58" s="75" t="s">
        <v>71</v>
      </c>
      <c r="BL58" s="75" t="s">
        <v>71</v>
      </c>
      <c r="BM58" s="75" t="s">
        <v>71</v>
      </c>
      <c r="BN58" s="75" t="s">
        <v>71</v>
      </c>
      <c r="BO58" s="75" t="s">
        <v>71</v>
      </c>
      <c r="BP58" s="75" t="s">
        <v>71</v>
      </c>
      <c r="BQ58" s="75" t="s">
        <v>71</v>
      </c>
      <c r="BR58" s="75" t="s">
        <v>71</v>
      </c>
      <c r="BS58" s="75" t="s">
        <v>71</v>
      </c>
      <c r="BT58" s="75" t="s">
        <v>71</v>
      </c>
      <c r="BU58" s="75" t="s">
        <v>71</v>
      </c>
      <c r="BV58" s="75" t="s">
        <v>71</v>
      </c>
      <c r="BW58" s="75" t="s">
        <v>71</v>
      </c>
      <c r="BX58" s="75" t="s">
        <v>71</v>
      </c>
      <c r="BY58" s="75" t="s">
        <v>71</v>
      </c>
      <c r="BZ58" s="75" t="s">
        <v>71</v>
      </c>
      <c r="CA58" s="75" t="s">
        <v>71</v>
      </c>
      <c r="CB58" s="75" t="s">
        <v>71</v>
      </c>
      <c r="CC58" s="75" t="s">
        <v>71</v>
      </c>
      <c r="CD58" s="75" t="s">
        <v>71</v>
      </c>
      <c r="CE58" s="75" t="s">
        <v>71</v>
      </c>
      <c r="CF58" s="75" t="s">
        <v>71</v>
      </c>
      <c r="CG58" s="75" t="s">
        <v>71</v>
      </c>
      <c r="CH58" s="75" t="s">
        <v>71</v>
      </c>
      <c r="CI58" s="75" t="s">
        <v>71</v>
      </c>
      <c r="CJ58" s="75" t="s">
        <v>71</v>
      </c>
      <c r="CK58" s="75" t="s">
        <v>71</v>
      </c>
      <c r="CL58" s="75" t="s">
        <v>71</v>
      </c>
      <c r="CM58" s="75" t="s">
        <v>71</v>
      </c>
      <c r="CN58" s="75" t="s">
        <v>71</v>
      </c>
      <c r="CO58" s="75" t="s">
        <v>71</v>
      </c>
      <c r="CP58" s="75" t="s">
        <v>71</v>
      </c>
      <c r="CQ58" s="75" t="s">
        <v>71</v>
      </c>
      <c r="CR58" s="75" t="s">
        <v>71</v>
      </c>
      <c r="CS58" s="75" t="s">
        <v>71</v>
      </c>
      <c r="CT58" s="75" t="s">
        <v>71</v>
      </c>
      <c r="CU58" s="75" t="s">
        <v>71</v>
      </c>
      <c r="CV58" s="75" t="s">
        <v>71</v>
      </c>
      <c r="CW58" s="75" t="s">
        <v>71</v>
      </c>
      <c r="CX58" s="75" t="s">
        <v>71</v>
      </c>
      <c r="CY58" s="75" t="s">
        <v>71</v>
      </c>
      <c r="CZ58" s="75" t="s">
        <v>71</v>
      </c>
      <c r="DA58" s="75" t="s">
        <v>71</v>
      </c>
      <c r="DB58" s="75" t="s">
        <v>71</v>
      </c>
      <c r="DC58" s="75" t="s">
        <v>71</v>
      </c>
      <c r="DD58" s="75" t="s">
        <v>71</v>
      </c>
      <c r="DE58" s="75" t="s">
        <v>71</v>
      </c>
      <c r="DF58" s="75" t="s">
        <v>71</v>
      </c>
      <c r="DG58" s="75" t="s">
        <v>71</v>
      </c>
      <c r="DH58" s="75" t="s">
        <v>71</v>
      </c>
      <c r="DI58" s="75" t="s">
        <v>71</v>
      </c>
      <c r="DJ58" s="75" t="s">
        <v>71</v>
      </c>
      <c r="DK58" s="75" t="s">
        <v>71</v>
      </c>
      <c r="DL58" s="75" t="s">
        <v>71</v>
      </c>
      <c r="DM58" s="75" t="s">
        <v>71</v>
      </c>
      <c r="DN58" s="75" t="s">
        <v>71</v>
      </c>
      <c r="DO58" s="75" t="s">
        <v>71</v>
      </c>
      <c r="DP58" s="75" t="s">
        <v>71</v>
      </c>
      <c r="DQ58" s="75" t="s">
        <v>71</v>
      </c>
      <c r="DR58" s="75" t="s">
        <v>71</v>
      </c>
      <c r="DS58" s="75" t="s">
        <v>71</v>
      </c>
      <c r="DT58" s="75" t="s">
        <v>71</v>
      </c>
      <c r="DU58" s="75" t="s">
        <v>71</v>
      </c>
      <c r="DV58" s="75" t="s">
        <v>71</v>
      </c>
      <c r="DW58" s="75" t="s">
        <v>71</v>
      </c>
      <c r="DX58" s="75" t="s">
        <v>71</v>
      </c>
      <c r="DY58" s="75" t="s">
        <v>71</v>
      </c>
      <c r="DZ58" s="75" t="s">
        <v>71</v>
      </c>
      <c r="EA58" s="75" t="s">
        <v>71</v>
      </c>
      <c r="EB58" s="75" t="s">
        <v>71</v>
      </c>
      <c r="EC58" s="75" t="s">
        <v>71</v>
      </c>
      <c r="ED58" s="75" t="s">
        <v>71</v>
      </c>
      <c r="EE58" s="75" t="s">
        <v>71</v>
      </c>
      <c r="EF58" s="75" t="s">
        <v>71</v>
      </c>
      <c r="EG58" s="75" t="s">
        <v>71</v>
      </c>
      <c r="EH58" s="75" t="s">
        <v>71</v>
      </c>
      <c r="EI58" s="75" t="s">
        <v>71</v>
      </c>
      <c r="EJ58" s="75" t="s">
        <v>71</v>
      </c>
      <c r="EK58" s="75" t="s">
        <v>71</v>
      </c>
      <c r="EL58" s="75" t="s">
        <v>71</v>
      </c>
      <c r="EM58" s="75" t="s">
        <v>71</v>
      </c>
      <c r="EN58" s="75" t="s">
        <v>71</v>
      </c>
      <c r="EO58" s="75" t="s">
        <v>71</v>
      </c>
      <c r="EP58" s="75" t="s">
        <v>71</v>
      </c>
      <c r="EQ58" s="75" t="s">
        <v>71</v>
      </c>
      <c r="ER58" s="75" t="s">
        <v>71</v>
      </c>
      <c r="ES58" s="75" t="s">
        <v>71</v>
      </c>
      <c r="ET58" s="75" t="s">
        <v>71</v>
      </c>
      <c r="EU58" s="75" t="s">
        <v>71</v>
      </c>
      <c r="EV58" s="75" t="s">
        <v>71</v>
      </c>
      <c r="EW58" s="75" t="s">
        <v>71</v>
      </c>
      <c r="EX58" s="75" t="s">
        <v>71</v>
      </c>
      <c r="EY58" s="75" t="s">
        <v>71</v>
      </c>
      <c r="EZ58" s="75" t="s">
        <v>71</v>
      </c>
      <c r="FA58" s="75" t="s">
        <v>71</v>
      </c>
      <c r="FB58" s="75" t="s">
        <v>71</v>
      </c>
      <c r="FC58" s="75" t="s">
        <v>71</v>
      </c>
      <c r="FD58" s="75" t="s">
        <v>71</v>
      </c>
      <c r="FE58" s="75" t="s">
        <v>71</v>
      </c>
      <c r="FF58" s="75" t="s">
        <v>71</v>
      </c>
      <c r="FG58" s="76" t="s">
        <v>71</v>
      </c>
      <c r="FH58" s="76" t="s">
        <v>71</v>
      </c>
      <c r="FI58" s="76" t="s">
        <v>71</v>
      </c>
      <c r="FJ58" s="76" t="s">
        <v>71</v>
      </c>
      <c r="FK58" s="76" t="s">
        <v>71</v>
      </c>
      <c r="FL58" s="76" t="s">
        <v>71</v>
      </c>
      <c r="FM58" s="76" t="s">
        <v>71</v>
      </c>
      <c r="FN58" s="76" t="s">
        <v>71</v>
      </c>
      <c r="FO58" s="76" t="s">
        <v>71</v>
      </c>
      <c r="FP58" s="76" t="s">
        <v>71</v>
      </c>
      <c r="FQ58" s="76" t="s">
        <v>71</v>
      </c>
      <c r="FR58" s="76" t="s">
        <v>71</v>
      </c>
      <c r="FS58" s="76" t="s">
        <v>71</v>
      </c>
      <c r="FT58" s="76" t="s">
        <v>71</v>
      </c>
      <c r="FU58" s="76" t="s">
        <v>71</v>
      </c>
      <c r="FV58" s="76" t="s">
        <v>71</v>
      </c>
      <c r="FW58" s="76" t="s">
        <v>71</v>
      </c>
      <c r="FX58" s="76" t="s">
        <v>71</v>
      </c>
      <c r="FY58" s="76" t="s">
        <v>71</v>
      </c>
      <c r="FZ58" s="76" t="s">
        <v>71</v>
      </c>
      <c r="GA58" s="76" t="s">
        <v>71</v>
      </c>
      <c r="GB58" s="76" t="s">
        <v>71</v>
      </c>
      <c r="GC58" s="76" t="s">
        <v>71</v>
      </c>
      <c r="GD58" s="76" t="s">
        <v>71</v>
      </c>
      <c r="GE58" s="76" t="s">
        <v>71</v>
      </c>
      <c r="GF58" s="76" t="s">
        <v>71</v>
      </c>
      <c r="GG58" s="76" t="s">
        <v>71</v>
      </c>
      <c r="GH58" s="76" t="s">
        <v>71</v>
      </c>
      <c r="GI58" s="76" t="s">
        <v>71</v>
      </c>
      <c r="GJ58" s="76" t="s">
        <v>71</v>
      </c>
      <c r="GK58" s="76" t="s">
        <v>71</v>
      </c>
      <c r="GL58" s="76" t="s">
        <v>71</v>
      </c>
      <c r="GM58" s="76" t="s">
        <v>71</v>
      </c>
      <c r="GN58" s="76" t="s">
        <v>71</v>
      </c>
      <c r="GO58" s="76" t="s">
        <v>71</v>
      </c>
      <c r="GP58" s="76" t="s">
        <v>71</v>
      </c>
      <c r="GQ58" s="76" t="s">
        <v>71</v>
      </c>
      <c r="GR58" s="76" t="s">
        <v>71</v>
      </c>
      <c r="GS58" s="76" t="s">
        <v>71</v>
      </c>
      <c r="GT58" s="76" t="s">
        <v>71</v>
      </c>
    </row>
    <row r="59" spans="1:202" ht="15.75" x14ac:dyDescent="0.2">
      <c r="A59" s="69">
        <v>57</v>
      </c>
      <c r="B59" s="78" t="s">
        <v>73</v>
      </c>
      <c r="C59" s="78" t="s">
        <v>73</v>
      </c>
      <c r="D59" s="78" t="s">
        <v>73</v>
      </c>
      <c r="E59" s="78" t="s">
        <v>73</v>
      </c>
      <c r="F59" s="78" t="s">
        <v>73</v>
      </c>
      <c r="G59" s="78" t="s">
        <v>73</v>
      </c>
      <c r="H59" s="78" t="s">
        <v>73</v>
      </c>
      <c r="I59" s="78" t="s">
        <v>73</v>
      </c>
      <c r="J59" s="78" t="s">
        <v>73</v>
      </c>
      <c r="K59" s="78" t="s">
        <v>73</v>
      </c>
      <c r="L59" s="78" t="s">
        <v>73</v>
      </c>
      <c r="M59" s="78" t="s">
        <v>73</v>
      </c>
      <c r="N59" s="78" t="s">
        <v>73</v>
      </c>
      <c r="O59" s="78" t="s">
        <v>73</v>
      </c>
      <c r="P59" s="78" t="s">
        <v>73</v>
      </c>
      <c r="Q59" s="78" t="s">
        <v>73</v>
      </c>
      <c r="R59" s="78" t="s">
        <v>73</v>
      </c>
      <c r="S59" s="78" t="s">
        <v>73</v>
      </c>
      <c r="T59" s="78" t="s">
        <v>73</v>
      </c>
      <c r="U59" s="78" t="s">
        <v>73</v>
      </c>
      <c r="V59" s="78" t="s">
        <v>73</v>
      </c>
      <c r="W59" s="75" t="s">
        <v>71</v>
      </c>
      <c r="X59" s="75" t="s">
        <v>71</v>
      </c>
      <c r="Y59" s="75" t="s">
        <v>71</v>
      </c>
      <c r="Z59" s="75" t="s">
        <v>71</v>
      </c>
      <c r="AA59" s="75" t="s">
        <v>71</v>
      </c>
      <c r="AB59" s="75" t="s">
        <v>71</v>
      </c>
      <c r="AC59" s="75" t="s">
        <v>71</v>
      </c>
      <c r="AD59" s="75" t="s">
        <v>71</v>
      </c>
      <c r="AE59" s="75" t="s">
        <v>71</v>
      </c>
      <c r="AF59" s="75" t="s">
        <v>71</v>
      </c>
      <c r="AG59" s="75" t="s">
        <v>71</v>
      </c>
      <c r="AH59" s="75" t="s">
        <v>71</v>
      </c>
      <c r="AI59" s="75" t="s">
        <v>71</v>
      </c>
      <c r="AJ59" s="75" t="s">
        <v>71</v>
      </c>
      <c r="AK59" s="75" t="s">
        <v>71</v>
      </c>
      <c r="AL59" s="75" t="s">
        <v>71</v>
      </c>
      <c r="AM59" s="75" t="s">
        <v>71</v>
      </c>
      <c r="AN59" s="75" t="s">
        <v>71</v>
      </c>
      <c r="AO59" s="75" t="s">
        <v>71</v>
      </c>
      <c r="AP59" s="75" t="s">
        <v>71</v>
      </c>
      <c r="AQ59" s="75" t="s">
        <v>71</v>
      </c>
      <c r="AR59" s="75" t="s">
        <v>71</v>
      </c>
      <c r="AS59" s="75" t="s">
        <v>71</v>
      </c>
      <c r="AT59" s="75" t="s">
        <v>71</v>
      </c>
      <c r="AU59" s="75" t="s">
        <v>71</v>
      </c>
      <c r="AV59" s="75" t="s">
        <v>71</v>
      </c>
      <c r="AW59" s="75" t="s">
        <v>71</v>
      </c>
      <c r="AX59" s="75" t="s">
        <v>71</v>
      </c>
      <c r="AY59" s="75" t="s">
        <v>71</v>
      </c>
      <c r="AZ59" s="75" t="s">
        <v>71</v>
      </c>
      <c r="BA59" s="75" t="s">
        <v>71</v>
      </c>
      <c r="BB59" s="75" t="s">
        <v>71</v>
      </c>
      <c r="BC59" s="75" t="s">
        <v>71</v>
      </c>
      <c r="BD59" s="75" t="s">
        <v>71</v>
      </c>
      <c r="BE59" s="75" t="s">
        <v>71</v>
      </c>
      <c r="BF59" s="75" t="s">
        <v>71</v>
      </c>
      <c r="BG59" s="75" t="s">
        <v>71</v>
      </c>
      <c r="BH59" s="75" t="s">
        <v>71</v>
      </c>
      <c r="BI59" s="75" t="s">
        <v>71</v>
      </c>
      <c r="BJ59" s="75" t="s">
        <v>71</v>
      </c>
      <c r="BK59" s="75" t="s">
        <v>71</v>
      </c>
      <c r="BL59" s="75" t="s">
        <v>71</v>
      </c>
      <c r="BM59" s="75" t="s">
        <v>71</v>
      </c>
      <c r="BN59" s="75" t="s">
        <v>71</v>
      </c>
      <c r="BO59" s="75" t="s">
        <v>71</v>
      </c>
      <c r="BP59" s="75" t="s">
        <v>71</v>
      </c>
      <c r="BQ59" s="75" t="s">
        <v>71</v>
      </c>
      <c r="BR59" s="75" t="s">
        <v>71</v>
      </c>
      <c r="BS59" s="75" t="s">
        <v>71</v>
      </c>
      <c r="BT59" s="75" t="s">
        <v>71</v>
      </c>
      <c r="BU59" s="75" t="s">
        <v>71</v>
      </c>
      <c r="BV59" s="75" t="s">
        <v>71</v>
      </c>
      <c r="BW59" s="75" t="s">
        <v>71</v>
      </c>
      <c r="BX59" s="75" t="s">
        <v>71</v>
      </c>
      <c r="BY59" s="75" t="s">
        <v>71</v>
      </c>
      <c r="BZ59" s="75" t="s">
        <v>71</v>
      </c>
      <c r="CA59" s="75" t="s">
        <v>71</v>
      </c>
      <c r="CB59" s="75" t="s">
        <v>71</v>
      </c>
      <c r="CC59" s="75" t="s">
        <v>71</v>
      </c>
      <c r="CD59" s="75" t="s">
        <v>71</v>
      </c>
      <c r="CE59" s="75" t="s">
        <v>71</v>
      </c>
      <c r="CF59" s="75" t="s">
        <v>71</v>
      </c>
      <c r="CG59" s="75" t="s">
        <v>71</v>
      </c>
      <c r="CH59" s="75" t="s">
        <v>71</v>
      </c>
      <c r="CI59" s="75" t="s">
        <v>71</v>
      </c>
      <c r="CJ59" s="75" t="s">
        <v>71</v>
      </c>
      <c r="CK59" s="75" t="s">
        <v>71</v>
      </c>
      <c r="CL59" s="75" t="s">
        <v>71</v>
      </c>
      <c r="CM59" s="75" t="s">
        <v>71</v>
      </c>
      <c r="CN59" s="75" t="s">
        <v>71</v>
      </c>
      <c r="CO59" s="75" t="s">
        <v>71</v>
      </c>
      <c r="CP59" s="75" t="s">
        <v>71</v>
      </c>
      <c r="CQ59" s="75" t="s">
        <v>71</v>
      </c>
      <c r="CR59" s="75" t="s">
        <v>71</v>
      </c>
      <c r="CS59" s="75" t="s">
        <v>71</v>
      </c>
      <c r="CT59" s="75" t="s">
        <v>71</v>
      </c>
      <c r="CU59" s="75" t="s">
        <v>71</v>
      </c>
      <c r="CV59" s="75" t="s">
        <v>71</v>
      </c>
      <c r="CW59" s="75" t="s">
        <v>71</v>
      </c>
      <c r="CX59" s="75" t="s">
        <v>71</v>
      </c>
      <c r="CY59" s="75" t="s">
        <v>71</v>
      </c>
      <c r="CZ59" s="75" t="s">
        <v>71</v>
      </c>
      <c r="DA59" s="75" t="s">
        <v>71</v>
      </c>
      <c r="DB59" s="75" t="s">
        <v>71</v>
      </c>
      <c r="DC59" s="75" t="s">
        <v>71</v>
      </c>
      <c r="DD59" s="75" t="s">
        <v>71</v>
      </c>
      <c r="DE59" s="75" t="s">
        <v>71</v>
      </c>
      <c r="DF59" s="75" t="s">
        <v>71</v>
      </c>
      <c r="DG59" s="75" t="s">
        <v>71</v>
      </c>
      <c r="DH59" s="75" t="s">
        <v>71</v>
      </c>
      <c r="DI59" s="75" t="s">
        <v>71</v>
      </c>
      <c r="DJ59" s="75" t="s">
        <v>71</v>
      </c>
      <c r="DK59" s="75" t="s">
        <v>71</v>
      </c>
      <c r="DL59" s="75" t="s">
        <v>71</v>
      </c>
      <c r="DM59" s="75" t="s">
        <v>71</v>
      </c>
      <c r="DN59" s="75" t="s">
        <v>71</v>
      </c>
      <c r="DO59" s="75" t="s">
        <v>71</v>
      </c>
      <c r="DP59" s="75" t="s">
        <v>71</v>
      </c>
      <c r="DQ59" s="75" t="s">
        <v>71</v>
      </c>
      <c r="DR59" s="75" t="s">
        <v>71</v>
      </c>
      <c r="DS59" s="75" t="s">
        <v>71</v>
      </c>
      <c r="DT59" s="75" t="s">
        <v>71</v>
      </c>
      <c r="DU59" s="75" t="s">
        <v>71</v>
      </c>
      <c r="DV59" s="75" t="s">
        <v>71</v>
      </c>
      <c r="DW59" s="75" t="s">
        <v>71</v>
      </c>
      <c r="DX59" s="75" t="s">
        <v>71</v>
      </c>
      <c r="DY59" s="75" t="s">
        <v>71</v>
      </c>
      <c r="DZ59" s="75" t="s">
        <v>71</v>
      </c>
      <c r="EA59" s="75" t="s">
        <v>71</v>
      </c>
      <c r="EB59" s="75" t="s">
        <v>71</v>
      </c>
      <c r="EC59" s="75" t="s">
        <v>71</v>
      </c>
      <c r="ED59" s="75" t="s">
        <v>71</v>
      </c>
      <c r="EE59" s="75" t="s">
        <v>71</v>
      </c>
      <c r="EF59" s="75" t="s">
        <v>71</v>
      </c>
      <c r="EG59" s="75" t="s">
        <v>71</v>
      </c>
      <c r="EH59" s="75" t="s">
        <v>71</v>
      </c>
      <c r="EI59" s="75" t="s">
        <v>71</v>
      </c>
      <c r="EJ59" s="75" t="s">
        <v>71</v>
      </c>
      <c r="EK59" s="75" t="s">
        <v>71</v>
      </c>
      <c r="EL59" s="75" t="s">
        <v>71</v>
      </c>
      <c r="EM59" s="75" t="s">
        <v>71</v>
      </c>
      <c r="EN59" s="75" t="s">
        <v>71</v>
      </c>
      <c r="EO59" s="75" t="s">
        <v>71</v>
      </c>
      <c r="EP59" s="75" t="s">
        <v>71</v>
      </c>
      <c r="EQ59" s="75" t="s">
        <v>71</v>
      </c>
      <c r="ER59" s="75" t="s">
        <v>71</v>
      </c>
      <c r="ES59" s="75" t="s">
        <v>71</v>
      </c>
      <c r="ET59" s="75" t="s">
        <v>71</v>
      </c>
      <c r="EU59" s="75" t="s">
        <v>71</v>
      </c>
      <c r="EV59" s="75" t="s">
        <v>71</v>
      </c>
      <c r="EW59" s="75" t="s">
        <v>71</v>
      </c>
      <c r="EX59" s="75" t="s">
        <v>71</v>
      </c>
      <c r="EY59" s="75" t="s">
        <v>71</v>
      </c>
      <c r="EZ59" s="75" t="s">
        <v>71</v>
      </c>
      <c r="FA59" s="75" t="s">
        <v>71</v>
      </c>
      <c r="FB59" s="75" t="s">
        <v>71</v>
      </c>
      <c r="FC59" s="75" t="s">
        <v>71</v>
      </c>
      <c r="FD59" s="75" t="s">
        <v>71</v>
      </c>
      <c r="FE59" s="75" t="s">
        <v>71</v>
      </c>
      <c r="FF59" s="75" t="s">
        <v>71</v>
      </c>
      <c r="FG59" s="76" t="s">
        <v>71</v>
      </c>
      <c r="FH59" s="76" t="s">
        <v>71</v>
      </c>
      <c r="FI59" s="76" t="s">
        <v>71</v>
      </c>
      <c r="FJ59" s="76" t="s">
        <v>71</v>
      </c>
      <c r="FK59" s="76" t="s">
        <v>71</v>
      </c>
      <c r="FL59" s="76" t="s">
        <v>71</v>
      </c>
      <c r="FM59" s="76" t="s">
        <v>71</v>
      </c>
      <c r="FN59" s="76" t="s">
        <v>71</v>
      </c>
      <c r="FO59" s="76" t="s">
        <v>71</v>
      </c>
      <c r="FP59" s="76" t="s">
        <v>71</v>
      </c>
      <c r="FQ59" s="76" t="s">
        <v>71</v>
      </c>
      <c r="FR59" s="76" t="s">
        <v>71</v>
      </c>
      <c r="FS59" s="76" t="s">
        <v>71</v>
      </c>
      <c r="FT59" s="76" t="s">
        <v>71</v>
      </c>
      <c r="FU59" s="76" t="s">
        <v>71</v>
      </c>
      <c r="FV59" s="76" t="s">
        <v>71</v>
      </c>
      <c r="FW59" s="76" t="s">
        <v>71</v>
      </c>
      <c r="FX59" s="76" t="s">
        <v>71</v>
      </c>
      <c r="FY59" s="76" t="s">
        <v>71</v>
      </c>
      <c r="FZ59" s="76" t="s">
        <v>71</v>
      </c>
      <c r="GA59" s="76" t="s">
        <v>71</v>
      </c>
      <c r="GB59" s="76" t="s">
        <v>71</v>
      </c>
      <c r="GC59" s="76" t="s">
        <v>71</v>
      </c>
      <c r="GD59" s="76" t="s">
        <v>71</v>
      </c>
      <c r="GE59" s="76" t="s">
        <v>71</v>
      </c>
      <c r="GF59" s="76" t="s">
        <v>71</v>
      </c>
      <c r="GG59" s="76" t="s">
        <v>71</v>
      </c>
      <c r="GH59" s="76" t="s">
        <v>71</v>
      </c>
      <c r="GI59" s="76" t="s">
        <v>71</v>
      </c>
      <c r="GJ59" s="76" t="s">
        <v>71</v>
      </c>
      <c r="GK59" s="76" t="s">
        <v>71</v>
      </c>
      <c r="GL59" s="76" t="s">
        <v>71</v>
      </c>
      <c r="GM59" s="76" t="s">
        <v>71</v>
      </c>
      <c r="GN59" s="76" t="s">
        <v>71</v>
      </c>
      <c r="GO59" s="76" t="s">
        <v>71</v>
      </c>
      <c r="GP59" s="76" t="s">
        <v>71</v>
      </c>
      <c r="GQ59" s="76" t="s">
        <v>71</v>
      </c>
      <c r="GR59" s="76" t="s">
        <v>71</v>
      </c>
      <c r="GS59" s="76" t="s">
        <v>71</v>
      </c>
      <c r="GT59" s="76" t="s">
        <v>71</v>
      </c>
    </row>
    <row r="60" spans="1:202" ht="15.75" x14ac:dyDescent="0.2">
      <c r="A60" s="69">
        <v>58</v>
      </c>
      <c r="B60" s="78" t="s">
        <v>73</v>
      </c>
      <c r="C60" s="78" t="s">
        <v>73</v>
      </c>
      <c r="D60" s="78" t="s">
        <v>73</v>
      </c>
      <c r="E60" s="78" t="s">
        <v>73</v>
      </c>
      <c r="F60" s="78" t="s">
        <v>73</v>
      </c>
      <c r="G60" s="78" t="s">
        <v>73</v>
      </c>
      <c r="H60" s="78" t="s">
        <v>73</v>
      </c>
      <c r="I60" s="78" t="s">
        <v>73</v>
      </c>
      <c r="J60" s="78" t="s">
        <v>73</v>
      </c>
      <c r="K60" s="78" t="s">
        <v>73</v>
      </c>
      <c r="L60" s="78" t="s">
        <v>73</v>
      </c>
      <c r="M60" s="78" t="s">
        <v>73</v>
      </c>
      <c r="N60" s="78" t="s">
        <v>73</v>
      </c>
      <c r="O60" s="78" t="s">
        <v>73</v>
      </c>
      <c r="P60" s="78" t="s">
        <v>73</v>
      </c>
      <c r="Q60" s="78" t="s">
        <v>73</v>
      </c>
      <c r="R60" s="78" t="s">
        <v>73</v>
      </c>
      <c r="S60" s="78" t="s">
        <v>73</v>
      </c>
      <c r="T60" s="78" t="s">
        <v>73</v>
      </c>
      <c r="U60" s="78" t="s">
        <v>73</v>
      </c>
      <c r="V60" s="78" t="s">
        <v>73</v>
      </c>
      <c r="W60" s="75" t="s">
        <v>71</v>
      </c>
      <c r="X60" s="75" t="s">
        <v>71</v>
      </c>
      <c r="Y60" s="75" t="s">
        <v>71</v>
      </c>
      <c r="Z60" s="75" t="s">
        <v>71</v>
      </c>
      <c r="AA60" s="75" t="s">
        <v>71</v>
      </c>
      <c r="AB60" s="75" t="s">
        <v>71</v>
      </c>
      <c r="AC60" s="75" t="s">
        <v>71</v>
      </c>
      <c r="AD60" s="75" t="s">
        <v>71</v>
      </c>
      <c r="AE60" s="75" t="s">
        <v>71</v>
      </c>
      <c r="AF60" s="75" t="s">
        <v>71</v>
      </c>
      <c r="AG60" s="75" t="s">
        <v>71</v>
      </c>
      <c r="AH60" s="75" t="s">
        <v>71</v>
      </c>
      <c r="AI60" s="75" t="s">
        <v>71</v>
      </c>
      <c r="AJ60" s="75" t="s">
        <v>71</v>
      </c>
      <c r="AK60" s="75" t="s">
        <v>71</v>
      </c>
      <c r="AL60" s="75" t="s">
        <v>71</v>
      </c>
      <c r="AM60" s="75" t="s">
        <v>71</v>
      </c>
      <c r="AN60" s="75" t="s">
        <v>71</v>
      </c>
      <c r="AO60" s="75" t="s">
        <v>71</v>
      </c>
      <c r="AP60" s="75" t="s">
        <v>71</v>
      </c>
      <c r="AQ60" s="75" t="s">
        <v>71</v>
      </c>
      <c r="AR60" s="75" t="s">
        <v>71</v>
      </c>
      <c r="AS60" s="75" t="s">
        <v>71</v>
      </c>
      <c r="AT60" s="75" t="s">
        <v>71</v>
      </c>
      <c r="AU60" s="75" t="s">
        <v>71</v>
      </c>
      <c r="AV60" s="75" t="s">
        <v>71</v>
      </c>
      <c r="AW60" s="75" t="s">
        <v>71</v>
      </c>
      <c r="AX60" s="75" t="s">
        <v>71</v>
      </c>
      <c r="AY60" s="75" t="s">
        <v>71</v>
      </c>
      <c r="AZ60" s="75" t="s">
        <v>71</v>
      </c>
      <c r="BA60" s="75" t="s">
        <v>71</v>
      </c>
      <c r="BB60" s="75" t="s">
        <v>71</v>
      </c>
      <c r="BC60" s="75" t="s">
        <v>71</v>
      </c>
      <c r="BD60" s="75" t="s">
        <v>71</v>
      </c>
      <c r="BE60" s="75" t="s">
        <v>71</v>
      </c>
      <c r="BF60" s="75" t="s">
        <v>71</v>
      </c>
      <c r="BG60" s="75" t="s">
        <v>71</v>
      </c>
      <c r="BH60" s="75" t="s">
        <v>71</v>
      </c>
      <c r="BI60" s="75" t="s">
        <v>71</v>
      </c>
      <c r="BJ60" s="75" t="s">
        <v>71</v>
      </c>
      <c r="BK60" s="75" t="s">
        <v>71</v>
      </c>
      <c r="BL60" s="75" t="s">
        <v>71</v>
      </c>
      <c r="BM60" s="75" t="s">
        <v>71</v>
      </c>
      <c r="BN60" s="75" t="s">
        <v>71</v>
      </c>
      <c r="BO60" s="75" t="s">
        <v>71</v>
      </c>
      <c r="BP60" s="75" t="s">
        <v>71</v>
      </c>
      <c r="BQ60" s="75" t="s">
        <v>71</v>
      </c>
      <c r="BR60" s="75" t="s">
        <v>71</v>
      </c>
      <c r="BS60" s="75" t="s">
        <v>71</v>
      </c>
      <c r="BT60" s="75" t="s">
        <v>71</v>
      </c>
      <c r="BU60" s="75" t="s">
        <v>71</v>
      </c>
      <c r="BV60" s="75" t="s">
        <v>71</v>
      </c>
      <c r="BW60" s="75" t="s">
        <v>71</v>
      </c>
      <c r="BX60" s="75" t="s">
        <v>71</v>
      </c>
      <c r="BY60" s="75" t="s">
        <v>71</v>
      </c>
      <c r="BZ60" s="75" t="s">
        <v>71</v>
      </c>
      <c r="CA60" s="75" t="s">
        <v>71</v>
      </c>
      <c r="CB60" s="75" t="s">
        <v>71</v>
      </c>
      <c r="CC60" s="75" t="s">
        <v>71</v>
      </c>
      <c r="CD60" s="75" t="s">
        <v>71</v>
      </c>
      <c r="CE60" s="75" t="s">
        <v>71</v>
      </c>
      <c r="CF60" s="75" t="s">
        <v>71</v>
      </c>
      <c r="CG60" s="75" t="s">
        <v>71</v>
      </c>
      <c r="CH60" s="75" t="s">
        <v>71</v>
      </c>
      <c r="CI60" s="75" t="s">
        <v>71</v>
      </c>
      <c r="CJ60" s="75" t="s">
        <v>71</v>
      </c>
      <c r="CK60" s="75" t="s">
        <v>71</v>
      </c>
      <c r="CL60" s="75" t="s">
        <v>71</v>
      </c>
      <c r="CM60" s="75" t="s">
        <v>71</v>
      </c>
      <c r="CN60" s="75" t="s">
        <v>71</v>
      </c>
      <c r="CO60" s="75" t="s">
        <v>71</v>
      </c>
      <c r="CP60" s="75" t="s">
        <v>71</v>
      </c>
      <c r="CQ60" s="75" t="s">
        <v>71</v>
      </c>
      <c r="CR60" s="75" t="s">
        <v>71</v>
      </c>
      <c r="CS60" s="75" t="s">
        <v>71</v>
      </c>
      <c r="CT60" s="75" t="s">
        <v>71</v>
      </c>
      <c r="CU60" s="75" t="s">
        <v>71</v>
      </c>
      <c r="CV60" s="75" t="s">
        <v>71</v>
      </c>
      <c r="CW60" s="75" t="s">
        <v>71</v>
      </c>
      <c r="CX60" s="75" t="s">
        <v>71</v>
      </c>
      <c r="CY60" s="75" t="s">
        <v>71</v>
      </c>
      <c r="CZ60" s="75" t="s">
        <v>71</v>
      </c>
      <c r="DA60" s="75" t="s">
        <v>71</v>
      </c>
      <c r="DB60" s="75" t="s">
        <v>71</v>
      </c>
      <c r="DC60" s="75" t="s">
        <v>71</v>
      </c>
      <c r="DD60" s="75" t="s">
        <v>71</v>
      </c>
      <c r="DE60" s="75" t="s">
        <v>71</v>
      </c>
      <c r="DF60" s="75" t="s">
        <v>71</v>
      </c>
      <c r="DG60" s="75" t="s">
        <v>71</v>
      </c>
      <c r="DH60" s="75" t="s">
        <v>71</v>
      </c>
      <c r="DI60" s="75" t="s">
        <v>71</v>
      </c>
      <c r="DJ60" s="75" t="s">
        <v>71</v>
      </c>
      <c r="DK60" s="75" t="s">
        <v>71</v>
      </c>
      <c r="DL60" s="75" t="s">
        <v>71</v>
      </c>
      <c r="DM60" s="75" t="s">
        <v>71</v>
      </c>
      <c r="DN60" s="75" t="s">
        <v>71</v>
      </c>
      <c r="DO60" s="75" t="s">
        <v>71</v>
      </c>
      <c r="DP60" s="75" t="s">
        <v>71</v>
      </c>
      <c r="DQ60" s="75" t="s">
        <v>71</v>
      </c>
      <c r="DR60" s="75" t="s">
        <v>71</v>
      </c>
      <c r="DS60" s="75" t="s">
        <v>71</v>
      </c>
      <c r="DT60" s="75" t="s">
        <v>71</v>
      </c>
      <c r="DU60" s="75" t="s">
        <v>71</v>
      </c>
      <c r="DV60" s="75" t="s">
        <v>71</v>
      </c>
      <c r="DW60" s="75" t="s">
        <v>71</v>
      </c>
      <c r="DX60" s="75" t="s">
        <v>71</v>
      </c>
      <c r="DY60" s="75" t="s">
        <v>71</v>
      </c>
      <c r="DZ60" s="75" t="s">
        <v>71</v>
      </c>
      <c r="EA60" s="75" t="s">
        <v>71</v>
      </c>
      <c r="EB60" s="75" t="s">
        <v>71</v>
      </c>
      <c r="EC60" s="75" t="s">
        <v>71</v>
      </c>
      <c r="ED60" s="75" t="s">
        <v>71</v>
      </c>
      <c r="EE60" s="75" t="s">
        <v>71</v>
      </c>
      <c r="EF60" s="75" t="s">
        <v>71</v>
      </c>
      <c r="EG60" s="75" t="s">
        <v>71</v>
      </c>
      <c r="EH60" s="75" t="s">
        <v>71</v>
      </c>
      <c r="EI60" s="75" t="s">
        <v>71</v>
      </c>
      <c r="EJ60" s="75" t="s">
        <v>71</v>
      </c>
      <c r="EK60" s="75" t="s">
        <v>71</v>
      </c>
      <c r="EL60" s="75" t="s">
        <v>71</v>
      </c>
      <c r="EM60" s="75" t="s">
        <v>71</v>
      </c>
      <c r="EN60" s="75" t="s">
        <v>71</v>
      </c>
      <c r="EO60" s="75" t="s">
        <v>71</v>
      </c>
      <c r="EP60" s="75" t="s">
        <v>71</v>
      </c>
      <c r="EQ60" s="75" t="s">
        <v>71</v>
      </c>
      <c r="ER60" s="75" t="s">
        <v>71</v>
      </c>
      <c r="ES60" s="75" t="s">
        <v>71</v>
      </c>
      <c r="ET60" s="75" t="s">
        <v>71</v>
      </c>
      <c r="EU60" s="75" t="s">
        <v>71</v>
      </c>
      <c r="EV60" s="75" t="s">
        <v>71</v>
      </c>
      <c r="EW60" s="75" t="s">
        <v>71</v>
      </c>
      <c r="EX60" s="75" t="s">
        <v>71</v>
      </c>
      <c r="EY60" s="75" t="s">
        <v>71</v>
      </c>
      <c r="EZ60" s="75" t="s">
        <v>71</v>
      </c>
      <c r="FA60" s="75" t="s">
        <v>71</v>
      </c>
      <c r="FB60" s="75" t="s">
        <v>71</v>
      </c>
      <c r="FC60" s="75" t="s">
        <v>71</v>
      </c>
      <c r="FD60" s="75" t="s">
        <v>71</v>
      </c>
      <c r="FE60" s="75" t="s">
        <v>71</v>
      </c>
      <c r="FF60" s="75" t="s">
        <v>71</v>
      </c>
      <c r="FG60" s="76" t="s">
        <v>71</v>
      </c>
      <c r="FH60" s="76" t="s">
        <v>71</v>
      </c>
      <c r="FI60" s="76" t="s">
        <v>71</v>
      </c>
      <c r="FJ60" s="76" t="s">
        <v>71</v>
      </c>
      <c r="FK60" s="76" t="s">
        <v>71</v>
      </c>
      <c r="FL60" s="76" t="s">
        <v>71</v>
      </c>
      <c r="FM60" s="76" t="s">
        <v>71</v>
      </c>
      <c r="FN60" s="76" t="s">
        <v>71</v>
      </c>
      <c r="FO60" s="76" t="s">
        <v>71</v>
      </c>
      <c r="FP60" s="76" t="s">
        <v>71</v>
      </c>
      <c r="FQ60" s="76" t="s">
        <v>71</v>
      </c>
      <c r="FR60" s="76" t="s">
        <v>71</v>
      </c>
      <c r="FS60" s="76" t="s">
        <v>71</v>
      </c>
      <c r="FT60" s="76" t="s">
        <v>71</v>
      </c>
      <c r="FU60" s="76" t="s">
        <v>71</v>
      </c>
      <c r="FV60" s="76" t="s">
        <v>71</v>
      </c>
      <c r="FW60" s="76" t="s">
        <v>71</v>
      </c>
      <c r="FX60" s="76" t="s">
        <v>71</v>
      </c>
      <c r="FY60" s="76" t="s">
        <v>71</v>
      </c>
      <c r="FZ60" s="76" t="s">
        <v>71</v>
      </c>
      <c r="GA60" s="76" t="s">
        <v>71</v>
      </c>
      <c r="GB60" s="76" t="s">
        <v>71</v>
      </c>
      <c r="GC60" s="76" t="s">
        <v>71</v>
      </c>
      <c r="GD60" s="76" t="s">
        <v>71</v>
      </c>
      <c r="GE60" s="76" t="s">
        <v>71</v>
      </c>
      <c r="GF60" s="76" t="s">
        <v>71</v>
      </c>
      <c r="GG60" s="76" t="s">
        <v>71</v>
      </c>
      <c r="GH60" s="76" t="s">
        <v>71</v>
      </c>
      <c r="GI60" s="76" t="s">
        <v>71</v>
      </c>
      <c r="GJ60" s="76" t="s">
        <v>71</v>
      </c>
      <c r="GK60" s="76" t="s">
        <v>71</v>
      </c>
      <c r="GL60" s="76" t="s">
        <v>71</v>
      </c>
      <c r="GM60" s="76" t="s">
        <v>71</v>
      </c>
      <c r="GN60" s="76" t="s">
        <v>71</v>
      </c>
      <c r="GO60" s="76" t="s">
        <v>71</v>
      </c>
      <c r="GP60" s="76" t="s">
        <v>71</v>
      </c>
      <c r="GQ60" s="76" t="s">
        <v>71</v>
      </c>
      <c r="GR60" s="76" t="s">
        <v>71</v>
      </c>
      <c r="GS60" s="76" t="s">
        <v>71</v>
      </c>
      <c r="GT60" s="76" t="s">
        <v>71</v>
      </c>
    </row>
    <row r="61" spans="1:202" ht="15.75" x14ac:dyDescent="0.2">
      <c r="A61" s="69">
        <v>59</v>
      </c>
      <c r="B61" s="78" t="s">
        <v>73</v>
      </c>
      <c r="C61" s="78" t="s">
        <v>73</v>
      </c>
      <c r="D61" s="78" t="s">
        <v>73</v>
      </c>
      <c r="E61" s="78" t="s">
        <v>73</v>
      </c>
      <c r="F61" s="78" t="s">
        <v>73</v>
      </c>
      <c r="G61" s="78" t="s">
        <v>73</v>
      </c>
      <c r="H61" s="78" t="s">
        <v>73</v>
      </c>
      <c r="I61" s="78" t="s">
        <v>73</v>
      </c>
      <c r="J61" s="78" t="s">
        <v>73</v>
      </c>
      <c r="K61" s="78" t="s">
        <v>73</v>
      </c>
      <c r="L61" s="78" t="s">
        <v>73</v>
      </c>
      <c r="M61" s="78" t="s">
        <v>73</v>
      </c>
      <c r="N61" s="78" t="s">
        <v>73</v>
      </c>
      <c r="O61" s="78" t="s">
        <v>73</v>
      </c>
      <c r="P61" s="78" t="s">
        <v>73</v>
      </c>
      <c r="Q61" s="78" t="s">
        <v>73</v>
      </c>
      <c r="R61" s="78" t="s">
        <v>73</v>
      </c>
      <c r="S61" s="78" t="s">
        <v>73</v>
      </c>
      <c r="T61" s="78" t="s">
        <v>73</v>
      </c>
      <c r="U61" s="78" t="s">
        <v>73</v>
      </c>
      <c r="V61" s="78" t="s">
        <v>73</v>
      </c>
      <c r="W61" s="75" t="s">
        <v>71</v>
      </c>
      <c r="X61" s="75" t="s">
        <v>71</v>
      </c>
      <c r="Y61" s="75" t="s">
        <v>71</v>
      </c>
      <c r="Z61" s="75" t="s">
        <v>71</v>
      </c>
      <c r="AA61" s="75" t="s">
        <v>71</v>
      </c>
      <c r="AB61" s="75" t="s">
        <v>71</v>
      </c>
      <c r="AC61" s="75" t="s">
        <v>71</v>
      </c>
      <c r="AD61" s="75" t="s">
        <v>71</v>
      </c>
      <c r="AE61" s="75" t="s">
        <v>71</v>
      </c>
      <c r="AF61" s="75" t="s">
        <v>71</v>
      </c>
      <c r="AG61" s="75" t="s">
        <v>71</v>
      </c>
      <c r="AH61" s="75" t="s">
        <v>71</v>
      </c>
      <c r="AI61" s="75" t="s">
        <v>71</v>
      </c>
      <c r="AJ61" s="75" t="s">
        <v>71</v>
      </c>
      <c r="AK61" s="75" t="s">
        <v>71</v>
      </c>
      <c r="AL61" s="75" t="s">
        <v>71</v>
      </c>
      <c r="AM61" s="75" t="s">
        <v>71</v>
      </c>
      <c r="AN61" s="75" t="s">
        <v>71</v>
      </c>
      <c r="AO61" s="75" t="s">
        <v>71</v>
      </c>
      <c r="AP61" s="75" t="s">
        <v>71</v>
      </c>
      <c r="AQ61" s="75" t="s">
        <v>71</v>
      </c>
      <c r="AR61" s="75" t="s">
        <v>71</v>
      </c>
      <c r="AS61" s="75" t="s">
        <v>71</v>
      </c>
      <c r="AT61" s="75" t="s">
        <v>71</v>
      </c>
      <c r="AU61" s="75" t="s">
        <v>71</v>
      </c>
      <c r="AV61" s="75" t="s">
        <v>71</v>
      </c>
      <c r="AW61" s="75" t="s">
        <v>71</v>
      </c>
      <c r="AX61" s="75" t="s">
        <v>71</v>
      </c>
      <c r="AY61" s="75" t="s">
        <v>71</v>
      </c>
      <c r="AZ61" s="75" t="s">
        <v>71</v>
      </c>
      <c r="BA61" s="75" t="s">
        <v>71</v>
      </c>
      <c r="BB61" s="75" t="s">
        <v>71</v>
      </c>
      <c r="BC61" s="75" t="s">
        <v>71</v>
      </c>
      <c r="BD61" s="75" t="s">
        <v>71</v>
      </c>
      <c r="BE61" s="75" t="s">
        <v>71</v>
      </c>
      <c r="BF61" s="75" t="s">
        <v>71</v>
      </c>
      <c r="BG61" s="75" t="s">
        <v>71</v>
      </c>
      <c r="BH61" s="75" t="s">
        <v>71</v>
      </c>
      <c r="BI61" s="75" t="s">
        <v>71</v>
      </c>
      <c r="BJ61" s="75" t="s">
        <v>71</v>
      </c>
      <c r="BK61" s="75" t="s">
        <v>71</v>
      </c>
      <c r="BL61" s="75" t="s">
        <v>71</v>
      </c>
      <c r="BM61" s="75" t="s">
        <v>71</v>
      </c>
      <c r="BN61" s="75" t="s">
        <v>71</v>
      </c>
      <c r="BO61" s="75" t="s">
        <v>71</v>
      </c>
      <c r="BP61" s="75" t="s">
        <v>71</v>
      </c>
      <c r="BQ61" s="75" t="s">
        <v>71</v>
      </c>
      <c r="BR61" s="75" t="s">
        <v>71</v>
      </c>
      <c r="BS61" s="75" t="s">
        <v>71</v>
      </c>
      <c r="BT61" s="75" t="s">
        <v>71</v>
      </c>
      <c r="BU61" s="75" t="s">
        <v>71</v>
      </c>
      <c r="BV61" s="75" t="s">
        <v>71</v>
      </c>
      <c r="BW61" s="75" t="s">
        <v>71</v>
      </c>
      <c r="BX61" s="75" t="s">
        <v>71</v>
      </c>
      <c r="BY61" s="75" t="s">
        <v>71</v>
      </c>
      <c r="BZ61" s="75" t="s">
        <v>71</v>
      </c>
      <c r="CA61" s="75" t="s">
        <v>71</v>
      </c>
      <c r="CB61" s="75" t="s">
        <v>71</v>
      </c>
      <c r="CC61" s="75" t="s">
        <v>71</v>
      </c>
      <c r="CD61" s="75" t="s">
        <v>71</v>
      </c>
      <c r="CE61" s="75" t="s">
        <v>71</v>
      </c>
      <c r="CF61" s="75" t="s">
        <v>71</v>
      </c>
      <c r="CG61" s="75" t="s">
        <v>71</v>
      </c>
      <c r="CH61" s="75" t="s">
        <v>71</v>
      </c>
      <c r="CI61" s="75" t="s">
        <v>71</v>
      </c>
      <c r="CJ61" s="75" t="s">
        <v>71</v>
      </c>
      <c r="CK61" s="75" t="s">
        <v>71</v>
      </c>
      <c r="CL61" s="75" t="s">
        <v>71</v>
      </c>
      <c r="CM61" s="75" t="s">
        <v>71</v>
      </c>
      <c r="CN61" s="75" t="s">
        <v>71</v>
      </c>
      <c r="CO61" s="75" t="s">
        <v>71</v>
      </c>
      <c r="CP61" s="75" t="s">
        <v>71</v>
      </c>
      <c r="CQ61" s="75" t="s">
        <v>71</v>
      </c>
      <c r="CR61" s="75" t="s">
        <v>71</v>
      </c>
      <c r="CS61" s="75" t="s">
        <v>71</v>
      </c>
      <c r="CT61" s="75" t="s">
        <v>71</v>
      </c>
      <c r="CU61" s="75" t="s">
        <v>71</v>
      </c>
      <c r="CV61" s="75" t="s">
        <v>71</v>
      </c>
      <c r="CW61" s="75" t="s">
        <v>71</v>
      </c>
      <c r="CX61" s="75" t="s">
        <v>71</v>
      </c>
      <c r="CY61" s="75" t="s">
        <v>71</v>
      </c>
      <c r="CZ61" s="75" t="s">
        <v>71</v>
      </c>
      <c r="DA61" s="75" t="s">
        <v>71</v>
      </c>
      <c r="DB61" s="75" t="s">
        <v>71</v>
      </c>
      <c r="DC61" s="75" t="s">
        <v>71</v>
      </c>
      <c r="DD61" s="75" t="s">
        <v>71</v>
      </c>
      <c r="DE61" s="75" t="s">
        <v>71</v>
      </c>
      <c r="DF61" s="75" t="s">
        <v>71</v>
      </c>
      <c r="DG61" s="75" t="s">
        <v>71</v>
      </c>
      <c r="DH61" s="75" t="s">
        <v>71</v>
      </c>
      <c r="DI61" s="75" t="s">
        <v>71</v>
      </c>
      <c r="DJ61" s="75" t="s">
        <v>71</v>
      </c>
      <c r="DK61" s="75" t="s">
        <v>71</v>
      </c>
      <c r="DL61" s="75" t="s">
        <v>71</v>
      </c>
      <c r="DM61" s="75" t="s">
        <v>71</v>
      </c>
      <c r="DN61" s="75" t="s">
        <v>71</v>
      </c>
      <c r="DO61" s="75" t="s">
        <v>71</v>
      </c>
      <c r="DP61" s="75" t="s">
        <v>71</v>
      </c>
      <c r="DQ61" s="75" t="s">
        <v>71</v>
      </c>
      <c r="DR61" s="75" t="s">
        <v>71</v>
      </c>
      <c r="DS61" s="75" t="s">
        <v>71</v>
      </c>
      <c r="DT61" s="75" t="s">
        <v>71</v>
      </c>
      <c r="DU61" s="75" t="s">
        <v>71</v>
      </c>
      <c r="DV61" s="75" t="s">
        <v>71</v>
      </c>
      <c r="DW61" s="75" t="s">
        <v>71</v>
      </c>
      <c r="DX61" s="75" t="s">
        <v>71</v>
      </c>
      <c r="DY61" s="75" t="s">
        <v>71</v>
      </c>
      <c r="DZ61" s="75" t="s">
        <v>71</v>
      </c>
      <c r="EA61" s="75" t="s">
        <v>71</v>
      </c>
      <c r="EB61" s="75" t="s">
        <v>71</v>
      </c>
      <c r="EC61" s="75" t="s">
        <v>71</v>
      </c>
      <c r="ED61" s="75" t="s">
        <v>71</v>
      </c>
      <c r="EE61" s="75" t="s">
        <v>71</v>
      </c>
      <c r="EF61" s="75" t="s">
        <v>71</v>
      </c>
      <c r="EG61" s="75" t="s">
        <v>71</v>
      </c>
      <c r="EH61" s="75" t="s">
        <v>71</v>
      </c>
      <c r="EI61" s="75" t="s">
        <v>71</v>
      </c>
      <c r="EJ61" s="75" t="s">
        <v>71</v>
      </c>
      <c r="EK61" s="75" t="s">
        <v>71</v>
      </c>
      <c r="EL61" s="75" t="s">
        <v>71</v>
      </c>
      <c r="EM61" s="75" t="s">
        <v>71</v>
      </c>
      <c r="EN61" s="75" t="s">
        <v>71</v>
      </c>
      <c r="EO61" s="75" t="s">
        <v>71</v>
      </c>
      <c r="EP61" s="75" t="s">
        <v>71</v>
      </c>
      <c r="EQ61" s="75" t="s">
        <v>71</v>
      </c>
      <c r="ER61" s="75" t="s">
        <v>71</v>
      </c>
      <c r="ES61" s="75" t="s">
        <v>71</v>
      </c>
      <c r="ET61" s="75" t="s">
        <v>71</v>
      </c>
      <c r="EU61" s="75" t="s">
        <v>71</v>
      </c>
      <c r="EV61" s="75" t="s">
        <v>71</v>
      </c>
      <c r="EW61" s="75" t="s">
        <v>71</v>
      </c>
      <c r="EX61" s="75" t="s">
        <v>71</v>
      </c>
      <c r="EY61" s="75" t="s">
        <v>71</v>
      </c>
      <c r="EZ61" s="75" t="s">
        <v>71</v>
      </c>
      <c r="FA61" s="75" t="s">
        <v>71</v>
      </c>
      <c r="FB61" s="75" t="s">
        <v>71</v>
      </c>
      <c r="FC61" s="75" t="s">
        <v>71</v>
      </c>
      <c r="FD61" s="75" t="s">
        <v>71</v>
      </c>
      <c r="FE61" s="75" t="s">
        <v>71</v>
      </c>
      <c r="FF61" s="75" t="s">
        <v>71</v>
      </c>
      <c r="FG61" s="76" t="s">
        <v>71</v>
      </c>
      <c r="FH61" s="76" t="s">
        <v>71</v>
      </c>
      <c r="FI61" s="76" t="s">
        <v>71</v>
      </c>
      <c r="FJ61" s="76" t="s">
        <v>71</v>
      </c>
      <c r="FK61" s="76" t="s">
        <v>71</v>
      </c>
      <c r="FL61" s="76" t="s">
        <v>71</v>
      </c>
      <c r="FM61" s="76" t="s">
        <v>71</v>
      </c>
      <c r="FN61" s="76" t="s">
        <v>71</v>
      </c>
      <c r="FO61" s="76" t="s">
        <v>71</v>
      </c>
      <c r="FP61" s="76" t="s">
        <v>71</v>
      </c>
      <c r="FQ61" s="76" t="s">
        <v>71</v>
      </c>
      <c r="FR61" s="76" t="s">
        <v>71</v>
      </c>
      <c r="FS61" s="76" t="s">
        <v>71</v>
      </c>
      <c r="FT61" s="76" t="s">
        <v>71</v>
      </c>
      <c r="FU61" s="76" t="s">
        <v>71</v>
      </c>
      <c r="FV61" s="76" t="s">
        <v>71</v>
      </c>
      <c r="FW61" s="76" t="s">
        <v>71</v>
      </c>
      <c r="FX61" s="76" t="s">
        <v>71</v>
      </c>
      <c r="FY61" s="76" t="s">
        <v>71</v>
      </c>
      <c r="FZ61" s="76" t="s">
        <v>71</v>
      </c>
      <c r="GA61" s="76" t="s">
        <v>71</v>
      </c>
      <c r="GB61" s="76" t="s">
        <v>71</v>
      </c>
      <c r="GC61" s="76" t="s">
        <v>71</v>
      </c>
      <c r="GD61" s="76" t="s">
        <v>71</v>
      </c>
      <c r="GE61" s="76" t="s">
        <v>71</v>
      </c>
      <c r="GF61" s="76" t="s">
        <v>71</v>
      </c>
      <c r="GG61" s="76" t="s">
        <v>71</v>
      </c>
      <c r="GH61" s="76" t="s">
        <v>71</v>
      </c>
      <c r="GI61" s="76" t="s">
        <v>71</v>
      </c>
      <c r="GJ61" s="76" t="s">
        <v>71</v>
      </c>
      <c r="GK61" s="76" t="s">
        <v>71</v>
      </c>
      <c r="GL61" s="76" t="s">
        <v>71</v>
      </c>
      <c r="GM61" s="76" t="s">
        <v>71</v>
      </c>
      <c r="GN61" s="76" t="s">
        <v>71</v>
      </c>
      <c r="GO61" s="76" t="s">
        <v>71</v>
      </c>
      <c r="GP61" s="76" t="s">
        <v>71</v>
      </c>
      <c r="GQ61" s="76" t="s">
        <v>71</v>
      </c>
      <c r="GR61" s="76" t="s">
        <v>71</v>
      </c>
      <c r="GS61" s="76" t="s">
        <v>71</v>
      </c>
      <c r="GT61" s="76" t="s">
        <v>71</v>
      </c>
    </row>
    <row r="62" spans="1:202" ht="15.75" x14ac:dyDescent="0.2">
      <c r="A62" s="69">
        <v>60</v>
      </c>
      <c r="B62" s="78" t="s">
        <v>73</v>
      </c>
      <c r="C62" s="78" t="s">
        <v>73</v>
      </c>
      <c r="D62" s="78" t="s">
        <v>73</v>
      </c>
      <c r="E62" s="78" t="s">
        <v>73</v>
      </c>
      <c r="F62" s="78" t="s">
        <v>73</v>
      </c>
      <c r="G62" s="78" t="s">
        <v>73</v>
      </c>
      <c r="H62" s="78" t="s">
        <v>73</v>
      </c>
      <c r="I62" s="78" t="s">
        <v>73</v>
      </c>
      <c r="J62" s="78" t="s">
        <v>73</v>
      </c>
      <c r="K62" s="78" t="s">
        <v>73</v>
      </c>
      <c r="L62" s="78" t="s">
        <v>73</v>
      </c>
      <c r="M62" s="78" t="s">
        <v>73</v>
      </c>
      <c r="N62" s="78" t="s">
        <v>73</v>
      </c>
      <c r="O62" s="78" t="s">
        <v>73</v>
      </c>
      <c r="P62" s="78" t="s">
        <v>73</v>
      </c>
      <c r="Q62" s="78" t="s">
        <v>73</v>
      </c>
      <c r="R62" s="78" t="s">
        <v>73</v>
      </c>
      <c r="S62" s="78" t="s">
        <v>73</v>
      </c>
      <c r="T62" s="78" t="s">
        <v>73</v>
      </c>
      <c r="U62" s="78" t="s">
        <v>73</v>
      </c>
      <c r="V62" s="78" t="s">
        <v>73</v>
      </c>
      <c r="W62" s="75" t="s">
        <v>71</v>
      </c>
      <c r="X62" s="75" t="s">
        <v>71</v>
      </c>
      <c r="Y62" s="75" t="s">
        <v>71</v>
      </c>
      <c r="Z62" s="75" t="s">
        <v>71</v>
      </c>
      <c r="AA62" s="75" t="s">
        <v>71</v>
      </c>
      <c r="AB62" s="75" t="s">
        <v>71</v>
      </c>
      <c r="AC62" s="75" t="s">
        <v>71</v>
      </c>
      <c r="AD62" s="75" t="s">
        <v>71</v>
      </c>
      <c r="AE62" s="75" t="s">
        <v>71</v>
      </c>
      <c r="AF62" s="75" t="s">
        <v>71</v>
      </c>
      <c r="AG62" s="75" t="s">
        <v>71</v>
      </c>
      <c r="AH62" s="75" t="s">
        <v>71</v>
      </c>
      <c r="AI62" s="75" t="s">
        <v>71</v>
      </c>
      <c r="AJ62" s="75" t="s">
        <v>71</v>
      </c>
      <c r="AK62" s="75" t="s">
        <v>71</v>
      </c>
      <c r="AL62" s="75" t="s">
        <v>71</v>
      </c>
      <c r="AM62" s="75" t="s">
        <v>71</v>
      </c>
      <c r="AN62" s="75" t="s">
        <v>71</v>
      </c>
      <c r="AO62" s="75" t="s">
        <v>71</v>
      </c>
      <c r="AP62" s="75" t="s">
        <v>71</v>
      </c>
      <c r="AQ62" s="75" t="s">
        <v>71</v>
      </c>
      <c r="AR62" s="75" t="s">
        <v>71</v>
      </c>
      <c r="AS62" s="75" t="s">
        <v>71</v>
      </c>
      <c r="AT62" s="75" t="s">
        <v>71</v>
      </c>
      <c r="AU62" s="75" t="s">
        <v>71</v>
      </c>
      <c r="AV62" s="75" t="s">
        <v>71</v>
      </c>
      <c r="AW62" s="75" t="s">
        <v>71</v>
      </c>
      <c r="AX62" s="75" t="s">
        <v>71</v>
      </c>
      <c r="AY62" s="75" t="s">
        <v>71</v>
      </c>
      <c r="AZ62" s="75" t="s">
        <v>71</v>
      </c>
      <c r="BA62" s="75" t="s">
        <v>71</v>
      </c>
      <c r="BB62" s="75" t="s">
        <v>71</v>
      </c>
      <c r="BC62" s="75" t="s">
        <v>71</v>
      </c>
      <c r="BD62" s="75" t="s">
        <v>71</v>
      </c>
      <c r="BE62" s="75" t="s">
        <v>71</v>
      </c>
      <c r="BF62" s="75" t="s">
        <v>71</v>
      </c>
      <c r="BG62" s="75" t="s">
        <v>71</v>
      </c>
      <c r="BH62" s="75" t="s">
        <v>71</v>
      </c>
      <c r="BI62" s="75" t="s">
        <v>71</v>
      </c>
      <c r="BJ62" s="75" t="s">
        <v>71</v>
      </c>
      <c r="BK62" s="75" t="s">
        <v>71</v>
      </c>
      <c r="BL62" s="75" t="s">
        <v>71</v>
      </c>
      <c r="BM62" s="75" t="s">
        <v>71</v>
      </c>
      <c r="BN62" s="75" t="s">
        <v>71</v>
      </c>
      <c r="BO62" s="75" t="s">
        <v>71</v>
      </c>
      <c r="BP62" s="75" t="s">
        <v>71</v>
      </c>
      <c r="BQ62" s="75" t="s">
        <v>71</v>
      </c>
      <c r="BR62" s="75" t="s">
        <v>71</v>
      </c>
      <c r="BS62" s="75" t="s">
        <v>71</v>
      </c>
      <c r="BT62" s="75" t="s">
        <v>71</v>
      </c>
      <c r="BU62" s="75" t="s">
        <v>71</v>
      </c>
      <c r="BV62" s="75" t="s">
        <v>71</v>
      </c>
      <c r="BW62" s="75" t="s">
        <v>71</v>
      </c>
      <c r="BX62" s="75" t="s">
        <v>71</v>
      </c>
      <c r="BY62" s="75" t="s">
        <v>71</v>
      </c>
      <c r="BZ62" s="75" t="s">
        <v>71</v>
      </c>
      <c r="CA62" s="75" t="s">
        <v>71</v>
      </c>
      <c r="CB62" s="75" t="s">
        <v>71</v>
      </c>
      <c r="CC62" s="75" t="s">
        <v>71</v>
      </c>
      <c r="CD62" s="75" t="s">
        <v>71</v>
      </c>
      <c r="CE62" s="75" t="s">
        <v>71</v>
      </c>
      <c r="CF62" s="75" t="s">
        <v>71</v>
      </c>
      <c r="CG62" s="75" t="s">
        <v>71</v>
      </c>
      <c r="CH62" s="75" t="s">
        <v>71</v>
      </c>
      <c r="CI62" s="75" t="s">
        <v>71</v>
      </c>
      <c r="CJ62" s="75" t="s">
        <v>71</v>
      </c>
      <c r="CK62" s="75" t="s">
        <v>71</v>
      </c>
      <c r="CL62" s="75" t="s">
        <v>71</v>
      </c>
      <c r="CM62" s="75" t="s">
        <v>71</v>
      </c>
      <c r="CN62" s="75" t="s">
        <v>71</v>
      </c>
      <c r="CO62" s="75" t="s">
        <v>71</v>
      </c>
      <c r="CP62" s="75" t="s">
        <v>71</v>
      </c>
      <c r="CQ62" s="75" t="s">
        <v>71</v>
      </c>
      <c r="CR62" s="75" t="s">
        <v>71</v>
      </c>
      <c r="CS62" s="75" t="s">
        <v>71</v>
      </c>
      <c r="CT62" s="75" t="s">
        <v>71</v>
      </c>
      <c r="CU62" s="75" t="s">
        <v>71</v>
      </c>
      <c r="CV62" s="75" t="s">
        <v>71</v>
      </c>
      <c r="CW62" s="75" t="s">
        <v>71</v>
      </c>
      <c r="CX62" s="75" t="s">
        <v>71</v>
      </c>
      <c r="CY62" s="75" t="s">
        <v>71</v>
      </c>
      <c r="CZ62" s="75" t="s">
        <v>71</v>
      </c>
      <c r="DA62" s="75" t="s">
        <v>71</v>
      </c>
      <c r="DB62" s="75" t="s">
        <v>71</v>
      </c>
      <c r="DC62" s="75" t="s">
        <v>71</v>
      </c>
      <c r="DD62" s="75" t="s">
        <v>71</v>
      </c>
      <c r="DE62" s="75" t="s">
        <v>71</v>
      </c>
      <c r="DF62" s="75" t="s">
        <v>71</v>
      </c>
      <c r="DG62" s="75" t="s">
        <v>71</v>
      </c>
      <c r="DH62" s="75" t="s">
        <v>71</v>
      </c>
      <c r="DI62" s="75" t="s">
        <v>71</v>
      </c>
      <c r="DJ62" s="75" t="s">
        <v>71</v>
      </c>
      <c r="DK62" s="75" t="s">
        <v>71</v>
      </c>
      <c r="DL62" s="75" t="s">
        <v>71</v>
      </c>
      <c r="DM62" s="75" t="s">
        <v>71</v>
      </c>
      <c r="DN62" s="75" t="s">
        <v>71</v>
      </c>
      <c r="DO62" s="75" t="s">
        <v>71</v>
      </c>
      <c r="DP62" s="75" t="s">
        <v>71</v>
      </c>
      <c r="DQ62" s="75" t="s">
        <v>71</v>
      </c>
      <c r="DR62" s="75" t="s">
        <v>71</v>
      </c>
      <c r="DS62" s="75" t="s">
        <v>71</v>
      </c>
      <c r="DT62" s="75" t="s">
        <v>71</v>
      </c>
      <c r="DU62" s="75" t="s">
        <v>71</v>
      </c>
      <c r="DV62" s="75" t="s">
        <v>71</v>
      </c>
      <c r="DW62" s="75" t="s">
        <v>71</v>
      </c>
      <c r="DX62" s="75" t="s">
        <v>71</v>
      </c>
      <c r="DY62" s="75" t="s">
        <v>71</v>
      </c>
      <c r="DZ62" s="75" t="s">
        <v>71</v>
      </c>
      <c r="EA62" s="75" t="s">
        <v>71</v>
      </c>
      <c r="EB62" s="75" t="s">
        <v>71</v>
      </c>
      <c r="EC62" s="75" t="s">
        <v>71</v>
      </c>
      <c r="ED62" s="75" t="s">
        <v>71</v>
      </c>
      <c r="EE62" s="75" t="s">
        <v>71</v>
      </c>
      <c r="EF62" s="75" t="s">
        <v>71</v>
      </c>
      <c r="EG62" s="75" t="s">
        <v>71</v>
      </c>
      <c r="EH62" s="75" t="s">
        <v>71</v>
      </c>
      <c r="EI62" s="75" t="s">
        <v>71</v>
      </c>
      <c r="EJ62" s="75" t="s">
        <v>71</v>
      </c>
      <c r="EK62" s="75" t="s">
        <v>71</v>
      </c>
      <c r="EL62" s="75" t="s">
        <v>71</v>
      </c>
      <c r="EM62" s="75" t="s">
        <v>71</v>
      </c>
      <c r="EN62" s="75" t="s">
        <v>71</v>
      </c>
      <c r="EO62" s="75" t="s">
        <v>71</v>
      </c>
      <c r="EP62" s="75" t="s">
        <v>71</v>
      </c>
      <c r="EQ62" s="75" t="s">
        <v>71</v>
      </c>
      <c r="ER62" s="75" t="s">
        <v>71</v>
      </c>
      <c r="ES62" s="75" t="s">
        <v>71</v>
      </c>
      <c r="ET62" s="75" t="s">
        <v>71</v>
      </c>
      <c r="EU62" s="75" t="s">
        <v>71</v>
      </c>
      <c r="EV62" s="75" t="s">
        <v>71</v>
      </c>
      <c r="EW62" s="75" t="s">
        <v>71</v>
      </c>
      <c r="EX62" s="75" t="s">
        <v>71</v>
      </c>
      <c r="EY62" s="75" t="s">
        <v>71</v>
      </c>
      <c r="EZ62" s="75" t="s">
        <v>71</v>
      </c>
      <c r="FA62" s="75" t="s">
        <v>71</v>
      </c>
      <c r="FB62" s="75" t="s">
        <v>71</v>
      </c>
      <c r="FC62" s="75" t="s">
        <v>71</v>
      </c>
      <c r="FD62" s="75" t="s">
        <v>71</v>
      </c>
      <c r="FE62" s="75" t="s">
        <v>71</v>
      </c>
      <c r="FF62" s="75" t="s">
        <v>71</v>
      </c>
      <c r="FG62" s="76" t="s">
        <v>71</v>
      </c>
      <c r="FH62" s="76" t="s">
        <v>71</v>
      </c>
      <c r="FI62" s="76" t="s">
        <v>71</v>
      </c>
      <c r="FJ62" s="76" t="s">
        <v>71</v>
      </c>
      <c r="FK62" s="76" t="s">
        <v>71</v>
      </c>
      <c r="FL62" s="76" t="s">
        <v>71</v>
      </c>
      <c r="FM62" s="76" t="s">
        <v>71</v>
      </c>
      <c r="FN62" s="76" t="s">
        <v>71</v>
      </c>
      <c r="FO62" s="76" t="s">
        <v>71</v>
      </c>
      <c r="FP62" s="76" t="s">
        <v>71</v>
      </c>
      <c r="FQ62" s="76" t="s">
        <v>71</v>
      </c>
      <c r="FR62" s="76" t="s">
        <v>71</v>
      </c>
      <c r="FS62" s="76" t="s">
        <v>71</v>
      </c>
      <c r="FT62" s="76" t="s">
        <v>71</v>
      </c>
      <c r="FU62" s="76" t="s">
        <v>71</v>
      </c>
      <c r="FV62" s="76" t="s">
        <v>71</v>
      </c>
      <c r="FW62" s="76" t="s">
        <v>71</v>
      </c>
      <c r="FX62" s="76" t="s">
        <v>71</v>
      </c>
      <c r="FY62" s="76" t="s">
        <v>71</v>
      </c>
      <c r="FZ62" s="76" t="s">
        <v>71</v>
      </c>
      <c r="GA62" s="76" t="s">
        <v>71</v>
      </c>
      <c r="GB62" s="76" t="s">
        <v>71</v>
      </c>
      <c r="GC62" s="76" t="s">
        <v>71</v>
      </c>
      <c r="GD62" s="76" t="s">
        <v>71</v>
      </c>
      <c r="GE62" s="76" t="s">
        <v>71</v>
      </c>
      <c r="GF62" s="76" t="s">
        <v>71</v>
      </c>
      <c r="GG62" s="76" t="s">
        <v>71</v>
      </c>
      <c r="GH62" s="76" t="s">
        <v>71</v>
      </c>
      <c r="GI62" s="76" t="s">
        <v>71</v>
      </c>
      <c r="GJ62" s="76" t="s">
        <v>71</v>
      </c>
      <c r="GK62" s="76" t="s">
        <v>71</v>
      </c>
      <c r="GL62" s="76" t="s">
        <v>71</v>
      </c>
      <c r="GM62" s="76" t="s">
        <v>71</v>
      </c>
      <c r="GN62" s="76" t="s">
        <v>71</v>
      </c>
      <c r="GO62" s="76" t="s">
        <v>71</v>
      </c>
      <c r="GP62" s="76" t="s">
        <v>71</v>
      </c>
      <c r="GQ62" s="76" t="s">
        <v>71</v>
      </c>
      <c r="GR62" s="76" t="s">
        <v>71</v>
      </c>
      <c r="GS62" s="76" t="s">
        <v>71</v>
      </c>
      <c r="GT62" s="76" t="s">
        <v>71</v>
      </c>
    </row>
    <row r="63" spans="1:202" ht="15.75" x14ac:dyDescent="0.2">
      <c r="A63" s="69">
        <v>61</v>
      </c>
      <c r="B63" s="78" t="s">
        <v>73</v>
      </c>
      <c r="C63" s="78" t="s">
        <v>73</v>
      </c>
      <c r="D63" s="78" t="s">
        <v>73</v>
      </c>
      <c r="E63" s="78" t="s">
        <v>73</v>
      </c>
      <c r="F63" s="78" t="s">
        <v>73</v>
      </c>
      <c r="G63" s="78" t="s">
        <v>73</v>
      </c>
      <c r="H63" s="78" t="s">
        <v>73</v>
      </c>
      <c r="I63" s="78" t="s">
        <v>73</v>
      </c>
      <c r="J63" s="78" t="s">
        <v>73</v>
      </c>
      <c r="K63" s="78" t="s">
        <v>73</v>
      </c>
      <c r="L63" s="78" t="s">
        <v>73</v>
      </c>
      <c r="M63" s="78" t="s">
        <v>73</v>
      </c>
      <c r="N63" s="78" t="s">
        <v>73</v>
      </c>
      <c r="O63" s="78" t="s">
        <v>73</v>
      </c>
      <c r="P63" s="78" t="s">
        <v>73</v>
      </c>
      <c r="Q63" s="78" t="s">
        <v>73</v>
      </c>
      <c r="R63" s="78" t="s">
        <v>73</v>
      </c>
      <c r="S63" s="78" t="s">
        <v>73</v>
      </c>
      <c r="T63" s="78" t="s">
        <v>73</v>
      </c>
      <c r="U63" s="78" t="s">
        <v>73</v>
      </c>
      <c r="V63" s="78" t="s">
        <v>73</v>
      </c>
      <c r="W63" s="75" t="s">
        <v>71</v>
      </c>
      <c r="X63" s="75" t="s">
        <v>71</v>
      </c>
      <c r="Y63" s="75" t="s">
        <v>71</v>
      </c>
      <c r="Z63" s="75" t="s">
        <v>71</v>
      </c>
      <c r="AA63" s="75" t="s">
        <v>71</v>
      </c>
      <c r="AB63" s="75" t="s">
        <v>71</v>
      </c>
      <c r="AC63" s="75" t="s">
        <v>71</v>
      </c>
      <c r="AD63" s="75" t="s">
        <v>71</v>
      </c>
      <c r="AE63" s="75" t="s">
        <v>71</v>
      </c>
      <c r="AF63" s="75" t="s">
        <v>71</v>
      </c>
      <c r="AG63" s="75" t="s">
        <v>71</v>
      </c>
      <c r="AH63" s="75" t="s">
        <v>71</v>
      </c>
      <c r="AI63" s="75" t="s">
        <v>71</v>
      </c>
      <c r="AJ63" s="75" t="s">
        <v>71</v>
      </c>
      <c r="AK63" s="75" t="s">
        <v>71</v>
      </c>
      <c r="AL63" s="75" t="s">
        <v>71</v>
      </c>
      <c r="AM63" s="75" t="s">
        <v>71</v>
      </c>
      <c r="AN63" s="75" t="s">
        <v>71</v>
      </c>
      <c r="AO63" s="75" t="s">
        <v>71</v>
      </c>
      <c r="AP63" s="75" t="s">
        <v>71</v>
      </c>
      <c r="AQ63" s="75" t="s">
        <v>71</v>
      </c>
      <c r="AR63" s="75" t="s">
        <v>71</v>
      </c>
      <c r="AS63" s="75" t="s">
        <v>71</v>
      </c>
      <c r="AT63" s="75" t="s">
        <v>71</v>
      </c>
      <c r="AU63" s="75" t="s">
        <v>71</v>
      </c>
      <c r="AV63" s="75" t="s">
        <v>71</v>
      </c>
      <c r="AW63" s="75" t="s">
        <v>71</v>
      </c>
      <c r="AX63" s="75" t="s">
        <v>71</v>
      </c>
      <c r="AY63" s="75" t="s">
        <v>71</v>
      </c>
      <c r="AZ63" s="75" t="s">
        <v>71</v>
      </c>
      <c r="BA63" s="75" t="s">
        <v>71</v>
      </c>
      <c r="BB63" s="75" t="s">
        <v>71</v>
      </c>
      <c r="BC63" s="75" t="s">
        <v>71</v>
      </c>
      <c r="BD63" s="75" t="s">
        <v>71</v>
      </c>
      <c r="BE63" s="75" t="s">
        <v>71</v>
      </c>
      <c r="BF63" s="75" t="s">
        <v>71</v>
      </c>
      <c r="BG63" s="75" t="s">
        <v>71</v>
      </c>
      <c r="BH63" s="75" t="s">
        <v>71</v>
      </c>
      <c r="BI63" s="75" t="s">
        <v>71</v>
      </c>
      <c r="BJ63" s="75" t="s">
        <v>71</v>
      </c>
      <c r="BK63" s="75" t="s">
        <v>71</v>
      </c>
      <c r="BL63" s="75" t="s">
        <v>71</v>
      </c>
      <c r="BM63" s="75" t="s">
        <v>71</v>
      </c>
      <c r="BN63" s="75" t="s">
        <v>71</v>
      </c>
      <c r="BO63" s="75" t="s">
        <v>71</v>
      </c>
      <c r="BP63" s="75" t="s">
        <v>71</v>
      </c>
      <c r="BQ63" s="75" t="s">
        <v>71</v>
      </c>
      <c r="BR63" s="75" t="s">
        <v>71</v>
      </c>
      <c r="BS63" s="75" t="s">
        <v>71</v>
      </c>
      <c r="BT63" s="75" t="s">
        <v>71</v>
      </c>
      <c r="BU63" s="75" t="s">
        <v>71</v>
      </c>
      <c r="BV63" s="75" t="s">
        <v>71</v>
      </c>
      <c r="BW63" s="75" t="s">
        <v>71</v>
      </c>
      <c r="BX63" s="75" t="s">
        <v>71</v>
      </c>
      <c r="BY63" s="75" t="s">
        <v>71</v>
      </c>
      <c r="BZ63" s="75" t="s">
        <v>71</v>
      </c>
      <c r="CA63" s="75" t="s">
        <v>71</v>
      </c>
      <c r="CB63" s="75" t="s">
        <v>71</v>
      </c>
      <c r="CC63" s="75" t="s">
        <v>71</v>
      </c>
      <c r="CD63" s="75" t="s">
        <v>71</v>
      </c>
      <c r="CE63" s="75" t="s">
        <v>71</v>
      </c>
      <c r="CF63" s="75" t="s">
        <v>71</v>
      </c>
      <c r="CG63" s="75" t="s">
        <v>71</v>
      </c>
      <c r="CH63" s="75" t="s">
        <v>71</v>
      </c>
      <c r="CI63" s="75" t="s">
        <v>71</v>
      </c>
      <c r="CJ63" s="75" t="s">
        <v>71</v>
      </c>
      <c r="CK63" s="75" t="s">
        <v>71</v>
      </c>
      <c r="CL63" s="75" t="s">
        <v>71</v>
      </c>
      <c r="CM63" s="75" t="s">
        <v>71</v>
      </c>
      <c r="CN63" s="75" t="s">
        <v>71</v>
      </c>
      <c r="CO63" s="75" t="s">
        <v>71</v>
      </c>
      <c r="CP63" s="75" t="s">
        <v>71</v>
      </c>
      <c r="CQ63" s="75" t="s">
        <v>71</v>
      </c>
      <c r="CR63" s="75" t="s">
        <v>71</v>
      </c>
      <c r="CS63" s="75" t="s">
        <v>71</v>
      </c>
      <c r="CT63" s="75" t="s">
        <v>71</v>
      </c>
      <c r="CU63" s="75" t="s">
        <v>71</v>
      </c>
      <c r="CV63" s="75" t="s">
        <v>71</v>
      </c>
      <c r="CW63" s="75" t="s">
        <v>71</v>
      </c>
      <c r="CX63" s="75" t="s">
        <v>71</v>
      </c>
      <c r="CY63" s="75" t="s">
        <v>71</v>
      </c>
      <c r="CZ63" s="75" t="s">
        <v>71</v>
      </c>
      <c r="DA63" s="75" t="s">
        <v>71</v>
      </c>
      <c r="DB63" s="75" t="s">
        <v>71</v>
      </c>
      <c r="DC63" s="75" t="s">
        <v>71</v>
      </c>
      <c r="DD63" s="75" t="s">
        <v>71</v>
      </c>
      <c r="DE63" s="75" t="s">
        <v>71</v>
      </c>
      <c r="DF63" s="75" t="s">
        <v>71</v>
      </c>
      <c r="DG63" s="75" t="s">
        <v>71</v>
      </c>
      <c r="DH63" s="75" t="s">
        <v>71</v>
      </c>
      <c r="DI63" s="75" t="s">
        <v>71</v>
      </c>
      <c r="DJ63" s="75" t="s">
        <v>71</v>
      </c>
      <c r="DK63" s="75" t="s">
        <v>71</v>
      </c>
      <c r="DL63" s="75" t="s">
        <v>71</v>
      </c>
      <c r="DM63" s="75" t="s">
        <v>71</v>
      </c>
      <c r="DN63" s="75" t="s">
        <v>71</v>
      </c>
      <c r="DO63" s="75" t="s">
        <v>71</v>
      </c>
      <c r="DP63" s="75" t="s">
        <v>71</v>
      </c>
      <c r="DQ63" s="75" t="s">
        <v>71</v>
      </c>
      <c r="DR63" s="75" t="s">
        <v>71</v>
      </c>
      <c r="DS63" s="75" t="s">
        <v>71</v>
      </c>
      <c r="DT63" s="75" t="s">
        <v>71</v>
      </c>
      <c r="DU63" s="75" t="s">
        <v>71</v>
      </c>
      <c r="DV63" s="75" t="s">
        <v>71</v>
      </c>
      <c r="DW63" s="75" t="s">
        <v>71</v>
      </c>
      <c r="DX63" s="75" t="s">
        <v>71</v>
      </c>
      <c r="DY63" s="75" t="s">
        <v>71</v>
      </c>
      <c r="DZ63" s="75" t="s">
        <v>71</v>
      </c>
      <c r="EA63" s="75" t="s">
        <v>71</v>
      </c>
      <c r="EB63" s="75" t="s">
        <v>71</v>
      </c>
      <c r="EC63" s="75" t="s">
        <v>71</v>
      </c>
      <c r="ED63" s="75" t="s">
        <v>71</v>
      </c>
      <c r="EE63" s="75" t="s">
        <v>71</v>
      </c>
      <c r="EF63" s="75" t="s">
        <v>71</v>
      </c>
      <c r="EG63" s="75" t="s">
        <v>71</v>
      </c>
      <c r="EH63" s="75" t="s">
        <v>71</v>
      </c>
      <c r="EI63" s="75" t="s">
        <v>71</v>
      </c>
      <c r="EJ63" s="75" t="s">
        <v>71</v>
      </c>
      <c r="EK63" s="75" t="s">
        <v>71</v>
      </c>
      <c r="EL63" s="75" t="s">
        <v>71</v>
      </c>
      <c r="EM63" s="75" t="s">
        <v>71</v>
      </c>
      <c r="EN63" s="75" t="s">
        <v>71</v>
      </c>
      <c r="EO63" s="75" t="s">
        <v>71</v>
      </c>
      <c r="EP63" s="75" t="s">
        <v>71</v>
      </c>
      <c r="EQ63" s="75" t="s">
        <v>71</v>
      </c>
      <c r="ER63" s="75" t="s">
        <v>71</v>
      </c>
      <c r="ES63" s="75" t="s">
        <v>71</v>
      </c>
      <c r="ET63" s="75" t="s">
        <v>71</v>
      </c>
      <c r="EU63" s="75" t="s">
        <v>71</v>
      </c>
      <c r="EV63" s="75" t="s">
        <v>71</v>
      </c>
      <c r="EW63" s="75" t="s">
        <v>71</v>
      </c>
      <c r="EX63" s="75" t="s">
        <v>71</v>
      </c>
      <c r="EY63" s="75" t="s">
        <v>71</v>
      </c>
      <c r="EZ63" s="75" t="s">
        <v>71</v>
      </c>
      <c r="FA63" s="75" t="s">
        <v>71</v>
      </c>
      <c r="FB63" s="75" t="s">
        <v>71</v>
      </c>
      <c r="FC63" s="75" t="s">
        <v>71</v>
      </c>
      <c r="FD63" s="75" t="s">
        <v>71</v>
      </c>
      <c r="FE63" s="75" t="s">
        <v>71</v>
      </c>
      <c r="FF63" s="75" t="s">
        <v>71</v>
      </c>
      <c r="FG63" s="76" t="s">
        <v>71</v>
      </c>
      <c r="FH63" s="76" t="s">
        <v>71</v>
      </c>
      <c r="FI63" s="76" t="s">
        <v>71</v>
      </c>
      <c r="FJ63" s="76" t="s">
        <v>71</v>
      </c>
      <c r="FK63" s="76" t="s">
        <v>71</v>
      </c>
      <c r="FL63" s="76" t="s">
        <v>71</v>
      </c>
      <c r="FM63" s="76" t="s">
        <v>71</v>
      </c>
      <c r="FN63" s="76" t="s">
        <v>71</v>
      </c>
      <c r="FO63" s="76" t="s">
        <v>71</v>
      </c>
      <c r="FP63" s="76" t="s">
        <v>71</v>
      </c>
      <c r="FQ63" s="76" t="s">
        <v>71</v>
      </c>
      <c r="FR63" s="76" t="s">
        <v>71</v>
      </c>
      <c r="FS63" s="76" t="s">
        <v>71</v>
      </c>
      <c r="FT63" s="76" t="s">
        <v>71</v>
      </c>
      <c r="FU63" s="76" t="s">
        <v>71</v>
      </c>
      <c r="FV63" s="76" t="s">
        <v>71</v>
      </c>
      <c r="FW63" s="76" t="s">
        <v>71</v>
      </c>
      <c r="FX63" s="76" t="s">
        <v>71</v>
      </c>
      <c r="FY63" s="76" t="s">
        <v>71</v>
      </c>
      <c r="FZ63" s="76" t="s">
        <v>71</v>
      </c>
      <c r="GA63" s="76" t="s">
        <v>71</v>
      </c>
      <c r="GB63" s="76" t="s">
        <v>71</v>
      </c>
      <c r="GC63" s="76" t="s">
        <v>71</v>
      </c>
      <c r="GD63" s="76" t="s">
        <v>71</v>
      </c>
      <c r="GE63" s="76" t="s">
        <v>71</v>
      </c>
      <c r="GF63" s="76" t="s">
        <v>71</v>
      </c>
      <c r="GG63" s="76" t="s">
        <v>71</v>
      </c>
      <c r="GH63" s="76" t="s">
        <v>71</v>
      </c>
      <c r="GI63" s="76" t="s">
        <v>71</v>
      </c>
      <c r="GJ63" s="76" t="s">
        <v>71</v>
      </c>
      <c r="GK63" s="76" t="s">
        <v>71</v>
      </c>
      <c r="GL63" s="76" t="s">
        <v>71</v>
      </c>
      <c r="GM63" s="76" t="s">
        <v>71</v>
      </c>
      <c r="GN63" s="76" t="s">
        <v>71</v>
      </c>
      <c r="GO63" s="76" t="s">
        <v>71</v>
      </c>
      <c r="GP63" s="76" t="s">
        <v>71</v>
      </c>
      <c r="GQ63" s="76" t="s">
        <v>71</v>
      </c>
      <c r="GR63" s="76" t="s">
        <v>71</v>
      </c>
      <c r="GS63" s="76" t="s">
        <v>71</v>
      </c>
      <c r="GT63" s="76" t="s">
        <v>71</v>
      </c>
    </row>
    <row r="64" spans="1:202" ht="15.75" x14ac:dyDescent="0.2">
      <c r="A64" s="69">
        <v>62</v>
      </c>
      <c r="B64" s="78" t="s">
        <v>73</v>
      </c>
      <c r="C64" s="78" t="s">
        <v>73</v>
      </c>
      <c r="D64" s="78" t="s">
        <v>73</v>
      </c>
      <c r="E64" s="78" t="s">
        <v>73</v>
      </c>
      <c r="F64" s="78" t="s">
        <v>73</v>
      </c>
      <c r="G64" s="78" t="s">
        <v>73</v>
      </c>
      <c r="H64" s="78" t="s">
        <v>73</v>
      </c>
      <c r="I64" s="78" t="s">
        <v>73</v>
      </c>
      <c r="J64" s="78" t="s">
        <v>73</v>
      </c>
      <c r="K64" s="78" t="s">
        <v>73</v>
      </c>
      <c r="L64" s="78" t="s">
        <v>73</v>
      </c>
      <c r="M64" s="78" t="s">
        <v>73</v>
      </c>
      <c r="N64" s="78" t="s">
        <v>73</v>
      </c>
      <c r="O64" s="78" t="s">
        <v>73</v>
      </c>
      <c r="P64" s="78" t="s">
        <v>73</v>
      </c>
      <c r="Q64" s="78" t="s">
        <v>73</v>
      </c>
      <c r="R64" s="78" t="s">
        <v>73</v>
      </c>
      <c r="S64" s="78" t="s">
        <v>73</v>
      </c>
      <c r="T64" s="78" t="s">
        <v>73</v>
      </c>
      <c r="U64" s="78" t="s">
        <v>73</v>
      </c>
      <c r="V64" s="78" t="s">
        <v>73</v>
      </c>
      <c r="W64" s="75" t="s">
        <v>71</v>
      </c>
      <c r="X64" s="75" t="s">
        <v>71</v>
      </c>
      <c r="Y64" s="75" t="s">
        <v>71</v>
      </c>
      <c r="Z64" s="75" t="s">
        <v>71</v>
      </c>
      <c r="AA64" s="75" t="s">
        <v>71</v>
      </c>
      <c r="AB64" s="75" t="s">
        <v>71</v>
      </c>
      <c r="AC64" s="75" t="s">
        <v>71</v>
      </c>
      <c r="AD64" s="75" t="s">
        <v>71</v>
      </c>
      <c r="AE64" s="75" t="s">
        <v>71</v>
      </c>
      <c r="AF64" s="75" t="s">
        <v>71</v>
      </c>
      <c r="AG64" s="75" t="s">
        <v>71</v>
      </c>
      <c r="AH64" s="75" t="s">
        <v>71</v>
      </c>
      <c r="AI64" s="75" t="s">
        <v>71</v>
      </c>
      <c r="AJ64" s="75" t="s">
        <v>71</v>
      </c>
      <c r="AK64" s="75" t="s">
        <v>71</v>
      </c>
      <c r="AL64" s="75" t="s">
        <v>71</v>
      </c>
      <c r="AM64" s="75" t="s">
        <v>71</v>
      </c>
      <c r="AN64" s="75" t="s">
        <v>71</v>
      </c>
      <c r="AO64" s="75" t="s">
        <v>71</v>
      </c>
      <c r="AP64" s="75" t="s">
        <v>71</v>
      </c>
      <c r="AQ64" s="75" t="s">
        <v>71</v>
      </c>
      <c r="AR64" s="75" t="s">
        <v>71</v>
      </c>
      <c r="AS64" s="75" t="s">
        <v>71</v>
      </c>
      <c r="AT64" s="75" t="s">
        <v>71</v>
      </c>
      <c r="AU64" s="75" t="s">
        <v>71</v>
      </c>
      <c r="AV64" s="75" t="s">
        <v>71</v>
      </c>
      <c r="AW64" s="75" t="s">
        <v>71</v>
      </c>
      <c r="AX64" s="75" t="s">
        <v>71</v>
      </c>
      <c r="AY64" s="75" t="s">
        <v>71</v>
      </c>
      <c r="AZ64" s="75" t="s">
        <v>71</v>
      </c>
      <c r="BA64" s="75" t="s">
        <v>71</v>
      </c>
      <c r="BB64" s="75" t="s">
        <v>71</v>
      </c>
      <c r="BC64" s="75" t="s">
        <v>71</v>
      </c>
      <c r="BD64" s="75" t="s">
        <v>71</v>
      </c>
      <c r="BE64" s="75" t="s">
        <v>71</v>
      </c>
      <c r="BF64" s="75" t="s">
        <v>71</v>
      </c>
      <c r="BG64" s="75" t="s">
        <v>71</v>
      </c>
      <c r="BH64" s="75" t="s">
        <v>71</v>
      </c>
      <c r="BI64" s="75" t="s">
        <v>71</v>
      </c>
      <c r="BJ64" s="75" t="s">
        <v>71</v>
      </c>
      <c r="BK64" s="75" t="s">
        <v>71</v>
      </c>
      <c r="BL64" s="75" t="s">
        <v>71</v>
      </c>
      <c r="BM64" s="75" t="s">
        <v>71</v>
      </c>
      <c r="BN64" s="75" t="s">
        <v>71</v>
      </c>
      <c r="BO64" s="75" t="s">
        <v>71</v>
      </c>
      <c r="BP64" s="75" t="s">
        <v>71</v>
      </c>
      <c r="BQ64" s="75" t="s">
        <v>71</v>
      </c>
      <c r="BR64" s="75" t="s">
        <v>71</v>
      </c>
      <c r="BS64" s="75" t="s">
        <v>71</v>
      </c>
      <c r="BT64" s="75" t="s">
        <v>71</v>
      </c>
      <c r="BU64" s="75" t="s">
        <v>71</v>
      </c>
      <c r="BV64" s="75" t="s">
        <v>71</v>
      </c>
      <c r="BW64" s="75" t="s">
        <v>71</v>
      </c>
      <c r="BX64" s="75" t="s">
        <v>71</v>
      </c>
      <c r="BY64" s="75" t="s">
        <v>71</v>
      </c>
      <c r="BZ64" s="75" t="s">
        <v>71</v>
      </c>
      <c r="CA64" s="75" t="s">
        <v>71</v>
      </c>
      <c r="CB64" s="75" t="s">
        <v>71</v>
      </c>
      <c r="CC64" s="75" t="s">
        <v>71</v>
      </c>
      <c r="CD64" s="75" t="s">
        <v>71</v>
      </c>
      <c r="CE64" s="75" t="s">
        <v>71</v>
      </c>
      <c r="CF64" s="75" t="s">
        <v>71</v>
      </c>
      <c r="CG64" s="75" t="s">
        <v>71</v>
      </c>
      <c r="CH64" s="75" t="s">
        <v>71</v>
      </c>
      <c r="CI64" s="75" t="s">
        <v>71</v>
      </c>
      <c r="CJ64" s="75" t="s">
        <v>71</v>
      </c>
      <c r="CK64" s="75" t="s">
        <v>71</v>
      </c>
      <c r="CL64" s="75" t="s">
        <v>71</v>
      </c>
      <c r="CM64" s="75" t="s">
        <v>71</v>
      </c>
      <c r="CN64" s="75" t="s">
        <v>71</v>
      </c>
      <c r="CO64" s="75" t="s">
        <v>71</v>
      </c>
      <c r="CP64" s="75" t="s">
        <v>71</v>
      </c>
      <c r="CQ64" s="75" t="s">
        <v>71</v>
      </c>
      <c r="CR64" s="75" t="s">
        <v>71</v>
      </c>
      <c r="CS64" s="75" t="s">
        <v>71</v>
      </c>
      <c r="CT64" s="75" t="s">
        <v>71</v>
      </c>
      <c r="CU64" s="75" t="s">
        <v>71</v>
      </c>
      <c r="CV64" s="75" t="s">
        <v>71</v>
      </c>
      <c r="CW64" s="75" t="s">
        <v>71</v>
      </c>
      <c r="CX64" s="75" t="s">
        <v>71</v>
      </c>
      <c r="CY64" s="75" t="s">
        <v>71</v>
      </c>
      <c r="CZ64" s="75" t="s">
        <v>71</v>
      </c>
      <c r="DA64" s="75" t="s">
        <v>71</v>
      </c>
      <c r="DB64" s="75" t="s">
        <v>71</v>
      </c>
      <c r="DC64" s="75" t="s">
        <v>71</v>
      </c>
      <c r="DD64" s="75" t="s">
        <v>71</v>
      </c>
      <c r="DE64" s="75" t="s">
        <v>71</v>
      </c>
      <c r="DF64" s="75" t="s">
        <v>71</v>
      </c>
      <c r="DG64" s="75" t="s">
        <v>71</v>
      </c>
      <c r="DH64" s="75" t="s">
        <v>71</v>
      </c>
      <c r="DI64" s="75" t="s">
        <v>71</v>
      </c>
      <c r="DJ64" s="75" t="s">
        <v>71</v>
      </c>
      <c r="DK64" s="75" t="s">
        <v>71</v>
      </c>
      <c r="DL64" s="75" t="s">
        <v>71</v>
      </c>
      <c r="DM64" s="75" t="s">
        <v>71</v>
      </c>
      <c r="DN64" s="75" t="s">
        <v>71</v>
      </c>
      <c r="DO64" s="75" t="s">
        <v>71</v>
      </c>
      <c r="DP64" s="75" t="s">
        <v>71</v>
      </c>
      <c r="DQ64" s="75" t="s">
        <v>71</v>
      </c>
      <c r="DR64" s="75" t="s">
        <v>71</v>
      </c>
      <c r="DS64" s="75" t="s">
        <v>71</v>
      </c>
      <c r="DT64" s="75" t="s">
        <v>71</v>
      </c>
      <c r="DU64" s="75" t="s">
        <v>71</v>
      </c>
      <c r="DV64" s="75" t="s">
        <v>71</v>
      </c>
      <c r="DW64" s="75" t="s">
        <v>71</v>
      </c>
      <c r="DX64" s="75" t="s">
        <v>71</v>
      </c>
      <c r="DY64" s="75" t="s">
        <v>71</v>
      </c>
      <c r="DZ64" s="75" t="s">
        <v>71</v>
      </c>
      <c r="EA64" s="75" t="s">
        <v>71</v>
      </c>
      <c r="EB64" s="75" t="s">
        <v>71</v>
      </c>
      <c r="EC64" s="75" t="s">
        <v>71</v>
      </c>
      <c r="ED64" s="75" t="s">
        <v>71</v>
      </c>
      <c r="EE64" s="75" t="s">
        <v>71</v>
      </c>
      <c r="EF64" s="75" t="s">
        <v>71</v>
      </c>
      <c r="EG64" s="75" t="s">
        <v>71</v>
      </c>
      <c r="EH64" s="75" t="s">
        <v>71</v>
      </c>
      <c r="EI64" s="75" t="s">
        <v>71</v>
      </c>
      <c r="EJ64" s="75" t="s">
        <v>71</v>
      </c>
      <c r="EK64" s="75" t="s">
        <v>71</v>
      </c>
      <c r="EL64" s="75" t="s">
        <v>71</v>
      </c>
      <c r="EM64" s="75" t="s">
        <v>71</v>
      </c>
      <c r="EN64" s="75" t="s">
        <v>71</v>
      </c>
      <c r="EO64" s="75" t="s">
        <v>71</v>
      </c>
      <c r="EP64" s="75" t="s">
        <v>71</v>
      </c>
      <c r="EQ64" s="75" t="s">
        <v>71</v>
      </c>
      <c r="ER64" s="75" t="s">
        <v>71</v>
      </c>
      <c r="ES64" s="75" t="s">
        <v>71</v>
      </c>
      <c r="ET64" s="75" t="s">
        <v>71</v>
      </c>
      <c r="EU64" s="75" t="s">
        <v>71</v>
      </c>
      <c r="EV64" s="75" t="s">
        <v>71</v>
      </c>
      <c r="EW64" s="75" t="s">
        <v>71</v>
      </c>
      <c r="EX64" s="75" t="s">
        <v>71</v>
      </c>
      <c r="EY64" s="75" t="s">
        <v>71</v>
      </c>
      <c r="EZ64" s="75" t="s">
        <v>71</v>
      </c>
      <c r="FA64" s="75" t="s">
        <v>71</v>
      </c>
      <c r="FB64" s="75" t="s">
        <v>71</v>
      </c>
      <c r="FC64" s="75" t="s">
        <v>71</v>
      </c>
      <c r="FD64" s="75" t="s">
        <v>71</v>
      </c>
      <c r="FE64" s="75" t="s">
        <v>71</v>
      </c>
      <c r="FF64" s="75" t="s">
        <v>71</v>
      </c>
      <c r="FG64" s="76" t="s">
        <v>71</v>
      </c>
      <c r="FH64" s="76" t="s">
        <v>71</v>
      </c>
      <c r="FI64" s="76" t="s">
        <v>71</v>
      </c>
      <c r="FJ64" s="76" t="s">
        <v>71</v>
      </c>
      <c r="FK64" s="76" t="s">
        <v>71</v>
      </c>
      <c r="FL64" s="76" t="s">
        <v>71</v>
      </c>
      <c r="FM64" s="76" t="s">
        <v>71</v>
      </c>
      <c r="FN64" s="76" t="s">
        <v>71</v>
      </c>
      <c r="FO64" s="76" t="s">
        <v>71</v>
      </c>
      <c r="FP64" s="76" t="s">
        <v>71</v>
      </c>
      <c r="FQ64" s="76" t="s">
        <v>71</v>
      </c>
      <c r="FR64" s="76" t="s">
        <v>71</v>
      </c>
      <c r="FS64" s="76" t="s">
        <v>71</v>
      </c>
      <c r="FT64" s="76" t="s">
        <v>71</v>
      </c>
      <c r="FU64" s="76" t="s">
        <v>71</v>
      </c>
      <c r="FV64" s="76" t="s">
        <v>71</v>
      </c>
      <c r="FW64" s="76" t="s">
        <v>71</v>
      </c>
      <c r="FX64" s="76" t="s">
        <v>71</v>
      </c>
      <c r="FY64" s="76" t="s">
        <v>71</v>
      </c>
      <c r="FZ64" s="76" t="s">
        <v>71</v>
      </c>
      <c r="GA64" s="76" t="s">
        <v>71</v>
      </c>
      <c r="GB64" s="76" t="s">
        <v>71</v>
      </c>
      <c r="GC64" s="76" t="s">
        <v>71</v>
      </c>
      <c r="GD64" s="76" t="s">
        <v>71</v>
      </c>
      <c r="GE64" s="76" t="s">
        <v>71</v>
      </c>
      <c r="GF64" s="76" t="s">
        <v>71</v>
      </c>
      <c r="GG64" s="76" t="s">
        <v>71</v>
      </c>
      <c r="GH64" s="76" t="s">
        <v>71</v>
      </c>
      <c r="GI64" s="76" t="s">
        <v>71</v>
      </c>
      <c r="GJ64" s="76" t="s">
        <v>71</v>
      </c>
      <c r="GK64" s="76" t="s">
        <v>71</v>
      </c>
      <c r="GL64" s="76" t="s">
        <v>71</v>
      </c>
      <c r="GM64" s="76" t="s">
        <v>71</v>
      </c>
      <c r="GN64" s="76" t="s">
        <v>71</v>
      </c>
      <c r="GO64" s="76" t="s">
        <v>71</v>
      </c>
      <c r="GP64" s="76" t="s">
        <v>71</v>
      </c>
      <c r="GQ64" s="76" t="s">
        <v>71</v>
      </c>
      <c r="GR64" s="76" t="s">
        <v>71</v>
      </c>
      <c r="GS64" s="76" t="s">
        <v>71</v>
      </c>
      <c r="GT64" s="76" t="s">
        <v>71</v>
      </c>
    </row>
    <row r="65" spans="1:202" ht="15.75" x14ac:dyDescent="0.2">
      <c r="A65" s="69">
        <v>63</v>
      </c>
      <c r="B65" s="78" t="s">
        <v>73</v>
      </c>
      <c r="C65" s="78" t="s">
        <v>73</v>
      </c>
      <c r="D65" s="78" t="s">
        <v>73</v>
      </c>
      <c r="E65" s="78" t="s">
        <v>73</v>
      </c>
      <c r="F65" s="78" t="s">
        <v>73</v>
      </c>
      <c r="G65" s="78" t="s">
        <v>73</v>
      </c>
      <c r="H65" s="78" t="s">
        <v>73</v>
      </c>
      <c r="I65" s="78" t="s">
        <v>73</v>
      </c>
      <c r="J65" s="78" t="s">
        <v>73</v>
      </c>
      <c r="K65" s="78" t="s">
        <v>73</v>
      </c>
      <c r="L65" s="78" t="s">
        <v>73</v>
      </c>
      <c r="M65" s="78" t="s">
        <v>73</v>
      </c>
      <c r="N65" s="78" t="s">
        <v>73</v>
      </c>
      <c r="O65" s="78" t="s">
        <v>73</v>
      </c>
      <c r="P65" s="78" t="s">
        <v>73</v>
      </c>
      <c r="Q65" s="78" t="s">
        <v>73</v>
      </c>
      <c r="R65" s="78" t="s">
        <v>73</v>
      </c>
      <c r="S65" s="78" t="s">
        <v>73</v>
      </c>
      <c r="T65" s="78" t="s">
        <v>73</v>
      </c>
      <c r="U65" s="78" t="s">
        <v>73</v>
      </c>
      <c r="V65" s="78" t="s">
        <v>73</v>
      </c>
      <c r="W65" s="75" t="s">
        <v>71</v>
      </c>
      <c r="X65" s="75" t="s">
        <v>71</v>
      </c>
      <c r="Y65" s="75" t="s">
        <v>71</v>
      </c>
      <c r="Z65" s="75" t="s">
        <v>71</v>
      </c>
      <c r="AA65" s="75" t="s">
        <v>71</v>
      </c>
      <c r="AB65" s="75" t="s">
        <v>71</v>
      </c>
      <c r="AC65" s="75" t="s">
        <v>71</v>
      </c>
      <c r="AD65" s="75" t="s">
        <v>71</v>
      </c>
      <c r="AE65" s="75" t="s">
        <v>71</v>
      </c>
      <c r="AF65" s="75" t="s">
        <v>71</v>
      </c>
      <c r="AG65" s="75" t="s">
        <v>71</v>
      </c>
      <c r="AH65" s="75" t="s">
        <v>71</v>
      </c>
      <c r="AI65" s="75" t="s">
        <v>71</v>
      </c>
      <c r="AJ65" s="75" t="s">
        <v>71</v>
      </c>
      <c r="AK65" s="75" t="s">
        <v>71</v>
      </c>
      <c r="AL65" s="75" t="s">
        <v>71</v>
      </c>
      <c r="AM65" s="75" t="s">
        <v>71</v>
      </c>
      <c r="AN65" s="75" t="s">
        <v>71</v>
      </c>
      <c r="AO65" s="75" t="s">
        <v>71</v>
      </c>
      <c r="AP65" s="75" t="s">
        <v>71</v>
      </c>
      <c r="AQ65" s="75" t="s">
        <v>71</v>
      </c>
      <c r="AR65" s="75" t="s">
        <v>71</v>
      </c>
      <c r="AS65" s="75" t="s">
        <v>71</v>
      </c>
      <c r="AT65" s="75" t="s">
        <v>71</v>
      </c>
      <c r="AU65" s="75" t="s">
        <v>71</v>
      </c>
      <c r="AV65" s="75" t="s">
        <v>71</v>
      </c>
      <c r="AW65" s="75" t="s">
        <v>71</v>
      </c>
      <c r="AX65" s="75" t="s">
        <v>71</v>
      </c>
      <c r="AY65" s="75" t="s">
        <v>71</v>
      </c>
      <c r="AZ65" s="75" t="s">
        <v>71</v>
      </c>
      <c r="BA65" s="75" t="s">
        <v>71</v>
      </c>
      <c r="BB65" s="75" t="s">
        <v>71</v>
      </c>
      <c r="BC65" s="75" t="s">
        <v>71</v>
      </c>
      <c r="BD65" s="75" t="s">
        <v>71</v>
      </c>
      <c r="BE65" s="75" t="s">
        <v>71</v>
      </c>
      <c r="BF65" s="75" t="s">
        <v>71</v>
      </c>
      <c r="BG65" s="75" t="s">
        <v>71</v>
      </c>
      <c r="BH65" s="75" t="s">
        <v>71</v>
      </c>
      <c r="BI65" s="75" t="s">
        <v>71</v>
      </c>
      <c r="BJ65" s="75" t="s">
        <v>71</v>
      </c>
      <c r="BK65" s="75" t="s">
        <v>71</v>
      </c>
      <c r="BL65" s="75" t="s">
        <v>71</v>
      </c>
      <c r="BM65" s="75" t="s">
        <v>71</v>
      </c>
      <c r="BN65" s="75" t="s">
        <v>71</v>
      </c>
      <c r="BO65" s="75" t="s">
        <v>71</v>
      </c>
      <c r="BP65" s="75" t="s">
        <v>71</v>
      </c>
      <c r="BQ65" s="75" t="s">
        <v>71</v>
      </c>
      <c r="BR65" s="75" t="s">
        <v>71</v>
      </c>
      <c r="BS65" s="75" t="s">
        <v>71</v>
      </c>
      <c r="BT65" s="75" t="s">
        <v>71</v>
      </c>
      <c r="BU65" s="75" t="s">
        <v>71</v>
      </c>
      <c r="BV65" s="75" t="s">
        <v>71</v>
      </c>
      <c r="BW65" s="75" t="s">
        <v>71</v>
      </c>
      <c r="BX65" s="75" t="s">
        <v>71</v>
      </c>
      <c r="BY65" s="75" t="s">
        <v>71</v>
      </c>
      <c r="BZ65" s="75" t="s">
        <v>71</v>
      </c>
      <c r="CA65" s="75" t="s">
        <v>71</v>
      </c>
      <c r="CB65" s="75" t="s">
        <v>71</v>
      </c>
      <c r="CC65" s="75" t="s">
        <v>71</v>
      </c>
      <c r="CD65" s="75" t="s">
        <v>71</v>
      </c>
      <c r="CE65" s="75" t="s">
        <v>71</v>
      </c>
      <c r="CF65" s="75" t="s">
        <v>71</v>
      </c>
      <c r="CG65" s="75" t="s">
        <v>71</v>
      </c>
      <c r="CH65" s="75" t="s">
        <v>71</v>
      </c>
      <c r="CI65" s="75" t="s">
        <v>71</v>
      </c>
      <c r="CJ65" s="75" t="s">
        <v>71</v>
      </c>
      <c r="CK65" s="75" t="s">
        <v>71</v>
      </c>
      <c r="CL65" s="75" t="s">
        <v>71</v>
      </c>
      <c r="CM65" s="75" t="s">
        <v>71</v>
      </c>
      <c r="CN65" s="75" t="s">
        <v>71</v>
      </c>
      <c r="CO65" s="75" t="s">
        <v>71</v>
      </c>
      <c r="CP65" s="75" t="s">
        <v>71</v>
      </c>
      <c r="CQ65" s="75" t="s">
        <v>71</v>
      </c>
      <c r="CR65" s="75" t="s">
        <v>71</v>
      </c>
      <c r="CS65" s="75" t="s">
        <v>71</v>
      </c>
      <c r="CT65" s="75" t="s">
        <v>71</v>
      </c>
      <c r="CU65" s="75" t="s">
        <v>71</v>
      </c>
      <c r="CV65" s="75" t="s">
        <v>71</v>
      </c>
      <c r="CW65" s="75" t="s">
        <v>71</v>
      </c>
      <c r="CX65" s="75" t="s">
        <v>71</v>
      </c>
      <c r="CY65" s="75" t="s">
        <v>71</v>
      </c>
      <c r="CZ65" s="75" t="s">
        <v>71</v>
      </c>
      <c r="DA65" s="75" t="s">
        <v>71</v>
      </c>
      <c r="DB65" s="75" t="s">
        <v>71</v>
      </c>
      <c r="DC65" s="75" t="s">
        <v>71</v>
      </c>
      <c r="DD65" s="75" t="s">
        <v>71</v>
      </c>
      <c r="DE65" s="75" t="s">
        <v>71</v>
      </c>
      <c r="DF65" s="75" t="s">
        <v>71</v>
      </c>
      <c r="DG65" s="75" t="s">
        <v>71</v>
      </c>
      <c r="DH65" s="75" t="s">
        <v>71</v>
      </c>
      <c r="DI65" s="75" t="s">
        <v>71</v>
      </c>
      <c r="DJ65" s="75" t="s">
        <v>71</v>
      </c>
      <c r="DK65" s="75" t="s">
        <v>71</v>
      </c>
      <c r="DL65" s="75" t="s">
        <v>71</v>
      </c>
      <c r="DM65" s="75" t="s">
        <v>71</v>
      </c>
      <c r="DN65" s="75" t="s">
        <v>71</v>
      </c>
      <c r="DO65" s="75" t="s">
        <v>71</v>
      </c>
      <c r="DP65" s="75" t="s">
        <v>71</v>
      </c>
      <c r="DQ65" s="75" t="s">
        <v>71</v>
      </c>
      <c r="DR65" s="75" t="s">
        <v>71</v>
      </c>
      <c r="DS65" s="75" t="s">
        <v>71</v>
      </c>
      <c r="DT65" s="75" t="s">
        <v>71</v>
      </c>
      <c r="DU65" s="75" t="s">
        <v>71</v>
      </c>
      <c r="DV65" s="75" t="s">
        <v>71</v>
      </c>
      <c r="DW65" s="75" t="s">
        <v>71</v>
      </c>
      <c r="DX65" s="75" t="s">
        <v>71</v>
      </c>
      <c r="DY65" s="75" t="s">
        <v>71</v>
      </c>
      <c r="DZ65" s="75" t="s">
        <v>71</v>
      </c>
      <c r="EA65" s="75" t="s">
        <v>71</v>
      </c>
      <c r="EB65" s="75" t="s">
        <v>71</v>
      </c>
      <c r="EC65" s="75" t="s">
        <v>71</v>
      </c>
      <c r="ED65" s="75" t="s">
        <v>71</v>
      </c>
      <c r="EE65" s="75" t="s">
        <v>71</v>
      </c>
      <c r="EF65" s="75" t="s">
        <v>71</v>
      </c>
      <c r="EG65" s="75" t="s">
        <v>71</v>
      </c>
      <c r="EH65" s="75" t="s">
        <v>71</v>
      </c>
      <c r="EI65" s="75" t="s">
        <v>71</v>
      </c>
      <c r="EJ65" s="75" t="s">
        <v>71</v>
      </c>
      <c r="EK65" s="75" t="s">
        <v>71</v>
      </c>
      <c r="EL65" s="75" t="s">
        <v>71</v>
      </c>
      <c r="EM65" s="75" t="s">
        <v>71</v>
      </c>
      <c r="EN65" s="75" t="s">
        <v>71</v>
      </c>
      <c r="EO65" s="75" t="s">
        <v>71</v>
      </c>
      <c r="EP65" s="75" t="s">
        <v>71</v>
      </c>
      <c r="EQ65" s="75" t="s">
        <v>71</v>
      </c>
      <c r="ER65" s="75" t="s">
        <v>71</v>
      </c>
      <c r="ES65" s="75" t="s">
        <v>71</v>
      </c>
      <c r="ET65" s="75" t="s">
        <v>71</v>
      </c>
      <c r="EU65" s="75" t="s">
        <v>71</v>
      </c>
      <c r="EV65" s="75" t="s">
        <v>71</v>
      </c>
      <c r="EW65" s="75" t="s">
        <v>71</v>
      </c>
      <c r="EX65" s="75" t="s">
        <v>71</v>
      </c>
      <c r="EY65" s="75" t="s">
        <v>71</v>
      </c>
      <c r="EZ65" s="75" t="s">
        <v>71</v>
      </c>
      <c r="FA65" s="75" t="s">
        <v>71</v>
      </c>
      <c r="FB65" s="75" t="s">
        <v>71</v>
      </c>
      <c r="FC65" s="75" t="s">
        <v>71</v>
      </c>
      <c r="FD65" s="75" t="s">
        <v>71</v>
      </c>
      <c r="FE65" s="75" t="s">
        <v>71</v>
      </c>
      <c r="FF65" s="75" t="s">
        <v>71</v>
      </c>
      <c r="FG65" s="76" t="s">
        <v>71</v>
      </c>
      <c r="FH65" s="76" t="s">
        <v>71</v>
      </c>
      <c r="FI65" s="76" t="s">
        <v>71</v>
      </c>
      <c r="FJ65" s="76" t="s">
        <v>71</v>
      </c>
      <c r="FK65" s="76" t="s">
        <v>71</v>
      </c>
      <c r="FL65" s="76" t="s">
        <v>71</v>
      </c>
      <c r="FM65" s="76" t="s">
        <v>71</v>
      </c>
      <c r="FN65" s="76" t="s">
        <v>71</v>
      </c>
      <c r="FO65" s="76" t="s">
        <v>71</v>
      </c>
      <c r="FP65" s="76" t="s">
        <v>71</v>
      </c>
      <c r="FQ65" s="76" t="s">
        <v>71</v>
      </c>
      <c r="FR65" s="76" t="s">
        <v>71</v>
      </c>
      <c r="FS65" s="76" t="s">
        <v>71</v>
      </c>
      <c r="FT65" s="76" t="s">
        <v>71</v>
      </c>
      <c r="FU65" s="76" t="s">
        <v>71</v>
      </c>
      <c r="FV65" s="76" t="s">
        <v>71</v>
      </c>
      <c r="FW65" s="76" t="s">
        <v>71</v>
      </c>
      <c r="FX65" s="76" t="s">
        <v>71</v>
      </c>
      <c r="FY65" s="76" t="s">
        <v>71</v>
      </c>
      <c r="FZ65" s="76" t="s">
        <v>71</v>
      </c>
      <c r="GA65" s="76" t="s">
        <v>71</v>
      </c>
      <c r="GB65" s="76" t="s">
        <v>71</v>
      </c>
      <c r="GC65" s="76" t="s">
        <v>71</v>
      </c>
      <c r="GD65" s="76" t="s">
        <v>71</v>
      </c>
      <c r="GE65" s="76" t="s">
        <v>71</v>
      </c>
      <c r="GF65" s="76" t="s">
        <v>71</v>
      </c>
      <c r="GG65" s="76" t="s">
        <v>71</v>
      </c>
      <c r="GH65" s="76" t="s">
        <v>71</v>
      </c>
      <c r="GI65" s="76" t="s">
        <v>71</v>
      </c>
      <c r="GJ65" s="76" t="s">
        <v>71</v>
      </c>
      <c r="GK65" s="76" t="s">
        <v>71</v>
      </c>
      <c r="GL65" s="76" t="s">
        <v>71</v>
      </c>
      <c r="GM65" s="76" t="s">
        <v>71</v>
      </c>
      <c r="GN65" s="76" t="s">
        <v>71</v>
      </c>
      <c r="GO65" s="76" t="s">
        <v>71</v>
      </c>
      <c r="GP65" s="76" t="s">
        <v>71</v>
      </c>
      <c r="GQ65" s="76" t="s">
        <v>71</v>
      </c>
      <c r="GR65" s="76" t="s">
        <v>71</v>
      </c>
      <c r="GS65" s="76" t="s">
        <v>71</v>
      </c>
      <c r="GT65" s="76" t="s">
        <v>71</v>
      </c>
    </row>
    <row r="66" spans="1:202" ht="15.75" x14ac:dyDescent="0.2">
      <c r="A66" s="69">
        <v>64</v>
      </c>
      <c r="B66" s="78" t="s">
        <v>73</v>
      </c>
      <c r="C66" s="78" t="s">
        <v>73</v>
      </c>
      <c r="D66" s="78" t="s">
        <v>73</v>
      </c>
      <c r="E66" s="78" t="s">
        <v>73</v>
      </c>
      <c r="F66" s="78" t="s">
        <v>73</v>
      </c>
      <c r="G66" s="78" t="s">
        <v>73</v>
      </c>
      <c r="H66" s="78" t="s">
        <v>73</v>
      </c>
      <c r="I66" s="78" t="s">
        <v>73</v>
      </c>
      <c r="J66" s="78" t="s">
        <v>73</v>
      </c>
      <c r="K66" s="78" t="s">
        <v>73</v>
      </c>
      <c r="L66" s="78" t="s">
        <v>73</v>
      </c>
      <c r="M66" s="78" t="s">
        <v>73</v>
      </c>
      <c r="N66" s="78" t="s">
        <v>73</v>
      </c>
      <c r="O66" s="78" t="s">
        <v>73</v>
      </c>
      <c r="P66" s="78" t="s">
        <v>73</v>
      </c>
      <c r="Q66" s="78" t="s">
        <v>73</v>
      </c>
      <c r="R66" s="78" t="s">
        <v>73</v>
      </c>
      <c r="S66" s="78" t="s">
        <v>73</v>
      </c>
      <c r="T66" s="78" t="s">
        <v>73</v>
      </c>
      <c r="U66" s="78" t="s">
        <v>73</v>
      </c>
      <c r="V66" s="78" t="s">
        <v>73</v>
      </c>
      <c r="W66" s="75" t="s">
        <v>71</v>
      </c>
      <c r="X66" s="75" t="s">
        <v>71</v>
      </c>
      <c r="Y66" s="75" t="s">
        <v>71</v>
      </c>
      <c r="Z66" s="75" t="s">
        <v>71</v>
      </c>
      <c r="AA66" s="75" t="s">
        <v>71</v>
      </c>
      <c r="AB66" s="75" t="s">
        <v>71</v>
      </c>
      <c r="AC66" s="75" t="s">
        <v>71</v>
      </c>
      <c r="AD66" s="75" t="s">
        <v>71</v>
      </c>
      <c r="AE66" s="75" t="s">
        <v>71</v>
      </c>
      <c r="AF66" s="75" t="s">
        <v>71</v>
      </c>
      <c r="AG66" s="75" t="s">
        <v>71</v>
      </c>
      <c r="AH66" s="75" t="s">
        <v>71</v>
      </c>
      <c r="AI66" s="75" t="s">
        <v>71</v>
      </c>
      <c r="AJ66" s="75" t="s">
        <v>71</v>
      </c>
      <c r="AK66" s="75" t="s">
        <v>71</v>
      </c>
      <c r="AL66" s="75" t="s">
        <v>71</v>
      </c>
      <c r="AM66" s="75" t="s">
        <v>71</v>
      </c>
      <c r="AN66" s="75" t="s">
        <v>71</v>
      </c>
      <c r="AO66" s="75" t="s">
        <v>71</v>
      </c>
      <c r="AP66" s="75" t="s">
        <v>71</v>
      </c>
      <c r="AQ66" s="75" t="s">
        <v>71</v>
      </c>
      <c r="AR66" s="75" t="s">
        <v>71</v>
      </c>
      <c r="AS66" s="75" t="s">
        <v>71</v>
      </c>
      <c r="AT66" s="75" t="s">
        <v>71</v>
      </c>
      <c r="AU66" s="75" t="s">
        <v>71</v>
      </c>
      <c r="AV66" s="75" t="s">
        <v>71</v>
      </c>
      <c r="AW66" s="75" t="s">
        <v>71</v>
      </c>
      <c r="AX66" s="75" t="s">
        <v>71</v>
      </c>
      <c r="AY66" s="75" t="s">
        <v>71</v>
      </c>
      <c r="AZ66" s="75" t="s">
        <v>71</v>
      </c>
      <c r="BA66" s="75" t="s">
        <v>71</v>
      </c>
      <c r="BB66" s="75" t="s">
        <v>71</v>
      </c>
      <c r="BC66" s="75" t="s">
        <v>71</v>
      </c>
      <c r="BD66" s="75" t="s">
        <v>71</v>
      </c>
      <c r="BE66" s="75" t="s">
        <v>71</v>
      </c>
      <c r="BF66" s="75" t="s">
        <v>71</v>
      </c>
      <c r="BG66" s="75" t="s">
        <v>71</v>
      </c>
      <c r="BH66" s="75" t="s">
        <v>71</v>
      </c>
      <c r="BI66" s="75" t="s">
        <v>71</v>
      </c>
      <c r="BJ66" s="75" t="s">
        <v>71</v>
      </c>
      <c r="BK66" s="75" t="s">
        <v>71</v>
      </c>
      <c r="BL66" s="75" t="s">
        <v>71</v>
      </c>
      <c r="BM66" s="75" t="s">
        <v>71</v>
      </c>
      <c r="BN66" s="75" t="s">
        <v>71</v>
      </c>
      <c r="BO66" s="75" t="s">
        <v>71</v>
      </c>
      <c r="BP66" s="75" t="s">
        <v>71</v>
      </c>
      <c r="BQ66" s="75" t="s">
        <v>71</v>
      </c>
      <c r="BR66" s="75" t="s">
        <v>71</v>
      </c>
      <c r="BS66" s="75" t="s">
        <v>71</v>
      </c>
      <c r="BT66" s="75" t="s">
        <v>71</v>
      </c>
      <c r="BU66" s="75" t="s">
        <v>71</v>
      </c>
      <c r="BV66" s="75" t="s">
        <v>71</v>
      </c>
      <c r="BW66" s="75" t="s">
        <v>71</v>
      </c>
      <c r="BX66" s="75" t="s">
        <v>71</v>
      </c>
      <c r="BY66" s="75" t="s">
        <v>71</v>
      </c>
      <c r="BZ66" s="75" t="s">
        <v>71</v>
      </c>
      <c r="CA66" s="75" t="s">
        <v>71</v>
      </c>
      <c r="CB66" s="75" t="s">
        <v>71</v>
      </c>
      <c r="CC66" s="75" t="s">
        <v>71</v>
      </c>
      <c r="CD66" s="75" t="s">
        <v>71</v>
      </c>
      <c r="CE66" s="75" t="s">
        <v>71</v>
      </c>
      <c r="CF66" s="75" t="s">
        <v>71</v>
      </c>
      <c r="CG66" s="75" t="s">
        <v>71</v>
      </c>
      <c r="CH66" s="75" t="s">
        <v>71</v>
      </c>
      <c r="CI66" s="75" t="s">
        <v>71</v>
      </c>
      <c r="CJ66" s="75" t="s">
        <v>71</v>
      </c>
      <c r="CK66" s="75" t="s">
        <v>71</v>
      </c>
      <c r="CL66" s="75" t="s">
        <v>71</v>
      </c>
      <c r="CM66" s="75" t="s">
        <v>71</v>
      </c>
      <c r="CN66" s="75" t="s">
        <v>71</v>
      </c>
      <c r="CO66" s="75" t="s">
        <v>71</v>
      </c>
      <c r="CP66" s="75" t="s">
        <v>71</v>
      </c>
      <c r="CQ66" s="75" t="s">
        <v>71</v>
      </c>
      <c r="CR66" s="75" t="s">
        <v>71</v>
      </c>
      <c r="CS66" s="75" t="s">
        <v>71</v>
      </c>
      <c r="CT66" s="75" t="s">
        <v>71</v>
      </c>
      <c r="CU66" s="75" t="s">
        <v>71</v>
      </c>
      <c r="CV66" s="75" t="s">
        <v>71</v>
      </c>
      <c r="CW66" s="75" t="s">
        <v>71</v>
      </c>
      <c r="CX66" s="75" t="s">
        <v>71</v>
      </c>
      <c r="CY66" s="75" t="s">
        <v>71</v>
      </c>
      <c r="CZ66" s="75" t="s">
        <v>71</v>
      </c>
      <c r="DA66" s="75" t="s">
        <v>71</v>
      </c>
      <c r="DB66" s="75" t="s">
        <v>71</v>
      </c>
      <c r="DC66" s="75" t="s">
        <v>71</v>
      </c>
      <c r="DD66" s="75" t="s">
        <v>71</v>
      </c>
      <c r="DE66" s="75" t="s">
        <v>71</v>
      </c>
      <c r="DF66" s="75" t="s">
        <v>71</v>
      </c>
      <c r="DG66" s="75" t="s">
        <v>71</v>
      </c>
      <c r="DH66" s="75" t="s">
        <v>71</v>
      </c>
      <c r="DI66" s="75" t="s">
        <v>71</v>
      </c>
      <c r="DJ66" s="75" t="s">
        <v>71</v>
      </c>
      <c r="DK66" s="75" t="s">
        <v>71</v>
      </c>
      <c r="DL66" s="75" t="s">
        <v>71</v>
      </c>
      <c r="DM66" s="75" t="s">
        <v>71</v>
      </c>
      <c r="DN66" s="75" t="s">
        <v>71</v>
      </c>
      <c r="DO66" s="75" t="s">
        <v>71</v>
      </c>
      <c r="DP66" s="75" t="s">
        <v>71</v>
      </c>
      <c r="DQ66" s="75" t="s">
        <v>71</v>
      </c>
      <c r="DR66" s="75" t="s">
        <v>71</v>
      </c>
      <c r="DS66" s="75" t="s">
        <v>71</v>
      </c>
      <c r="DT66" s="75" t="s">
        <v>71</v>
      </c>
      <c r="DU66" s="75" t="s">
        <v>71</v>
      </c>
      <c r="DV66" s="75" t="s">
        <v>71</v>
      </c>
      <c r="DW66" s="75" t="s">
        <v>71</v>
      </c>
      <c r="DX66" s="75" t="s">
        <v>71</v>
      </c>
      <c r="DY66" s="75" t="s">
        <v>71</v>
      </c>
      <c r="DZ66" s="75" t="s">
        <v>71</v>
      </c>
      <c r="EA66" s="75" t="s">
        <v>71</v>
      </c>
      <c r="EB66" s="75" t="s">
        <v>71</v>
      </c>
      <c r="EC66" s="75" t="s">
        <v>71</v>
      </c>
      <c r="ED66" s="75" t="s">
        <v>71</v>
      </c>
      <c r="EE66" s="75" t="s">
        <v>71</v>
      </c>
      <c r="EF66" s="75" t="s">
        <v>71</v>
      </c>
      <c r="EG66" s="75" t="s">
        <v>71</v>
      </c>
      <c r="EH66" s="75" t="s">
        <v>71</v>
      </c>
      <c r="EI66" s="75" t="s">
        <v>71</v>
      </c>
      <c r="EJ66" s="75" t="s">
        <v>71</v>
      </c>
      <c r="EK66" s="75" t="s">
        <v>71</v>
      </c>
      <c r="EL66" s="75" t="s">
        <v>71</v>
      </c>
      <c r="EM66" s="75" t="s">
        <v>71</v>
      </c>
      <c r="EN66" s="75" t="s">
        <v>71</v>
      </c>
      <c r="EO66" s="75" t="s">
        <v>71</v>
      </c>
      <c r="EP66" s="75" t="s">
        <v>71</v>
      </c>
      <c r="EQ66" s="75" t="s">
        <v>71</v>
      </c>
      <c r="ER66" s="75" t="s">
        <v>71</v>
      </c>
      <c r="ES66" s="75" t="s">
        <v>71</v>
      </c>
      <c r="ET66" s="75" t="s">
        <v>71</v>
      </c>
      <c r="EU66" s="75" t="s">
        <v>71</v>
      </c>
      <c r="EV66" s="75" t="s">
        <v>71</v>
      </c>
      <c r="EW66" s="75" t="s">
        <v>71</v>
      </c>
      <c r="EX66" s="75" t="s">
        <v>71</v>
      </c>
      <c r="EY66" s="75" t="s">
        <v>71</v>
      </c>
      <c r="EZ66" s="75" t="s">
        <v>71</v>
      </c>
      <c r="FA66" s="75" t="s">
        <v>71</v>
      </c>
      <c r="FB66" s="75" t="s">
        <v>71</v>
      </c>
      <c r="FC66" s="75" t="s">
        <v>71</v>
      </c>
      <c r="FD66" s="75" t="s">
        <v>71</v>
      </c>
      <c r="FE66" s="75" t="s">
        <v>71</v>
      </c>
      <c r="FF66" s="75" t="s">
        <v>71</v>
      </c>
      <c r="FG66" s="76" t="s">
        <v>71</v>
      </c>
      <c r="FH66" s="76" t="s">
        <v>71</v>
      </c>
      <c r="FI66" s="76" t="s">
        <v>71</v>
      </c>
      <c r="FJ66" s="76" t="s">
        <v>71</v>
      </c>
      <c r="FK66" s="76" t="s">
        <v>71</v>
      </c>
      <c r="FL66" s="76" t="s">
        <v>71</v>
      </c>
      <c r="FM66" s="76" t="s">
        <v>71</v>
      </c>
      <c r="FN66" s="76" t="s">
        <v>71</v>
      </c>
      <c r="FO66" s="76" t="s">
        <v>71</v>
      </c>
      <c r="FP66" s="76" t="s">
        <v>71</v>
      </c>
      <c r="FQ66" s="76" t="s">
        <v>71</v>
      </c>
      <c r="FR66" s="76" t="s">
        <v>71</v>
      </c>
      <c r="FS66" s="76" t="s">
        <v>71</v>
      </c>
      <c r="FT66" s="76" t="s">
        <v>71</v>
      </c>
      <c r="FU66" s="76" t="s">
        <v>71</v>
      </c>
      <c r="FV66" s="76" t="s">
        <v>71</v>
      </c>
      <c r="FW66" s="76" t="s">
        <v>71</v>
      </c>
      <c r="FX66" s="76" t="s">
        <v>71</v>
      </c>
      <c r="FY66" s="76" t="s">
        <v>71</v>
      </c>
      <c r="FZ66" s="76" t="s">
        <v>71</v>
      </c>
      <c r="GA66" s="76" t="s">
        <v>71</v>
      </c>
      <c r="GB66" s="76" t="s">
        <v>71</v>
      </c>
      <c r="GC66" s="76" t="s">
        <v>71</v>
      </c>
      <c r="GD66" s="76" t="s">
        <v>71</v>
      </c>
      <c r="GE66" s="76" t="s">
        <v>71</v>
      </c>
      <c r="GF66" s="76" t="s">
        <v>71</v>
      </c>
      <c r="GG66" s="76" t="s">
        <v>71</v>
      </c>
      <c r="GH66" s="76" t="s">
        <v>71</v>
      </c>
      <c r="GI66" s="76" t="s">
        <v>71</v>
      </c>
      <c r="GJ66" s="76" t="s">
        <v>71</v>
      </c>
      <c r="GK66" s="76" t="s">
        <v>71</v>
      </c>
      <c r="GL66" s="76" t="s">
        <v>71</v>
      </c>
      <c r="GM66" s="76" t="s">
        <v>71</v>
      </c>
      <c r="GN66" s="76" t="s">
        <v>71</v>
      </c>
      <c r="GO66" s="76" t="s">
        <v>71</v>
      </c>
      <c r="GP66" s="76" t="s">
        <v>71</v>
      </c>
      <c r="GQ66" s="76" t="s">
        <v>71</v>
      </c>
      <c r="GR66" s="76" t="s">
        <v>71</v>
      </c>
      <c r="GS66" s="76" t="s">
        <v>71</v>
      </c>
      <c r="GT66" s="76" t="s">
        <v>71</v>
      </c>
    </row>
    <row r="67" spans="1:202" ht="15.75" x14ac:dyDescent="0.2">
      <c r="A67" s="69">
        <v>65</v>
      </c>
      <c r="B67" s="78" t="s">
        <v>73</v>
      </c>
      <c r="C67" s="78" t="s">
        <v>73</v>
      </c>
      <c r="D67" s="78" t="s">
        <v>73</v>
      </c>
      <c r="E67" s="78" t="s">
        <v>73</v>
      </c>
      <c r="F67" s="78" t="s">
        <v>73</v>
      </c>
      <c r="G67" s="78" t="s">
        <v>73</v>
      </c>
      <c r="H67" s="78" t="s">
        <v>73</v>
      </c>
      <c r="I67" s="78" t="s">
        <v>73</v>
      </c>
      <c r="J67" s="78" t="s">
        <v>73</v>
      </c>
      <c r="K67" s="78" t="s">
        <v>73</v>
      </c>
      <c r="L67" s="78" t="s">
        <v>73</v>
      </c>
      <c r="M67" s="78" t="s">
        <v>73</v>
      </c>
      <c r="N67" s="78" t="s">
        <v>73</v>
      </c>
      <c r="O67" s="78" t="s">
        <v>73</v>
      </c>
      <c r="P67" s="78" t="s">
        <v>73</v>
      </c>
      <c r="Q67" s="78" t="s">
        <v>73</v>
      </c>
      <c r="R67" s="78" t="s">
        <v>73</v>
      </c>
      <c r="S67" s="78" t="s">
        <v>73</v>
      </c>
      <c r="T67" s="78" t="s">
        <v>73</v>
      </c>
      <c r="U67" s="78" t="s">
        <v>73</v>
      </c>
      <c r="V67" s="78" t="s">
        <v>73</v>
      </c>
      <c r="W67" s="75" t="s">
        <v>71</v>
      </c>
      <c r="X67" s="75" t="s">
        <v>71</v>
      </c>
      <c r="Y67" s="75" t="s">
        <v>71</v>
      </c>
      <c r="Z67" s="75" t="s">
        <v>71</v>
      </c>
      <c r="AA67" s="75" t="s">
        <v>71</v>
      </c>
      <c r="AB67" s="75" t="s">
        <v>71</v>
      </c>
      <c r="AC67" s="75" t="s">
        <v>71</v>
      </c>
      <c r="AD67" s="75" t="s">
        <v>71</v>
      </c>
      <c r="AE67" s="75" t="s">
        <v>71</v>
      </c>
      <c r="AF67" s="75" t="s">
        <v>71</v>
      </c>
      <c r="AG67" s="75" t="s">
        <v>71</v>
      </c>
      <c r="AH67" s="75" t="s">
        <v>71</v>
      </c>
      <c r="AI67" s="75" t="s">
        <v>71</v>
      </c>
      <c r="AJ67" s="75" t="s">
        <v>71</v>
      </c>
      <c r="AK67" s="75" t="s">
        <v>71</v>
      </c>
      <c r="AL67" s="75" t="s">
        <v>71</v>
      </c>
      <c r="AM67" s="75" t="s">
        <v>71</v>
      </c>
      <c r="AN67" s="75" t="s">
        <v>71</v>
      </c>
      <c r="AO67" s="75" t="s">
        <v>71</v>
      </c>
      <c r="AP67" s="75" t="s">
        <v>71</v>
      </c>
      <c r="AQ67" s="75" t="s">
        <v>71</v>
      </c>
      <c r="AR67" s="75" t="s">
        <v>71</v>
      </c>
      <c r="AS67" s="75" t="s">
        <v>71</v>
      </c>
      <c r="AT67" s="75" t="s">
        <v>71</v>
      </c>
      <c r="AU67" s="75" t="s">
        <v>71</v>
      </c>
      <c r="AV67" s="75" t="s">
        <v>71</v>
      </c>
      <c r="AW67" s="75" t="s">
        <v>71</v>
      </c>
      <c r="AX67" s="75" t="s">
        <v>71</v>
      </c>
      <c r="AY67" s="75" t="s">
        <v>71</v>
      </c>
      <c r="AZ67" s="75" t="s">
        <v>71</v>
      </c>
      <c r="BA67" s="75" t="s">
        <v>71</v>
      </c>
      <c r="BB67" s="75" t="s">
        <v>71</v>
      </c>
      <c r="BC67" s="75" t="s">
        <v>71</v>
      </c>
      <c r="BD67" s="75" t="s">
        <v>71</v>
      </c>
      <c r="BE67" s="75" t="s">
        <v>71</v>
      </c>
      <c r="BF67" s="75" t="s">
        <v>71</v>
      </c>
      <c r="BG67" s="75" t="s">
        <v>71</v>
      </c>
      <c r="BH67" s="75" t="s">
        <v>71</v>
      </c>
      <c r="BI67" s="75" t="s">
        <v>71</v>
      </c>
      <c r="BJ67" s="75" t="s">
        <v>71</v>
      </c>
      <c r="BK67" s="75" t="s">
        <v>71</v>
      </c>
      <c r="BL67" s="75" t="s">
        <v>71</v>
      </c>
      <c r="BM67" s="75" t="s">
        <v>71</v>
      </c>
      <c r="BN67" s="75" t="s">
        <v>71</v>
      </c>
      <c r="BO67" s="75" t="s">
        <v>71</v>
      </c>
      <c r="BP67" s="75" t="s">
        <v>71</v>
      </c>
      <c r="BQ67" s="75" t="s">
        <v>71</v>
      </c>
      <c r="BR67" s="75" t="s">
        <v>71</v>
      </c>
      <c r="BS67" s="75" t="s">
        <v>71</v>
      </c>
      <c r="BT67" s="75" t="s">
        <v>71</v>
      </c>
      <c r="BU67" s="75" t="s">
        <v>71</v>
      </c>
      <c r="BV67" s="75" t="s">
        <v>71</v>
      </c>
      <c r="BW67" s="75" t="s">
        <v>71</v>
      </c>
      <c r="BX67" s="75" t="s">
        <v>71</v>
      </c>
      <c r="BY67" s="75" t="s">
        <v>71</v>
      </c>
      <c r="BZ67" s="75" t="s">
        <v>71</v>
      </c>
      <c r="CA67" s="75" t="s">
        <v>71</v>
      </c>
      <c r="CB67" s="75" t="s">
        <v>71</v>
      </c>
      <c r="CC67" s="75" t="s">
        <v>71</v>
      </c>
      <c r="CD67" s="75" t="s">
        <v>71</v>
      </c>
      <c r="CE67" s="75" t="s">
        <v>71</v>
      </c>
      <c r="CF67" s="75" t="s">
        <v>71</v>
      </c>
      <c r="CG67" s="75" t="s">
        <v>71</v>
      </c>
      <c r="CH67" s="75" t="s">
        <v>71</v>
      </c>
      <c r="CI67" s="75" t="s">
        <v>71</v>
      </c>
      <c r="CJ67" s="75" t="s">
        <v>71</v>
      </c>
      <c r="CK67" s="75" t="s">
        <v>71</v>
      </c>
      <c r="CL67" s="75" t="s">
        <v>71</v>
      </c>
      <c r="CM67" s="75" t="s">
        <v>71</v>
      </c>
      <c r="CN67" s="75" t="s">
        <v>71</v>
      </c>
      <c r="CO67" s="75" t="s">
        <v>71</v>
      </c>
      <c r="CP67" s="75" t="s">
        <v>71</v>
      </c>
      <c r="CQ67" s="75" t="s">
        <v>71</v>
      </c>
      <c r="CR67" s="75" t="s">
        <v>71</v>
      </c>
      <c r="CS67" s="75" t="s">
        <v>71</v>
      </c>
      <c r="CT67" s="75" t="s">
        <v>71</v>
      </c>
      <c r="CU67" s="75" t="s">
        <v>71</v>
      </c>
      <c r="CV67" s="75" t="s">
        <v>71</v>
      </c>
      <c r="CW67" s="75" t="s">
        <v>71</v>
      </c>
      <c r="CX67" s="75" t="s">
        <v>71</v>
      </c>
      <c r="CY67" s="75" t="s">
        <v>71</v>
      </c>
      <c r="CZ67" s="75" t="s">
        <v>71</v>
      </c>
      <c r="DA67" s="75" t="s">
        <v>71</v>
      </c>
      <c r="DB67" s="75" t="s">
        <v>71</v>
      </c>
      <c r="DC67" s="75" t="s">
        <v>71</v>
      </c>
      <c r="DD67" s="75" t="s">
        <v>71</v>
      </c>
      <c r="DE67" s="75" t="s">
        <v>71</v>
      </c>
      <c r="DF67" s="75" t="s">
        <v>71</v>
      </c>
      <c r="DG67" s="75" t="s">
        <v>71</v>
      </c>
      <c r="DH67" s="75" t="s">
        <v>71</v>
      </c>
      <c r="DI67" s="75" t="s">
        <v>71</v>
      </c>
      <c r="DJ67" s="75" t="s">
        <v>71</v>
      </c>
      <c r="DK67" s="75" t="s">
        <v>71</v>
      </c>
      <c r="DL67" s="75" t="s">
        <v>71</v>
      </c>
      <c r="DM67" s="75" t="s">
        <v>71</v>
      </c>
      <c r="DN67" s="75" t="s">
        <v>71</v>
      </c>
      <c r="DO67" s="75" t="s">
        <v>71</v>
      </c>
      <c r="DP67" s="75" t="s">
        <v>71</v>
      </c>
      <c r="DQ67" s="75" t="s">
        <v>71</v>
      </c>
      <c r="DR67" s="75" t="s">
        <v>71</v>
      </c>
      <c r="DS67" s="75" t="s">
        <v>71</v>
      </c>
      <c r="DT67" s="75" t="s">
        <v>71</v>
      </c>
      <c r="DU67" s="75" t="s">
        <v>71</v>
      </c>
      <c r="DV67" s="75" t="s">
        <v>71</v>
      </c>
      <c r="DW67" s="75" t="s">
        <v>71</v>
      </c>
      <c r="DX67" s="75" t="s">
        <v>71</v>
      </c>
      <c r="DY67" s="75" t="s">
        <v>71</v>
      </c>
      <c r="DZ67" s="75" t="s">
        <v>71</v>
      </c>
      <c r="EA67" s="75" t="s">
        <v>71</v>
      </c>
      <c r="EB67" s="75" t="s">
        <v>71</v>
      </c>
      <c r="EC67" s="75" t="s">
        <v>71</v>
      </c>
      <c r="ED67" s="75" t="s">
        <v>71</v>
      </c>
      <c r="EE67" s="75" t="s">
        <v>71</v>
      </c>
      <c r="EF67" s="75" t="s">
        <v>71</v>
      </c>
      <c r="EG67" s="75" t="s">
        <v>71</v>
      </c>
      <c r="EH67" s="75" t="s">
        <v>71</v>
      </c>
      <c r="EI67" s="75" t="s">
        <v>71</v>
      </c>
      <c r="EJ67" s="75" t="s">
        <v>71</v>
      </c>
      <c r="EK67" s="75" t="s">
        <v>71</v>
      </c>
      <c r="EL67" s="75" t="s">
        <v>71</v>
      </c>
      <c r="EM67" s="75" t="s">
        <v>71</v>
      </c>
      <c r="EN67" s="75" t="s">
        <v>71</v>
      </c>
      <c r="EO67" s="75" t="s">
        <v>71</v>
      </c>
      <c r="EP67" s="75" t="s">
        <v>71</v>
      </c>
      <c r="EQ67" s="75" t="s">
        <v>71</v>
      </c>
      <c r="ER67" s="75" t="s">
        <v>71</v>
      </c>
      <c r="ES67" s="75" t="s">
        <v>71</v>
      </c>
      <c r="ET67" s="75" t="s">
        <v>71</v>
      </c>
      <c r="EU67" s="75" t="s">
        <v>71</v>
      </c>
      <c r="EV67" s="75" t="s">
        <v>71</v>
      </c>
      <c r="EW67" s="75" t="s">
        <v>71</v>
      </c>
      <c r="EX67" s="75" t="s">
        <v>71</v>
      </c>
      <c r="EY67" s="75" t="s">
        <v>71</v>
      </c>
      <c r="EZ67" s="75" t="s">
        <v>71</v>
      </c>
      <c r="FA67" s="75" t="s">
        <v>71</v>
      </c>
      <c r="FB67" s="75" t="s">
        <v>71</v>
      </c>
      <c r="FC67" s="75" t="s">
        <v>71</v>
      </c>
      <c r="FD67" s="75" t="s">
        <v>71</v>
      </c>
      <c r="FE67" s="75" t="s">
        <v>71</v>
      </c>
      <c r="FF67" s="75" t="s">
        <v>71</v>
      </c>
      <c r="FG67" s="76" t="s">
        <v>71</v>
      </c>
      <c r="FH67" s="76" t="s">
        <v>71</v>
      </c>
      <c r="FI67" s="76" t="s">
        <v>71</v>
      </c>
      <c r="FJ67" s="76" t="s">
        <v>71</v>
      </c>
      <c r="FK67" s="76" t="s">
        <v>71</v>
      </c>
      <c r="FL67" s="76" t="s">
        <v>71</v>
      </c>
      <c r="FM67" s="76" t="s">
        <v>71</v>
      </c>
      <c r="FN67" s="76" t="s">
        <v>71</v>
      </c>
      <c r="FO67" s="76" t="s">
        <v>71</v>
      </c>
      <c r="FP67" s="76" t="s">
        <v>71</v>
      </c>
      <c r="FQ67" s="76" t="s">
        <v>71</v>
      </c>
      <c r="FR67" s="76" t="s">
        <v>71</v>
      </c>
      <c r="FS67" s="76" t="s">
        <v>71</v>
      </c>
      <c r="FT67" s="76" t="s">
        <v>71</v>
      </c>
      <c r="FU67" s="76" t="s">
        <v>71</v>
      </c>
      <c r="FV67" s="76" t="s">
        <v>71</v>
      </c>
      <c r="FW67" s="76" t="s">
        <v>71</v>
      </c>
      <c r="FX67" s="76" t="s">
        <v>71</v>
      </c>
      <c r="FY67" s="76" t="s">
        <v>71</v>
      </c>
      <c r="FZ67" s="76" t="s">
        <v>71</v>
      </c>
      <c r="GA67" s="76" t="s">
        <v>71</v>
      </c>
      <c r="GB67" s="76" t="s">
        <v>71</v>
      </c>
      <c r="GC67" s="76" t="s">
        <v>71</v>
      </c>
      <c r="GD67" s="76" t="s">
        <v>71</v>
      </c>
      <c r="GE67" s="76" t="s">
        <v>71</v>
      </c>
      <c r="GF67" s="76" t="s">
        <v>71</v>
      </c>
      <c r="GG67" s="76" t="s">
        <v>71</v>
      </c>
      <c r="GH67" s="76" t="s">
        <v>71</v>
      </c>
      <c r="GI67" s="76" t="s">
        <v>71</v>
      </c>
      <c r="GJ67" s="76" t="s">
        <v>71</v>
      </c>
      <c r="GK67" s="76" t="s">
        <v>71</v>
      </c>
      <c r="GL67" s="76" t="s">
        <v>71</v>
      </c>
      <c r="GM67" s="76" t="s">
        <v>71</v>
      </c>
      <c r="GN67" s="76" t="s">
        <v>71</v>
      </c>
      <c r="GO67" s="76" t="s">
        <v>71</v>
      </c>
      <c r="GP67" s="76" t="s">
        <v>71</v>
      </c>
      <c r="GQ67" s="76" t="s">
        <v>71</v>
      </c>
      <c r="GR67" s="76" t="s">
        <v>71</v>
      </c>
      <c r="GS67" s="76" t="s">
        <v>71</v>
      </c>
      <c r="GT67" s="76" t="s">
        <v>71</v>
      </c>
    </row>
    <row r="68" spans="1:202" ht="15.75" x14ac:dyDescent="0.2">
      <c r="A68" s="69">
        <v>66</v>
      </c>
      <c r="B68" s="78" t="s">
        <v>73</v>
      </c>
      <c r="C68" s="78" t="s">
        <v>73</v>
      </c>
      <c r="D68" s="78" t="s">
        <v>73</v>
      </c>
      <c r="E68" s="78" t="s">
        <v>73</v>
      </c>
      <c r="F68" s="78" t="s">
        <v>73</v>
      </c>
      <c r="G68" s="78" t="s">
        <v>73</v>
      </c>
      <c r="H68" s="78" t="s">
        <v>73</v>
      </c>
      <c r="I68" s="78" t="s">
        <v>73</v>
      </c>
      <c r="J68" s="78" t="s">
        <v>73</v>
      </c>
      <c r="K68" s="78" t="s">
        <v>73</v>
      </c>
      <c r="L68" s="78" t="s">
        <v>73</v>
      </c>
      <c r="M68" s="78" t="s">
        <v>73</v>
      </c>
      <c r="N68" s="78" t="s">
        <v>73</v>
      </c>
      <c r="O68" s="78" t="s">
        <v>73</v>
      </c>
      <c r="P68" s="78" t="s">
        <v>73</v>
      </c>
      <c r="Q68" s="78" t="s">
        <v>73</v>
      </c>
      <c r="R68" s="78" t="s">
        <v>73</v>
      </c>
      <c r="S68" s="78" t="s">
        <v>73</v>
      </c>
      <c r="T68" s="78" t="s">
        <v>73</v>
      </c>
      <c r="U68" s="78" t="s">
        <v>73</v>
      </c>
      <c r="V68" s="78" t="s">
        <v>73</v>
      </c>
      <c r="W68" s="75" t="s">
        <v>71</v>
      </c>
      <c r="X68" s="75" t="s">
        <v>71</v>
      </c>
      <c r="Y68" s="75" t="s">
        <v>71</v>
      </c>
      <c r="Z68" s="75" t="s">
        <v>71</v>
      </c>
      <c r="AA68" s="75" t="s">
        <v>71</v>
      </c>
      <c r="AB68" s="75" t="s">
        <v>71</v>
      </c>
      <c r="AC68" s="75" t="s">
        <v>71</v>
      </c>
      <c r="AD68" s="75" t="s">
        <v>71</v>
      </c>
      <c r="AE68" s="75" t="s">
        <v>71</v>
      </c>
      <c r="AF68" s="75" t="s">
        <v>71</v>
      </c>
      <c r="AG68" s="75" t="s">
        <v>71</v>
      </c>
      <c r="AH68" s="75" t="s">
        <v>71</v>
      </c>
      <c r="AI68" s="75" t="s">
        <v>71</v>
      </c>
      <c r="AJ68" s="75" t="s">
        <v>71</v>
      </c>
      <c r="AK68" s="75" t="s">
        <v>71</v>
      </c>
      <c r="AL68" s="75" t="s">
        <v>71</v>
      </c>
      <c r="AM68" s="75" t="s">
        <v>71</v>
      </c>
      <c r="AN68" s="75" t="s">
        <v>71</v>
      </c>
      <c r="AO68" s="75" t="s">
        <v>71</v>
      </c>
      <c r="AP68" s="75" t="s">
        <v>71</v>
      </c>
      <c r="AQ68" s="75" t="s">
        <v>71</v>
      </c>
      <c r="AR68" s="75" t="s">
        <v>71</v>
      </c>
      <c r="AS68" s="75" t="s">
        <v>71</v>
      </c>
      <c r="AT68" s="75" t="s">
        <v>71</v>
      </c>
      <c r="AU68" s="75" t="s">
        <v>71</v>
      </c>
      <c r="AV68" s="75" t="s">
        <v>71</v>
      </c>
      <c r="AW68" s="75" t="s">
        <v>71</v>
      </c>
      <c r="AX68" s="75" t="s">
        <v>71</v>
      </c>
      <c r="AY68" s="75" t="s">
        <v>71</v>
      </c>
      <c r="AZ68" s="75" t="s">
        <v>71</v>
      </c>
      <c r="BA68" s="75" t="s">
        <v>71</v>
      </c>
      <c r="BB68" s="75" t="s">
        <v>71</v>
      </c>
      <c r="BC68" s="75" t="s">
        <v>71</v>
      </c>
      <c r="BD68" s="75" t="s">
        <v>71</v>
      </c>
      <c r="BE68" s="75" t="s">
        <v>71</v>
      </c>
      <c r="BF68" s="75" t="s">
        <v>71</v>
      </c>
      <c r="BG68" s="75" t="s">
        <v>71</v>
      </c>
      <c r="BH68" s="75" t="s">
        <v>71</v>
      </c>
      <c r="BI68" s="75" t="s">
        <v>71</v>
      </c>
      <c r="BJ68" s="75" t="s">
        <v>71</v>
      </c>
      <c r="BK68" s="75" t="s">
        <v>71</v>
      </c>
      <c r="BL68" s="75" t="s">
        <v>71</v>
      </c>
      <c r="BM68" s="75" t="s">
        <v>71</v>
      </c>
      <c r="BN68" s="75" t="s">
        <v>71</v>
      </c>
      <c r="BO68" s="75" t="s">
        <v>71</v>
      </c>
      <c r="BP68" s="75" t="s">
        <v>71</v>
      </c>
      <c r="BQ68" s="75" t="s">
        <v>71</v>
      </c>
      <c r="BR68" s="75" t="s">
        <v>71</v>
      </c>
      <c r="BS68" s="75" t="s">
        <v>71</v>
      </c>
      <c r="BT68" s="75" t="s">
        <v>71</v>
      </c>
      <c r="BU68" s="75" t="s">
        <v>71</v>
      </c>
      <c r="BV68" s="75" t="s">
        <v>71</v>
      </c>
      <c r="BW68" s="75" t="s">
        <v>71</v>
      </c>
      <c r="BX68" s="75" t="s">
        <v>71</v>
      </c>
      <c r="BY68" s="75" t="s">
        <v>71</v>
      </c>
      <c r="BZ68" s="75" t="s">
        <v>71</v>
      </c>
      <c r="CA68" s="75" t="s">
        <v>71</v>
      </c>
      <c r="CB68" s="75" t="s">
        <v>71</v>
      </c>
      <c r="CC68" s="75" t="s">
        <v>71</v>
      </c>
      <c r="CD68" s="75" t="s">
        <v>71</v>
      </c>
      <c r="CE68" s="75" t="s">
        <v>71</v>
      </c>
      <c r="CF68" s="75" t="s">
        <v>71</v>
      </c>
      <c r="CG68" s="75" t="s">
        <v>71</v>
      </c>
      <c r="CH68" s="75" t="s">
        <v>71</v>
      </c>
      <c r="CI68" s="75" t="s">
        <v>71</v>
      </c>
      <c r="CJ68" s="75" t="s">
        <v>71</v>
      </c>
      <c r="CK68" s="75" t="s">
        <v>71</v>
      </c>
      <c r="CL68" s="75" t="s">
        <v>71</v>
      </c>
      <c r="CM68" s="75" t="s">
        <v>71</v>
      </c>
      <c r="CN68" s="75" t="s">
        <v>71</v>
      </c>
      <c r="CO68" s="75" t="s">
        <v>71</v>
      </c>
      <c r="CP68" s="75" t="s">
        <v>71</v>
      </c>
      <c r="CQ68" s="75" t="s">
        <v>71</v>
      </c>
      <c r="CR68" s="75" t="s">
        <v>71</v>
      </c>
      <c r="CS68" s="75" t="s">
        <v>71</v>
      </c>
      <c r="CT68" s="75" t="s">
        <v>71</v>
      </c>
      <c r="CU68" s="75" t="s">
        <v>71</v>
      </c>
      <c r="CV68" s="75" t="s">
        <v>71</v>
      </c>
      <c r="CW68" s="75" t="s">
        <v>71</v>
      </c>
      <c r="CX68" s="75" t="s">
        <v>71</v>
      </c>
      <c r="CY68" s="75" t="s">
        <v>71</v>
      </c>
      <c r="CZ68" s="75" t="s">
        <v>71</v>
      </c>
      <c r="DA68" s="75" t="s">
        <v>71</v>
      </c>
      <c r="DB68" s="75" t="s">
        <v>71</v>
      </c>
      <c r="DC68" s="75" t="s">
        <v>71</v>
      </c>
      <c r="DD68" s="75" t="s">
        <v>71</v>
      </c>
      <c r="DE68" s="75" t="s">
        <v>71</v>
      </c>
      <c r="DF68" s="75" t="s">
        <v>71</v>
      </c>
      <c r="DG68" s="75" t="s">
        <v>71</v>
      </c>
      <c r="DH68" s="75" t="s">
        <v>71</v>
      </c>
      <c r="DI68" s="75" t="s">
        <v>71</v>
      </c>
      <c r="DJ68" s="75" t="s">
        <v>71</v>
      </c>
      <c r="DK68" s="75" t="s">
        <v>71</v>
      </c>
      <c r="DL68" s="75" t="s">
        <v>71</v>
      </c>
      <c r="DM68" s="75" t="s">
        <v>71</v>
      </c>
      <c r="DN68" s="75" t="s">
        <v>71</v>
      </c>
      <c r="DO68" s="75" t="s">
        <v>71</v>
      </c>
      <c r="DP68" s="75" t="s">
        <v>71</v>
      </c>
      <c r="DQ68" s="75" t="s">
        <v>71</v>
      </c>
      <c r="DR68" s="75" t="s">
        <v>71</v>
      </c>
      <c r="DS68" s="75" t="s">
        <v>71</v>
      </c>
      <c r="DT68" s="75" t="s">
        <v>71</v>
      </c>
      <c r="DU68" s="75" t="s">
        <v>71</v>
      </c>
      <c r="DV68" s="75" t="s">
        <v>71</v>
      </c>
      <c r="DW68" s="75" t="s">
        <v>71</v>
      </c>
      <c r="DX68" s="75" t="s">
        <v>71</v>
      </c>
      <c r="DY68" s="75" t="s">
        <v>71</v>
      </c>
      <c r="DZ68" s="75" t="s">
        <v>71</v>
      </c>
      <c r="EA68" s="75" t="s">
        <v>71</v>
      </c>
      <c r="EB68" s="75" t="s">
        <v>71</v>
      </c>
      <c r="EC68" s="75" t="s">
        <v>71</v>
      </c>
      <c r="ED68" s="75" t="s">
        <v>71</v>
      </c>
      <c r="EE68" s="75" t="s">
        <v>71</v>
      </c>
      <c r="EF68" s="75" t="s">
        <v>71</v>
      </c>
      <c r="EG68" s="75" t="s">
        <v>71</v>
      </c>
      <c r="EH68" s="75" t="s">
        <v>71</v>
      </c>
      <c r="EI68" s="75" t="s">
        <v>71</v>
      </c>
      <c r="EJ68" s="75" t="s">
        <v>71</v>
      </c>
      <c r="EK68" s="75" t="s">
        <v>71</v>
      </c>
      <c r="EL68" s="75" t="s">
        <v>71</v>
      </c>
      <c r="EM68" s="75" t="s">
        <v>71</v>
      </c>
      <c r="EN68" s="75" t="s">
        <v>71</v>
      </c>
      <c r="EO68" s="75" t="s">
        <v>71</v>
      </c>
      <c r="EP68" s="75" t="s">
        <v>71</v>
      </c>
      <c r="EQ68" s="75" t="s">
        <v>71</v>
      </c>
      <c r="ER68" s="75" t="s">
        <v>71</v>
      </c>
      <c r="ES68" s="75" t="s">
        <v>71</v>
      </c>
      <c r="ET68" s="75" t="s">
        <v>71</v>
      </c>
      <c r="EU68" s="75" t="s">
        <v>71</v>
      </c>
      <c r="EV68" s="75" t="s">
        <v>71</v>
      </c>
      <c r="EW68" s="75" t="s">
        <v>71</v>
      </c>
      <c r="EX68" s="75" t="s">
        <v>71</v>
      </c>
      <c r="EY68" s="75" t="s">
        <v>71</v>
      </c>
      <c r="EZ68" s="75" t="s">
        <v>71</v>
      </c>
      <c r="FA68" s="75" t="s">
        <v>71</v>
      </c>
      <c r="FB68" s="75" t="s">
        <v>71</v>
      </c>
      <c r="FC68" s="75" t="s">
        <v>71</v>
      </c>
      <c r="FD68" s="75" t="s">
        <v>71</v>
      </c>
      <c r="FE68" s="75" t="s">
        <v>71</v>
      </c>
      <c r="FF68" s="75" t="s">
        <v>71</v>
      </c>
      <c r="FG68" s="76" t="s">
        <v>71</v>
      </c>
      <c r="FH68" s="76" t="s">
        <v>71</v>
      </c>
      <c r="FI68" s="76" t="s">
        <v>71</v>
      </c>
      <c r="FJ68" s="76" t="s">
        <v>71</v>
      </c>
      <c r="FK68" s="76" t="s">
        <v>71</v>
      </c>
      <c r="FL68" s="76" t="s">
        <v>71</v>
      </c>
      <c r="FM68" s="76" t="s">
        <v>71</v>
      </c>
      <c r="FN68" s="76" t="s">
        <v>71</v>
      </c>
      <c r="FO68" s="76" t="s">
        <v>71</v>
      </c>
      <c r="FP68" s="76" t="s">
        <v>71</v>
      </c>
      <c r="FQ68" s="76" t="s">
        <v>71</v>
      </c>
      <c r="FR68" s="76" t="s">
        <v>71</v>
      </c>
      <c r="FS68" s="76" t="s">
        <v>71</v>
      </c>
      <c r="FT68" s="76" t="s">
        <v>71</v>
      </c>
      <c r="FU68" s="76" t="s">
        <v>71</v>
      </c>
      <c r="FV68" s="76" t="s">
        <v>71</v>
      </c>
      <c r="FW68" s="76" t="s">
        <v>71</v>
      </c>
      <c r="FX68" s="76" t="s">
        <v>71</v>
      </c>
      <c r="FY68" s="76" t="s">
        <v>71</v>
      </c>
      <c r="FZ68" s="76" t="s">
        <v>71</v>
      </c>
      <c r="GA68" s="76" t="s">
        <v>71</v>
      </c>
      <c r="GB68" s="76" t="s">
        <v>71</v>
      </c>
      <c r="GC68" s="76" t="s">
        <v>71</v>
      </c>
      <c r="GD68" s="76" t="s">
        <v>71</v>
      </c>
      <c r="GE68" s="76" t="s">
        <v>71</v>
      </c>
      <c r="GF68" s="76" t="s">
        <v>71</v>
      </c>
      <c r="GG68" s="76" t="s">
        <v>71</v>
      </c>
      <c r="GH68" s="76" t="s">
        <v>71</v>
      </c>
      <c r="GI68" s="76" t="s">
        <v>71</v>
      </c>
      <c r="GJ68" s="76" t="s">
        <v>71</v>
      </c>
      <c r="GK68" s="76" t="s">
        <v>71</v>
      </c>
      <c r="GL68" s="76" t="s">
        <v>71</v>
      </c>
      <c r="GM68" s="76" t="s">
        <v>71</v>
      </c>
      <c r="GN68" s="76" t="s">
        <v>71</v>
      </c>
      <c r="GO68" s="76" t="s">
        <v>71</v>
      </c>
      <c r="GP68" s="76" t="s">
        <v>71</v>
      </c>
      <c r="GQ68" s="76" t="s">
        <v>71</v>
      </c>
      <c r="GR68" s="76" t="s">
        <v>71</v>
      </c>
      <c r="GS68" s="76" t="s">
        <v>71</v>
      </c>
      <c r="GT68" s="76" t="s">
        <v>71</v>
      </c>
    </row>
    <row r="69" spans="1:202" ht="15.75" x14ac:dyDescent="0.2">
      <c r="A69" s="69">
        <v>67</v>
      </c>
      <c r="B69" s="78" t="s">
        <v>73</v>
      </c>
      <c r="C69" s="78" t="s">
        <v>73</v>
      </c>
      <c r="D69" s="78" t="s">
        <v>73</v>
      </c>
      <c r="E69" s="78" t="s">
        <v>73</v>
      </c>
      <c r="F69" s="78" t="s">
        <v>73</v>
      </c>
      <c r="G69" s="78" t="s">
        <v>73</v>
      </c>
      <c r="H69" s="78" t="s">
        <v>73</v>
      </c>
      <c r="I69" s="78" t="s">
        <v>73</v>
      </c>
      <c r="J69" s="78" t="s">
        <v>73</v>
      </c>
      <c r="K69" s="78" t="s">
        <v>73</v>
      </c>
      <c r="L69" s="78" t="s">
        <v>73</v>
      </c>
      <c r="M69" s="78" t="s">
        <v>73</v>
      </c>
      <c r="N69" s="78" t="s">
        <v>73</v>
      </c>
      <c r="O69" s="78" t="s">
        <v>73</v>
      </c>
      <c r="P69" s="78" t="s">
        <v>73</v>
      </c>
      <c r="Q69" s="78" t="s">
        <v>73</v>
      </c>
      <c r="R69" s="78" t="s">
        <v>73</v>
      </c>
      <c r="S69" s="78" t="s">
        <v>73</v>
      </c>
      <c r="T69" s="78" t="s">
        <v>73</v>
      </c>
      <c r="U69" s="78" t="s">
        <v>73</v>
      </c>
      <c r="V69" s="78" t="s">
        <v>73</v>
      </c>
      <c r="W69" s="75" t="s">
        <v>71</v>
      </c>
      <c r="X69" s="75" t="s">
        <v>71</v>
      </c>
      <c r="Y69" s="75" t="s">
        <v>71</v>
      </c>
      <c r="Z69" s="75" t="s">
        <v>71</v>
      </c>
      <c r="AA69" s="75" t="s">
        <v>71</v>
      </c>
      <c r="AB69" s="75" t="s">
        <v>71</v>
      </c>
      <c r="AC69" s="75" t="s">
        <v>71</v>
      </c>
      <c r="AD69" s="75" t="s">
        <v>71</v>
      </c>
      <c r="AE69" s="75" t="s">
        <v>71</v>
      </c>
      <c r="AF69" s="75" t="s">
        <v>71</v>
      </c>
      <c r="AG69" s="75" t="s">
        <v>71</v>
      </c>
      <c r="AH69" s="75" t="s">
        <v>71</v>
      </c>
      <c r="AI69" s="75" t="s">
        <v>71</v>
      </c>
      <c r="AJ69" s="75" t="s">
        <v>71</v>
      </c>
      <c r="AK69" s="75" t="s">
        <v>71</v>
      </c>
      <c r="AL69" s="75" t="s">
        <v>71</v>
      </c>
      <c r="AM69" s="75" t="s">
        <v>71</v>
      </c>
      <c r="AN69" s="75" t="s">
        <v>71</v>
      </c>
      <c r="AO69" s="75" t="s">
        <v>71</v>
      </c>
      <c r="AP69" s="75" t="s">
        <v>71</v>
      </c>
      <c r="AQ69" s="75" t="s">
        <v>71</v>
      </c>
      <c r="AR69" s="75" t="s">
        <v>71</v>
      </c>
      <c r="AS69" s="75" t="s">
        <v>71</v>
      </c>
      <c r="AT69" s="75" t="s">
        <v>71</v>
      </c>
      <c r="AU69" s="75" t="s">
        <v>71</v>
      </c>
      <c r="AV69" s="75" t="s">
        <v>71</v>
      </c>
      <c r="AW69" s="75" t="s">
        <v>71</v>
      </c>
      <c r="AX69" s="75" t="s">
        <v>71</v>
      </c>
      <c r="AY69" s="75" t="s">
        <v>71</v>
      </c>
      <c r="AZ69" s="75" t="s">
        <v>71</v>
      </c>
      <c r="BA69" s="75" t="s">
        <v>71</v>
      </c>
      <c r="BB69" s="75" t="s">
        <v>71</v>
      </c>
      <c r="BC69" s="75" t="s">
        <v>71</v>
      </c>
      <c r="BD69" s="75" t="s">
        <v>71</v>
      </c>
      <c r="BE69" s="75" t="s">
        <v>71</v>
      </c>
      <c r="BF69" s="75" t="s">
        <v>71</v>
      </c>
      <c r="BG69" s="75" t="s">
        <v>71</v>
      </c>
      <c r="BH69" s="75" t="s">
        <v>71</v>
      </c>
      <c r="BI69" s="75" t="s">
        <v>71</v>
      </c>
      <c r="BJ69" s="75" t="s">
        <v>71</v>
      </c>
      <c r="BK69" s="75" t="s">
        <v>71</v>
      </c>
      <c r="BL69" s="75" t="s">
        <v>71</v>
      </c>
      <c r="BM69" s="75" t="s">
        <v>71</v>
      </c>
      <c r="BN69" s="75" t="s">
        <v>71</v>
      </c>
      <c r="BO69" s="75" t="s">
        <v>71</v>
      </c>
      <c r="BP69" s="75" t="s">
        <v>71</v>
      </c>
      <c r="BQ69" s="75" t="s">
        <v>71</v>
      </c>
      <c r="BR69" s="75" t="s">
        <v>71</v>
      </c>
      <c r="BS69" s="75" t="s">
        <v>71</v>
      </c>
      <c r="BT69" s="75" t="s">
        <v>71</v>
      </c>
      <c r="BU69" s="75" t="s">
        <v>71</v>
      </c>
      <c r="BV69" s="75" t="s">
        <v>71</v>
      </c>
      <c r="BW69" s="75" t="s">
        <v>71</v>
      </c>
      <c r="BX69" s="75" t="s">
        <v>71</v>
      </c>
      <c r="BY69" s="75" t="s">
        <v>71</v>
      </c>
      <c r="BZ69" s="75" t="s">
        <v>71</v>
      </c>
      <c r="CA69" s="75" t="s">
        <v>71</v>
      </c>
      <c r="CB69" s="75" t="s">
        <v>71</v>
      </c>
      <c r="CC69" s="75" t="s">
        <v>71</v>
      </c>
      <c r="CD69" s="75" t="s">
        <v>71</v>
      </c>
      <c r="CE69" s="75" t="s">
        <v>71</v>
      </c>
      <c r="CF69" s="75" t="s">
        <v>71</v>
      </c>
      <c r="CG69" s="75" t="s">
        <v>71</v>
      </c>
      <c r="CH69" s="75" t="s">
        <v>71</v>
      </c>
      <c r="CI69" s="75" t="s">
        <v>71</v>
      </c>
      <c r="CJ69" s="75" t="s">
        <v>71</v>
      </c>
      <c r="CK69" s="75" t="s">
        <v>71</v>
      </c>
      <c r="CL69" s="75" t="s">
        <v>71</v>
      </c>
      <c r="CM69" s="75" t="s">
        <v>71</v>
      </c>
      <c r="CN69" s="75" t="s">
        <v>71</v>
      </c>
      <c r="CO69" s="75" t="s">
        <v>71</v>
      </c>
      <c r="CP69" s="75" t="s">
        <v>71</v>
      </c>
      <c r="CQ69" s="75" t="s">
        <v>71</v>
      </c>
      <c r="CR69" s="75" t="s">
        <v>71</v>
      </c>
      <c r="CS69" s="75" t="s">
        <v>71</v>
      </c>
      <c r="CT69" s="75" t="s">
        <v>71</v>
      </c>
      <c r="CU69" s="75" t="s">
        <v>71</v>
      </c>
      <c r="CV69" s="75" t="s">
        <v>71</v>
      </c>
      <c r="CW69" s="75" t="s">
        <v>71</v>
      </c>
      <c r="CX69" s="75" t="s">
        <v>71</v>
      </c>
      <c r="CY69" s="75" t="s">
        <v>71</v>
      </c>
      <c r="CZ69" s="75" t="s">
        <v>71</v>
      </c>
      <c r="DA69" s="75" t="s">
        <v>71</v>
      </c>
      <c r="DB69" s="75" t="s">
        <v>71</v>
      </c>
      <c r="DC69" s="75" t="s">
        <v>71</v>
      </c>
      <c r="DD69" s="75" t="s">
        <v>71</v>
      </c>
      <c r="DE69" s="75" t="s">
        <v>71</v>
      </c>
      <c r="DF69" s="75" t="s">
        <v>71</v>
      </c>
      <c r="DG69" s="75" t="s">
        <v>71</v>
      </c>
      <c r="DH69" s="75" t="s">
        <v>71</v>
      </c>
      <c r="DI69" s="75" t="s">
        <v>71</v>
      </c>
      <c r="DJ69" s="75" t="s">
        <v>71</v>
      </c>
      <c r="DK69" s="75" t="s">
        <v>71</v>
      </c>
      <c r="DL69" s="75" t="s">
        <v>71</v>
      </c>
      <c r="DM69" s="75" t="s">
        <v>71</v>
      </c>
      <c r="DN69" s="75" t="s">
        <v>71</v>
      </c>
      <c r="DO69" s="75" t="s">
        <v>71</v>
      </c>
      <c r="DP69" s="75" t="s">
        <v>71</v>
      </c>
      <c r="DQ69" s="75" t="s">
        <v>71</v>
      </c>
      <c r="DR69" s="75" t="s">
        <v>71</v>
      </c>
      <c r="DS69" s="75" t="s">
        <v>71</v>
      </c>
      <c r="DT69" s="75" t="s">
        <v>71</v>
      </c>
      <c r="DU69" s="75" t="s">
        <v>71</v>
      </c>
      <c r="DV69" s="75" t="s">
        <v>71</v>
      </c>
      <c r="DW69" s="75" t="s">
        <v>71</v>
      </c>
      <c r="DX69" s="75" t="s">
        <v>71</v>
      </c>
      <c r="DY69" s="75" t="s">
        <v>71</v>
      </c>
      <c r="DZ69" s="75" t="s">
        <v>71</v>
      </c>
      <c r="EA69" s="75" t="s">
        <v>71</v>
      </c>
      <c r="EB69" s="75" t="s">
        <v>71</v>
      </c>
      <c r="EC69" s="75" t="s">
        <v>71</v>
      </c>
      <c r="ED69" s="75" t="s">
        <v>71</v>
      </c>
      <c r="EE69" s="75" t="s">
        <v>71</v>
      </c>
      <c r="EF69" s="75" t="s">
        <v>71</v>
      </c>
      <c r="EG69" s="75" t="s">
        <v>71</v>
      </c>
      <c r="EH69" s="75" t="s">
        <v>71</v>
      </c>
      <c r="EI69" s="75" t="s">
        <v>71</v>
      </c>
      <c r="EJ69" s="75" t="s">
        <v>71</v>
      </c>
      <c r="EK69" s="75" t="s">
        <v>71</v>
      </c>
      <c r="EL69" s="75" t="s">
        <v>71</v>
      </c>
      <c r="EM69" s="75" t="s">
        <v>71</v>
      </c>
      <c r="EN69" s="75" t="s">
        <v>71</v>
      </c>
      <c r="EO69" s="75" t="s">
        <v>71</v>
      </c>
      <c r="EP69" s="75" t="s">
        <v>71</v>
      </c>
      <c r="EQ69" s="75" t="s">
        <v>71</v>
      </c>
      <c r="ER69" s="75" t="s">
        <v>71</v>
      </c>
      <c r="ES69" s="75" t="s">
        <v>71</v>
      </c>
      <c r="ET69" s="75" t="s">
        <v>71</v>
      </c>
      <c r="EU69" s="75" t="s">
        <v>71</v>
      </c>
      <c r="EV69" s="75" t="s">
        <v>71</v>
      </c>
      <c r="EW69" s="75" t="s">
        <v>71</v>
      </c>
      <c r="EX69" s="75" t="s">
        <v>71</v>
      </c>
      <c r="EY69" s="75" t="s">
        <v>71</v>
      </c>
      <c r="EZ69" s="75" t="s">
        <v>71</v>
      </c>
      <c r="FA69" s="75" t="s">
        <v>71</v>
      </c>
      <c r="FB69" s="75" t="s">
        <v>71</v>
      </c>
      <c r="FC69" s="75" t="s">
        <v>71</v>
      </c>
      <c r="FD69" s="75" t="s">
        <v>71</v>
      </c>
      <c r="FE69" s="75" t="s">
        <v>71</v>
      </c>
      <c r="FF69" s="75" t="s">
        <v>71</v>
      </c>
      <c r="FG69" s="76" t="s">
        <v>71</v>
      </c>
      <c r="FH69" s="76" t="s">
        <v>71</v>
      </c>
      <c r="FI69" s="76" t="s">
        <v>71</v>
      </c>
      <c r="FJ69" s="76" t="s">
        <v>71</v>
      </c>
      <c r="FK69" s="76" t="s">
        <v>71</v>
      </c>
      <c r="FL69" s="76" t="s">
        <v>71</v>
      </c>
      <c r="FM69" s="76" t="s">
        <v>71</v>
      </c>
      <c r="FN69" s="76" t="s">
        <v>71</v>
      </c>
      <c r="FO69" s="76" t="s">
        <v>71</v>
      </c>
      <c r="FP69" s="76" t="s">
        <v>71</v>
      </c>
      <c r="FQ69" s="76" t="s">
        <v>71</v>
      </c>
      <c r="FR69" s="76" t="s">
        <v>71</v>
      </c>
      <c r="FS69" s="76" t="s">
        <v>71</v>
      </c>
      <c r="FT69" s="76" t="s">
        <v>71</v>
      </c>
      <c r="FU69" s="76" t="s">
        <v>71</v>
      </c>
      <c r="FV69" s="76" t="s">
        <v>71</v>
      </c>
      <c r="FW69" s="76" t="s">
        <v>71</v>
      </c>
      <c r="FX69" s="76" t="s">
        <v>71</v>
      </c>
      <c r="FY69" s="76" t="s">
        <v>71</v>
      </c>
      <c r="FZ69" s="76" t="s">
        <v>71</v>
      </c>
      <c r="GA69" s="76" t="s">
        <v>71</v>
      </c>
      <c r="GB69" s="76" t="s">
        <v>71</v>
      </c>
      <c r="GC69" s="76" t="s">
        <v>71</v>
      </c>
      <c r="GD69" s="76" t="s">
        <v>71</v>
      </c>
      <c r="GE69" s="76" t="s">
        <v>71</v>
      </c>
      <c r="GF69" s="76" t="s">
        <v>71</v>
      </c>
      <c r="GG69" s="76" t="s">
        <v>71</v>
      </c>
      <c r="GH69" s="76" t="s">
        <v>71</v>
      </c>
      <c r="GI69" s="76" t="s">
        <v>71</v>
      </c>
      <c r="GJ69" s="76" t="s">
        <v>71</v>
      </c>
      <c r="GK69" s="76" t="s">
        <v>71</v>
      </c>
      <c r="GL69" s="76" t="s">
        <v>71</v>
      </c>
      <c r="GM69" s="76" t="s">
        <v>71</v>
      </c>
      <c r="GN69" s="76" t="s">
        <v>71</v>
      </c>
      <c r="GO69" s="76" t="s">
        <v>71</v>
      </c>
      <c r="GP69" s="76" t="s">
        <v>71</v>
      </c>
      <c r="GQ69" s="76" t="s">
        <v>71</v>
      </c>
      <c r="GR69" s="76" t="s">
        <v>71</v>
      </c>
      <c r="GS69" s="76" t="s">
        <v>71</v>
      </c>
      <c r="GT69" s="76" t="s">
        <v>71</v>
      </c>
    </row>
    <row r="70" spans="1:202" ht="15.75" x14ac:dyDescent="0.2">
      <c r="A70" s="69">
        <v>68</v>
      </c>
      <c r="B70" s="78" t="s">
        <v>73</v>
      </c>
      <c r="C70" s="78" t="s">
        <v>73</v>
      </c>
      <c r="D70" s="78" t="s">
        <v>73</v>
      </c>
      <c r="E70" s="78" t="s">
        <v>73</v>
      </c>
      <c r="F70" s="78" t="s">
        <v>73</v>
      </c>
      <c r="G70" s="78" t="s">
        <v>73</v>
      </c>
      <c r="H70" s="78" t="s">
        <v>73</v>
      </c>
      <c r="I70" s="78" t="s">
        <v>73</v>
      </c>
      <c r="J70" s="78" t="s">
        <v>73</v>
      </c>
      <c r="K70" s="78" t="s">
        <v>73</v>
      </c>
      <c r="L70" s="78" t="s">
        <v>73</v>
      </c>
      <c r="M70" s="78" t="s">
        <v>73</v>
      </c>
      <c r="N70" s="78" t="s">
        <v>73</v>
      </c>
      <c r="O70" s="78" t="s">
        <v>73</v>
      </c>
      <c r="P70" s="78" t="s">
        <v>73</v>
      </c>
      <c r="Q70" s="78" t="s">
        <v>73</v>
      </c>
      <c r="R70" s="78" t="s">
        <v>73</v>
      </c>
      <c r="S70" s="78" t="s">
        <v>73</v>
      </c>
      <c r="T70" s="78" t="s">
        <v>73</v>
      </c>
      <c r="U70" s="78" t="s">
        <v>73</v>
      </c>
      <c r="V70" s="78" t="s">
        <v>73</v>
      </c>
      <c r="W70" s="75" t="s">
        <v>71</v>
      </c>
      <c r="X70" s="75" t="s">
        <v>71</v>
      </c>
      <c r="Y70" s="75" t="s">
        <v>71</v>
      </c>
      <c r="Z70" s="75" t="s">
        <v>71</v>
      </c>
      <c r="AA70" s="75" t="s">
        <v>71</v>
      </c>
      <c r="AB70" s="75" t="s">
        <v>71</v>
      </c>
      <c r="AC70" s="75" t="s">
        <v>71</v>
      </c>
      <c r="AD70" s="75" t="s">
        <v>71</v>
      </c>
      <c r="AE70" s="75" t="s">
        <v>71</v>
      </c>
      <c r="AF70" s="75" t="s">
        <v>71</v>
      </c>
      <c r="AG70" s="75" t="s">
        <v>71</v>
      </c>
      <c r="AH70" s="75" t="s">
        <v>71</v>
      </c>
      <c r="AI70" s="75" t="s">
        <v>71</v>
      </c>
      <c r="AJ70" s="75" t="s">
        <v>71</v>
      </c>
      <c r="AK70" s="75" t="s">
        <v>71</v>
      </c>
      <c r="AL70" s="75" t="s">
        <v>71</v>
      </c>
      <c r="AM70" s="75" t="s">
        <v>71</v>
      </c>
      <c r="AN70" s="75" t="s">
        <v>71</v>
      </c>
      <c r="AO70" s="75" t="s">
        <v>71</v>
      </c>
      <c r="AP70" s="75" t="s">
        <v>71</v>
      </c>
      <c r="AQ70" s="75" t="s">
        <v>71</v>
      </c>
      <c r="AR70" s="75" t="s">
        <v>71</v>
      </c>
      <c r="AS70" s="75" t="s">
        <v>71</v>
      </c>
      <c r="AT70" s="75" t="s">
        <v>71</v>
      </c>
      <c r="AU70" s="75" t="s">
        <v>71</v>
      </c>
      <c r="AV70" s="75" t="s">
        <v>71</v>
      </c>
      <c r="AW70" s="75" t="s">
        <v>71</v>
      </c>
      <c r="AX70" s="75" t="s">
        <v>71</v>
      </c>
      <c r="AY70" s="75" t="s">
        <v>71</v>
      </c>
      <c r="AZ70" s="75" t="s">
        <v>71</v>
      </c>
      <c r="BA70" s="75" t="s">
        <v>71</v>
      </c>
      <c r="BB70" s="75" t="s">
        <v>71</v>
      </c>
      <c r="BC70" s="75" t="s">
        <v>71</v>
      </c>
      <c r="BD70" s="75" t="s">
        <v>71</v>
      </c>
      <c r="BE70" s="75" t="s">
        <v>71</v>
      </c>
      <c r="BF70" s="75" t="s">
        <v>71</v>
      </c>
      <c r="BG70" s="75" t="s">
        <v>71</v>
      </c>
      <c r="BH70" s="75" t="s">
        <v>71</v>
      </c>
      <c r="BI70" s="75" t="s">
        <v>71</v>
      </c>
      <c r="BJ70" s="75" t="s">
        <v>71</v>
      </c>
      <c r="BK70" s="75" t="s">
        <v>71</v>
      </c>
      <c r="BL70" s="75" t="s">
        <v>71</v>
      </c>
      <c r="BM70" s="75" t="s">
        <v>71</v>
      </c>
      <c r="BN70" s="75" t="s">
        <v>71</v>
      </c>
      <c r="BO70" s="75" t="s">
        <v>71</v>
      </c>
      <c r="BP70" s="75" t="s">
        <v>71</v>
      </c>
      <c r="BQ70" s="75" t="s">
        <v>71</v>
      </c>
      <c r="BR70" s="75" t="s">
        <v>71</v>
      </c>
      <c r="BS70" s="75" t="s">
        <v>71</v>
      </c>
      <c r="BT70" s="75" t="s">
        <v>71</v>
      </c>
      <c r="BU70" s="75" t="s">
        <v>71</v>
      </c>
      <c r="BV70" s="75" t="s">
        <v>71</v>
      </c>
      <c r="BW70" s="75" t="s">
        <v>71</v>
      </c>
      <c r="BX70" s="75" t="s">
        <v>71</v>
      </c>
      <c r="BY70" s="75" t="s">
        <v>71</v>
      </c>
      <c r="BZ70" s="75" t="s">
        <v>71</v>
      </c>
      <c r="CA70" s="75" t="s">
        <v>71</v>
      </c>
      <c r="CB70" s="75" t="s">
        <v>71</v>
      </c>
      <c r="CC70" s="75" t="s">
        <v>71</v>
      </c>
      <c r="CD70" s="75" t="s">
        <v>71</v>
      </c>
      <c r="CE70" s="75" t="s">
        <v>71</v>
      </c>
      <c r="CF70" s="75" t="s">
        <v>71</v>
      </c>
      <c r="CG70" s="75" t="s">
        <v>71</v>
      </c>
      <c r="CH70" s="75" t="s">
        <v>71</v>
      </c>
      <c r="CI70" s="75" t="s">
        <v>71</v>
      </c>
      <c r="CJ70" s="75" t="s">
        <v>71</v>
      </c>
      <c r="CK70" s="75" t="s">
        <v>71</v>
      </c>
      <c r="CL70" s="75" t="s">
        <v>71</v>
      </c>
      <c r="CM70" s="75" t="s">
        <v>71</v>
      </c>
      <c r="CN70" s="75" t="s">
        <v>71</v>
      </c>
      <c r="CO70" s="75" t="s">
        <v>71</v>
      </c>
      <c r="CP70" s="75" t="s">
        <v>71</v>
      </c>
      <c r="CQ70" s="75" t="s">
        <v>71</v>
      </c>
      <c r="CR70" s="75" t="s">
        <v>71</v>
      </c>
      <c r="CS70" s="75" t="s">
        <v>71</v>
      </c>
      <c r="CT70" s="75" t="s">
        <v>71</v>
      </c>
      <c r="CU70" s="75" t="s">
        <v>71</v>
      </c>
      <c r="CV70" s="75" t="s">
        <v>71</v>
      </c>
      <c r="CW70" s="75" t="s">
        <v>71</v>
      </c>
      <c r="CX70" s="75" t="s">
        <v>71</v>
      </c>
      <c r="CY70" s="75" t="s">
        <v>71</v>
      </c>
      <c r="CZ70" s="75" t="s">
        <v>71</v>
      </c>
      <c r="DA70" s="75" t="s">
        <v>71</v>
      </c>
      <c r="DB70" s="75" t="s">
        <v>71</v>
      </c>
      <c r="DC70" s="75" t="s">
        <v>71</v>
      </c>
      <c r="DD70" s="75" t="s">
        <v>71</v>
      </c>
      <c r="DE70" s="75" t="s">
        <v>71</v>
      </c>
      <c r="DF70" s="75" t="s">
        <v>71</v>
      </c>
      <c r="DG70" s="75" t="s">
        <v>71</v>
      </c>
      <c r="DH70" s="75" t="s">
        <v>71</v>
      </c>
      <c r="DI70" s="75" t="s">
        <v>71</v>
      </c>
      <c r="DJ70" s="75" t="s">
        <v>71</v>
      </c>
      <c r="DK70" s="75" t="s">
        <v>71</v>
      </c>
      <c r="DL70" s="75" t="s">
        <v>71</v>
      </c>
      <c r="DM70" s="75" t="s">
        <v>71</v>
      </c>
      <c r="DN70" s="75" t="s">
        <v>71</v>
      </c>
      <c r="DO70" s="75" t="s">
        <v>71</v>
      </c>
      <c r="DP70" s="75" t="s">
        <v>71</v>
      </c>
      <c r="DQ70" s="75" t="s">
        <v>71</v>
      </c>
      <c r="DR70" s="75" t="s">
        <v>71</v>
      </c>
      <c r="DS70" s="75" t="s">
        <v>71</v>
      </c>
      <c r="DT70" s="75" t="s">
        <v>71</v>
      </c>
      <c r="DU70" s="75" t="s">
        <v>71</v>
      </c>
      <c r="DV70" s="75" t="s">
        <v>71</v>
      </c>
      <c r="DW70" s="75" t="s">
        <v>71</v>
      </c>
      <c r="DX70" s="75" t="s">
        <v>71</v>
      </c>
      <c r="DY70" s="75" t="s">
        <v>71</v>
      </c>
      <c r="DZ70" s="75" t="s">
        <v>71</v>
      </c>
      <c r="EA70" s="75" t="s">
        <v>71</v>
      </c>
      <c r="EB70" s="75" t="s">
        <v>71</v>
      </c>
      <c r="EC70" s="75" t="s">
        <v>71</v>
      </c>
      <c r="ED70" s="75" t="s">
        <v>71</v>
      </c>
      <c r="EE70" s="75" t="s">
        <v>71</v>
      </c>
      <c r="EF70" s="75" t="s">
        <v>71</v>
      </c>
      <c r="EG70" s="75" t="s">
        <v>71</v>
      </c>
      <c r="EH70" s="75" t="s">
        <v>71</v>
      </c>
      <c r="EI70" s="75" t="s">
        <v>71</v>
      </c>
      <c r="EJ70" s="75" t="s">
        <v>71</v>
      </c>
      <c r="EK70" s="75" t="s">
        <v>71</v>
      </c>
      <c r="EL70" s="75" t="s">
        <v>71</v>
      </c>
      <c r="EM70" s="75" t="s">
        <v>71</v>
      </c>
      <c r="EN70" s="75" t="s">
        <v>71</v>
      </c>
      <c r="EO70" s="75" t="s">
        <v>71</v>
      </c>
      <c r="EP70" s="75" t="s">
        <v>71</v>
      </c>
      <c r="EQ70" s="75" t="s">
        <v>71</v>
      </c>
      <c r="ER70" s="75" t="s">
        <v>71</v>
      </c>
      <c r="ES70" s="75" t="s">
        <v>71</v>
      </c>
      <c r="ET70" s="75" t="s">
        <v>71</v>
      </c>
      <c r="EU70" s="75" t="s">
        <v>71</v>
      </c>
      <c r="EV70" s="75" t="s">
        <v>71</v>
      </c>
      <c r="EW70" s="75" t="s">
        <v>71</v>
      </c>
      <c r="EX70" s="75" t="s">
        <v>71</v>
      </c>
      <c r="EY70" s="75" t="s">
        <v>71</v>
      </c>
      <c r="EZ70" s="75" t="s">
        <v>71</v>
      </c>
      <c r="FA70" s="75" t="s">
        <v>71</v>
      </c>
      <c r="FB70" s="75" t="s">
        <v>71</v>
      </c>
      <c r="FC70" s="75" t="s">
        <v>71</v>
      </c>
      <c r="FD70" s="75" t="s">
        <v>71</v>
      </c>
      <c r="FE70" s="75" t="s">
        <v>71</v>
      </c>
      <c r="FF70" s="75" t="s">
        <v>71</v>
      </c>
      <c r="FG70" s="76" t="s">
        <v>71</v>
      </c>
      <c r="FH70" s="76" t="s">
        <v>71</v>
      </c>
      <c r="FI70" s="76" t="s">
        <v>71</v>
      </c>
      <c r="FJ70" s="76" t="s">
        <v>71</v>
      </c>
      <c r="FK70" s="76" t="s">
        <v>71</v>
      </c>
      <c r="FL70" s="76" t="s">
        <v>71</v>
      </c>
      <c r="FM70" s="76" t="s">
        <v>71</v>
      </c>
      <c r="FN70" s="76" t="s">
        <v>71</v>
      </c>
      <c r="FO70" s="76" t="s">
        <v>71</v>
      </c>
      <c r="FP70" s="76" t="s">
        <v>71</v>
      </c>
      <c r="FQ70" s="76" t="s">
        <v>71</v>
      </c>
      <c r="FR70" s="76" t="s">
        <v>71</v>
      </c>
      <c r="FS70" s="76" t="s">
        <v>71</v>
      </c>
      <c r="FT70" s="76" t="s">
        <v>71</v>
      </c>
      <c r="FU70" s="76" t="s">
        <v>71</v>
      </c>
      <c r="FV70" s="76" t="s">
        <v>71</v>
      </c>
      <c r="FW70" s="76" t="s">
        <v>71</v>
      </c>
      <c r="FX70" s="76" t="s">
        <v>71</v>
      </c>
      <c r="FY70" s="76" t="s">
        <v>71</v>
      </c>
      <c r="FZ70" s="76" t="s">
        <v>71</v>
      </c>
      <c r="GA70" s="76" t="s">
        <v>71</v>
      </c>
      <c r="GB70" s="76" t="s">
        <v>71</v>
      </c>
      <c r="GC70" s="76" t="s">
        <v>71</v>
      </c>
      <c r="GD70" s="76" t="s">
        <v>71</v>
      </c>
      <c r="GE70" s="76" t="s">
        <v>71</v>
      </c>
      <c r="GF70" s="76" t="s">
        <v>71</v>
      </c>
      <c r="GG70" s="76" t="s">
        <v>71</v>
      </c>
      <c r="GH70" s="76" t="s">
        <v>71</v>
      </c>
      <c r="GI70" s="76" t="s">
        <v>71</v>
      </c>
      <c r="GJ70" s="76" t="s">
        <v>71</v>
      </c>
      <c r="GK70" s="76" t="s">
        <v>71</v>
      </c>
      <c r="GL70" s="76" t="s">
        <v>71</v>
      </c>
      <c r="GM70" s="76" t="s">
        <v>71</v>
      </c>
      <c r="GN70" s="76" t="s">
        <v>71</v>
      </c>
      <c r="GO70" s="76" t="s">
        <v>71</v>
      </c>
      <c r="GP70" s="76" t="s">
        <v>71</v>
      </c>
      <c r="GQ70" s="76" t="s">
        <v>71</v>
      </c>
      <c r="GR70" s="76" t="s">
        <v>71</v>
      </c>
      <c r="GS70" s="76" t="s">
        <v>71</v>
      </c>
      <c r="GT70" s="76" t="s">
        <v>71</v>
      </c>
    </row>
    <row r="71" spans="1:202" ht="15.75" x14ac:dyDescent="0.2">
      <c r="A71" s="69">
        <v>69</v>
      </c>
      <c r="B71" s="78" t="s">
        <v>73</v>
      </c>
      <c r="C71" s="78" t="s">
        <v>73</v>
      </c>
      <c r="D71" s="78" t="s">
        <v>73</v>
      </c>
      <c r="E71" s="78" t="s">
        <v>73</v>
      </c>
      <c r="F71" s="78" t="s">
        <v>73</v>
      </c>
      <c r="G71" s="78" t="s">
        <v>73</v>
      </c>
      <c r="H71" s="78" t="s">
        <v>73</v>
      </c>
      <c r="I71" s="78" t="s">
        <v>73</v>
      </c>
      <c r="J71" s="78" t="s">
        <v>73</v>
      </c>
      <c r="K71" s="78" t="s">
        <v>73</v>
      </c>
      <c r="L71" s="78" t="s">
        <v>73</v>
      </c>
      <c r="M71" s="78" t="s">
        <v>73</v>
      </c>
      <c r="N71" s="78" t="s">
        <v>73</v>
      </c>
      <c r="O71" s="78" t="s">
        <v>73</v>
      </c>
      <c r="P71" s="78" t="s">
        <v>73</v>
      </c>
      <c r="Q71" s="78" t="s">
        <v>73</v>
      </c>
      <c r="R71" s="78" t="s">
        <v>73</v>
      </c>
      <c r="S71" s="78" t="s">
        <v>73</v>
      </c>
      <c r="T71" s="78" t="s">
        <v>73</v>
      </c>
      <c r="U71" s="78" t="s">
        <v>73</v>
      </c>
      <c r="V71" s="78" t="s">
        <v>73</v>
      </c>
      <c r="W71" s="75" t="s">
        <v>71</v>
      </c>
      <c r="X71" s="75" t="s">
        <v>71</v>
      </c>
      <c r="Y71" s="75" t="s">
        <v>71</v>
      </c>
      <c r="Z71" s="75" t="s">
        <v>71</v>
      </c>
      <c r="AA71" s="75" t="s">
        <v>71</v>
      </c>
      <c r="AB71" s="75" t="s">
        <v>71</v>
      </c>
      <c r="AC71" s="75" t="s">
        <v>71</v>
      </c>
      <c r="AD71" s="75" t="s">
        <v>71</v>
      </c>
      <c r="AE71" s="75" t="s">
        <v>71</v>
      </c>
      <c r="AF71" s="75" t="s">
        <v>71</v>
      </c>
      <c r="AG71" s="75" t="s">
        <v>71</v>
      </c>
      <c r="AH71" s="75" t="s">
        <v>71</v>
      </c>
      <c r="AI71" s="75" t="s">
        <v>71</v>
      </c>
      <c r="AJ71" s="75" t="s">
        <v>71</v>
      </c>
      <c r="AK71" s="75" t="s">
        <v>71</v>
      </c>
      <c r="AL71" s="75" t="s">
        <v>71</v>
      </c>
      <c r="AM71" s="75" t="s">
        <v>71</v>
      </c>
      <c r="AN71" s="75" t="s">
        <v>71</v>
      </c>
      <c r="AO71" s="75" t="s">
        <v>71</v>
      </c>
      <c r="AP71" s="75" t="s">
        <v>71</v>
      </c>
      <c r="AQ71" s="75" t="s">
        <v>71</v>
      </c>
      <c r="AR71" s="75" t="s">
        <v>71</v>
      </c>
      <c r="AS71" s="75" t="s">
        <v>71</v>
      </c>
      <c r="AT71" s="75" t="s">
        <v>71</v>
      </c>
      <c r="AU71" s="75" t="s">
        <v>71</v>
      </c>
      <c r="AV71" s="75" t="s">
        <v>71</v>
      </c>
      <c r="AW71" s="75" t="s">
        <v>71</v>
      </c>
      <c r="AX71" s="75" t="s">
        <v>71</v>
      </c>
      <c r="AY71" s="75" t="s">
        <v>71</v>
      </c>
      <c r="AZ71" s="75" t="s">
        <v>71</v>
      </c>
      <c r="BA71" s="75" t="s">
        <v>71</v>
      </c>
      <c r="BB71" s="75" t="s">
        <v>71</v>
      </c>
      <c r="BC71" s="75" t="s">
        <v>71</v>
      </c>
      <c r="BD71" s="75" t="s">
        <v>71</v>
      </c>
      <c r="BE71" s="75" t="s">
        <v>71</v>
      </c>
      <c r="BF71" s="75" t="s">
        <v>71</v>
      </c>
      <c r="BG71" s="75" t="s">
        <v>71</v>
      </c>
      <c r="BH71" s="75" t="s">
        <v>71</v>
      </c>
      <c r="BI71" s="75" t="s">
        <v>71</v>
      </c>
      <c r="BJ71" s="75" t="s">
        <v>71</v>
      </c>
      <c r="BK71" s="75" t="s">
        <v>71</v>
      </c>
      <c r="BL71" s="75" t="s">
        <v>71</v>
      </c>
      <c r="BM71" s="75" t="s">
        <v>71</v>
      </c>
      <c r="BN71" s="75" t="s">
        <v>71</v>
      </c>
      <c r="BO71" s="75" t="s">
        <v>71</v>
      </c>
      <c r="BP71" s="75" t="s">
        <v>71</v>
      </c>
      <c r="BQ71" s="75" t="s">
        <v>71</v>
      </c>
      <c r="BR71" s="75" t="s">
        <v>71</v>
      </c>
      <c r="BS71" s="75" t="s">
        <v>71</v>
      </c>
      <c r="BT71" s="75" t="s">
        <v>71</v>
      </c>
      <c r="BU71" s="75" t="s">
        <v>71</v>
      </c>
      <c r="BV71" s="75" t="s">
        <v>71</v>
      </c>
      <c r="BW71" s="75" t="s">
        <v>71</v>
      </c>
      <c r="BX71" s="75" t="s">
        <v>71</v>
      </c>
      <c r="BY71" s="75" t="s">
        <v>71</v>
      </c>
      <c r="BZ71" s="75" t="s">
        <v>71</v>
      </c>
      <c r="CA71" s="75" t="s">
        <v>71</v>
      </c>
      <c r="CB71" s="75" t="s">
        <v>71</v>
      </c>
      <c r="CC71" s="75" t="s">
        <v>71</v>
      </c>
      <c r="CD71" s="75" t="s">
        <v>71</v>
      </c>
      <c r="CE71" s="75" t="s">
        <v>71</v>
      </c>
      <c r="CF71" s="75" t="s">
        <v>71</v>
      </c>
      <c r="CG71" s="75" t="s">
        <v>71</v>
      </c>
      <c r="CH71" s="75" t="s">
        <v>71</v>
      </c>
      <c r="CI71" s="75" t="s">
        <v>71</v>
      </c>
      <c r="CJ71" s="75" t="s">
        <v>71</v>
      </c>
      <c r="CK71" s="75" t="s">
        <v>71</v>
      </c>
      <c r="CL71" s="75" t="s">
        <v>71</v>
      </c>
      <c r="CM71" s="75" t="s">
        <v>71</v>
      </c>
      <c r="CN71" s="75" t="s">
        <v>71</v>
      </c>
      <c r="CO71" s="75" t="s">
        <v>71</v>
      </c>
      <c r="CP71" s="75" t="s">
        <v>71</v>
      </c>
      <c r="CQ71" s="75" t="s">
        <v>71</v>
      </c>
      <c r="CR71" s="75" t="s">
        <v>71</v>
      </c>
      <c r="CS71" s="75" t="s">
        <v>71</v>
      </c>
      <c r="CT71" s="75" t="s">
        <v>71</v>
      </c>
      <c r="CU71" s="75" t="s">
        <v>71</v>
      </c>
      <c r="CV71" s="75" t="s">
        <v>71</v>
      </c>
      <c r="CW71" s="75" t="s">
        <v>71</v>
      </c>
      <c r="CX71" s="75" t="s">
        <v>71</v>
      </c>
      <c r="CY71" s="75" t="s">
        <v>71</v>
      </c>
      <c r="CZ71" s="75" t="s">
        <v>71</v>
      </c>
      <c r="DA71" s="75" t="s">
        <v>71</v>
      </c>
      <c r="DB71" s="75" t="s">
        <v>71</v>
      </c>
      <c r="DC71" s="75" t="s">
        <v>71</v>
      </c>
      <c r="DD71" s="75" t="s">
        <v>71</v>
      </c>
      <c r="DE71" s="75" t="s">
        <v>71</v>
      </c>
      <c r="DF71" s="75" t="s">
        <v>71</v>
      </c>
      <c r="DG71" s="75" t="s">
        <v>71</v>
      </c>
      <c r="DH71" s="75" t="s">
        <v>71</v>
      </c>
      <c r="DI71" s="75" t="s">
        <v>71</v>
      </c>
      <c r="DJ71" s="75" t="s">
        <v>71</v>
      </c>
      <c r="DK71" s="75" t="s">
        <v>71</v>
      </c>
      <c r="DL71" s="75" t="s">
        <v>71</v>
      </c>
      <c r="DM71" s="75" t="s">
        <v>71</v>
      </c>
      <c r="DN71" s="75" t="s">
        <v>71</v>
      </c>
      <c r="DO71" s="75" t="s">
        <v>71</v>
      </c>
      <c r="DP71" s="75" t="s">
        <v>71</v>
      </c>
      <c r="DQ71" s="75" t="s">
        <v>71</v>
      </c>
      <c r="DR71" s="75" t="s">
        <v>71</v>
      </c>
      <c r="DS71" s="75" t="s">
        <v>71</v>
      </c>
      <c r="DT71" s="75" t="s">
        <v>71</v>
      </c>
      <c r="DU71" s="75" t="s">
        <v>71</v>
      </c>
      <c r="DV71" s="75" t="s">
        <v>71</v>
      </c>
      <c r="DW71" s="75" t="s">
        <v>71</v>
      </c>
      <c r="DX71" s="75" t="s">
        <v>71</v>
      </c>
      <c r="DY71" s="75" t="s">
        <v>71</v>
      </c>
      <c r="DZ71" s="75" t="s">
        <v>71</v>
      </c>
      <c r="EA71" s="75" t="s">
        <v>71</v>
      </c>
      <c r="EB71" s="75" t="s">
        <v>71</v>
      </c>
      <c r="EC71" s="75" t="s">
        <v>71</v>
      </c>
      <c r="ED71" s="75" t="s">
        <v>71</v>
      </c>
      <c r="EE71" s="75" t="s">
        <v>71</v>
      </c>
      <c r="EF71" s="75" t="s">
        <v>71</v>
      </c>
      <c r="EG71" s="75" t="s">
        <v>71</v>
      </c>
      <c r="EH71" s="75" t="s">
        <v>71</v>
      </c>
      <c r="EI71" s="75" t="s">
        <v>71</v>
      </c>
      <c r="EJ71" s="75" t="s">
        <v>71</v>
      </c>
      <c r="EK71" s="75" t="s">
        <v>71</v>
      </c>
      <c r="EL71" s="75" t="s">
        <v>71</v>
      </c>
      <c r="EM71" s="75" t="s">
        <v>71</v>
      </c>
      <c r="EN71" s="75" t="s">
        <v>71</v>
      </c>
      <c r="EO71" s="75" t="s">
        <v>71</v>
      </c>
      <c r="EP71" s="75" t="s">
        <v>71</v>
      </c>
      <c r="EQ71" s="75" t="s">
        <v>71</v>
      </c>
      <c r="ER71" s="75" t="s">
        <v>71</v>
      </c>
      <c r="ES71" s="75" t="s">
        <v>71</v>
      </c>
      <c r="ET71" s="75" t="s">
        <v>71</v>
      </c>
      <c r="EU71" s="75" t="s">
        <v>71</v>
      </c>
      <c r="EV71" s="75" t="s">
        <v>71</v>
      </c>
      <c r="EW71" s="75" t="s">
        <v>71</v>
      </c>
      <c r="EX71" s="75" t="s">
        <v>71</v>
      </c>
      <c r="EY71" s="75" t="s">
        <v>71</v>
      </c>
      <c r="EZ71" s="75" t="s">
        <v>71</v>
      </c>
      <c r="FA71" s="75" t="s">
        <v>71</v>
      </c>
      <c r="FB71" s="75" t="s">
        <v>71</v>
      </c>
      <c r="FC71" s="75" t="s">
        <v>71</v>
      </c>
      <c r="FD71" s="75" t="s">
        <v>71</v>
      </c>
      <c r="FE71" s="75" t="s">
        <v>71</v>
      </c>
      <c r="FF71" s="75" t="s">
        <v>71</v>
      </c>
      <c r="FG71" s="76" t="s">
        <v>71</v>
      </c>
      <c r="FH71" s="76" t="s">
        <v>71</v>
      </c>
      <c r="FI71" s="76" t="s">
        <v>71</v>
      </c>
      <c r="FJ71" s="76" t="s">
        <v>71</v>
      </c>
      <c r="FK71" s="76" t="s">
        <v>71</v>
      </c>
      <c r="FL71" s="76" t="s">
        <v>71</v>
      </c>
      <c r="FM71" s="76" t="s">
        <v>71</v>
      </c>
      <c r="FN71" s="76" t="s">
        <v>71</v>
      </c>
      <c r="FO71" s="76" t="s">
        <v>71</v>
      </c>
      <c r="FP71" s="76" t="s">
        <v>71</v>
      </c>
      <c r="FQ71" s="76" t="s">
        <v>71</v>
      </c>
      <c r="FR71" s="76" t="s">
        <v>71</v>
      </c>
      <c r="FS71" s="76" t="s">
        <v>71</v>
      </c>
      <c r="FT71" s="76" t="s">
        <v>71</v>
      </c>
      <c r="FU71" s="76" t="s">
        <v>71</v>
      </c>
      <c r="FV71" s="76" t="s">
        <v>71</v>
      </c>
      <c r="FW71" s="76" t="s">
        <v>71</v>
      </c>
      <c r="FX71" s="76" t="s">
        <v>71</v>
      </c>
      <c r="FY71" s="76" t="s">
        <v>71</v>
      </c>
      <c r="FZ71" s="76" t="s">
        <v>71</v>
      </c>
      <c r="GA71" s="76" t="s">
        <v>71</v>
      </c>
      <c r="GB71" s="76" t="s">
        <v>71</v>
      </c>
      <c r="GC71" s="76" t="s">
        <v>71</v>
      </c>
      <c r="GD71" s="76" t="s">
        <v>71</v>
      </c>
      <c r="GE71" s="76" t="s">
        <v>71</v>
      </c>
      <c r="GF71" s="76" t="s">
        <v>71</v>
      </c>
      <c r="GG71" s="76" t="s">
        <v>71</v>
      </c>
      <c r="GH71" s="76" t="s">
        <v>71</v>
      </c>
      <c r="GI71" s="76" t="s">
        <v>71</v>
      </c>
      <c r="GJ71" s="76" t="s">
        <v>71</v>
      </c>
      <c r="GK71" s="76" t="s">
        <v>71</v>
      </c>
      <c r="GL71" s="76" t="s">
        <v>71</v>
      </c>
      <c r="GM71" s="76" t="s">
        <v>71</v>
      </c>
      <c r="GN71" s="76" t="s">
        <v>71</v>
      </c>
      <c r="GO71" s="76" t="s">
        <v>71</v>
      </c>
      <c r="GP71" s="76" t="s">
        <v>71</v>
      </c>
      <c r="GQ71" s="76" t="s">
        <v>71</v>
      </c>
      <c r="GR71" s="76" t="s">
        <v>71</v>
      </c>
      <c r="GS71" s="76" t="s">
        <v>71</v>
      </c>
      <c r="GT71" s="76" t="s">
        <v>71</v>
      </c>
    </row>
    <row r="72" spans="1:202" ht="15.75" x14ac:dyDescent="0.2">
      <c r="A72" s="69">
        <v>70</v>
      </c>
      <c r="B72" s="78" t="s">
        <v>73</v>
      </c>
      <c r="C72" s="78" t="s">
        <v>73</v>
      </c>
      <c r="D72" s="78" t="s">
        <v>73</v>
      </c>
      <c r="E72" s="78" t="s">
        <v>73</v>
      </c>
      <c r="F72" s="78" t="s">
        <v>73</v>
      </c>
      <c r="G72" s="78" t="s">
        <v>73</v>
      </c>
      <c r="H72" s="78" t="s">
        <v>73</v>
      </c>
      <c r="I72" s="78" t="s">
        <v>73</v>
      </c>
      <c r="J72" s="78" t="s">
        <v>73</v>
      </c>
      <c r="K72" s="78" t="s">
        <v>73</v>
      </c>
      <c r="L72" s="78" t="s">
        <v>73</v>
      </c>
      <c r="M72" s="78" t="s">
        <v>73</v>
      </c>
      <c r="N72" s="78" t="s">
        <v>73</v>
      </c>
      <c r="O72" s="78" t="s">
        <v>73</v>
      </c>
      <c r="P72" s="78" t="s">
        <v>73</v>
      </c>
      <c r="Q72" s="78" t="s">
        <v>73</v>
      </c>
      <c r="R72" s="78" t="s">
        <v>73</v>
      </c>
      <c r="S72" s="78" t="s">
        <v>73</v>
      </c>
      <c r="T72" s="78" t="s">
        <v>73</v>
      </c>
      <c r="U72" s="78" t="s">
        <v>73</v>
      </c>
      <c r="V72" s="78" t="s">
        <v>73</v>
      </c>
      <c r="W72" s="75" t="s">
        <v>71</v>
      </c>
      <c r="X72" s="75" t="s">
        <v>71</v>
      </c>
      <c r="Y72" s="75" t="s">
        <v>71</v>
      </c>
      <c r="Z72" s="75" t="s">
        <v>71</v>
      </c>
      <c r="AA72" s="75" t="s">
        <v>71</v>
      </c>
      <c r="AB72" s="75" t="s">
        <v>71</v>
      </c>
      <c r="AC72" s="75" t="s">
        <v>71</v>
      </c>
      <c r="AD72" s="75" t="s">
        <v>71</v>
      </c>
      <c r="AE72" s="75" t="s">
        <v>71</v>
      </c>
      <c r="AF72" s="75" t="s">
        <v>71</v>
      </c>
      <c r="AG72" s="75" t="s">
        <v>71</v>
      </c>
      <c r="AH72" s="75" t="s">
        <v>71</v>
      </c>
      <c r="AI72" s="75" t="s">
        <v>71</v>
      </c>
      <c r="AJ72" s="75" t="s">
        <v>71</v>
      </c>
      <c r="AK72" s="75" t="s">
        <v>71</v>
      </c>
      <c r="AL72" s="75" t="s">
        <v>71</v>
      </c>
      <c r="AM72" s="75" t="s">
        <v>71</v>
      </c>
      <c r="AN72" s="75" t="s">
        <v>71</v>
      </c>
      <c r="AO72" s="75" t="s">
        <v>71</v>
      </c>
      <c r="AP72" s="75" t="s">
        <v>71</v>
      </c>
      <c r="AQ72" s="75" t="s">
        <v>71</v>
      </c>
      <c r="AR72" s="75" t="s">
        <v>71</v>
      </c>
      <c r="AS72" s="75" t="s">
        <v>71</v>
      </c>
      <c r="AT72" s="75" t="s">
        <v>71</v>
      </c>
      <c r="AU72" s="75" t="s">
        <v>71</v>
      </c>
      <c r="AV72" s="75" t="s">
        <v>71</v>
      </c>
      <c r="AW72" s="75" t="s">
        <v>71</v>
      </c>
      <c r="AX72" s="75" t="s">
        <v>71</v>
      </c>
      <c r="AY72" s="75" t="s">
        <v>71</v>
      </c>
      <c r="AZ72" s="75" t="s">
        <v>71</v>
      </c>
      <c r="BA72" s="75" t="s">
        <v>71</v>
      </c>
      <c r="BB72" s="75" t="s">
        <v>71</v>
      </c>
      <c r="BC72" s="75" t="s">
        <v>71</v>
      </c>
      <c r="BD72" s="75" t="s">
        <v>71</v>
      </c>
      <c r="BE72" s="75" t="s">
        <v>71</v>
      </c>
      <c r="BF72" s="75" t="s">
        <v>71</v>
      </c>
      <c r="BG72" s="75" t="s">
        <v>71</v>
      </c>
      <c r="BH72" s="75" t="s">
        <v>71</v>
      </c>
      <c r="BI72" s="75" t="s">
        <v>71</v>
      </c>
      <c r="BJ72" s="75" t="s">
        <v>71</v>
      </c>
      <c r="BK72" s="75" t="s">
        <v>71</v>
      </c>
      <c r="BL72" s="75" t="s">
        <v>71</v>
      </c>
      <c r="BM72" s="75" t="s">
        <v>71</v>
      </c>
      <c r="BN72" s="75" t="s">
        <v>71</v>
      </c>
      <c r="BO72" s="75" t="s">
        <v>71</v>
      </c>
      <c r="BP72" s="75" t="s">
        <v>71</v>
      </c>
      <c r="BQ72" s="75" t="s">
        <v>71</v>
      </c>
      <c r="BR72" s="75" t="s">
        <v>71</v>
      </c>
      <c r="BS72" s="75" t="s">
        <v>71</v>
      </c>
      <c r="BT72" s="75" t="s">
        <v>71</v>
      </c>
      <c r="BU72" s="75" t="s">
        <v>71</v>
      </c>
      <c r="BV72" s="75" t="s">
        <v>71</v>
      </c>
      <c r="BW72" s="75" t="s">
        <v>71</v>
      </c>
      <c r="BX72" s="75" t="s">
        <v>71</v>
      </c>
      <c r="BY72" s="75" t="s">
        <v>71</v>
      </c>
      <c r="BZ72" s="75" t="s">
        <v>71</v>
      </c>
      <c r="CA72" s="75" t="s">
        <v>71</v>
      </c>
      <c r="CB72" s="75" t="s">
        <v>71</v>
      </c>
      <c r="CC72" s="75" t="s">
        <v>71</v>
      </c>
      <c r="CD72" s="75" t="s">
        <v>71</v>
      </c>
      <c r="CE72" s="75" t="s">
        <v>71</v>
      </c>
      <c r="CF72" s="75" t="s">
        <v>71</v>
      </c>
      <c r="CG72" s="75" t="s">
        <v>71</v>
      </c>
      <c r="CH72" s="75" t="s">
        <v>71</v>
      </c>
      <c r="CI72" s="75" t="s">
        <v>71</v>
      </c>
      <c r="CJ72" s="75" t="s">
        <v>71</v>
      </c>
      <c r="CK72" s="75" t="s">
        <v>71</v>
      </c>
      <c r="CL72" s="75" t="s">
        <v>71</v>
      </c>
      <c r="CM72" s="75" t="s">
        <v>71</v>
      </c>
      <c r="CN72" s="75" t="s">
        <v>71</v>
      </c>
      <c r="CO72" s="75" t="s">
        <v>71</v>
      </c>
      <c r="CP72" s="75" t="s">
        <v>71</v>
      </c>
      <c r="CQ72" s="75" t="s">
        <v>71</v>
      </c>
      <c r="CR72" s="75" t="s">
        <v>71</v>
      </c>
      <c r="CS72" s="75" t="s">
        <v>71</v>
      </c>
      <c r="CT72" s="75" t="s">
        <v>71</v>
      </c>
      <c r="CU72" s="75" t="s">
        <v>71</v>
      </c>
      <c r="CV72" s="75" t="s">
        <v>71</v>
      </c>
      <c r="CW72" s="75" t="s">
        <v>71</v>
      </c>
      <c r="CX72" s="75" t="s">
        <v>71</v>
      </c>
      <c r="CY72" s="75" t="s">
        <v>71</v>
      </c>
      <c r="CZ72" s="75" t="s">
        <v>71</v>
      </c>
      <c r="DA72" s="75" t="s">
        <v>71</v>
      </c>
      <c r="DB72" s="75" t="s">
        <v>71</v>
      </c>
      <c r="DC72" s="75" t="s">
        <v>71</v>
      </c>
      <c r="DD72" s="75" t="s">
        <v>71</v>
      </c>
      <c r="DE72" s="75" t="s">
        <v>71</v>
      </c>
      <c r="DF72" s="75" t="s">
        <v>71</v>
      </c>
      <c r="DG72" s="75" t="s">
        <v>71</v>
      </c>
      <c r="DH72" s="75" t="s">
        <v>71</v>
      </c>
      <c r="DI72" s="75" t="s">
        <v>71</v>
      </c>
      <c r="DJ72" s="75" t="s">
        <v>71</v>
      </c>
      <c r="DK72" s="75" t="s">
        <v>71</v>
      </c>
      <c r="DL72" s="75" t="s">
        <v>71</v>
      </c>
      <c r="DM72" s="75" t="s">
        <v>71</v>
      </c>
      <c r="DN72" s="75" t="s">
        <v>71</v>
      </c>
      <c r="DO72" s="75" t="s">
        <v>71</v>
      </c>
      <c r="DP72" s="75" t="s">
        <v>71</v>
      </c>
      <c r="DQ72" s="75" t="s">
        <v>71</v>
      </c>
      <c r="DR72" s="75" t="s">
        <v>71</v>
      </c>
      <c r="DS72" s="75" t="s">
        <v>71</v>
      </c>
      <c r="DT72" s="75" t="s">
        <v>71</v>
      </c>
      <c r="DU72" s="75" t="s">
        <v>71</v>
      </c>
      <c r="DV72" s="75" t="s">
        <v>71</v>
      </c>
      <c r="DW72" s="75" t="s">
        <v>71</v>
      </c>
      <c r="DX72" s="75" t="s">
        <v>71</v>
      </c>
      <c r="DY72" s="75" t="s">
        <v>71</v>
      </c>
      <c r="DZ72" s="75" t="s">
        <v>71</v>
      </c>
      <c r="EA72" s="75" t="s">
        <v>71</v>
      </c>
      <c r="EB72" s="75" t="s">
        <v>71</v>
      </c>
      <c r="EC72" s="75" t="s">
        <v>71</v>
      </c>
      <c r="ED72" s="75" t="s">
        <v>71</v>
      </c>
      <c r="EE72" s="75" t="s">
        <v>71</v>
      </c>
      <c r="EF72" s="75" t="s">
        <v>71</v>
      </c>
      <c r="EG72" s="75" t="s">
        <v>71</v>
      </c>
      <c r="EH72" s="75" t="s">
        <v>71</v>
      </c>
      <c r="EI72" s="75" t="s">
        <v>71</v>
      </c>
      <c r="EJ72" s="75" t="s">
        <v>71</v>
      </c>
      <c r="EK72" s="75" t="s">
        <v>71</v>
      </c>
      <c r="EL72" s="75" t="s">
        <v>71</v>
      </c>
      <c r="EM72" s="75" t="s">
        <v>71</v>
      </c>
      <c r="EN72" s="75" t="s">
        <v>71</v>
      </c>
      <c r="EO72" s="75" t="s">
        <v>71</v>
      </c>
      <c r="EP72" s="75" t="s">
        <v>71</v>
      </c>
      <c r="EQ72" s="75" t="s">
        <v>71</v>
      </c>
      <c r="ER72" s="75" t="s">
        <v>71</v>
      </c>
      <c r="ES72" s="75" t="s">
        <v>71</v>
      </c>
      <c r="ET72" s="75" t="s">
        <v>71</v>
      </c>
      <c r="EU72" s="75" t="s">
        <v>71</v>
      </c>
      <c r="EV72" s="75" t="s">
        <v>71</v>
      </c>
      <c r="EW72" s="75" t="s">
        <v>71</v>
      </c>
      <c r="EX72" s="75" t="s">
        <v>71</v>
      </c>
      <c r="EY72" s="75" t="s">
        <v>71</v>
      </c>
      <c r="EZ72" s="75" t="s">
        <v>71</v>
      </c>
      <c r="FA72" s="75" t="s">
        <v>71</v>
      </c>
      <c r="FB72" s="75" t="s">
        <v>71</v>
      </c>
      <c r="FC72" s="75" t="s">
        <v>71</v>
      </c>
      <c r="FD72" s="75" t="s">
        <v>71</v>
      </c>
      <c r="FE72" s="75" t="s">
        <v>71</v>
      </c>
      <c r="FF72" s="75" t="s">
        <v>71</v>
      </c>
      <c r="FG72" s="76" t="s">
        <v>71</v>
      </c>
      <c r="FH72" s="76" t="s">
        <v>71</v>
      </c>
      <c r="FI72" s="76" t="s">
        <v>71</v>
      </c>
      <c r="FJ72" s="76" t="s">
        <v>71</v>
      </c>
      <c r="FK72" s="76" t="s">
        <v>71</v>
      </c>
      <c r="FL72" s="76" t="s">
        <v>71</v>
      </c>
      <c r="FM72" s="76" t="s">
        <v>71</v>
      </c>
      <c r="FN72" s="76" t="s">
        <v>71</v>
      </c>
      <c r="FO72" s="76" t="s">
        <v>71</v>
      </c>
      <c r="FP72" s="76" t="s">
        <v>71</v>
      </c>
      <c r="FQ72" s="76" t="s">
        <v>71</v>
      </c>
      <c r="FR72" s="76" t="s">
        <v>71</v>
      </c>
      <c r="FS72" s="76" t="s">
        <v>71</v>
      </c>
      <c r="FT72" s="76" t="s">
        <v>71</v>
      </c>
      <c r="FU72" s="76" t="s">
        <v>71</v>
      </c>
      <c r="FV72" s="76" t="s">
        <v>71</v>
      </c>
      <c r="FW72" s="76" t="s">
        <v>71</v>
      </c>
      <c r="FX72" s="76" t="s">
        <v>71</v>
      </c>
      <c r="FY72" s="76" t="s">
        <v>71</v>
      </c>
      <c r="FZ72" s="76" t="s">
        <v>71</v>
      </c>
      <c r="GA72" s="76" t="s">
        <v>71</v>
      </c>
      <c r="GB72" s="76" t="s">
        <v>71</v>
      </c>
      <c r="GC72" s="76" t="s">
        <v>71</v>
      </c>
      <c r="GD72" s="76" t="s">
        <v>71</v>
      </c>
      <c r="GE72" s="76" t="s">
        <v>71</v>
      </c>
      <c r="GF72" s="76" t="s">
        <v>71</v>
      </c>
      <c r="GG72" s="76" t="s">
        <v>71</v>
      </c>
      <c r="GH72" s="76" t="s">
        <v>71</v>
      </c>
      <c r="GI72" s="76" t="s">
        <v>71</v>
      </c>
      <c r="GJ72" s="76" t="s">
        <v>71</v>
      </c>
      <c r="GK72" s="76" t="s">
        <v>71</v>
      </c>
      <c r="GL72" s="76" t="s">
        <v>71</v>
      </c>
      <c r="GM72" s="76" t="s">
        <v>71</v>
      </c>
      <c r="GN72" s="76" t="s">
        <v>71</v>
      </c>
      <c r="GO72" s="76" t="s">
        <v>71</v>
      </c>
      <c r="GP72" s="76" t="s">
        <v>71</v>
      </c>
      <c r="GQ72" s="76" t="s">
        <v>71</v>
      </c>
      <c r="GR72" s="76" t="s">
        <v>71</v>
      </c>
      <c r="GS72" s="76" t="s">
        <v>71</v>
      </c>
      <c r="GT72" s="76" t="s">
        <v>71</v>
      </c>
    </row>
  </sheetData>
  <phoneticPr fontId="0" type="noConversion"/>
  <pageMargins left="0.75" right="0.75" top="1" bottom="1" header="0" footer="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2:AA9"/>
  <sheetViews>
    <sheetView zoomScaleNormal="100" workbookViewId="0">
      <selection activeCell="E13" sqref="E13"/>
    </sheetView>
  </sheetViews>
  <sheetFormatPr baseColWidth="10" defaultRowHeight="12.75" x14ac:dyDescent="0.2"/>
  <cols>
    <col min="1" max="1" width="9.7109375" customWidth="1"/>
    <col min="2" max="2" width="5.7109375" customWidth="1"/>
    <col min="3" max="3" width="5.140625" customWidth="1"/>
    <col min="4" max="4" width="7.140625" customWidth="1"/>
    <col min="5" max="12" width="5.7109375" customWidth="1"/>
    <col min="13" max="13" width="6.7109375" hidden="1" customWidth="1"/>
    <col min="14" max="14" width="6.7109375" customWidth="1"/>
    <col min="15" max="22" width="6.7109375" hidden="1" customWidth="1"/>
    <col min="23" max="26" width="11.42578125" hidden="1" customWidth="1"/>
    <col min="27" max="27" width="6.7109375" customWidth="1"/>
  </cols>
  <sheetData>
    <row r="2" spans="1:27" ht="18" x14ac:dyDescent="0.25">
      <c r="A2" s="199" t="s">
        <v>91</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1"/>
    </row>
    <row r="3" spans="1:27" ht="66.75" customHeight="1" x14ac:dyDescent="0.2">
      <c r="A3" s="105" t="s">
        <v>87</v>
      </c>
      <c r="B3" s="105" t="s">
        <v>56</v>
      </c>
      <c r="C3" s="105" t="s">
        <v>42</v>
      </c>
      <c r="D3" s="105" t="s">
        <v>57</v>
      </c>
      <c r="E3" s="105" t="s">
        <v>58</v>
      </c>
      <c r="F3" s="105" t="s">
        <v>59</v>
      </c>
      <c r="G3" s="105" t="s">
        <v>25</v>
      </c>
      <c r="H3" s="105" t="s">
        <v>11</v>
      </c>
      <c r="I3" s="105" t="s">
        <v>12</v>
      </c>
      <c r="J3" s="105" t="s">
        <v>60</v>
      </c>
      <c r="K3" s="105" t="s">
        <v>13</v>
      </c>
      <c r="L3" s="105" t="s">
        <v>9</v>
      </c>
      <c r="M3" s="108"/>
      <c r="N3" s="105" t="s">
        <v>92</v>
      </c>
      <c r="O3" s="108"/>
      <c r="P3" s="108"/>
      <c r="Q3" s="108"/>
      <c r="R3" s="108"/>
      <c r="S3" s="108"/>
      <c r="T3" s="108"/>
      <c r="U3" s="108"/>
      <c r="V3" s="108"/>
      <c r="W3" s="108"/>
      <c r="X3" s="108"/>
      <c r="Y3" s="108"/>
      <c r="Z3" s="108"/>
      <c r="AA3" s="109" t="s">
        <v>93</v>
      </c>
    </row>
    <row r="4" spans="1:27" ht="15.95" customHeight="1" x14ac:dyDescent="0.2">
      <c r="A4" s="95">
        <v>42789</v>
      </c>
      <c r="B4" s="61">
        <v>22</v>
      </c>
      <c r="C4" s="61">
        <v>63</v>
      </c>
      <c r="D4" s="61" t="s">
        <v>96</v>
      </c>
      <c r="E4" s="111">
        <v>7</v>
      </c>
      <c r="F4" s="112">
        <v>0.02</v>
      </c>
      <c r="G4" s="106">
        <v>85.978122934388523</v>
      </c>
      <c r="H4" s="112">
        <v>26.06499721056888</v>
      </c>
      <c r="I4" s="112">
        <v>454.45740472097759</v>
      </c>
      <c r="J4" s="112">
        <v>3.4349783400177407</v>
      </c>
      <c r="K4" s="112">
        <v>45.59267663815681</v>
      </c>
      <c r="L4" s="112">
        <v>9.2513625842411606</v>
      </c>
      <c r="M4" s="61">
        <v>84</v>
      </c>
      <c r="N4" s="61" t="s">
        <v>74</v>
      </c>
      <c r="O4" s="61" t="s">
        <v>71</v>
      </c>
      <c r="P4" s="61" t="s">
        <v>73</v>
      </c>
      <c r="Q4" s="61" t="s">
        <v>74</v>
      </c>
      <c r="R4" s="61" t="s">
        <v>73</v>
      </c>
      <c r="S4" s="61" t="s">
        <v>74</v>
      </c>
      <c r="T4" s="61">
        <v>3</v>
      </c>
      <c r="U4" s="61">
        <v>5</v>
      </c>
      <c r="V4" s="61">
        <v>2</v>
      </c>
      <c r="W4" s="61">
        <v>3</v>
      </c>
      <c r="X4" s="61">
        <v>2</v>
      </c>
      <c r="Y4" s="61">
        <v>3</v>
      </c>
      <c r="Z4" s="61">
        <v>3</v>
      </c>
      <c r="AA4" s="61" t="s">
        <v>75</v>
      </c>
    </row>
    <row r="5" spans="1:27" ht="15.95" customHeight="1" x14ac:dyDescent="0.2">
      <c r="A5" s="95">
        <v>42790</v>
      </c>
      <c r="B5" s="61">
        <v>23.3</v>
      </c>
      <c r="C5" s="61">
        <v>44</v>
      </c>
      <c r="D5" s="61"/>
      <c r="E5" s="111"/>
      <c r="F5" s="112">
        <v>0</v>
      </c>
      <c r="G5" s="106">
        <v>87.890063913296302</v>
      </c>
      <c r="H5" s="112">
        <v>28.782356890568881</v>
      </c>
      <c r="I5" s="112">
        <v>461.65540472097757</v>
      </c>
      <c r="J5" s="112">
        <v>3.1675708538573346</v>
      </c>
      <c r="K5" s="112">
        <v>49.802283779044508</v>
      </c>
      <c r="L5" s="112">
        <v>9.1072262179953167</v>
      </c>
      <c r="M5" s="61">
        <v>84</v>
      </c>
      <c r="N5" s="61" t="s">
        <v>74</v>
      </c>
      <c r="O5" s="61" t="s">
        <v>71</v>
      </c>
      <c r="P5" s="61" t="s">
        <v>73</v>
      </c>
      <c r="Q5" s="61" t="s">
        <v>74</v>
      </c>
      <c r="R5" s="61" t="s">
        <v>73</v>
      </c>
      <c r="S5" s="61" t="s">
        <v>74</v>
      </c>
      <c r="T5" s="61">
        <v>3</v>
      </c>
      <c r="U5" s="61">
        <v>5</v>
      </c>
      <c r="V5" s="61">
        <v>2</v>
      </c>
      <c r="W5" s="61">
        <v>3</v>
      </c>
      <c r="X5" s="61">
        <v>2</v>
      </c>
      <c r="Y5" s="61">
        <v>3</v>
      </c>
      <c r="Z5" s="61">
        <v>3</v>
      </c>
      <c r="AA5" s="61" t="s">
        <v>75</v>
      </c>
    </row>
    <row r="6" spans="1:27" ht="15.95" customHeight="1" x14ac:dyDescent="0.2">
      <c r="A6" s="158">
        <v>42791</v>
      </c>
      <c r="B6" s="101">
        <v>25.6</v>
      </c>
      <c r="C6" s="101">
        <v>37.799999999999997</v>
      </c>
      <c r="D6" s="101">
        <v>297.3</v>
      </c>
      <c r="E6" s="110">
        <v>2.7750000000000004</v>
      </c>
      <c r="F6" s="107">
        <v>0</v>
      </c>
      <c r="G6" s="154">
        <v>89.983209867525517</v>
      </c>
      <c r="H6" s="107">
        <v>32.085070528568885</v>
      </c>
      <c r="I6" s="107">
        <v>469.26740472097759</v>
      </c>
      <c r="J6" s="107">
        <v>4.9187058363536309</v>
      </c>
      <c r="K6" s="107">
        <v>54.802633604726559</v>
      </c>
      <c r="L6" s="107">
        <v>13.784437394246019</v>
      </c>
      <c r="M6" s="101">
        <v>84</v>
      </c>
      <c r="N6" s="101" t="s">
        <v>74</v>
      </c>
      <c r="O6" s="101" t="s">
        <v>71</v>
      </c>
      <c r="P6" s="101" t="s">
        <v>73</v>
      </c>
      <c r="Q6" s="101" t="s">
        <v>74</v>
      </c>
      <c r="R6" s="101" t="s">
        <v>73</v>
      </c>
      <c r="S6" s="101" t="s">
        <v>74</v>
      </c>
      <c r="T6" s="101">
        <v>3</v>
      </c>
      <c r="U6" s="101">
        <v>5</v>
      </c>
      <c r="V6" s="101">
        <v>2</v>
      </c>
      <c r="W6" s="101">
        <v>3</v>
      </c>
      <c r="X6" s="101">
        <v>2</v>
      </c>
      <c r="Y6" s="101">
        <v>3</v>
      </c>
      <c r="Z6" s="101">
        <v>3</v>
      </c>
      <c r="AA6" s="101" t="s">
        <v>75</v>
      </c>
    </row>
    <row r="7" spans="1:27" ht="15.95" customHeight="1" x14ac:dyDescent="0.2">
      <c r="A7" s="158">
        <v>42792</v>
      </c>
      <c r="B7" s="101">
        <v>23.8</v>
      </c>
      <c r="C7" s="101">
        <v>33.4</v>
      </c>
      <c r="D7" s="101">
        <v>276.10000000000002</v>
      </c>
      <c r="E7" s="110">
        <v>6.29</v>
      </c>
      <c r="F7" s="107">
        <v>0</v>
      </c>
      <c r="G7" s="154">
        <v>90.894002373703628</v>
      </c>
      <c r="H7" s="107">
        <v>35.383011286568887</v>
      </c>
      <c r="I7" s="107">
        <v>476.55540472097761</v>
      </c>
      <c r="J7" s="107">
        <v>6.6881045497160603</v>
      </c>
      <c r="K7" s="107">
        <v>59.687006370829259</v>
      </c>
      <c r="L7" s="107">
        <v>18.227110471984204</v>
      </c>
      <c r="M7" s="101">
        <v>84</v>
      </c>
      <c r="N7" s="101" t="s">
        <v>74</v>
      </c>
      <c r="O7" s="101" t="s">
        <v>71</v>
      </c>
      <c r="P7" s="101" t="s">
        <v>74</v>
      </c>
      <c r="Q7" s="101" t="s">
        <v>71</v>
      </c>
      <c r="R7" s="101" t="s">
        <v>74</v>
      </c>
      <c r="S7" s="101" t="s">
        <v>75</v>
      </c>
      <c r="T7" s="101">
        <v>3</v>
      </c>
      <c r="U7" s="101">
        <v>5</v>
      </c>
      <c r="V7" s="101">
        <v>3</v>
      </c>
      <c r="W7" s="101">
        <v>5</v>
      </c>
      <c r="X7" s="101">
        <v>3</v>
      </c>
      <c r="Y7" s="101">
        <v>3.8</v>
      </c>
      <c r="Z7" s="101">
        <v>4</v>
      </c>
      <c r="AA7" s="101" t="s">
        <v>75</v>
      </c>
    </row>
    <row r="8" spans="1:27" ht="15.95" customHeight="1" x14ac:dyDescent="0.2">
      <c r="A8" s="155">
        <v>42793</v>
      </c>
      <c r="B8" s="156">
        <v>21.5</v>
      </c>
      <c r="C8" s="156">
        <v>23.7</v>
      </c>
      <c r="D8" s="156">
        <v>272.10000000000002</v>
      </c>
      <c r="E8" s="157">
        <v>20.905000000000001</v>
      </c>
      <c r="F8" s="154">
        <v>0</v>
      </c>
      <c r="G8" s="154">
        <v>92.525439566187231</v>
      </c>
      <c r="H8" s="107">
        <v>38.812285792568886</v>
      </c>
      <c r="I8" s="107">
        <v>483.42940472097763</v>
      </c>
      <c r="J8" s="107">
        <v>17.598853683792235</v>
      </c>
      <c r="K8" s="107">
        <v>64.648714341801622</v>
      </c>
      <c r="L8" s="107">
        <v>37.080130137932564</v>
      </c>
      <c r="M8" s="101">
        <v>84</v>
      </c>
      <c r="N8" s="101" t="s">
        <v>71</v>
      </c>
      <c r="O8" s="101" t="s">
        <v>71</v>
      </c>
      <c r="P8" s="101" t="s">
        <v>75</v>
      </c>
      <c r="Q8" s="101" t="s">
        <v>71</v>
      </c>
      <c r="R8" s="101" t="s">
        <v>71</v>
      </c>
      <c r="S8" s="101" t="s">
        <v>71</v>
      </c>
      <c r="T8" s="101">
        <v>5</v>
      </c>
      <c r="U8" s="101">
        <v>5</v>
      </c>
      <c r="V8" s="101">
        <v>4</v>
      </c>
      <c r="W8" s="101">
        <v>5</v>
      </c>
      <c r="X8" s="101">
        <v>5</v>
      </c>
      <c r="Y8" s="101">
        <v>4.8</v>
      </c>
      <c r="Z8" s="101">
        <v>5</v>
      </c>
      <c r="AA8" s="101" t="s">
        <v>71</v>
      </c>
    </row>
    <row r="9" spans="1:27" ht="15.95" customHeight="1" x14ac:dyDescent="0.2">
      <c r="A9" s="155">
        <v>42794</v>
      </c>
      <c r="B9" s="156">
        <v>17.7</v>
      </c>
      <c r="C9" s="156">
        <v>45.3</v>
      </c>
      <c r="D9" s="156">
        <v>312.10000000000002</v>
      </c>
      <c r="E9" s="157">
        <v>37.74</v>
      </c>
      <c r="F9" s="154">
        <v>0</v>
      </c>
      <c r="G9" s="107">
        <v>89.893460120888221</v>
      </c>
      <c r="H9" s="107">
        <v>40.857385324568888</v>
      </c>
      <c r="I9" s="107">
        <v>489.61940472097763</v>
      </c>
      <c r="J9" s="107">
        <v>28.267775172130289</v>
      </c>
      <c r="K9" s="107">
        <v>67.610084247380485</v>
      </c>
      <c r="L9" s="107">
        <v>51.248156161705893</v>
      </c>
      <c r="M9" s="101">
        <v>84</v>
      </c>
      <c r="N9" s="101" t="s">
        <v>71</v>
      </c>
      <c r="O9" s="101" t="s">
        <v>71</v>
      </c>
      <c r="P9" s="101" t="s">
        <v>71</v>
      </c>
      <c r="Q9" s="101" t="s">
        <v>71</v>
      </c>
      <c r="R9" s="101" t="s">
        <v>71</v>
      </c>
      <c r="S9" s="101" t="s">
        <v>71</v>
      </c>
      <c r="T9" s="101">
        <v>5</v>
      </c>
      <c r="U9" s="101">
        <v>5</v>
      </c>
      <c r="V9" s="101">
        <v>5</v>
      </c>
      <c r="W9" s="101">
        <v>5</v>
      </c>
      <c r="X9" s="101">
        <v>5</v>
      </c>
      <c r="Y9" s="101">
        <v>5</v>
      </c>
      <c r="Z9" s="101">
        <v>5</v>
      </c>
      <c r="AA9" s="101" t="s">
        <v>71</v>
      </c>
    </row>
  </sheetData>
  <mergeCells count="1">
    <mergeCell ref="A2:AA2"/>
  </mergeCells>
  <phoneticPr fontId="0" type="noConversion"/>
  <conditionalFormatting sqref="G4:G8">
    <cfRule type="cellIs" dxfId="4" priority="21" operator="equal">
      <formula>"E"</formula>
    </cfRule>
    <cfRule type="cellIs" dxfId="3" priority="22" operator="equal">
      <formula>"MA"</formula>
    </cfRule>
    <cfRule type="cellIs" dxfId="2" priority="23" operator="equal">
      <formula>"A"</formula>
    </cfRule>
    <cfRule type="cellIs" dxfId="1" priority="24" operator="equal">
      <formula>"M"</formula>
    </cfRule>
    <cfRule type="cellIs" dxfId="0" priority="25" operator="equal">
      <formula>"B"</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
  <sheetViews>
    <sheetView topLeftCell="A13" workbookViewId="0">
      <selection activeCell="B35" sqref="B35"/>
    </sheetView>
  </sheetViews>
  <sheetFormatPr baseColWidth="10" defaultRowHeight="12.75" x14ac:dyDescent="0.2"/>
  <sheetData/>
  <phoneticPr fontId="0"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T12"/>
  <sheetViews>
    <sheetView workbookViewId="0">
      <selection activeCell="V14" sqref="V14"/>
    </sheetView>
  </sheetViews>
  <sheetFormatPr baseColWidth="10" defaultRowHeight="12.75" x14ac:dyDescent="0.2"/>
  <cols>
    <col min="1" max="1" width="10.140625" style="103" customWidth="1"/>
    <col min="2" max="20" width="5.7109375" style="103" customWidth="1"/>
    <col min="21" max="16384" width="11.42578125" style="104"/>
  </cols>
  <sheetData>
    <row r="1" spans="1:20" ht="91.5" customHeight="1" x14ac:dyDescent="0.2">
      <c r="A1" s="86" t="s">
        <v>55</v>
      </c>
      <c r="B1" s="86" t="s">
        <v>56</v>
      </c>
      <c r="C1" s="86" t="s">
        <v>42</v>
      </c>
      <c r="D1" s="86" t="s">
        <v>57</v>
      </c>
      <c r="E1" s="86" t="s">
        <v>58</v>
      </c>
      <c r="F1" s="86" t="s">
        <v>59</v>
      </c>
      <c r="G1" s="86" t="s">
        <v>25</v>
      </c>
      <c r="H1" s="86" t="s">
        <v>11</v>
      </c>
      <c r="I1" s="86" t="s">
        <v>12</v>
      </c>
      <c r="J1" s="86" t="s">
        <v>60</v>
      </c>
      <c r="K1" s="86" t="s">
        <v>13</v>
      </c>
      <c r="L1" s="86" t="s">
        <v>9</v>
      </c>
      <c r="M1" s="52" t="s">
        <v>61</v>
      </c>
      <c r="N1" s="84" t="s">
        <v>62</v>
      </c>
      <c r="O1" s="84" t="s">
        <v>63</v>
      </c>
      <c r="P1" s="84" t="s">
        <v>64</v>
      </c>
      <c r="Q1" s="84" t="s">
        <v>65</v>
      </c>
      <c r="R1" s="84" t="s">
        <v>66</v>
      </c>
      <c r="S1" s="84" t="s">
        <v>67</v>
      </c>
      <c r="T1" s="84" t="s">
        <v>85</v>
      </c>
    </row>
    <row r="2" spans="1:20" ht="15" customHeight="1" x14ac:dyDescent="0.2">
      <c r="A2" s="96">
        <v>41953</v>
      </c>
      <c r="B2" s="97">
        <v>14.1</v>
      </c>
      <c r="C2" s="97">
        <v>51</v>
      </c>
      <c r="D2" s="97" t="s">
        <v>70</v>
      </c>
      <c r="E2" s="97">
        <v>27</v>
      </c>
      <c r="F2" s="97"/>
      <c r="G2" s="102">
        <v>85.358583341962785</v>
      </c>
      <c r="H2" s="102">
        <v>6.1574926251008906</v>
      </c>
      <c r="I2" s="102">
        <v>25.548650991358596</v>
      </c>
      <c r="J2" s="102">
        <v>8.6292934117299573</v>
      </c>
      <c r="K2" s="102">
        <v>7.6847325556910882</v>
      </c>
      <c r="L2" s="102">
        <v>7.9365874847922742</v>
      </c>
      <c r="M2" s="97">
        <v>86</v>
      </c>
      <c r="N2" s="97" t="s">
        <v>75</v>
      </c>
      <c r="O2" s="97" t="s">
        <v>71</v>
      </c>
      <c r="P2" s="97" t="s">
        <v>73</v>
      </c>
      <c r="Q2" s="97" t="s">
        <v>73</v>
      </c>
      <c r="R2" s="97" t="s">
        <v>73</v>
      </c>
      <c r="S2" s="97" t="s">
        <v>74</v>
      </c>
      <c r="T2" s="97" t="s">
        <v>75</v>
      </c>
    </row>
    <row r="3" spans="1:20" ht="15" customHeight="1" x14ac:dyDescent="0.2">
      <c r="A3" s="96">
        <v>41954</v>
      </c>
      <c r="B3" s="97">
        <v>10.6</v>
      </c>
      <c r="C3" s="97">
        <v>48</v>
      </c>
      <c r="D3" s="97" t="s">
        <v>76</v>
      </c>
      <c r="E3" s="97">
        <v>31</v>
      </c>
      <c r="F3" s="97"/>
      <c r="G3" s="102">
        <v>86.002768678303994</v>
      </c>
      <c r="H3" s="102">
        <v>7.4480793771008909</v>
      </c>
      <c r="I3" s="102">
        <v>29.860650991358597</v>
      </c>
      <c r="J3" s="102">
        <v>11.548902764847575</v>
      </c>
      <c r="K3" s="102">
        <v>9.1749423300765365</v>
      </c>
      <c r="L3" s="102">
        <v>10.989608062076201</v>
      </c>
      <c r="M3" s="97">
        <v>86</v>
      </c>
      <c r="N3" s="97" t="s">
        <v>75</v>
      </c>
      <c r="O3" s="97" t="s">
        <v>71</v>
      </c>
      <c r="P3" s="97" t="s">
        <v>73</v>
      </c>
      <c r="Q3" s="97" t="s">
        <v>73</v>
      </c>
      <c r="R3" s="97" t="s">
        <v>73</v>
      </c>
      <c r="S3" s="97" t="s">
        <v>74</v>
      </c>
      <c r="T3" s="97" t="s">
        <v>75</v>
      </c>
    </row>
    <row r="4" spans="1:20" ht="15" customHeight="1" x14ac:dyDescent="0.2">
      <c r="A4" s="96">
        <v>41955</v>
      </c>
      <c r="B4" s="97">
        <v>11.8</v>
      </c>
      <c r="C4" s="97">
        <v>39</v>
      </c>
      <c r="D4" s="97" t="s">
        <v>76</v>
      </c>
      <c r="E4" s="97">
        <v>18</v>
      </c>
      <c r="F4" s="97"/>
      <c r="G4" s="102">
        <v>87.473190895179485</v>
      </c>
      <c r="H4" s="102">
        <v>9.117314609100891</v>
      </c>
      <c r="I4" s="102">
        <v>34.388650991358595</v>
      </c>
      <c r="J4" s="102">
        <v>7.3903002819676447</v>
      </c>
      <c r="K4" s="102">
        <v>10.96612544803733</v>
      </c>
      <c r="L4" s="102">
        <v>8.1694945151478926</v>
      </c>
      <c r="M4" s="97">
        <v>86</v>
      </c>
      <c r="N4" s="97" t="s">
        <v>74</v>
      </c>
      <c r="O4" s="97" t="s">
        <v>71</v>
      </c>
      <c r="P4" s="97" t="s">
        <v>73</v>
      </c>
      <c r="Q4" s="97" t="s">
        <v>73</v>
      </c>
      <c r="R4" s="97" t="s">
        <v>73</v>
      </c>
      <c r="S4" s="97" t="s">
        <v>74</v>
      </c>
      <c r="T4" s="97" t="s">
        <v>75</v>
      </c>
    </row>
    <row r="5" spans="1:20" ht="15" customHeight="1" x14ac:dyDescent="0.2">
      <c r="A5" s="96">
        <v>41956</v>
      </c>
      <c r="B5" s="97">
        <v>13.8</v>
      </c>
      <c r="C5" s="97">
        <v>49</v>
      </c>
      <c r="D5" s="97" t="s">
        <v>76</v>
      </c>
      <c r="E5" s="97">
        <v>29</v>
      </c>
      <c r="F5" s="97"/>
      <c r="G5" s="102">
        <v>87.521714144916317</v>
      </c>
      <c r="H5" s="102">
        <v>10.729275281100891</v>
      </c>
      <c r="I5" s="102">
        <v>39.276650991358594</v>
      </c>
      <c r="J5" s="102">
        <v>12.952411696909156</v>
      </c>
      <c r="K5" s="102">
        <v>12.75071182453213</v>
      </c>
      <c r="L5" s="102">
        <v>13.917795877810889</v>
      </c>
      <c r="M5" s="97">
        <v>86</v>
      </c>
      <c r="N5" s="97" t="s">
        <v>71</v>
      </c>
      <c r="O5" s="97" t="s">
        <v>71</v>
      </c>
      <c r="P5" s="97" t="s">
        <v>73</v>
      </c>
      <c r="Q5" s="97" t="s">
        <v>73</v>
      </c>
      <c r="R5" s="97" t="s">
        <v>73</v>
      </c>
      <c r="S5" s="97" t="s">
        <v>74</v>
      </c>
      <c r="T5" s="97" t="s">
        <v>71</v>
      </c>
    </row>
    <row r="6" spans="1:20" ht="15" customHeight="1" x14ac:dyDescent="0.2">
      <c r="A6" s="96">
        <v>41957</v>
      </c>
      <c r="B6" s="97">
        <v>18</v>
      </c>
      <c r="C6" s="97">
        <v>50</v>
      </c>
      <c r="D6" s="97" t="s">
        <v>70</v>
      </c>
      <c r="E6" s="97">
        <v>25</v>
      </c>
      <c r="F6" s="97"/>
      <c r="G6" s="102">
        <v>87.570253414620822</v>
      </c>
      <c r="H6" s="102">
        <v>12.755097681100892</v>
      </c>
      <c r="I6" s="102">
        <v>44.920650991358592</v>
      </c>
      <c r="J6" s="102">
        <v>10.662151447387203</v>
      </c>
      <c r="K6" s="102">
        <v>14.919392335835497</v>
      </c>
      <c r="L6" s="102">
        <v>12.841486531994782</v>
      </c>
      <c r="M6" s="97">
        <v>86</v>
      </c>
      <c r="N6" s="97" t="s">
        <v>75</v>
      </c>
      <c r="O6" s="97" t="s">
        <v>71</v>
      </c>
      <c r="P6" s="97" t="s">
        <v>73</v>
      </c>
      <c r="Q6" s="97" t="s">
        <v>73</v>
      </c>
      <c r="R6" s="97" t="s">
        <v>73</v>
      </c>
      <c r="S6" s="97" t="s">
        <v>74</v>
      </c>
      <c r="T6" s="97" t="s">
        <v>75</v>
      </c>
    </row>
    <row r="7" spans="1:20" ht="15" customHeight="1" x14ac:dyDescent="0.2">
      <c r="A7" s="97"/>
      <c r="B7" s="97"/>
      <c r="C7" s="97"/>
      <c r="D7" s="97"/>
      <c r="E7" s="97"/>
      <c r="F7" s="97"/>
      <c r="G7" s="97"/>
      <c r="H7" s="97"/>
      <c r="I7" s="97"/>
      <c r="J7" s="97"/>
      <c r="K7" s="97"/>
      <c r="L7" s="97"/>
      <c r="M7" s="97"/>
      <c r="N7" s="97"/>
      <c r="O7" s="97"/>
      <c r="P7" s="97"/>
      <c r="Q7" s="97"/>
      <c r="R7" s="97"/>
      <c r="S7" s="97"/>
      <c r="T7" s="97"/>
    </row>
    <row r="8" spans="1:20" ht="15" customHeight="1" x14ac:dyDescent="0.2">
      <c r="A8" s="97"/>
      <c r="B8" s="97"/>
      <c r="C8" s="97"/>
      <c r="D8" s="97"/>
      <c r="E8" s="97"/>
      <c r="F8" s="97"/>
      <c r="G8" s="97"/>
      <c r="H8" s="97"/>
      <c r="I8" s="97"/>
      <c r="J8" s="97"/>
      <c r="K8" s="97"/>
      <c r="L8" s="97"/>
      <c r="M8" s="97"/>
      <c r="N8" s="97"/>
      <c r="O8" s="97"/>
      <c r="P8" s="97"/>
      <c r="Q8" s="97"/>
      <c r="R8" s="97"/>
      <c r="S8" s="97"/>
      <c r="T8" s="97"/>
    </row>
    <row r="9" spans="1:20" ht="15" customHeight="1" x14ac:dyDescent="0.2">
      <c r="A9" s="97"/>
      <c r="B9" s="97"/>
      <c r="C9" s="97"/>
      <c r="D9" s="97"/>
      <c r="E9" s="97"/>
      <c r="F9" s="97"/>
      <c r="G9" s="97"/>
      <c r="H9" s="97"/>
      <c r="I9" s="97"/>
      <c r="J9" s="97"/>
      <c r="K9" s="97"/>
      <c r="L9" s="97"/>
      <c r="M9" s="97"/>
      <c r="N9" s="97"/>
      <c r="O9" s="97"/>
      <c r="P9" s="97"/>
      <c r="Q9" s="97"/>
      <c r="R9" s="97"/>
      <c r="S9" s="97"/>
      <c r="T9" s="97"/>
    </row>
    <row r="10" spans="1:20" ht="15" customHeight="1" x14ac:dyDescent="0.2">
      <c r="A10" s="97"/>
      <c r="B10" s="97"/>
      <c r="C10" s="97"/>
      <c r="D10" s="97"/>
      <c r="E10" s="97"/>
      <c r="F10" s="97"/>
      <c r="G10" s="97"/>
      <c r="H10" s="97"/>
      <c r="I10" s="97"/>
      <c r="J10" s="97"/>
      <c r="K10" s="97"/>
      <c r="L10" s="97"/>
      <c r="M10" s="97"/>
      <c r="N10" s="97"/>
      <c r="O10" s="97"/>
      <c r="P10" s="97"/>
      <c r="Q10" s="97"/>
      <c r="R10" s="97"/>
      <c r="S10" s="97"/>
      <c r="T10" s="97"/>
    </row>
    <row r="11" spans="1:20" ht="15" customHeight="1" x14ac:dyDescent="0.2">
      <c r="A11" s="97"/>
      <c r="B11" s="97"/>
      <c r="C11" s="97"/>
      <c r="D11" s="97"/>
      <c r="E11" s="97"/>
      <c r="F11" s="97"/>
      <c r="G11" s="97"/>
      <c r="H11" s="97"/>
      <c r="I11" s="97"/>
      <c r="J11" s="97"/>
      <c r="K11" s="97"/>
      <c r="L11" s="97"/>
      <c r="M11" s="97"/>
      <c r="N11" s="97"/>
      <c r="O11" s="97"/>
      <c r="P11" s="97"/>
      <c r="Q11" s="97"/>
      <c r="R11" s="97"/>
      <c r="S11" s="97"/>
      <c r="T11" s="97"/>
    </row>
    <row r="12" spans="1:20" ht="15" customHeight="1" x14ac:dyDescent="0.2">
      <c r="A12" s="97"/>
      <c r="B12" s="97"/>
      <c r="C12" s="97"/>
      <c r="D12" s="97"/>
      <c r="E12" s="97"/>
      <c r="F12" s="97"/>
      <c r="G12" s="97"/>
      <c r="H12" s="97"/>
      <c r="I12" s="97"/>
      <c r="J12" s="97"/>
      <c r="K12" s="97"/>
      <c r="L12" s="97"/>
      <c r="M12" s="97"/>
      <c r="N12" s="97"/>
      <c r="O12" s="97"/>
      <c r="P12" s="97"/>
      <c r="Q12" s="97"/>
      <c r="R12" s="97"/>
      <c r="S12" s="97"/>
      <c r="T12" s="97"/>
    </row>
  </sheetData>
  <pageMargins left="0.7" right="0.7"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C487"/>
  <sheetViews>
    <sheetView topLeftCell="A257" workbookViewId="0">
      <selection activeCell="C486" sqref="C486"/>
    </sheetView>
  </sheetViews>
  <sheetFormatPr baseColWidth="10" defaultRowHeight="12.75" x14ac:dyDescent="0.2"/>
  <cols>
    <col min="1" max="1" width="12.5703125" customWidth="1"/>
    <col min="2" max="2" width="13.5703125" customWidth="1"/>
  </cols>
  <sheetData>
    <row r="1" spans="1:3" x14ac:dyDescent="0.2">
      <c r="A1" s="128">
        <f>Índice!B7</f>
        <v>42979</v>
      </c>
      <c r="B1" s="103" t="str">
        <f>Índice!O7</f>
        <v>B</v>
      </c>
      <c r="C1" s="103" t="str">
        <f>Índice!AB7</f>
        <v>B</v>
      </c>
    </row>
    <row r="2" spans="1:3" x14ac:dyDescent="0.2">
      <c r="A2" s="128">
        <f>Índice!B8</f>
        <v>42980</v>
      </c>
      <c r="B2" s="103" t="str">
        <f>Índice!O8</f>
        <v>M</v>
      </c>
      <c r="C2" s="103" t="str">
        <f>Índice!AB8</f>
        <v>M</v>
      </c>
    </row>
    <row r="3" spans="1:3" x14ac:dyDescent="0.2">
      <c r="A3" s="128">
        <f>Índice!B9</f>
        <v>42981</v>
      </c>
      <c r="B3" s="103" t="str">
        <f>Índice!O9</f>
        <v>M</v>
      </c>
      <c r="C3" s="103" t="str">
        <f>Índice!AB9</f>
        <v>M</v>
      </c>
    </row>
    <row r="4" spans="1:3" x14ac:dyDescent="0.2">
      <c r="A4" s="128">
        <f>Índice!B10</f>
        <v>42982</v>
      </c>
      <c r="B4" s="103" t="str">
        <f>Índice!O10</f>
        <v>M</v>
      </c>
      <c r="C4" s="103" t="str">
        <f>Índice!AB10</f>
        <v>M</v>
      </c>
    </row>
    <row r="5" spans="1:3" x14ac:dyDescent="0.2">
      <c r="A5" s="128">
        <f>Índice!B11</f>
        <v>42983</v>
      </c>
      <c r="B5" s="103" t="str">
        <f>Índice!O11</f>
        <v>MA</v>
      </c>
      <c r="C5" s="103" t="str">
        <f>Índice!AB11</f>
        <v>MA</v>
      </c>
    </row>
    <row r="6" spans="1:3" x14ac:dyDescent="0.2">
      <c r="A6" s="128">
        <f>Índice!B12</f>
        <v>42984</v>
      </c>
      <c r="B6" s="103" t="str">
        <f>Índice!O12</f>
        <v>A</v>
      </c>
      <c r="C6" s="103" t="str">
        <f>Índice!AB12</f>
        <v>MA</v>
      </c>
    </row>
    <row r="7" spans="1:3" x14ac:dyDescent="0.2">
      <c r="A7" s="128">
        <f>Índice!B13</f>
        <v>42985</v>
      </c>
      <c r="B7" s="103" t="str">
        <f>Índice!O13</f>
        <v>M</v>
      </c>
      <c r="C7" s="103" t="str">
        <f>Índice!AB13</f>
        <v>A</v>
      </c>
    </row>
    <row r="8" spans="1:3" x14ac:dyDescent="0.2">
      <c r="A8" s="128">
        <f>Índice!B14</f>
        <v>42986</v>
      </c>
      <c r="B8" s="103" t="str">
        <f>Índice!O14</f>
        <v>A</v>
      </c>
      <c r="C8" s="103" t="str">
        <f>Índice!AB14</f>
        <v>MA</v>
      </c>
    </row>
    <row r="9" spans="1:3" x14ac:dyDescent="0.2">
      <c r="A9" s="128">
        <f>Índice!B15</f>
        <v>42987</v>
      </c>
      <c r="B9" s="103" t="str">
        <f>Índice!O15</f>
        <v>A</v>
      </c>
      <c r="C9" s="103" t="str">
        <f>Índice!AB15</f>
        <v>MA</v>
      </c>
    </row>
    <row r="10" spans="1:3" x14ac:dyDescent="0.2">
      <c r="A10" s="128">
        <f>Índice!B16</f>
        <v>42988</v>
      </c>
      <c r="B10" s="103" t="str">
        <f>Índice!O16</f>
        <v>E</v>
      </c>
      <c r="C10" s="103" t="str">
        <f>Índice!AB16</f>
        <v>E</v>
      </c>
    </row>
    <row r="11" spans="1:3" x14ac:dyDescent="0.2">
      <c r="A11" s="128">
        <f>Índice!B17</f>
        <v>42989</v>
      </c>
      <c r="B11" s="103" t="str">
        <f>Índice!O17</f>
        <v>E</v>
      </c>
      <c r="C11" s="103" t="str">
        <f>Índice!AB17</f>
        <v>E</v>
      </c>
    </row>
    <row r="12" spans="1:3" x14ac:dyDescent="0.2">
      <c r="A12" s="128">
        <f>Índice!B18</f>
        <v>42990</v>
      </c>
      <c r="B12" s="103" t="str">
        <f>Índice!O18</f>
        <v>A</v>
      </c>
      <c r="C12" s="103" t="str">
        <f>Índice!AB18</f>
        <v>MA</v>
      </c>
    </row>
    <row r="13" spans="1:3" x14ac:dyDescent="0.2">
      <c r="A13" s="128">
        <f>Índice!B19</f>
        <v>42991</v>
      </c>
      <c r="B13" s="103" t="str">
        <f>Índice!O19</f>
        <v>E</v>
      </c>
      <c r="C13" s="103" t="str">
        <f>Índice!AB19</f>
        <v>E</v>
      </c>
    </row>
    <row r="14" spans="1:3" x14ac:dyDescent="0.2">
      <c r="A14" s="128">
        <f>Índice!B20</f>
        <v>42992</v>
      </c>
      <c r="B14" s="103" t="str">
        <f>Índice!O20</f>
        <v>M</v>
      </c>
      <c r="C14" s="103" t="str">
        <f>Índice!AB20</f>
        <v>M</v>
      </c>
    </row>
    <row r="15" spans="1:3" x14ac:dyDescent="0.2">
      <c r="A15" s="128">
        <f>Índice!B21</f>
        <v>42993</v>
      </c>
      <c r="B15" s="103" t="str">
        <f>Índice!O21</f>
        <v>M</v>
      </c>
      <c r="C15" s="103" t="str">
        <f>Índice!AB21</f>
        <v>M</v>
      </c>
    </row>
    <row r="16" spans="1:3" x14ac:dyDescent="0.2">
      <c r="A16" s="128">
        <f>Índice!B22</f>
        <v>42994</v>
      </c>
      <c r="B16" s="103" t="str">
        <f>Índice!O22</f>
        <v>M</v>
      </c>
      <c r="C16" s="103" t="str">
        <f>Índice!AB22</f>
        <v>A</v>
      </c>
    </row>
    <row r="17" spans="1:3" x14ac:dyDescent="0.2">
      <c r="A17" s="128">
        <f>Índice!B23</f>
        <v>42995</v>
      </c>
      <c r="B17" s="103" t="str">
        <f>Índice!O23</f>
        <v>M</v>
      </c>
      <c r="C17" s="103" t="str">
        <f>Índice!AB23</f>
        <v>A</v>
      </c>
    </row>
    <row r="18" spans="1:3" x14ac:dyDescent="0.2">
      <c r="A18" s="128">
        <f>Índice!B24</f>
        <v>42996</v>
      </c>
      <c r="B18" s="103" t="str">
        <f>Índice!O24</f>
        <v>A</v>
      </c>
      <c r="C18" s="103" t="str">
        <f>Índice!AB24</f>
        <v>MA</v>
      </c>
    </row>
    <row r="19" spans="1:3" x14ac:dyDescent="0.2">
      <c r="A19" s="128">
        <f>Índice!B25</f>
        <v>42997</v>
      </c>
      <c r="B19" s="103" t="str">
        <f>Índice!O25</f>
        <v>MA</v>
      </c>
      <c r="C19" s="103" t="str">
        <f>Índice!AB25</f>
        <v>MA</v>
      </c>
    </row>
    <row r="20" spans="1:3" x14ac:dyDescent="0.2">
      <c r="A20" s="128">
        <f>Índice!B26</f>
        <v>42998</v>
      </c>
      <c r="B20" s="103" t="str">
        <f>Índice!O26</f>
        <v>E</v>
      </c>
      <c r="C20" s="103" t="str">
        <f>Índice!AB26</f>
        <v>E</v>
      </c>
    </row>
    <row r="21" spans="1:3" x14ac:dyDescent="0.2">
      <c r="A21" s="128">
        <f>Índice!B27</f>
        <v>42999</v>
      </c>
      <c r="B21" s="103" t="str">
        <f>Índice!O27</f>
        <v>A</v>
      </c>
      <c r="C21" s="103" t="str">
        <f>Índice!AB27</f>
        <v>MA</v>
      </c>
    </row>
    <row r="22" spans="1:3" x14ac:dyDescent="0.2">
      <c r="A22" s="128">
        <f>Índice!B28</f>
        <v>43000</v>
      </c>
      <c r="B22" s="103" t="str">
        <f>Índice!O28</f>
        <v>E</v>
      </c>
      <c r="C22" s="103" t="str">
        <f>Índice!AB28</f>
        <v>E</v>
      </c>
    </row>
    <row r="23" spans="1:3" x14ac:dyDescent="0.2">
      <c r="A23" s="128">
        <f>Índice!B29</f>
        <v>43001</v>
      </c>
      <c r="B23" s="103" t="str">
        <f>Índice!O29</f>
        <v>A</v>
      </c>
      <c r="C23" s="103" t="str">
        <f>Índice!AB29</f>
        <v>MA</v>
      </c>
    </row>
    <row r="24" spans="1:3" x14ac:dyDescent="0.2">
      <c r="A24" s="128">
        <f>Índice!B30</f>
        <v>43002</v>
      </c>
      <c r="B24" s="103" t="str">
        <f>Índice!O30</f>
        <v>E</v>
      </c>
      <c r="C24" s="103" t="str">
        <f>Índice!AB30</f>
        <v>E</v>
      </c>
    </row>
    <row r="25" spans="1:3" x14ac:dyDescent="0.2">
      <c r="A25" s="128">
        <f>Índice!B31</f>
        <v>43003</v>
      </c>
      <c r="B25" s="103" t="str">
        <f>Índice!O31</f>
        <v>A</v>
      </c>
      <c r="C25" s="103" t="str">
        <f>Índice!AB31</f>
        <v>MA</v>
      </c>
    </row>
    <row r="26" spans="1:3" x14ac:dyDescent="0.2">
      <c r="A26" s="128">
        <f>Índice!B32</f>
        <v>43004</v>
      </c>
      <c r="B26" s="103" t="str">
        <f>Índice!O32</f>
        <v>A</v>
      </c>
      <c r="C26" s="103" t="str">
        <f>Índice!AB32</f>
        <v>MA</v>
      </c>
    </row>
    <row r="27" spans="1:3" x14ac:dyDescent="0.2">
      <c r="A27" s="128">
        <f>Índice!B33</f>
        <v>43005</v>
      </c>
      <c r="B27" s="103" t="str">
        <f>Índice!O33</f>
        <v>A</v>
      </c>
      <c r="C27" s="103" t="str">
        <f>Índice!AB33</f>
        <v>MA</v>
      </c>
    </row>
    <row r="28" spans="1:3" x14ac:dyDescent="0.2">
      <c r="A28" s="128">
        <f>Índice!B34</f>
        <v>43006</v>
      </c>
      <c r="B28" s="103" t="str">
        <f>Índice!O34</f>
        <v>A</v>
      </c>
      <c r="C28" s="103" t="str">
        <f>Índice!AB34</f>
        <v>MA</v>
      </c>
    </row>
    <row r="29" spans="1:3" x14ac:dyDescent="0.2">
      <c r="A29" s="128">
        <f>Índice!B35</f>
        <v>43007</v>
      </c>
      <c r="B29" s="103" t="str">
        <f>Índice!O35</f>
        <v>E</v>
      </c>
      <c r="C29" s="103" t="str">
        <f>Índice!AB35</f>
        <v>E</v>
      </c>
    </row>
    <row r="30" spans="1:3" x14ac:dyDescent="0.2">
      <c r="A30" s="128">
        <f>Índice!B36</f>
        <v>43008</v>
      </c>
      <c r="B30" s="103" t="str">
        <f>Índice!O36</f>
        <v>B</v>
      </c>
      <c r="C30" s="103" t="str">
        <f>Índice!AB36</f>
        <v>B</v>
      </c>
    </row>
    <row r="31" spans="1:3" x14ac:dyDescent="0.2">
      <c r="A31" s="128">
        <f>Índice!B37</f>
        <v>43009</v>
      </c>
      <c r="B31" s="103" t="str">
        <f>Índice!O37</f>
        <v>B</v>
      </c>
      <c r="C31" s="103" t="str">
        <f>Índice!AB37</f>
        <v>B</v>
      </c>
    </row>
    <row r="32" spans="1:3" x14ac:dyDescent="0.2">
      <c r="A32" s="128">
        <f>Índice!B38</f>
        <v>43010</v>
      </c>
      <c r="B32" s="103" t="str">
        <f>Índice!O38</f>
        <v>A</v>
      </c>
      <c r="C32" s="103" t="str">
        <f>Índice!AB38</f>
        <v>MA</v>
      </c>
    </row>
    <row r="33" spans="1:3" x14ac:dyDescent="0.2">
      <c r="A33" s="128">
        <f>Índice!B39</f>
        <v>43011</v>
      </c>
      <c r="B33" s="103" t="str">
        <f>Índice!O39</f>
        <v>B</v>
      </c>
      <c r="C33" s="103" t="str">
        <f>Índice!AB39</f>
        <v>B</v>
      </c>
    </row>
    <row r="34" spans="1:3" x14ac:dyDescent="0.2">
      <c r="A34" s="128">
        <f>Índice!B40</f>
        <v>43012</v>
      </c>
      <c r="B34" s="103" t="str">
        <f>Índice!O40</f>
        <v>B</v>
      </c>
      <c r="C34" s="103" t="str">
        <f>Índice!AB40</f>
        <v>B</v>
      </c>
    </row>
    <row r="35" spans="1:3" x14ac:dyDescent="0.2">
      <c r="A35" s="128">
        <f>Índice!B41</f>
        <v>43013</v>
      </c>
      <c r="B35" s="103" t="str">
        <f>Índice!O41</f>
        <v>B</v>
      </c>
      <c r="C35" s="103" t="str">
        <f>Índice!AB41</f>
        <v>B</v>
      </c>
    </row>
    <row r="36" spans="1:3" x14ac:dyDescent="0.2">
      <c r="A36" s="128">
        <f>Índice!B42</f>
        <v>43014</v>
      </c>
      <c r="B36" s="103" t="str">
        <f>Índice!O42</f>
        <v>B</v>
      </c>
      <c r="C36" s="103" t="str">
        <f>Índice!AB42</f>
        <v>B</v>
      </c>
    </row>
    <row r="37" spans="1:3" x14ac:dyDescent="0.2">
      <c r="A37" s="128">
        <f>Índice!B43</f>
        <v>43015</v>
      </c>
      <c r="B37" s="103" t="str">
        <f>Índice!O43</f>
        <v>B</v>
      </c>
      <c r="C37" s="103" t="str">
        <f>Índice!AB43</f>
        <v>B</v>
      </c>
    </row>
    <row r="38" spans="1:3" x14ac:dyDescent="0.2">
      <c r="A38" s="128">
        <f>Índice!B44</f>
        <v>43016</v>
      </c>
      <c r="B38" s="103" t="str">
        <f>Índice!O44</f>
        <v>A</v>
      </c>
      <c r="C38" s="103" t="str">
        <f>Índice!AB44</f>
        <v>MA</v>
      </c>
    </row>
    <row r="39" spans="1:3" x14ac:dyDescent="0.2">
      <c r="A39" s="128">
        <f>Índice!B45</f>
        <v>43017</v>
      </c>
      <c r="B39" s="103" t="str">
        <f>Índice!O45</f>
        <v>A</v>
      </c>
      <c r="C39" s="103" t="str">
        <f>Índice!AB45</f>
        <v>MA</v>
      </c>
    </row>
    <row r="40" spans="1:3" x14ac:dyDescent="0.2">
      <c r="A40" s="128">
        <f>Índice!B46</f>
        <v>43018</v>
      </c>
      <c r="B40" s="103" t="str">
        <f>Índice!O46</f>
        <v>M</v>
      </c>
      <c r="C40" s="103" t="str">
        <f>Índice!AB46</f>
        <v>M</v>
      </c>
    </row>
    <row r="41" spans="1:3" x14ac:dyDescent="0.2">
      <c r="A41" s="128">
        <f>Índice!B47</f>
        <v>43019</v>
      </c>
      <c r="B41" s="103" t="str">
        <f>Índice!O47</f>
        <v>M</v>
      </c>
      <c r="C41" s="103" t="str">
        <f>Índice!AB47</f>
        <v>M</v>
      </c>
    </row>
    <row r="42" spans="1:3" x14ac:dyDescent="0.2">
      <c r="A42" s="128">
        <f>Índice!B48</f>
        <v>43020</v>
      </c>
      <c r="B42" s="103" t="str">
        <f>Índice!O48</f>
        <v>A</v>
      </c>
      <c r="C42" s="103" t="str">
        <f>Índice!AB48</f>
        <v>MA</v>
      </c>
    </row>
    <row r="43" spans="1:3" x14ac:dyDescent="0.2">
      <c r="A43" s="128">
        <f>Índice!B49</f>
        <v>43021</v>
      </c>
      <c r="B43" s="103" t="str">
        <f>Índice!O49</f>
        <v>E</v>
      </c>
      <c r="C43" s="103" t="str">
        <f>Índice!AB49</f>
        <v>E</v>
      </c>
    </row>
    <row r="44" spans="1:3" x14ac:dyDescent="0.2">
      <c r="A44" s="128">
        <f>Índice!B50</f>
        <v>43022</v>
      </c>
      <c r="B44" s="103" t="str">
        <f>Índice!O50</f>
        <v>E</v>
      </c>
      <c r="C44" s="103" t="str">
        <f>Índice!AB50</f>
        <v>E</v>
      </c>
    </row>
    <row r="45" spans="1:3" x14ac:dyDescent="0.2">
      <c r="A45" s="128">
        <f>Índice!B51</f>
        <v>43023</v>
      </c>
      <c r="B45" s="103" t="str">
        <f>Índice!O51</f>
        <v>A</v>
      </c>
      <c r="C45" s="103" t="str">
        <f>Índice!AB51</f>
        <v>MA</v>
      </c>
    </row>
    <row r="46" spans="1:3" x14ac:dyDescent="0.2">
      <c r="A46" s="128">
        <f>Índice!B52</f>
        <v>43024</v>
      </c>
      <c r="B46" s="103" t="str">
        <f>Índice!O52</f>
        <v>E</v>
      </c>
      <c r="C46" s="103" t="str">
        <f>Índice!AB52</f>
        <v>E</v>
      </c>
    </row>
    <row r="47" spans="1:3" x14ac:dyDescent="0.2">
      <c r="A47" s="128">
        <f>Índice!B53</f>
        <v>43025</v>
      </c>
      <c r="B47" s="103" t="str">
        <f>Índice!O53</f>
        <v>E</v>
      </c>
      <c r="C47" s="103" t="str">
        <f>Índice!AB53</f>
        <v>E</v>
      </c>
    </row>
    <row r="48" spans="1:3" x14ac:dyDescent="0.2">
      <c r="A48" s="128">
        <f>Índice!B54</f>
        <v>43026</v>
      </c>
      <c r="B48" s="103" t="str">
        <f>Índice!O54</f>
        <v>E</v>
      </c>
      <c r="C48" s="103" t="str">
        <f>Índice!AB54</f>
        <v>E</v>
      </c>
    </row>
    <row r="49" spans="1:3" x14ac:dyDescent="0.2">
      <c r="A49" s="128">
        <f>Índice!B55</f>
        <v>43027</v>
      </c>
      <c r="B49" s="103" t="str">
        <f>Índice!O55</f>
        <v>E</v>
      </c>
      <c r="C49" s="103" t="str">
        <f>Índice!AB55</f>
        <v>E</v>
      </c>
    </row>
    <row r="50" spans="1:3" x14ac:dyDescent="0.2">
      <c r="A50" s="128">
        <f>Índice!B56</f>
        <v>43028</v>
      </c>
      <c r="B50" s="103" t="str">
        <f>Índice!O56</f>
        <v>E</v>
      </c>
      <c r="C50" s="103" t="str">
        <f>Índice!AB56</f>
        <v>E</v>
      </c>
    </row>
    <row r="51" spans="1:3" x14ac:dyDescent="0.2">
      <c r="A51" s="128">
        <f>Índice!B57</f>
        <v>43029</v>
      </c>
      <c r="B51" s="103" t="str">
        <f>Índice!O57</f>
        <v>A</v>
      </c>
      <c r="C51" s="103" t="str">
        <f>Índice!AB57</f>
        <v>MA</v>
      </c>
    </row>
    <row r="52" spans="1:3" x14ac:dyDescent="0.2">
      <c r="A52" s="128">
        <f>Índice!B58</f>
        <v>43030</v>
      </c>
      <c r="B52" s="103" t="str">
        <f>Índice!O58</f>
        <v>A</v>
      </c>
      <c r="C52" s="103" t="str">
        <f>Índice!AB58</f>
        <v>MA</v>
      </c>
    </row>
    <row r="53" spans="1:3" x14ac:dyDescent="0.2">
      <c r="A53" s="128">
        <f>Índice!B59</f>
        <v>43031</v>
      </c>
      <c r="B53" s="103" t="str">
        <f>Índice!O59</f>
        <v>E</v>
      </c>
      <c r="C53" s="103" t="str">
        <f>Índice!AB59</f>
        <v>E</v>
      </c>
    </row>
    <row r="54" spans="1:3" x14ac:dyDescent="0.2">
      <c r="A54" s="128">
        <f>Índice!B60</f>
        <v>43032</v>
      </c>
      <c r="B54" s="103" t="str">
        <f>Índice!O60</f>
        <v>E</v>
      </c>
      <c r="C54" s="103" t="str">
        <f>Índice!AB60</f>
        <v>E</v>
      </c>
    </row>
    <row r="55" spans="1:3" x14ac:dyDescent="0.2">
      <c r="A55" s="128">
        <f>Índice!B61</f>
        <v>43033</v>
      </c>
      <c r="B55" s="103" t="str">
        <f>Índice!O61</f>
        <v>E</v>
      </c>
      <c r="C55" s="103" t="str">
        <f>Índice!AB61</f>
        <v>E</v>
      </c>
    </row>
    <row r="56" spans="1:3" x14ac:dyDescent="0.2">
      <c r="A56" s="128">
        <f>Índice!B62</f>
        <v>43034</v>
      </c>
      <c r="B56" s="103" t="str">
        <f>Índice!O62</f>
        <v>MA</v>
      </c>
      <c r="C56" s="103" t="str">
        <f>Índice!AB62</f>
        <v>MA</v>
      </c>
    </row>
    <row r="57" spans="1:3" x14ac:dyDescent="0.2">
      <c r="A57" s="128">
        <f>Índice!B63</f>
        <v>43035</v>
      </c>
      <c r="B57" s="103" t="str">
        <f>Índice!O63</f>
        <v>E</v>
      </c>
      <c r="C57" s="103" t="str">
        <f>Índice!AB63</f>
        <v>E</v>
      </c>
    </row>
    <row r="58" spans="1:3" x14ac:dyDescent="0.2">
      <c r="A58" s="128">
        <f>Índice!B64</f>
        <v>43036</v>
      </c>
      <c r="B58" s="103" t="str">
        <f>Índice!O64</f>
        <v>MA</v>
      </c>
      <c r="C58" s="103" t="str">
        <f>Índice!AB64</f>
        <v>MA</v>
      </c>
    </row>
    <row r="59" spans="1:3" x14ac:dyDescent="0.2">
      <c r="A59" s="128">
        <f>Índice!B65</f>
        <v>43037</v>
      </c>
      <c r="B59" s="103" t="str">
        <f>Índice!O65</f>
        <v>A</v>
      </c>
      <c r="C59" s="103" t="str">
        <f>Índice!AB65</f>
        <v>MA</v>
      </c>
    </row>
    <row r="60" spans="1:3" x14ac:dyDescent="0.2">
      <c r="A60" s="128">
        <f>Índice!B66</f>
        <v>43038</v>
      </c>
      <c r="B60" s="103" t="str">
        <f>Índice!O66</f>
        <v>M</v>
      </c>
      <c r="C60" s="103" t="str">
        <f>Índice!AB66</f>
        <v>A</v>
      </c>
    </row>
    <row r="61" spans="1:3" x14ac:dyDescent="0.2">
      <c r="A61" s="128">
        <f>Índice!B67</f>
        <v>43039</v>
      </c>
      <c r="B61" s="103" t="str">
        <f>Índice!O67</f>
        <v>B</v>
      </c>
      <c r="C61" s="103" t="str">
        <f>Índice!AB67</f>
        <v>B</v>
      </c>
    </row>
    <row r="62" spans="1:3" x14ac:dyDescent="0.2">
      <c r="A62" s="128">
        <f>Índice!B68</f>
        <v>43040</v>
      </c>
      <c r="B62" s="103" t="str">
        <f>Índice!O68</f>
        <v>B</v>
      </c>
      <c r="C62" s="103" t="str">
        <f>Índice!AB68</f>
        <v>B</v>
      </c>
    </row>
    <row r="63" spans="1:3" x14ac:dyDescent="0.2">
      <c r="A63" s="128">
        <f>Índice!B69</f>
        <v>43041</v>
      </c>
      <c r="B63" s="103" t="str">
        <f>Índice!O69</f>
        <v>M</v>
      </c>
      <c r="C63" s="103" t="str">
        <f>Índice!AB69</f>
        <v>A</v>
      </c>
    </row>
    <row r="64" spans="1:3" x14ac:dyDescent="0.2">
      <c r="A64" s="128">
        <f>Índice!B70</f>
        <v>43042</v>
      </c>
      <c r="B64" s="103" t="str">
        <f>Índice!O70</f>
        <v>E</v>
      </c>
      <c r="C64" s="103" t="str">
        <f>Índice!AB70</f>
        <v>E</v>
      </c>
    </row>
    <row r="65" spans="1:3" x14ac:dyDescent="0.2">
      <c r="A65" s="128">
        <f>Índice!B71</f>
        <v>43043</v>
      </c>
      <c r="B65" s="103" t="str">
        <f>Índice!O71</f>
        <v>B</v>
      </c>
      <c r="C65" s="103" t="str">
        <f>Índice!AB71</f>
        <v>B</v>
      </c>
    </row>
    <row r="66" spans="1:3" x14ac:dyDescent="0.2">
      <c r="A66" s="128">
        <f>Índice!B72</f>
        <v>43044</v>
      </c>
      <c r="B66" s="103" t="str">
        <f>Índice!O72</f>
        <v>B</v>
      </c>
      <c r="C66" s="103" t="str">
        <f>Índice!AB72</f>
        <v>B</v>
      </c>
    </row>
    <row r="67" spans="1:3" x14ac:dyDescent="0.2">
      <c r="A67" s="128">
        <f>Índice!B73</f>
        <v>43045</v>
      </c>
      <c r="B67" s="103" t="str">
        <f>Índice!O73</f>
        <v>B</v>
      </c>
      <c r="C67" s="103" t="str">
        <f>Índice!AB73</f>
        <v>B</v>
      </c>
    </row>
    <row r="68" spans="1:3" x14ac:dyDescent="0.2">
      <c r="A68" s="128">
        <f>Índice!B74</f>
        <v>43046</v>
      </c>
      <c r="B68" s="103" t="str">
        <f>Índice!O74</f>
        <v>A</v>
      </c>
      <c r="C68" s="103" t="str">
        <f>Índice!AB74</f>
        <v>MA</v>
      </c>
    </row>
    <row r="69" spans="1:3" x14ac:dyDescent="0.2">
      <c r="A69" s="128">
        <f>Índice!B75</f>
        <v>43047</v>
      </c>
      <c r="B69" s="103" t="str">
        <f>Índice!O75</f>
        <v>A</v>
      </c>
      <c r="C69" s="103" t="str">
        <f>Índice!AB75</f>
        <v>MA</v>
      </c>
    </row>
    <row r="70" spans="1:3" x14ac:dyDescent="0.2">
      <c r="A70" s="128">
        <f>Índice!B76</f>
        <v>43048</v>
      </c>
      <c r="B70" s="103" t="str">
        <f>Índice!O76</f>
        <v>E</v>
      </c>
      <c r="C70" s="103" t="str">
        <f>Índice!AB76</f>
        <v>E</v>
      </c>
    </row>
    <row r="71" spans="1:3" x14ac:dyDescent="0.2">
      <c r="A71" s="128">
        <f>Índice!B77</f>
        <v>43049</v>
      </c>
      <c r="B71" s="103" t="str">
        <f>Índice!O77</f>
        <v>MA</v>
      </c>
      <c r="C71" s="103" t="str">
        <f>Índice!AB77</f>
        <v>MA</v>
      </c>
    </row>
    <row r="72" spans="1:3" x14ac:dyDescent="0.2">
      <c r="A72" s="128">
        <f>Índice!B78</f>
        <v>43050</v>
      </c>
      <c r="B72" s="103" t="str">
        <f>Índice!O78</f>
        <v>E</v>
      </c>
      <c r="C72" s="103" t="str">
        <f>Índice!AB78</f>
        <v>E</v>
      </c>
    </row>
    <row r="73" spans="1:3" x14ac:dyDescent="0.2">
      <c r="A73" s="128">
        <f>Índice!B79</f>
        <v>43051</v>
      </c>
      <c r="B73" s="103" t="str">
        <f>Índice!O79</f>
        <v>E</v>
      </c>
      <c r="C73" s="103" t="str">
        <f>Índice!AB79</f>
        <v>E</v>
      </c>
    </row>
    <row r="74" spans="1:3" x14ac:dyDescent="0.2">
      <c r="A74" s="128">
        <f>Índice!B80</f>
        <v>43052</v>
      </c>
      <c r="B74" s="103" t="str">
        <f>Índice!O80</f>
        <v>E</v>
      </c>
      <c r="C74" s="103" t="str">
        <f>Índice!AB80</f>
        <v>E</v>
      </c>
    </row>
    <row r="75" spans="1:3" x14ac:dyDescent="0.2">
      <c r="A75" s="128">
        <f>Índice!B81</f>
        <v>43053</v>
      </c>
      <c r="B75" s="103" t="str">
        <f>Índice!O81</f>
        <v>E</v>
      </c>
      <c r="C75" s="103" t="str">
        <f>Índice!AB81</f>
        <v>E</v>
      </c>
    </row>
    <row r="76" spans="1:3" x14ac:dyDescent="0.2">
      <c r="A76" s="128">
        <f>Índice!B82</f>
        <v>43054</v>
      </c>
      <c r="B76" s="103" t="str">
        <f>Índice!O82</f>
        <v>E</v>
      </c>
      <c r="C76" s="103" t="str">
        <f>Índice!AB82</f>
        <v>E</v>
      </c>
    </row>
    <row r="77" spans="1:3" x14ac:dyDescent="0.2">
      <c r="A77" s="128">
        <f>Índice!B83</f>
        <v>43055</v>
      </c>
      <c r="B77" s="103" t="str">
        <f>Índice!O83</f>
        <v>E</v>
      </c>
      <c r="C77" s="103" t="str">
        <f>Índice!AB83</f>
        <v>E</v>
      </c>
    </row>
    <row r="78" spans="1:3" x14ac:dyDescent="0.2">
      <c r="A78" s="128">
        <f>Índice!B84</f>
        <v>43056</v>
      </c>
      <c r="B78" s="103" t="str">
        <f>Índice!O84</f>
        <v>E</v>
      </c>
      <c r="C78" s="103" t="str">
        <f>Índice!AB84</f>
        <v>E</v>
      </c>
    </row>
    <row r="79" spans="1:3" x14ac:dyDescent="0.2">
      <c r="A79" s="128">
        <f>Índice!B85</f>
        <v>43057</v>
      </c>
      <c r="B79" s="103" t="str">
        <f>Índice!O85</f>
        <v>E</v>
      </c>
      <c r="C79" s="103" t="str">
        <f>Índice!AB85</f>
        <v>E</v>
      </c>
    </row>
    <row r="80" spans="1:3" x14ac:dyDescent="0.2">
      <c r="A80" s="128">
        <f>Índice!B86</f>
        <v>43058</v>
      </c>
      <c r="B80" s="103" t="str">
        <f>Índice!O86</f>
        <v>E</v>
      </c>
      <c r="C80" s="103" t="str">
        <f>Índice!AB86</f>
        <v>E</v>
      </c>
    </row>
    <row r="81" spans="1:3" x14ac:dyDescent="0.2">
      <c r="A81" s="128">
        <f>Índice!B87</f>
        <v>43059</v>
      </c>
      <c r="B81" s="103" t="str">
        <f>Índice!O87</f>
        <v>E</v>
      </c>
      <c r="C81" s="103" t="str">
        <f>Índice!AB87</f>
        <v>E</v>
      </c>
    </row>
    <row r="82" spans="1:3" x14ac:dyDescent="0.2">
      <c r="A82" s="128">
        <f>Índice!B88</f>
        <v>43060</v>
      </c>
      <c r="B82" s="103" t="str">
        <f>Índice!O88</f>
        <v>E</v>
      </c>
      <c r="C82" s="103" t="str">
        <f>Índice!AB88</f>
        <v>E</v>
      </c>
    </row>
    <row r="83" spans="1:3" x14ac:dyDescent="0.2">
      <c r="A83" s="128">
        <f>Índice!B89</f>
        <v>43061</v>
      </c>
      <c r="B83" s="103" t="str">
        <f>Índice!O89</f>
        <v>E</v>
      </c>
      <c r="C83" s="103" t="str">
        <f>Índice!AB89</f>
        <v>E</v>
      </c>
    </row>
    <row r="84" spans="1:3" x14ac:dyDescent="0.2">
      <c r="A84" s="128">
        <f>Índice!B90</f>
        <v>43062</v>
      </c>
      <c r="B84" s="103" t="str">
        <f>Índice!O90</f>
        <v>E</v>
      </c>
      <c r="C84" s="103" t="str">
        <f>Índice!AB90</f>
        <v>E</v>
      </c>
    </row>
    <row r="85" spans="1:3" x14ac:dyDescent="0.2">
      <c r="A85" s="128">
        <f>Índice!B91</f>
        <v>43063</v>
      </c>
      <c r="B85" s="103" t="str">
        <f>Índice!O91</f>
        <v>E</v>
      </c>
      <c r="C85" s="103" t="str">
        <f>Índice!AB91</f>
        <v>E</v>
      </c>
    </row>
    <row r="86" spans="1:3" x14ac:dyDescent="0.2">
      <c r="A86" s="128">
        <f>Índice!B92</f>
        <v>43064</v>
      </c>
      <c r="B86" s="103" t="str">
        <f>Índice!O92</f>
        <v>E</v>
      </c>
      <c r="C86" s="103" t="str">
        <f>Índice!AB92</f>
        <v>E</v>
      </c>
    </row>
    <row r="87" spans="1:3" x14ac:dyDescent="0.2">
      <c r="A87" s="128">
        <f>Índice!B93</f>
        <v>43065</v>
      </c>
      <c r="B87" s="103" t="str">
        <f>Índice!O93</f>
        <v>E</v>
      </c>
      <c r="C87" s="103" t="str">
        <f>Índice!AB93</f>
        <v>E</v>
      </c>
    </row>
    <row r="88" spans="1:3" x14ac:dyDescent="0.2">
      <c r="A88" s="128">
        <f>Índice!B94</f>
        <v>43066</v>
      </c>
      <c r="B88" s="103" t="str">
        <f>Índice!O94</f>
        <v>MA</v>
      </c>
      <c r="C88" s="103" t="str">
        <f>Índice!AB94</f>
        <v>MA</v>
      </c>
    </row>
    <row r="89" spans="1:3" x14ac:dyDescent="0.2">
      <c r="A89" s="128">
        <f>Índice!B95</f>
        <v>43067</v>
      </c>
      <c r="B89" s="103" t="str">
        <f>Índice!O95</f>
        <v>MA</v>
      </c>
      <c r="C89" s="103" t="str">
        <f>Índice!AB95</f>
        <v>MA</v>
      </c>
    </row>
    <row r="90" spans="1:3" x14ac:dyDescent="0.2">
      <c r="A90" s="128">
        <f>Índice!B96</f>
        <v>43068</v>
      </c>
      <c r="B90" s="103" t="str">
        <f>Índice!O96</f>
        <v>E</v>
      </c>
      <c r="C90" s="103" t="str">
        <f>Índice!AB96</f>
        <v>E</v>
      </c>
    </row>
    <row r="91" spans="1:3" x14ac:dyDescent="0.2">
      <c r="A91" s="128">
        <f>Índice!B97</f>
        <v>43069</v>
      </c>
      <c r="B91" s="103" t="str">
        <f>Índice!O97</f>
        <v>E</v>
      </c>
      <c r="C91" s="103" t="str">
        <f>Índice!AB97</f>
        <v>E</v>
      </c>
    </row>
    <row r="92" spans="1:3" x14ac:dyDescent="0.2">
      <c r="A92" s="128">
        <f>Índice!B98</f>
        <v>43070</v>
      </c>
      <c r="B92" s="103" t="str">
        <f>Índice!O98</f>
        <v>E</v>
      </c>
      <c r="C92" s="103" t="str">
        <f>Índice!AB98</f>
        <v>E</v>
      </c>
    </row>
    <row r="93" spans="1:3" x14ac:dyDescent="0.2">
      <c r="A93" s="128">
        <f>Índice!B99</f>
        <v>43071</v>
      </c>
      <c r="B93" s="103" t="str">
        <f>Índice!O99</f>
        <v>A</v>
      </c>
      <c r="C93" s="103" t="str">
        <f>Índice!AB99</f>
        <v>MA</v>
      </c>
    </row>
    <row r="94" spans="1:3" x14ac:dyDescent="0.2">
      <c r="A94" s="128">
        <f>Índice!B100</f>
        <v>43072</v>
      </c>
      <c r="B94" s="103" t="str">
        <f>Índice!O100</f>
        <v>M</v>
      </c>
      <c r="C94" s="103" t="str">
        <f>Índice!AB100</f>
        <v>M</v>
      </c>
    </row>
    <row r="95" spans="1:3" x14ac:dyDescent="0.2">
      <c r="A95" s="128">
        <f>Índice!B101</f>
        <v>43073</v>
      </c>
      <c r="B95" s="103" t="str">
        <f>Índice!O101</f>
        <v>M</v>
      </c>
      <c r="C95" s="103" t="str">
        <f>Índice!AB101</f>
        <v>M</v>
      </c>
    </row>
    <row r="96" spans="1:3" x14ac:dyDescent="0.2">
      <c r="A96" s="128">
        <f>Índice!B102</f>
        <v>43074</v>
      </c>
      <c r="B96" s="103" t="str">
        <f>Índice!O102</f>
        <v>A</v>
      </c>
      <c r="C96" s="103" t="str">
        <f>Índice!AB102</f>
        <v>MA</v>
      </c>
    </row>
    <row r="97" spans="1:3" x14ac:dyDescent="0.2">
      <c r="A97" s="128">
        <f>Índice!B103</f>
        <v>43075</v>
      </c>
      <c r="B97" s="103" t="str">
        <f>Índice!O103</f>
        <v>E</v>
      </c>
      <c r="C97" s="103" t="str">
        <f>Índice!AB103</f>
        <v>E</v>
      </c>
    </row>
    <row r="98" spans="1:3" x14ac:dyDescent="0.2">
      <c r="A98" s="128">
        <f>Índice!B104</f>
        <v>43076</v>
      </c>
      <c r="B98" s="103" t="str">
        <f>Índice!O104</f>
        <v>E</v>
      </c>
      <c r="C98" s="103" t="str">
        <f>Índice!AB104</f>
        <v>E</v>
      </c>
    </row>
    <row r="99" spans="1:3" x14ac:dyDescent="0.2">
      <c r="A99" s="128">
        <f>Índice!B105</f>
        <v>43077</v>
      </c>
      <c r="B99" s="103" t="str">
        <f>Índice!O105</f>
        <v>E</v>
      </c>
      <c r="C99" s="103" t="str">
        <f>Índice!AB105</f>
        <v>E</v>
      </c>
    </row>
    <row r="100" spans="1:3" x14ac:dyDescent="0.2">
      <c r="A100" s="128">
        <f>Índice!B106</f>
        <v>43078</v>
      </c>
      <c r="B100" s="103" t="str">
        <f>Índice!O106</f>
        <v>E</v>
      </c>
      <c r="C100" s="103" t="str">
        <f>Índice!AB106</f>
        <v>E</v>
      </c>
    </row>
    <row r="101" spans="1:3" x14ac:dyDescent="0.2">
      <c r="A101" s="128">
        <f>Índice!B107</f>
        <v>43079</v>
      </c>
      <c r="B101" s="103" t="str">
        <f>Índice!O107</f>
        <v>MA</v>
      </c>
      <c r="C101" s="103" t="str">
        <f>Índice!AB107</f>
        <v>MA</v>
      </c>
    </row>
    <row r="102" spans="1:3" x14ac:dyDescent="0.2">
      <c r="A102" s="128">
        <f>Índice!B108</f>
        <v>43080</v>
      </c>
      <c r="B102" s="103" t="str">
        <f>Índice!O108</f>
        <v>E</v>
      </c>
      <c r="C102" s="103" t="str">
        <f>Índice!AB108</f>
        <v>E</v>
      </c>
    </row>
    <row r="103" spans="1:3" x14ac:dyDescent="0.2">
      <c r="A103" s="128">
        <f>Índice!B109</f>
        <v>43081</v>
      </c>
      <c r="B103" s="103" t="str">
        <f>Índice!O109</f>
        <v>E</v>
      </c>
      <c r="C103" s="103" t="str">
        <f>Índice!AB109</f>
        <v>E</v>
      </c>
    </row>
    <row r="104" spans="1:3" x14ac:dyDescent="0.2">
      <c r="A104" s="128">
        <f>Índice!B110</f>
        <v>43082</v>
      </c>
      <c r="B104" s="103" t="str">
        <f>Índice!O110</f>
        <v>E</v>
      </c>
      <c r="C104" s="103" t="str">
        <f>Índice!AB110</f>
        <v>E</v>
      </c>
    </row>
    <row r="105" spans="1:3" x14ac:dyDescent="0.2">
      <c r="A105" s="128">
        <f>Índice!B111</f>
        <v>43083</v>
      </c>
      <c r="B105" s="103" t="str">
        <f>Índice!O111</f>
        <v>E</v>
      </c>
      <c r="C105" s="103" t="str">
        <f>Índice!AB111</f>
        <v>E</v>
      </c>
    </row>
    <row r="106" spans="1:3" x14ac:dyDescent="0.2">
      <c r="A106" s="128">
        <f>Índice!B112</f>
        <v>43084</v>
      </c>
      <c r="B106" s="103" t="str">
        <f>Índice!O112</f>
        <v>M</v>
      </c>
      <c r="C106" s="103" t="str">
        <f>Índice!AB112</f>
        <v>A</v>
      </c>
    </row>
    <row r="107" spans="1:3" x14ac:dyDescent="0.2">
      <c r="A107" s="128">
        <f>Índice!B113</f>
        <v>43085</v>
      </c>
      <c r="B107" s="103" t="str">
        <f>Índice!O113</f>
        <v>B</v>
      </c>
      <c r="C107" s="103" t="str">
        <f>Índice!AB113</f>
        <v>B</v>
      </c>
    </row>
    <row r="108" spans="1:3" x14ac:dyDescent="0.2">
      <c r="A108" s="128">
        <f>Índice!B114</f>
        <v>43086</v>
      </c>
      <c r="B108" s="103" t="str">
        <f>Índice!O114</f>
        <v>M</v>
      </c>
      <c r="C108" s="103" t="str">
        <f>Índice!AB114</f>
        <v>M</v>
      </c>
    </row>
    <row r="109" spans="1:3" x14ac:dyDescent="0.2">
      <c r="A109" s="128">
        <f>Índice!B115</f>
        <v>43087</v>
      </c>
      <c r="B109" s="103" t="str">
        <f>Índice!O115</f>
        <v>A</v>
      </c>
      <c r="C109" s="103" t="str">
        <f>Índice!AB115</f>
        <v>MA</v>
      </c>
    </row>
    <row r="110" spans="1:3" x14ac:dyDescent="0.2">
      <c r="A110" s="128">
        <f>Índice!B116</f>
        <v>43088</v>
      </c>
      <c r="B110" s="103" t="str">
        <f>Índice!O116</f>
        <v>MA</v>
      </c>
      <c r="C110" s="103" t="str">
        <f>Índice!AB116</f>
        <v>MA</v>
      </c>
    </row>
    <row r="111" spans="1:3" x14ac:dyDescent="0.2">
      <c r="A111" s="128">
        <f>Índice!B117</f>
        <v>43089</v>
      </c>
      <c r="B111" s="103" t="str">
        <f>Índice!O117</f>
        <v>E</v>
      </c>
      <c r="C111" s="103" t="str">
        <f>Índice!AB117</f>
        <v>E</v>
      </c>
    </row>
    <row r="112" spans="1:3" x14ac:dyDescent="0.2">
      <c r="A112" s="128">
        <f>Índice!B118</f>
        <v>43090</v>
      </c>
      <c r="B112" s="103" t="str">
        <f>Índice!O118</f>
        <v>E</v>
      </c>
      <c r="C112" s="103" t="str">
        <f>Índice!AB118</f>
        <v>E</v>
      </c>
    </row>
    <row r="113" spans="1:3" x14ac:dyDescent="0.2">
      <c r="A113" s="128">
        <f>Índice!B119</f>
        <v>43091</v>
      </c>
      <c r="B113" s="103" t="str">
        <f>Índice!O119</f>
        <v>E</v>
      </c>
      <c r="C113" s="103" t="str">
        <f>Índice!AB119</f>
        <v>E</v>
      </c>
    </row>
    <row r="114" spans="1:3" x14ac:dyDescent="0.2">
      <c r="A114" s="128">
        <f>Índice!B120</f>
        <v>43092</v>
      </c>
      <c r="B114" s="103" t="str">
        <f>Índice!O120</f>
        <v>MA</v>
      </c>
      <c r="C114" s="103" t="str">
        <f>Índice!AB120</f>
        <v>MA</v>
      </c>
    </row>
    <row r="115" spans="1:3" x14ac:dyDescent="0.2">
      <c r="A115" s="128">
        <f>Índice!B121</f>
        <v>43093</v>
      </c>
      <c r="B115" s="103" t="str">
        <f>Índice!O121</f>
        <v>E</v>
      </c>
      <c r="C115" s="103" t="str">
        <f>Índice!AB121</f>
        <v>E</v>
      </c>
    </row>
    <row r="116" spans="1:3" x14ac:dyDescent="0.2">
      <c r="A116" s="128">
        <f>Índice!B122</f>
        <v>43094</v>
      </c>
      <c r="B116" s="103" t="str">
        <f>Índice!O122</f>
        <v>E</v>
      </c>
      <c r="C116" s="103" t="str">
        <f>Índice!AB122</f>
        <v>E</v>
      </c>
    </row>
    <row r="117" spans="1:3" x14ac:dyDescent="0.2">
      <c r="A117" s="128">
        <f>Índice!B123</f>
        <v>43095</v>
      </c>
      <c r="B117" s="103" t="str">
        <f>Índice!O123</f>
        <v>E</v>
      </c>
      <c r="C117" s="103" t="str">
        <f>Índice!AB123</f>
        <v>E</v>
      </c>
    </row>
    <row r="118" spans="1:3" x14ac:dyDescent="0.2">
      <c r="A118" s="128">
        <f>Índice!B124</f>
        <v>43096</v>
      </c>
      <c r="B118" s="103" t="str">
        <f>Índice!O124</f>
        <v>E</v>
      </c>
      <c r="C118" s="103" t="str">
        <f>Índice!AB124</f>
        <v>E</v>
      </c>
    </row>
    <row r="119" spans="1:3" x14ac:dyDescent="0.2">
      <c r="A119" s="128">
        <f>Índice!B125</f>
        <v>43097</v>
      </c>
      <c r="B119" s="103" t="str">
        <f>Índice!O125</f>
        <v>E</v>
      </c>
      <c r="C119" s="103" t="str">
        <f>Índice!AB125</f>
        <v>E</v>
      </c>
    </row>
    <row r="120" spans="1:3" x14ac:dyDescent="0.2">
      <c r="A120" s="128">
        <f>Índice!B126</f>
        <v>43098</v>
      </c>
      <c r="B120" s="103" t="str">
        <f>Índice!O126</f>
        <v>E</v>
      </c>
      <c r="C120" s="103" t="str">
        <f>Índice!AB126</f>
        <v>E</v>
      </c>
    </row>
    <row r="121" spans="1:3" x14ac:dyDescent="0.2">
      <c r="A121" s="128">
        <f>Índice!B127</f>
        <v>43099</v>
      </c>
      <c r="B121" s="103" t="str">
        <f>Índice!O127</f>
        <v>A</v>
      </c>
      <c r="C121" s="103" t="str">
        <f>Índice!AB127</f>
        <v>MA</v>
      </c>
    </row>
    <row r="122" spans="1:3" x14ac:dyDescent="0.2">
      <c r="A122" s="128">
        <f>Índice!B128</f>
        <v>43100</v>
      </c>
      <c r="B122" s="103" t="str">
        <f>Índice!O128</f>
        <v>MA</v>
      </c>
      <c r="C122" s="103" t="str">
        <f>Índice!AB128</f>
        <v>MA</v>
      </c>
    </row>
    <row r="123" spans="1:3" x14ac:dyDescent="0.2">
      <c r="A123" s="128">
        <f>Índice!B129</f>
        <v>43101</v>
      </c>
      <c r="B123" s="103" t="str">
        <f>Índice!O129</f>
        <v>E</v>
      </c>
      <c r="C123" s="103" t="str">
        <f>Índice!AB129</f>
        <v>E</v>
      </c>
    </row>
    <row r="124" spans="1:3" x14ac:dyDescent="0.2">
      <c r="A124" s="128">
        <f>Índice!B130</f>
        <v>43102</v>
      </c>
      <c r="B124" s="103" t="str">
        <f>Índice!O130</f>
        <v>E</v>
      </c>
      <c r="C124" s="103" t="str">
        <f>Índice!AB130</f>
        <v>E</v>
      </c>
    </row>
    <row r="125" spans="1:3" x14ac:dyDescent="0.2">
      <c r="A125" s="128">
        <f>Índice!B131</f>
        <v>43103</v>
      </c>
      <c r="B125" s="103" t="str">
        <f>Índice!O131</f>
        <v>A</v>
      </c>
      <c r="C125" s="103" t="str">
        <f>Índice!AB131</f>
        <v>MA</v>
      </c>
    </row>
    <row r="126" spans="1:3" x14ac:dyDescent="0.2">
      <c r="A126" s="128">
        <f>Índice!B132</f>
        <v>43104</v>
      </c>
      <c r="B126" s="103" t="str">
        <f>Índice!O132</f>
        <v>A</v>
      </c>
      <c r="C126" s="103" t="str">
        <f>Índice!AB132</f>
        <v>MA</v>
      </c>
    </row>
    <row r="127" spans="1:3" x14ac:dyDescent="0.2">
      <c r="A127" s="128">
        <f>Índice!B133</f>
        <v>43105</v>
      </c>
      <c r="B127" s="103" t="str">
        <f>Índice!O133</f>
        <v>A</v>
      </c>
      <c r="C127" s="103" t="str">
        <f>Índice!AB133</f>
        <v>MA</v>
      </c>
    </row>
    <row r="128" spans="1:3" x14ac:dyDescent="0.2">
      <c r="A128" s="128">
        <f>Índice!B134</f>
        <v>43106</v>
      </c>
      <c r="B128" s="103" t="str">
        <f>Índice!O134</f>
        <v>A</v>
      </c>
      <c r="C128" s="103" t="str">
        <f>Índice!AB134</f>
        <v>MA</v>
      </c>
    </row>
    <row r="129" spans="1:3" x14ac:dyDescent="0.2">
      <c r="A129" s="128">
        <f>Índice!B135</f>
        <v>43107</v>
      </c>
      <c r="B129" s="103" t="str">
        <f>Índice!O135</f>
        <v>A</v>
      </c>
      <c r="C129" s="103" t="str">
        <f>Índice!AB135</f>
        <v>MA</v>
      </c>
    </row>
    <row r="130" spans="1:3" x14ac:dyDescent="0.2">
      <c r="A130" s="128">
        <f>Índice!B136</f>
        <v>43108</v>
      </c>
      <c r="B130" s="103" t="str">
        <f>Índice!O136</f>
        <v>A</v>
      </c>
      <c r="C130" s="103" t="str">
        <f>Índice!AB136</f>
        <v>MA</v>
      </c>
    </row>
    <row r="131" spans="1:3" x14ac:dyDescent="0.2">
      <c r="A131" s="128">
        <f>Índice!B137</f>
        <v>43109</v>
      </c>
      <c r="B131" s="103" t="str">
        <f>Índice!O137</f>
        <v>A</v>
      </c>
      <c r="C131" s="103" t="str">
        <f>Índice!AB137</f>
        <v>MA</v>
      </c>
    </row>
    <row r="132" spans="1:3" x14ac:dyDescent="0.2">
      <c r="A132" s="128">
        <f>Índice!B138</f>
        <v>43110</v>
      </c>
      <c r="B132" s="103" t="str">
        <f>Índice!O138</f>
        <v>A</v>
      </c>
      <c r="C132" s="103" t="str">
        <f>Índice!AB138</f>
        <v>MA</v>
      </c>
    </row>
    <row r="133" spans="1:3" x14ac:dyDescent="0.2">
      <c r="A133" s="128">
        <f>Índice!B139</f>
        <v>43111</v>
      </c>
      <c r="B133" s="103" t="str">
        <f>Índice!O139</f>
        <v>MA</v>
      </c>
      <c r="C133" s="103" t="str">
        <f>Índice!AB139</f>
        <v>MA</v>
      </c>
    </row>
    <row r="134" spans="1:3" x14ac:dyDescent="0.2">
      <c r="A134" s="128">
        <f>Índice!B140</f>
        <v>43112</v>
      </c>
      <c r="B134" s="103" t="str">
        <f>Índice!O140</f>
        <v>E</v>
      </c>
      <c r="C134" s="103" t="str">
        <f>Índice!AB140</f>
        <v>E</v>
      </c>
    </row>
    <row r="135" spans="1:3" x14ac:dyDescent="0.2">
      <c r="A135" s="128">
        <f>Índice!B141</f>
        <v>43113</v>
      </c>
      <c r="B135" s="103" t="str">
        <f>Índice!O141</f>
        <v>A</v>
      </c>
      <c r="C135" s="103" t="str">
        <f>Índice!AB141</f>
        <v>MA</v>
      </c>
    </row>
    <row r="136" spans="1:3" x14ac:dyDescent="0.2">
      <c r="A136" s="128">
        <f>Índice!B142</f>
        <v>43114</v>
      </c>
      <c r="B136" s="103" t="str">
        <f>Índice!O142</f>
        <v>A</v>
      </c>
      <c r="C136" s="103" t="str">
        <f>Índice!AB142</f>
        <v>MA</v>
      </c>
    </row>
    <row r="137" spans="1:3" x14ac:dyDescent="0.2">
      <c r="A137" s="128">
        <f>Índice!B143</f>
        <v>43115</v>
      </c>
      <c r="B137" s="103" t="str">
        <f>Índice!O143</f>
        <v>E</v>
      </c>
      <c r="C137" s="103" t="str">
        <f>Índice!AB143</f>
        <v>E</v>
      </c>
    </row>
    <row r="138" spans="1:3" x14ac:dyDescent="0.2">
      <c r="A138" s="128">
        <f>Índice!B144</f>
        <v>43116</v>
      </c>
      <c r="B138" s="103" t="str">
        <f>Índice!O144</f>
        <v>E</v>
      </c>
      <c r="C138" s="103" t="str">
        <f>Índice!AB144</f>
        <v>E</v>
      </c>
    </row>
    <row r="139" spans="1:3" x14ac:dyDescent="0.2">
      <c r="A139" s="128">
        <f>Índice!B145</f>
        <v>43117</v>
      </c>
      <c r="B139" s="103" t="str">
        <f>Índice!O145</f>
        <v>E</v>
      </c>
      <c r="C139" s="103" t="str">
        <f>Índice!AB145</f>
        <v>E</v>
      </c>
    </row>
    <row r="140" spans="1:3" x14ac:dyDescent="0.2">
      <c r="A140" s="128">
        <f>Índice!B146</f>
        <v>43118</v>
      </c>
      <c r="B140" s="103" t="str">
        <f>Índice!O146</f>
        <v>E</v>
      </c>
      <c r="C140" s="103" t="str">
        <f>Índice!AB146</f>
        <v>E</v>
      </c>
    </row>
    <row r="141" spans="1:3" x14ac:dyDescent="0.2">
      <c r="A141" s="128">
        <f>Índice!B147</f>
        <v>43119</v>
      </c>
      <c r="B141" s="103" t="str">
        <f>Índice!O147</f>
        <v>MA</v>
      </c>
      <c r="C141" s="103" t="str">
        <f>Índice!AB147</f>
        <v>MA</v>
      </c>
    </row>
    <row r="142" spans="1:3" x14ac:dyDescent="0.2">
      <c r="A142" s="128">
        <f>Índice!B148</f>
        <v>43120</v>
      </c>
      <c r="B142" s="103" t="str">
        <f>Índice!O148</f>
        <v>A</v>
      </c>
      <c r="C142" s="103" t="str">
        <f>Índice!AB148</f>
        <v>MA</v>
      </c>
    </row>
    <row r="143" spans="1:3" x14ac:dyDescent="0.2">
      <c r="A143" s="128">
        <f>Índice!B149</f>
        <v>43121</v>
      </c>
      <c r="B143" s="103" t="str">
        <f>Índice!O149</f>
        <v>A</v>
      </c>
      <c r="C143" s="103" t="str">
        <f>Índice!AB149</f>
        <v>MA</v>
      </c>
    </row>
    <row r="144" spans="1:3" x14ac:dyDescent="0.2">
      <c r="A144" s="128">
        <f>Índice!B150</f>
        <v>43122</v>
      </c>
      <c r="B144" s="103" t="str">
        <f>Índice!O150</f>
        <v>E</v>
      </c>
      <c r="C144" s="103" t="str">
        <f>Índice!AB150</f>
        <v>E</v>
      </c>
    </row>
    <row r="145" spans="1:3" x14ac:dyDescent="0.2">
      <c r="A145" s="128">
        <f>Índice!B151</f>
        <v>43123</v>
      </c>
      <c r="B145" s="103" t="str">
        <f>Índice!O151</f>
        <v>E</v>
      </c>
      <c r="C145" s="103" t="str">
        <f>Índice!AB151</f>
        <v>E</v>
      </c>
    </row>
    <row r="146" spans="1:3" x14ac:dyDescent="0.2">
      <c r="A146" s="128">
        <f>Índice!B152</f>
        <v>43124</v>
      </c>
      <c r="B146" s="103" t="str">
        <f>Índice!O152</f>
        <v>E</v>
      </c>
      <c r="C146" s="103" t="str">
        <f>Índice!AB152</f>
        <v>E</v>
      </c>
    </row>
    <row r="147" spans="1:3" x14ac:dyDescent="0.2">
      <c r="A147" s="128">
        <f>Índice!B153</f>
        <v>43125</v>
      </c>
      <c r="B147" s="103" t="str">
        <f>Índice!O153</f>
        <v>A</v>
      </c>
      <c r="C147" s="103" t="str">
        <f>Índice!AB153</f>
        <v>MA</v>
      </c>
    </row>
    <row r="148" spans="1:3" x14ac:dyDescent="0.2">
      <c r="A148" s="128">
        <f>Índice!B154</f>
        <v>43126</v>
      </c>
      <c r="B148" s="103" t="str">
        <f>Índice!O154</f>
        <v>E</v>
      </c>
      <c r="C148" s="103" t="str">
        <f>Índice!AB154</f>
        <v>E</v>
      </c>
    </row>
    <row r="149" spans="1:3" x14ac:dyDescent="0.2">
      <c r="A149" s="128">
        <f>Índice!B155</f>
        <v>43127</v>
      </c>
      <c r="B149" s="103" t="str">
        <f>Índice!O155</f>
        <v>E</v>
      </c>
      <c r="C149" s="103" t="str">
        <f>Índice!AB155</f>
        <v>E</v>
      </c>
    </row>
    <row r="150" spans="1:3" x14ac:dyDescent="0.2">
      <c r="A150" s="128">
        <f>Índice!B156</f>
        <v>43128</v>
      </c>
      <c r="B150" s="103" t="str">
        <f>Índice!O156</f>
        <v>E</v>
      </c>
      <c r="C150" s="103" t="str">
        <f>Índice!AB156</f>
        <v>E</v>
      </c>
    </row>
    <row r="151" spans="1:3" x14ac:dyDescent="0.2">
      <c r="A151" s="128">
        <f>Índice!B157</f>
        <v>43129</v>
      </c>
      <c r="B151" s="103" t="str">
        <f>Índice!O157</f>
        <v>MA</v>
      </c>
      <c r="C151" s="103" t="str">
        <f>Índice!AB157</f>
        <v>MA</v>
      </c>
    </row>
    <row r="152" spans="1:3" x14ac:dyDescent="0.2">
      <c r="A152" s="128">
        <f>Índice!B158</f>
        <v>43130</v>
      </c>
      <c r="B152" s="103" t="str">
        <f>Índice!O158</f>
        <v>E</v>
      </c>
      <c r="C152" s="103" t="str">
        <f>Índice!AB158</f>
        <v>E</v>
      </c>
    </row>
    <row r="153" spans="1:3" x14ac:dyDescent="0.2">
      <c r="A153" s="128">
        <f>Índice!B159</f>
        <v>43131</v>
      </c>
      <c r="B153" s="103" t="str">
        <f>Índice!O159</f>
        <v>A</v>
      </c>
      <c r="C153" s="103" t="str">
        <f>Índice!AB159</f>
        <v>MA</v>
      </c>
    </row>
    <row r="154" spans="1:3" x14ac:dyDescent="0.2">
      <c r="A154" s="128">
        <f>Índice!B160</f>
        <v>43132</v>
      </c>
      <c r="B154" s="103" t="str">
        <f>Índice!O160</f>
        <v>A</v>
      </c>
      <c r="C154" s="103" t="str">
        <f>Índice!AB160</f>
        <v>MA</v>
      </c>
    </row>
    <row r="155" spans="1:3" x14ac:dyDescent="0.2">
      <c r="A155" s="128">
        <f>Índice!B161</f>
        <v>43133</v>
      </c>
      <c r="B155" s="103" t="str">
        <f>Índice!O161</f>
        <v>E</v>
      </c>
      <c r="C155" s="103" t="str">
        <f>Índice!AB161</f>
        <v>E</v>
      </c>
    </row>
    <row r="156" spans="1:3" x14ac:dyDescent="0.2">
      <c r="A156" s="128">
        <f>Índice!B162</f>
        <v>43134</v>
      </c>
      <c r="B156" s="103" t="str">
        <f>Índice!O162</f>
        <v>MA</v>
      </c>
      <c r="C156" s="103" t="str">
        <f>Índice!AB162</f>
        <v>MA</v>
      </c>
    </row>
    <row r="157" spans="1:3" x14ac:dyDescent="0.2">
      <c r="A157" s="128">
        <f>Índice!B163</f>
        <v>43135</v>
      </c>
      <c r="B157" s="103" t="str">
        <f>Índice!O163</f>
        <v>MA</v>
      </c>
      <c r="C157" s="103" t="str">
        <f>Índice!AB163</f>
        <v>MA</v>
      </c>
    </row>
    <row r="158" spans="1:3" x14ac:dyDescent="0.2">
      <c r="A158" s="128">
        <f>Índice!B164</f>
        <v>43136</v>
      </c>
      <c r="B158" s="103" t="str">
        <f>Índice!O164</f>
        <v>E</v>
      </c>
      <c r="C158" s="103" t="str">
        <f>Índice!AB164</f>
        <v>E</v>
      </c>
    </row>
    <row r="159" spans="1:3" x14ac:dyDescent="0.2">
      <c r="A159" s="128">
        <f>Índice!B165</f>
        <v>43137</v>
      </c>
      <c r="B159" s="103" t="str">
        <f>Índice!O165</f>
        <v>E</v>
      </c>
      <c r="C159" s="103" t="str">
        <f>Índice!AB165</f>
        <v>E</v>
      </c>
    </row>
    <row r="160" spans="1:3" x14ac:dyDescent="0.2">
      <c r="A160" s="128">
        <f>Índice!B166</f>
        <v>43138</v>
      </c>
      <c r="B160" s="103" t="str">
        <f>Índice!O166</f>
        <v>E</v>
      </c>
      <c r="C160" s="103" t="str">
        <f>Índice!AB166</f>
        <v>E</v>
      </c>
    </row>
    <row r="161" spans="1:3" x14ac:dyDescent="0.2">
      <c r="A161" s="128">
        <f>Índice!B167</f>
        <v>43139</v>
      </c>
      <c r="B161" s="103" t="str">
        <f>Índice!O167</f>
        <v>E</v>
      </c>
      <c r="C161" s="103" t="str">
        <f>Índice!AB167</f>
        <v>E</v>
      </c>
    </row>
    <row r="162" spans="1:3" x14ac:dyDescent="0.2">
      <c r="A162" s="128">
        <f>Índice!B168</f>
        <v>43140</v>
      </c>
      <c r="B162" s="103" t="str">
        <f>Índice!O168</f>
        <v>E</v>
      </c>
      <c r="C162" s="103" t="str">
        <f>Índice!AB168</f>
        <v>E</v>
      </c>
    </row>
    <row r="163" spans="1:3" x14ac:dyDescent="0.2">
      <c r="A163" s="128">
        <f>Índice!B169</f>
        <v>43141</v>
      </c>
      <c r="B163" s="103" t="str">
        <f>Índice!O169</f>
        <v>E</v>
      </c>
      <c r="C163" s="103" t="str">
        <f>Índice!AB169</f>
        <v>E</v>
      </c>
    </row>
    <row r="164" spans="1:3" x14ac:dyDescent="0.2">
      <c r="A164" s="128">
        <f>Índice!B170</f>
        <v>43142</v>
      </c>
      <c r="B164" s="103" t="str">
        <f>Índice!O170</f>
        <v>A</v>
      </c>
      <c r="C164" s="103" t="str">
        <f>Índice!AB170</f>
        <v>MA</v>
      </c>
    </row>
    <row r="165" spans="1:3" x14ac:dyDescent="0.2">
      <c r="A165" s="128">
        <f>Índice!B171</f>
        <v>43143</v>
      </c>
      <c r="B165" s="103" t="str">
        <f>Índice!O171</f>
        <v>A</v>
      </c>
      <c r="C165" s="103" t="str">
        <f>Índice!AB171</f>
        <v>MA</v>
      </c>
    </row>
    <row r="166" spans="1:3" x14ac:dyDescent="0.2">
      <c r="A166" s="128">
        <f>Índice!B172</f>
        <v>43144</v>
      </c>
      <c r="B166" s="103" t="str">
        <f>Índice!O172</f>
        <v>A</v>
      </c>
      <c r="C166" s="103" t="str">
        <f>Índice!AB172</f>
        <v>MA</v>
      </c>
    </row>
    <row r="167" spans="1:3" x14ac:dyDescent="0.2">
      <c r="A167" s="128">
        <f>Índice!B173</f>
        <v>43145</v>
      </c>
      <c r="B167" s="103" t="str">
        <f>Índice!O173</f>
        <v>E</v>
      </c>
      <c r="C167" s="103" t="str">
        <f>Índice!AB173</f>
        <v>E</v>
      </c>
    </row>
    <row r="168" spans="1:3" x14ac:dyDescent="0.2">
      <c r="A168" s="128">
        <f>Índice!B174</f>
        <v>43146</v>
      </c>
      <c r="B168" s="103" t="str">
        <f>Índice!O174</f>
        <v>MA</v>
      </c>
      <c r="C168" s="103" t="str">
        <f>Índice!AB174</f>
        <v>MA</v>
      </c>
    </row>
    <row r="169" spans="1:3" x14ac:dyDescent="0.2">
      <c r="A169" s="128">
        <f>Índice!B175</f>
        <v>43147</v>
      </c>
      <c r="B169" s="103" t="str">
        <f>Índice!O175</f>
        <v>E</v>
      </c>
      <c r="C169" s="103" t="str">
        <f>Índice!AB175</f>
        <v>E</v>
      </c>
    </row>
    <row r="170" spans="1:3" x14ac:dyDescent="0.2">
      <c r="A170" s="128">
        <f>Índice!B176</f>
        <v>43148</v>
      </c>
      <c r="B170" s="103" t="str">
        <f>Índice!O176</f>
        <v>E</v>
      </c>
      <c r="C170" s="103" t="str">
        <f>Índice!AB176</f>
        <v>E</v>
      </c>
    </row>
    <row r="171" spans="1:3" x14ac:dyDescent="0.2">
      <c r="A171" s="128">
        <f>Índice!B177</f>
        <v>43149</v>
      </c>
      <c r="B171" s="103" t="str">
        <f>Índice!O177</f>
        <v>E</v>
      </c>
      <c r="C171" s="103" t="str">
        <f>Índice!AB177</f>
        <v>E</v>
      </c>
    </row>
    <row r="172" spans="1:3" x14ac:dyDescent="0.2">
      <c r="A172" s="128">
        <f>Índice!B178</f>
        <v>43150</v>
      </c>
      <c r="B172" s="103" t="str">
        <f>Índice!O178</f>
        <v>E</v>
      </c>
      <c r="C172" s="103" t="str">
        <f>Índice!AB178</f>
        <v>E</v>
      </c>
    </row>
    <row r="173" spans="1:3" x14ac:dyDescent="0.2">
      <c r="A173" s="128">
        <f>Índice!B179</f>
        <v>43151</v>
      </c>
      <c r="B173" s="103" t="str">
        <f>Índice!O179</f>
        <v>MA</v>
      </c>
      <c r="C173" s="103" t="str">
        <f>Índice!AB179</f>
        <v>MA</v>
      </c>
    </row>
    <row r="174" spans="1:3" x14ac:dyDescent="0.2">
      <c r="A174" s="128">
        <f>Índice!B180</f>
        <v>43152</v>
      </c>
      <c r="B174" s="103" t="str">
        <f>Índice!O180</f>
        <v>E</v>
      </c>
      <c r="C174" s="103" t="str">
        <f>Índice!AB180</f>
        <v>E</v>
      </c>
    </row>
    <row r="175" spans="1:3" x14ac:dyDescent="0.2">
      <c r="A175" s="128">
        <f>Índice!B181</f>
        <v>43153</v>
      </c>
      <c r="B175" s="103" t="str">
        <f>Índice!O181</f>
        <v>A</v>
      </c>
      <c r="C175" s="103" t="str">
        <f>Índice!AB181</f>
        <v>MA</v>
      </c>
    </row>
    <row r="176" spans="1:3" x14ac:dyDescent="0.2">
      <c r="A176" s="128">
        <f>Índice!B182</f>
        <v>43154</v>
      </c>
      <c r="B176" s="103" t="str">
        <f>Índice!O182</f>
        <v>B</v>
      </c>
      <c r="C176" s="103" t="str">
        <f>Índice!AB182</f>
        <v>B</v>
      </c>
    </row>
    <row r="177" spans="1:3" x14ac:dyDescent="0.2">
      <c r="A177" s="128">
        <f>Índice!B183</f>
        <v>43155</v>
      </c>
      <c r="B177" s="103" t="str">
        <f>Índice!O183</f>
        <v>B</v>
      </c>
      <c r="C177" s="103" t="str">
        <f>Índice!AB183</f>
        <v>M</v>
      </c>
    </row>
    <row r="178" spans="1:3" x14ac:dyDescent="0.2">
      <c r="A178" s="128">
        <f>Índice!B184</f>
        <v>43156</v>
      </c>
      <c r="B178" s="103" t="str">
        <f>Índice!O184</f>
        <v>M</v>
      </c>
      <c r="C178" s="103" t="str">
        <f>Índice!AB184</f>
        <v>A</v>
      </c>
    </row>
    <row r="179" spans="1:3" x14ac:dyDescent="0.2">
      <c r="A179" s="128">
        <f>Índice!B185</f>
        <v>43157</v>
      </c>
      <c r="B179" s="103" t="str">
        <f>Índice!O185</f>
        <v>A</v>
      </c>
      <c r="C179" s="103" t="str">
        <f>Índice!AB185</f>
        <v>MA</v>
      </c>
    </row>
    <row r="180" spans="1:3" x14ac:dyDescent="0.2">
      <c r="A180" s="128">
        <f>Índice!B186</f>
        <v>43158</v>
      </c>
      <c r="B180" s="103" t="str">
        <f>Índice!O186</f>
        <v>M</v>
      </c>
      <c r="C180" s="103" t="str">
        <f>Índice!AB186</f>
        <v>A</v>
      </c>
    </row>
    <row r="181" spans="1:3" x14ac:dyDescent="0.2">
      <c r="A181" s="128">
        <f>Índice!B187</f>
        <v>43159</v>
      </c>
      <c r="B181" s="103" t="str">
        <f>Índice!O187</f>
        <v>E</v>
      </c>
      <c r="C181" s="103" t="str">
        <f>Índice!AB187</f>
        <v>E</v>
      </c>
    </row>
    <row r="182" spans="1:3" x14ac:dyDescent="0.2">
      <c r="A182" s="128">
        <f>Índice!B188</f>
        <v>43160</v>
      </c>
      <c r="B182" s="103" t="str">
        <f>Índice!O188</f>
        <v>E</v>
      </c>
      <c r="C182" s="103" t="str">
        <f>Índice!AB188</f>
        <v>E</v>
      </c>
    </row>
    <row r="183" spans="1:3" x14ac:dyDescent="0.2">
      <c r="A183" s="128">
        <f>Índice!B189</f>
        <v>43161</v>
      </c>
      <c r="B183" s="103" t="str">
        <f>Índice!O189</f>
        <v>E</v>
      </c>
      <c r="C183" s="103" t="str">
        <f>Índice!AB189</f>
        <v>E</v>
      </c>
    </row>
    <row r="184" spans="1:3" x14ac:dyDescent="0.2">
      <c r="A184" s="128">
        <f>Índice!B190</f>
        <v>43162</v>
      </c>
      <c r="B184" s="103" t="str">
        <f>Índice!O190</f>
        <v>E</v>
      </c>
      <c r="C184" s="103" t="str">
        <f>Índice!AB190</f>
        <v>E</v>
      </c>
    </row>
    <row r="185" spans="1:3" x14ac:dyDescent="0.2">
      <c r="A185" s="128">
        <f>Índice!B191</f>
        <v>43163</v>
      </c>
      <c r="B185" s="103" t="str">
        <f>Índice!O191</f>
        <v>E</v>
      </c>
      <c r="C185" s="103" t="str">
        <f>Índice!AB191</f>
        <v>E</v>
      </c>
    </row>
    <row r="186" spans="1:3" x14ac:dyDescent="0.2">
      <c r="A186" s="128">
        <f>Índice!B192</f>
        <v>43164</v>
      </c>
      <c r="B186" s="103" t="str">
        <f>Índice!O192</f>
        <v>A</v>
      </c>
      <c r="C186" s="103" t="str">
        <f>Índice!AB192</f>
        <v>MA</v>
      </c>
    </row>
    <row r="187" spans="1:3" x14ac:dyDescent="0.2">
      <c r="A187" s="128">
        <f>Índice!B193</f>
        <v>43165</v>
      </c>
      <c r="B187" s="103" t="str">
        <f>Índice!O193</f>
        <v>A</v>
      </c>
      <c r="C187" s="103" t="str">
        <f>Índice!AB193</f>
        <v>MA</v>
      </c>
    </row>
    <row r="188" spans="1:3" x14ac:dyDescent="0.2">
      <c r="A188" s="128">
        <f>Índice!B194</f>
        <v>43166</v>
      </c>
      <c r="B188" s="103" t="str">
        <f>Índice!O194</f>
        <v>A</v>
      </c>
      <c r="C188" s="103" t="str">
        <f>Índice!AB194</f>
        <v>MA</v>
      </c>
    </row>
    <row r="189" spans="1:3" x14ac:dyDescent="0.2">
      <c r="A189" s="128">
        <f>Índice!B195</f>
        <v>43167</v>
      </c>
      <c r="B189" s="103" t="str">
        <f>Índice!O195</f>
        <v>E</v>
      </c>
      <c r="C189" s="103" t="str">
        <f>Índice!AB195</f>
        <v>E</v>
      </c>
    </row>
    <row r="190" spans="1:3" x14ac:dyDescent="0.2">
      <c r="A190" s="128">
        <f>Índice!B196</f>
        <v>43168</v>
      </c>
      <c r="B190" s="103" t="str">
        <f>Índice!O196</f>
        <v>MA</v>
      </c>
      <c r="C190" s="103" t="str">
        <f>Índice!AB196</f>
        <v>MA</v>
      </c>
    </row>
    <row r="191" spans="1:3" x14ac:dyDescent="0.2">
      <c r="A191" s="128">
        <f>Índice!B197</f>
        <v>43169</v>
      </c>
      <c r="B191" s="103" t="str">
        <f>Índice!O197</f>
        <v>MA</v>
      </c>
      <c r="C191" s="103" t="str">
        <f>Índice!AB197</f>
        <v>MA</v>
      </c>
    </row>
    <row r="192" spans="1:3" x14ac:dyDescent="0.2">
      <c r="A192" s="128">
        <f>Índice!B198</f>
        <v>43170</v>
      </c>
      <c r="B192" s="103" t="str">
        <f>Índice!O198</f>
        <v>MA</v>
      </c>
      <c r="C192" s="103" t="str">
        <f>Índice!AB198</f>
        <v>MA</v>
      </c>
    </row>
    <row r="193" spans="1:3" x14ac:dyDescent="0.2">
      <c r="A193" s="128">
        <f>Índice!B199</f>
        <v>43171</v>
      </c>
      <c r="B193" s="103" t="str">
        <f>Índice!O199</f>
        <v>A</v>
      </c>
      <c r="C193" s="103" t="str">
        <f>Índice!AB199</f>
        <v>MA</v>
      </c>
    </row>
    <row r="194" spans="1:3" x14ac:dyDescent="0.2">
      <c r="A194" s="128">
        <f>Índice!B200</f>
        <v>43172</v>
      </c>
      <c r="B194" s="103" t="str">
        <f>Índice!O200</f>
        <v>A</v>
      </c>
      <c r="C194" s="103" t="str">
        <f>Índice!AB200</f>
        <v>MA</v>
      </c>
    </row>
    <row r="195" spans="1:3" x14ac:dyDescent="0.2">
      <c r="A195" s="128">
        <f>Índice!B201</f>
        <v>43173</v>
      </c>
      <c r="B195" s="103" t="str">
        <f>Índice!O201</f>
        <v>M</v>
      </c>
      <c r="C195" s="103" t="str">
        <f>Índice!AB201</f>
        <v>M</v>
      </c>
    </row>
    <row r="196" spans="1:3" x14ac:dyDescent="0.2">
      <c r="A196" s="128">
        <f>Índice!B202</f>
        <v>43174</v>
      </c>
      <c r="B196" s="103" t="str">
        <f>Índice!O202</f>
        <v>A</v>
      </c>
      <c r="C196" s="103" t="str">
        <f>Índice!AB202</f>
        <v>MA</v>
      </c>
    </row>
    <row r="197" spans="1:3" x14ac:dyDescent="0.2">
      <c r="A197" s="128">
        <f>Índice!B203</f>
        <v>43175</v>
      </c>
      <c r="B197" s="103" t="str">
        <f>Índice!O203</f>
        <v>B</v>
      </c>
      <c r="C197" s="103" t="str">
        <f>Índice!AB203</f>
        <v>B</v>
      </c>
    </row>
    <row r="198" spans="1:3" x14ac:dyDescent="0.2">
      <c r="A198" s="128">
        <f>Índice!B204</f>
        <v>43176</v>
      </c>
      <c r="B198" s="103" t="str">
        <f>Índice!O204</f>
        <v>B</v>
      </c>
      <c r="C198" s="103" t="str">
        <f>Índice!AB204</f>
        <v>B</v>
      </c>
    </row>
    <row r="199" spans="1:3" x14ac:dyDescent="0.2">
      <c r="A199" s="128">
        <f>Índice!B205</f>
        <v>43177</v>
      </c>
      <c r="B199" s="103" t="str">
        <f>Índice!O205</f>
        <v>B</v>
      </c>
      <c r="C199" s="103" t="str">
        <f>Índice!AB205</f>
        <v>B</v>
      </c>
    </row>
    <row r="200" spans="1:3" x14ac:dyDescent="0.2">
      <c r="A200" s="128">
        <f>Índice!B206</f>
        <v>43178</v>
      </c>
      <c r="B200" s="103" t="str">
        <f>Índice!O206</f>
        <v>A</v>
      </c>
      <c r="C200" s="103" t="str">
        <f>Índice!AB206</f>
        <v>MA</v>
      </c>
    </row>
    <row r="201" spans="1:3" x14ac:dyDescent="0.2">
      <c r="A201" s="128">
        <f>Índice!B207</f>
        <v>43179</v>
      </c>
      <c r="B201" s="103" t="str">
        <f>Índice!O207</f>
        <v>B</v>
      </c>
      <c r="C201" s="103" t="str">
        <f>Índice!AB207</f>
        <v>B</v>
      </c>
    </row>
    <row r="202" spans="1:3" x14ac:dyDescent="0.2">
      <c r="A202" s="128">
        <f>Índice!B208</f>
        <v>43180</v>
      </c>
      <c r="B202" s="103" t="str">
        <f>Índice!O208</f>
        <v>A</v>
      </c>
      <c r="C202" s="103" t="str">
        <f>Índice!AB208</f>
        <v>MA</v>
      </c>
    </row>
    <row r="203" spans="1:3" x14ac:dyDescent="0.2">
      <c r="A203" s="128">
        <f>Índice!B209</f>
        <v>43181</v>
      </c>
      <c r="B203" s="103" t="str">
        <f>Índice!O209</f>
        <v>E</v>
      </c>
      <c r="C203" s="103" t="str">
        <f>Índice!AB209</f>
        <v>E</v>
      </c>
    </row>
    <row r="204" spans="1:3" x14ac:dyDescent="0.2">
      <c r="A204" s="128">
        <f>Índice!B210</f>
        <v>43182</v>
      </c>
      <c r="B204" s="103" t="str">
        <f>Índice!O210</f>
        <v>E</v>
      </c>
      <c r="C204" s="103" t="str">
        <f>Índice!AB210</f>
        <v>E</v>
      </c>
    </row>
    <row r="205" spans="1:3" x14ac:dyDescent="0.2">
      <c r="A205" s="128">
        <f>Índice!B211</f>
        <v>43183</v>
      </c>
      <c r="B205" s="103" t="str">
        <f>Índice!O211</f>
        <v>A</v>
      </c>
      <c r="C205" s="103" t="str">
        <f>Índice!AB211</f>
        <v>MA</v>
      </c>
    </row>
    <row r="206" spans="1:3" x14ac:dyDescent="0.2">
      <c r="A206" s="128">
        <f>Índice!B212</f>
        <v>43184</v>
      </c>
      <c r="B206" s="103" t="str">
        <f>Índice!O212</f>
        <v>A</v>
      </c>
      <c r="C206" s="103" t="str">
        <f>Índice!AB212</f>
        <v>MA</v>
      </c>
    </row>
    <row r="207" spans="1:3" x14ac:dyDescent="0.2">
      <c r="A207" s="128">
        <f>Índice!B213</f>
        <v>43185</v>
      </c>
      <c r="B207" s="103" t="str">
        <f>Índice!O213</f>
        <v>A</v>
      </c>
      <c r="C207" s="103" t="str">
        <f>Índice!AB213</f>
        <v>MA</v>
      </c>
    </row>
    <row r="208" spans="1:3" x14ac:dyDescent="0.2">
      <c r="A208" s="128">
        <f>Índice!B214</f>
        <v>43186</v>
      </c>
      <c r="B208" s="103" t="str">
        <f>Índice!O214</f>
        <v>A</v>
      </c>
      <c r="C208" s="103" t="str">
        <f>Índice!AB214</f>
        <v>MA</v>
      </c>
    </row>
    <row r="209" spans="1:3" x14ac:dyDescent="0.2">
      <c r="A209" s="128">
        <f>Índice!B215</f>
        <v>43187</v>
      </c>
      <c r="B209" s="103" t="str">
        <f>Índice!O215</f>
        <v>E</v>
      </c>
      <c r="C209" s="103" t="str">
        <f>Índice!AB215</f>
        <v>E</v>
      </c>
    </row>
    <row r="210" spans="1:3" x14ac:dyDescent="0.2">
      <c r="A210" s="128">
        <f>Índice!B216</f>
        <v>43188</v>
      </c>
      <c r="B210" s="103" t="str">
        <f>Índice!O216</f>
        <v>A</v>
      </c>
      <c r="C210" s="103" t="str">
        <f>Índice!AB216</f>
        <v>MA</v>
      </c>
    </row>
    <row r="211" spans="1:3" x14ac:dyDescent="0.2">
      <c r="A211" s="128">
        <f>Índice!B217</f>
        <v>43189</v>
      </c>
      <c r="B211" s="103" t="str">
        <f>Índice!O217</f>
        <v>E</v>
      </c>
      <c r="C211" s="103" t="str">
        <f>Índice!AB217</f>
        <v>E</v>
      </c>
    </row>
    <row r="212" spans="1:3" x14ac:dyDescent="0.2">
      <c r="A212" s="128">
        <f>Índice!B218</f>
        <v>43190</v>
      </c>
      <c r="B212" s="103" t="str">
        <f>Índice!O218</f>
        <v>M</v>
      </c>
      <c r="C212" s="103" t="str">
        <f>Índice!AB218</f>
        <v>A</v>
      </c>
    </row>
    <row r="213" spans="1:3" x14ac:dyDescent="0.2">
      <c r="A213" s="128">
        <f>Índice!B219</f>
        <v>43191</v>
      </c>
      <c r="B213" s="103" t="str">
        <f>Índice!O219</f>
        <v>A</v>
      </c>
      <c r="C213" s="103" t="str">
        <f>Índice!AB219</f>
        <v>MA</v>
      </c>
    </row>
    <row r="214" spans="1:3" x14ac:dyDescent="0.2">
      <c r="A214" s="128">
        <f>Índice!B220</f>
        <v>43192</v>
      </c>
      <c r="B214" s="103" t="str">
        <f>Índice!O220</f>
        <v>A</v>
      </c>
      <c r="C214" s="103" t="str">
        <f>Índice!AB220</f>
        <v>MA</v>
      </c>
    </row>
    <row r="215" spans="1:3" x14ac:dyDescent="0.2">
      <c r="A215" s="128">
        <f>Índice!B221</f>
        <v>43193</v>
      </c>
      <c r="B215" s="103" t="str">
        <f>Índice!O221</f>
        <v>MA</v>
      </c>
      <c r="C215" s="103" t="str">
        <f>Índice!AB221</f>
        <v>MA</v>
      </c>
    </row>
    <row r="216" spans="1:3" x14ac:dyDescent="0.2">
      <c r="A216" s="128">
        <f>Índice!B222</f>
        <v>43194</v>
      </c>
      <c r="B216" s="103" t="str">
        <f>Índice!O222</f>
        <v>E</v>
      </c>
      <c r="C216" s="103" t="str">
        <f>Índice!AB222</f>
        <v>E</v>
      </c>
    </row>
    <row r="217" spans="1:3" x14ac:dyDescent="0.2">
      <c r="A217" s="128">
        <f>Índice!B223</f>
        <v>43195</v>
      </c>
      <c r="B217" s="103" t="str">
        <f>Índice!O223</f>
        <v>M</v>
      </c>
      <c r="C217" s="103" t="str">
        <f>Índice!AB223</f>
        <v>A</v>
      </c>
    </row>
    <row r="218" spans="1:3" x14ac:dyDescent="0.2">
      <c r="A218" s="128">
        <f>Índice!B224</f>
        <v>43196</v>
      </c>
      <c r="B218" s="103" t="str">
        <f>Índice!O224</f>
        <v>B</v>
      </c>
      <c r="C218" s="103" t="str">
        <f>Índice!AB224</f>
        <v>B</v>
      </c>
    </row>
    <row r="219" spans="1:3" x14ac:dyDescent="0.2">
      <c r="A219" s="128">
        <f>Índice!B225</f>
        <v>43197</v>
      </c>
      <c r="B219" s="103" t="str">
        <f>Índice!O225</f>
        <v>M</v>
      </c>
      <c r="C219" s="103" t="str">
        <f>Índice!AB225</f>
        <v>A</v>
      </c>
    </row>
    <row r="220" spans="1:3" x14ac:dyDescent="0.2">
      <c r="A220" s="128">
        <f>Índice!B226</f>
        <v>43198</v>
      </c>
      <c r="B220" s="103" t="str">
        <f>Índice!O226</f>
        <v>M</v>
      </c>
      <c r="C220" s="103" t="str">
        <f>Índice!AB226</f>
        <v>M</v>
      </c>
    </row>
    <row r="221" spans="1:3" x14ac:dyDescent="0.2">
      <c r="A221" s="128">
        <f>Índice!B227</f>
        <v>43199</v>
      </c>
      <c r="B221" s="103" t="str">
        <f>Índice!O227</f>
        <v>B</v>
      </c>
      <c r="C221" s="103" t="str">
        <f>Índice!AB227</f>
        <v>B</v>
      </c>
    </row>
    <row r="222" spans="1:3" x14ac:dyDescent="0.2">
      <c r="A222" s="128">
        <f>Índice!B228</f>
        <v>43200</v>
      </c>
      <c r="B222" s="103" t="str">
        <f>Índice!O228</f>
        <v>B</v>
      </c>
      <c r="C222" s="103" t="str">
        <f>Índice!AB228</f>
        <v>B</v>
      </c>
    </row>
    <row r="223" spans="1:3" x14ac:dyDescent="0.2">
      <c r="A223" s="128">
        <f>Índice!B229</f>
        <v>43201</v>
      </c>
      <c r="B223" s="103" t="str">
        <f>Índice!O229</f>
        <v>B</v>
      </c>
      <c r="C223" s="103" t="str">
        <f>Índice!AB229</f>
        <v>B</v>
      </c>
    </row>
    <row r="224" spans="1:3" x14ac:dyDescent="0.2">
      <c r="A224" s="128">
        <f>Índice!B230</f>
        <v>43202</v>
      </c>
      <c r="B224" s="103" t="str">
        <f>Índice!O230</f>
        <v>B</v>
      </c>
      <c r="C224" s="103" t="str">
        <f>Índice!AB230</f>
        <v>B</v>
      </c>
    </row>
    <row r="225" spans="1:3" x14ac:dyDescent="0.2">
      <c r="A225" s="128">
        <f>Índice!B231</f>
        <v>43203</v>
      </c>
      <c r="B225" s="103" t="str">
        <f>Índice!O231</f>
        <v>M</v>
      </c>
      <c r="C225" s="103" t="str">
        <f>Índice!AB231</f>
        <v>M</v>
      </c>
    </row>
    <row r="226" spans="1:3" x14ac:dyDescent="0.2">
      <c r="A226" s="128">
        <f>Índice!B232</f>
        <v>43204</v>
      </c>
      <c r="B226" s="103" t="str">
        <f>Índice!O232</f>
        <v>M</v>
      </c>
      <c r="C226" s="103" t="str">
        <f>Índice!AB232</f>
        <v>M</v>
      </c>
    </row>
    <row r="227" spans="1:3" x14ac:dyDescent="0.2">
      <c r="A227" s="128">
        <f>Índice!B233</f>
        <v>43205</v>
      </c>
      <c r="B227" s="103" t="str">
        <f>Índice!O233</f>
        <v>M</v>
      </c>
      <c r="C227" s="103" t="str">
        <f>Índice!AB233</f>
        <v>M</v>
      </c>
    </row>
    <row r="228" spans="1:3" x14ac:dyDescent="0.2">
      <c r="A228" s="128">
        <f>Índice!B234</f>
        <v>43206</v>
      </c>
      <c r="B228" s="103" t="str">
        <f>Índice!O234</f>
        <v>MA</v>
      </c>
      <c r="C228" s="103" t="str">
        <f>Índice!AB234</f>
        <v>MA</v>
      </c>
    </row>
    <row r="229" spans="1:3" x14ac:dyDescent="0.2">
      <c r="A229" s="128">
        <f>Índice!B235</f>
        <v>43207</v>
      </c>
      <c r="B229" s="103" t="str">
        <f>Índice!O235</f>
        <v>A</v>
      </c>
      <c r="C229" s="103" t="str">
        <f>Índice!AB235</f>
        <v>MA</v>
      </c>
    </row>
    <row r="230" spans="1:3" x14ac:dyDescent="0.2">
      <c r="A230" s="128">
        <f>Índice!B236</f>
        <v>43208</v>
      </c>
      <c r="B230" s="103" t="str">
        <f>Índice!O236</f>
        <v>A</v>
      </c>
      <c r="C230" s="103" t="str">
        <f>Índice!AB236</f>
        <v>MA</v>
      </c>
    </row>
    <row r="231" spans="1:3" x14ac:dyDescent="0.2">
      <c r="A231" s="128">
        <f>Índice!B237</f>
        <v>43209</v>
      </c>
      <c r="B231" s="103" t="str">
        <f>Índice!O237</f>
        <v>E</v>
      </c>
      <c r="C231" s="103" t="str">
        <f>Índice!AB237</f>
        <v>E</v>
      </c>
    </row>
    <row r="232" spans="1:3" x14ac:dyDescent="0.2">
      <c r="A232" s="128">
        <f>Índice!B238</f>
        <v>43210</v>
      </c>
      <c r="B232" s="103" t="str">
        <f>Índice!O238</f>
        <v>A</v>
      </c>
      <c r="C232" s="103" t="str">
        <f>Índice!AB238</f>
        <v>MA</v>
      </c>
    </row>
    <row r="233" spans="1:3" x14ac:dyDescent="0.2">
      <c r="A233" s="128">
        <f>Índice!B239</f>
        <v>43211</v>
      </c>
      <c r="B233" s="103" t="str">
        <f>Índice!O239</f>
        <v>A</v>
      </c>
      <c r="C233" s="103" t="str">
        <f>Índice!AB239</f>
        <v>MA</v>
      </c>
    </row>
    <row r="234" spans="1:3" x14ac:dyDescent="0.2">
      <c r="A234" s="128">
        <f>Índice!B240</f>
        <v>43212</v>
      </c>
      <c r="B234" s="103" t="str">
        <f>Índice!O240</f>
        <v>MA</v>
      </c>
      <c r="C234" s="103" t="str">
        <f>Índice!AB240</f>
        <v>MA</v>
      </c>
    </row>
    <row r="235" spans="1:3" x14ac:dyDescent="0.2">
      <c r="A235" s="128">
        <f>Índice!B241</f>
        <v>43213</v>
      </c>
      <c r="B235" s="103" t="str">
        <f>Índice!O241</f>
        <v>M</v>
      </c>
      <c r="C235" s="103" t="str">
        <f>Índice!AB241</f>
        <v>A</v>
      </c>
    </row>
    <row r="236" spans="1:3" x14ac:dyDescent="0.2">
      <c r="A236" s="128">
        <f>Índice!B242</f>
        <v>43214</v>
      </c>
      <c r="B236" s="103" t="str">
        <f>Índice!O242</f>
        <v>M</v>
      </c>
      <c r="C236" s="103" t="str">
        <f>Índice!AB242</f>
        <v>A</v>
      </c>
    </row>
    <row r="237" spans="1:3" x14ac:dyDescent="0.2">
      <c r="A237" s="128">
        <f>Índice!B243</f>
        <v>43215</v>
      </c>
      <c r="B237" s="103" t="str">
        <f>Índice!O243</f>
        <v>M</v>
      </c>
      <c r="C237" s="103" t="str">
        <f>Índice!AB243</f>
        <v>M</v>
      </c>
    </row>
    <row r="238" spans="1:3" x14ac:dyDescent="0.2">
      <c r="A238" s="128">
        <f>Índice!B244</f>
        <v>43216</v>
      </c>
      <c r="B238" s="103" t="str">
        <f>Índice!O244</f>
        <v>A</v>
      </c>
      <c r="C238" s="103" t="str">
        <f>Índice!AB244</f>
        <v>MA</v>
      </c>
    </row>
    <row r="239" spans="1:3" x14ac:dyDescent="0.2">
      <c r="A239" s="128">
        <f>Índice!B245</f>
        <v>43217</v>
      </c>
      <c r="B239" s="103" t="str">
        <f>Índice!O245</f>
        <v>M</v>
      </c>
      <c r="C239" s="103" t="str">
        <f>Índice!AB245</f>
        <v>M</v>
      </c>
    </row>
    <row r="240" spans="1:3" x14ac:dyDescent="0.2">
      <c r="A240" s="128">
        <f>Índice!B246</f>
        <v>43218</v>
      </c>
      <c r="B240" s="103" t="str">
        <f>Índice!O246</f>
        <v>B</v>
      </c>
      <c r="C240" s="103" t="str">
        <f>Índice!AB246</f>
        <v>B</v>
      </c>
    </row>
    <row r="241" spans="1:3" x14ac:dyDescent="0.2">
      <c r="A241" s="128">
        <f>Índice!B247</f>
        <v>43219</v>
      </c>
      <c r="B241" s="103" t="str">
        <f>Índice!O247</f>
        <v>B</v>
      </c>
      <c r="C241" s="103" t="str">
        <f>Índice!AB247</f>
        <v>B</v>
      </c>
    </row>
    <row r="242" spans="1:3" x14ac:dyDescent="0.2">
      <c r="A242" s="128">
        <f>Índice!B248</f>
        <v>43220</v>
      </c>
      <c r="B242" s="103" t="str">
        <f>Índice!O248</f>
        <v>MA</v>
      </c>
      <c r="C242" s="103" t="str">
        <f>Índice!AB248</f>
        <v>MA</v>
      </c>
    </row>
    <row r="243" spans="1:3" x14ac:dyDescent="0.2">
      <c r="A243" s="128">
        <f>Índice!B249</f>
        <v>43221</v>
      </c>
      <c r="B243" s="103" t="str">
        <f>Índice!O249</f>
        <v>M</v>
      </c>
      <c r="C243" s="103" t="str">
        <f>Índice!AB249</f>
        <v>M</v>
      </c>
    </row>
    <row r="244" spans="1:3" x14ac:dyDescent="0.2">
      <c r="A244" s="128">
        <f>Índice!B7</f>
        <v>42979</v>
      </c>
      <c r="B244" s="103" t="str">
        <f>Índice!P7</f>
        <v>B</v>
      </c>
      <c r="C244" s="103" t="str">
        <f>Índice!AB7</f>
        <v>B</v>
      </c>
    </row>
    <row r="245" spans="1:3" x14ac:dyDescent="0.2">
      <c r="A245" s="128">
        <f>Índice!B8</f>
        <v>42980</v>
      </c>
      <c r="B245" s="103" t="str">
        <f>Índice!P8</f>
        <v>A</v>
      </c>
      <c r="C245" s="103" t="str">
        <f>Índice!AB8</f>
        <v>M</v>
      </c>
    </row>
    <row r="246" spans="1:3" x14ac:dyDescent="0.2">
      <c r="A246" s="128">
        <f>Índice!B9</f>
        <v>42981</v>
      </c>
      <c r="B246" s="103" t="str">
        <f>Índice!P9</f>
        <v>A</v>
      </c>
      <c r="C246" s="103" t="str">
        <f>Índice!AB9</f>
        <v>M</v>
      </c>
    </row>
    <row r="247" spans="1:3" x14ac:dyDescent="0.2">
      <c r="A247" s="128">
        <f>Índice!B10</f>
        <v>42982</v>
      </c>
      <c r="B247" s="103" t="str">
        <f>Índice!P10</f>
        <v>A</v>
      </c>
      <c r="C247" s="103" t="str">
        <f>Índice!AB10</f>
        <v>M</v>
      </c>
    </row>
    <row r="248" spans="1:3" x14ac:dyDescent="0.2">
      <c r="A248" s="128">
        <f>Índice!B11</f>
        <v>42983</v>
      </c>
      <c r="B248" s="103" t="str">
        <f>Índice!P11</f>
        <v>E</v>
      </c>
      <c r="C248" s="103" t="str">
        <f>Índice!AB11</f>
        <v>MA</v>
      </c>
    </row>
    <row r="249" spans="1:3" x14ac:dyDescent="0.2">
      <c r="A249" s="128">
        <f>Índice!B12</f>
        <v>42984</v>
      </c>
      <c r="B249" s="103" t="str">
        <f>Índice!P12</f>
        <v>E</v>
      </c>
      <c r="C249" s="103" t="str">
        <f>Índice!AB12</f>
        <v>MA</v>
      </c>
    </row>
    <row r="250" spans="1:3" x14ac:dyDescent="0.2">
      <c r="A250" s="128">
        <f>Índice!B13</f>
        <v>42985</v>
      </c>
      <c r="B250" s="103" t="str">
        <f>Índice!P13</f>
        <v>MA</v>
      </c>
      <c r="C250" s="103" t="str">
        <f>Índice!AB13</f>
        <v>A</v>
      </c>
    </row>
    <row r="251" spans="1:3" x14ac:dyDescent="0.2">
      <c r="A251" s="128">
        <f>Índice!B14</f>
        <v>42986</v>
      </c>
      <c r="B251" s="103" t="str">
        <f>Índice!P14</f>
        <v>E</v>
      </c>
      <c r="C251" s="103" t="str">
        <f>Índice!AB14</f>
        <v>MA</v>
      </c>
    </row>
    <row r="252" spans="1:3" x14ac:dyDescent="0.2">
      <c r="A252" s="128">
        <f>Índice!B15</f>
        <v>42987</v>
      </c>
      <c r="B252" s="103" t="str">
        <f>Índice!P15</f>
        <v>E</v>
      </c>
      <c r="C252" s="103" t="str">
        <f>Índice!AB15</f>
        <v>MA</v>
      </c>
    </row>
    <row r="253" spans="1:3" x14ac:dyDescent="0.2">
      <c r="A253" s="128">
        <f>Índice!B16</f>
        <v>42988</v>
      </c>
      <c r="B253" s="103" t="str">
        <f>Índice!P16</f>
        <v>E</v>
      </c>
      <c r="C253" s="103" t="str">
        <f>Índice!AB16</f>
        <v>E</v>
      </c>
    </row>
    <row r="254" spans="1:3" x14ac:dyDescent="0.2">
      <c r="A254" s="128">
        <f>Índice!B17</f>
        <v>42989</v>
      </c>
      <c r="B254" s="103" t="str">
        <f>Índice!P17</f>
        <v>E</v>
      </c>
      <c r="C254" s="103" t="str">
        <f>Índice!AB17</f>
        <v>E</v>
      </c>
    </row>
    <row r="255" spans="1:3" x14ac:dyDescent="0.2">
      <c r="A255" s="128">
        <f>Índice!B18</f>
        <v>42990</v>
      </c>
      <c r="B255" s="103" t="str">
        <f>Índice!P18</f>
        <v>E</v>
      </c>
      <c r="C255" s="103" t="str">
        <f>Índice!AB18</f>
        <v>MA</v>
      </c>
    </row>
    <row r="256" spans="1:3" x14ac:dyDescent="0.2">
      <c r="A256" s="128">
        <f>Índice!B19</f>
        <v>42991</v>
      </c>
      <c r="B256" s="103" t="str">
        <f>Índice!P19</f>
        <v>E</v>
      </c>
      <c r="C256" s="103" t="str">
        <f>Índice!AB19</f>
        <v>E</v>
      </c>
    </row>
    <row r="257" spans="1:3" x14ac:dyDescent="0.2">
      <c r="A257" s="128">
        <f>Índice!B20</f>
        <v>42992</v>
      </c>
      <c r="B257" s="103" t="str">
        <f>Índice!P20</f>
        <v>A</v>
      </c>
      <c r="C257" s="103" t="str">
        <f>Índice!AB20</f>
        <v>M</v>
      </c>
    </row>
    <row r="258" spans="1:3" x14ac:dyDescent="0.2">
      <c r="A258" s="128">
        <f>Índice!B21</f>
        <v>42993</v>
      </c>
      <c r="B258" s="103" t="str">
        <f>Índice!P21</f>
        <v>A</v>
      </c>
      <c r="C258" s="103" t="str">
        <f>Índice!AB21</f>
        <v>M</v>
      </c>
    </row>
    <row r="259" spans="1:3" x14ac:dyDescent="0.2">
      <c r="A259" s="128">
        <f>Índice!B22</f>
        <v>42994</v>
      </c>
      <c r="B259" s="103" t="str">
        <f>Índice!P22</f>
        <v>MA</v>
      </c>
      <c r="C259" s="103" t="str">
        <f>Índice!AB22</f>
        <v>A</v>
      </c>
    </row>
    <row r="260" spans="1:3" x14ac:dyDescent="0.2">
      <c r="A260" s="128">
        <f>Índice!B23</f>
        <v>42995</v>
      </c>
      <c r="B260" s="103" t="str">
        <f>Índice!P23</f>
        <v>MA</v>
      </c>
      <c r="C260" s="103" t="str">
        <f>Índice!AB23</f>
        <v>A</v>
      </c>
    </row>
    <row r="261" spans="1:3" x14ac:dyDescent="0.2">
      <c r="A261" s="128">
        <f>Índice!B24</f>
        <v>42996</v>
      </c>
      <c r="B261" s="103" t="str">
        <f>Índice!P24</f>
        <v>E</v>
      </c>
      <c r="C261" s="103" t="str">
        <f>Índice!AB24</f>
        <v>MA</v>
      </c>
    </row>
    <row r="262" spans="1:3" x14ac:dyDescent="0.2">
      <c r="A262" s="128">
        <f>Índice!B25</f>
        <v>42997</v>
      </c>
      <c r="B262" s="103" t="str">
        <f>Índice!P25</f>
        <v>E</v>
      </c>
      <c r="C262" s="103" t="str">
        <f>Índice!AB25</f>
        <v>MA</v>
      </c>
    </row>
    <row r="263" spans="1:3" x14ac:dyDescent="0.2">
      <c r="A263" s="128">
        <f>Índice!B26</f>
        <v>42998</v>
      </c>
      <c r="B263" s="103" t="str">
        <f>Índice!P26</f>
        <v>E</v>
      </c>
      <c r="C263" s="103" t="str">
        <f>Índice!AB26</f>
        <v>E</v>
      </c>
    </row>
    <row r="264" spans="1:3" x14ac:dyDescent="0.2">
      <c r="A264" s="128">
        <f>Índice!B27</f>
        <v>42999</v>
      </c>
      <c r="B264" s="103" t="str">
        <f>Índice!P27</f>
        <v>E</v>
      </c>
      <c r="C264" s="103" t="str">
        <f>Índice!AB27</f>
        <v>MA</v>
      </c>
    </row>
    <row r="265" spans="1:3" x14ac:dyDescent="0.2">
      <c r="A265" s="128">
        <f>Índice!B28</f>
        <v>43000</v>
      </c>
      <c r="B265" s="103" t="str">
        <f>Índice!P28</f>
        <v>E</v>
      </c>
      <c r="C265" s="103" t="str">
        <f>Índice!AB28</f>
        <v>E</v>
      </c>
    </row>
    <row r="266" spans="1:3" x14ac:dyDescent="0.2">
      <c r="A266" s="128">
        <f>Índice!B29</f>
        <v>43001</v>
      </c>
      <c r="B266" s="103" t="str">
        <f>Índice!P29</f>
        <v>E</v>
      </c>
      <c r="C266" s="103" t="str">
        <f>Índice!AB29</f>
        <v>MA</v>
      </c>
    </row>
    <row r="267" spans="1:3" x14ac:dyDescent="0.2">
      <c r="A267" s="128">
        <f>Índice!B30</f>
        <v>43002</v>
      </c>
      <c r="B267" s="103" t="str">
        <f>Índice!P30</f>
        <v>E</v>
      </c>
      <c r="C267" s="103" t="str">
        <f>Índice!AB30</f>
        <v>E</v>
      </c>
    </row>
    <row r="268" spans="1:3" x14ac:dyDescent="0.2">
      <c r="A268" s="128">
        <f>Índice!B31</f>
        <v>43003</v>
      </c>
      <c r="B268" s="103" t="str">
        <f>Índice!P31</f>
        <v>E</v>
      </c>
      <c r="C268" s="103" t="str">
        <f>Índice!AB31</f>
        <v>MA</v>
      </c>
    </row>
    <row r="269" spans="1:3" x14ac:dyDescent="0.2">
      <c r="A269" s="128">
        <f>Índice!B32</f>
        <v>43004</v>
      </c>
      <c r="B269" s="103" t="str">
        <f>Índice!P32</f>
        <v>E</v>
      </c>
      <c r="C269" s="103" t="str">
        <f>Índice!AB32</f>
        <v>MA</v>
      </c>
    </row>
    <row r="270" spans="1:3" x14ac:dyDescent="0.2">
      <c r="A270" s="128">
        <f>Índice!B33</f>
        <v>43005</v>
      </c>
      <c r="B270" s="103" t="str">
        <f>Índice!P33</f>
        <v>E</v>
      </c>
      <c r="C270" s="103" t="str">
        <f>Índice!AB33</f>
        <v>MA</v>
      </c>
    </row>
    <row r="271" spans="1:3" x14ac:dyDescent="0.2">
      <c r="A271" s="128">
        <f>Índice!B34</f>
        <v>43006</v>
      </c>
      <c r="B271" s="103" t="str">
        <f>Índice!P34</f>
        <v>E</v>
      </c>
      <c r="C271" s="103" t="str">
        <f>Índice!AB34</f>
        <v>MA</v>
      </c>
    </row>
    <row r="272" spans="1:3" x14ac:dyDescent="0.2">
      <c r="A272" s="128">
        <f>Índice!B35</f>
        <v>43007</v>
      </c>
      <c r="B272" s="103" t="str">
        <f>Índice!P35</f>
        <v>E</v>
      </c>
      <c r="C272" s="103" t="str">
        <f>Índice!AB35</f>
        <v>E</v>
      </c>
    </row>
    <row r="273" spans="1:3" x14ac:dyDescent="0.2">
      <c r="A273" s="128">
        <f>Índice!B36</f>
        <v>43008</v>
      </c>
      <c r="B273" s="103" t="str">
        <f>Índice!P36</f>
        <v>B</v>
      </c>
      <c r="C273" s="103" t="str">
        <f>Índice!AB36</f>
        <v>B</v>
      </c>
    </row>
    <row r="274" spans="1:3" x14ac:dyDescent="0.2">
      <c r="A274" s="128">
        <f>Índice!B37</f>
        <v>43009</v>
      </c>
      <c r="B274" s="103" t="str">
        <f>Índice!P37</f>
        <v>M</v>
      </c>
      <c r="C274" s="103" t="str">
        <f>Índice!AB37</f>
        <v>B</v>
      </c>
    </row>
    <row r="275" spans="1:3" x14ac:dyDescent="0.2">
      <c r="A275" s="128">
        <f>Índice!B38</f>
        <v>43010</v>
      </c>
      <c r="B275" s="103" t="str">
        <f>Índice!P38</f>
        <v>E</v>
      </c>
      <c r="C275" s="103" t="str">
        <f>Índice!AB38</f>
        <v>MA</v>
      </c>
    </row>
    <row r="276" spans="1:3" x14ac:dyDescent="0.2">
      <c r="A276" s="128">
        <f>Índice!B39</f>
        <v>43011</v>
      </c>
      <c r="B276" s="103" t="str">
        <f>Índice!P39</f>
        <v>B</v>
      </c>
      <c r="C276" s="103" t="str">
        <f>Índice!AB39</f>
        <v>B</v>
      </c>
    </row>
    <row r="277" spans="1:3" x14ac:dyDescent="0.2">
      <c r="A277" s="128">
        <f>Índice!B40</f>
        <v>43012</v>
      </c>
      <c r="B277" s="103" t="str">
        <f>Índice!P40</f>
        <v>B</v>
      </c>
      <c r="C277" s="103" t="str">
        <f>Índice!AB40</f>
        <v>B</v>
      </c>
    </row>
    <row r="278" spans="1:3" x14ac:dyDescent="0.2">
      <c r="A278" s="128">
        <f>Índice!B41</f>
        <v>43013</v>
      </c>
      <c r="B278" s="103" t="str">
        <f>Índice!P41</f>
        <v>B</v>
      </c>
      <c r="C278" s="103" t="str">
        <f>Índice!AB41</f>
        <v>B</v>
      </c>
    </row>
    <row r="279" spans="1:3" x14ac:dyDescent="0.2">
      <c r="A279" s="128">
        <f>Índice!B42</f>
        <v>43014</v>
      </c>
      <c r="B279" s="103" t="str">
        <f>Índice!P42</f>
        <v>B</v>
      </c>
      <c r="C279" s="103" t="str">
        <f>Índice!AB42</f>
        <v>B</v>
      </c>
    </row>
    <row r="280" spans="1:3" x14ac:dyDescent="0.2">
      <c r="A280" s="128">
        <f>Índice!B43</f>
        <v>43015</v>
      </c>
      <c r="B280" s="103" t="str">
        <f>Índice!P43</f>
        <v>M</v>
      </c>
      <c r="C280" s="103" t="str">
        <f>Índice!AB43</f>
        <v>B</v>
      </c>
    </row>
    <row r="281" spans="1:3" x14ac:dyDescent="0.2">
      <c r="A281" s="128">
        <f>Índice!B44</f>
        <v>43016</v>
      </c>
      <c r="B281" s="103" t="str">
        <f>Índice!P44</f>
        <v>E</v>
      </c>
      <c r="C281" s="103" t="str">
        <f>Índice!AB44</f>
        <v>MA</v>
      </c>
    </row>
    <row r="282" spans="1:3" x14ac:dyDescent="0.2">
      <c r="A282" s="128">
        <f>Índice!B45</f>
        <v>43017</v>
      </c>
      <c r="B282" s="103" t="str">
        <f>Índice!P45</f>
        <v>E</v>
      </c>
      <c r="C282" s="103" t="str">
        <f>Índice!AB45</f>
        <v>MA</v>
      </c>
    </row>
    <row r="283" spans="1:3" x14ac:dyDescent="0.2">
      <c r="A283" s="128">
        <f>Índice!B46</f>
        <v>43018</v>
      </c>
      <c r="B283" s="103" t="str">
        <f>Índice!P46</f>
        <v>A</v>
      </c>
      <c r="C283" s="103" t="str">
        <f>Índice!AB46</f>
        <v>M</v>
      </c>
    </row>
    <row r="284" spans="1:3" x14ac:dyDescent="0.2">
      <c r="A284" s="128">
        <f>Índice!B47</f>
        <v>43019</v>
      </c>
      <c r="B284" s="103" t="str">
        <f>Índice!P47</f>
        <v>A</v>
      </c>
      <c r="C284" s="103" t="str">
        <f>Índice!AB47</f>
        <v>M</v>
      </c>
    </row>
    <row r="285" spans="1:3" x14ac:dyDescent="0.2">
      <c r="A285" s="128">
        <f>Índice!B48</f>
        <v>43020</v>
      </c>
      <c r="B285" s="103" t="str">
        <f>Índice!P48</f>
        <v>E</v>
      </c>
      <c r="C285" s="103" t="str">
        <f>Índice!AB48</f>
        <v>MA</v>
      </c>
    </row>
    <row r="286" spans="1:3" x14ac:dyDescent="0.2">
      <c r="A286" s="128">
        <f>Índice!B49</f>
        <v>43021</v>
      </c>
      <c r="B286" s="103" t="str">
        <f>Índice!P49</f>
        <v>E</v>
      </c>
      <c r="C286" s="103" t="str">
        <f>Índice!AB49</f>
        <v>E</v>
      </c>
    </row>
    <row r="287" spans="1:3" x14ac:dyDescent="0.2">
      <c r="A287" s="128">
        <f>Índice!B50</f>
        <v>43022</v>
      </c>
      <c r="B287" s="103" t="str">
        <f>Índice!P50</f>
        <v>E</v>
      </c>
      <c r="C287" s="103" t="str">
        <f>Índice!AB50</f>
        <v>E</v>
      </c>
    </row>
    <row r="288" spans="1:3" x14ac:dyDescent="0.2">
      <c r="A288" s="128">
        <f>Índice!B51</f>
        <v>43023</v>
      </c>
      <c r="B288" s="103" t="str">
        <f>Índice!P51</f>
        <v>E</v>
      </c>
      <c r="C288" s="103" t="str">
        <f>Índice!AB51</f>
        <v>MA</v>
      </c>
    </row>
    <row r="289" spans="1:3" x14ac:dyDescent="0.2">
      <c r="A289" s="128">
        <f>Índice!B52</f>
        <v>43024</v>
      </c>
      <c r="B289" s="103" t="str">
        <f>Índice!P52</f>
        <v>E</v>
      </c>
      <c r="C289" s="103" t="str">
        <f>Índice!AB52</f>
        <v>E</v>
      </c>
    </row>
    <row r="290" spans="1:3" x14ac:dyDescent="0.2">
      <c r="A290" s="128">
        <f>Índice!B53</f>
        <v>43025</v>
      </c>
      <c r="B290" s="103" t="str">
        <f>Índice!P53</f>
        <v>E</v>
      </c>
      <c r="C290" s="103" t="str">
        <f>Índice!AB53</f>
        <v>E</v>
      </c>
    </row>
    <row r="291" spans="1:3" x14ac:dyDescent="0.2">
      <c r="A291" s="128">
        <f>Índice!B54</f>
        <v>43026</v>
      </c>
      <c r="B291" s="103" t="str">
        <f>Índice!P54</f>
        <v>E</v>
      </c>
      <c r="C291" s="103" t="str">
        <f>Índice!AB54</f>
        <v>E</v>
      </c>
    </row>
    <row r="292" spans="1:3" x14ac:dyDescent="0.2">
      <c r="A292" s="128">
        <f>Índice!B55</f>
        <v>43027</v>
      </c>
      <c r="B292" s="103" t="str">
        <f>Índice!P55</f>
        <v>E</v>
      </c>
      <c r="C292" s="103" t="str">
        <f>Índice!AB55</f>
        <v>E</v>
      </c>
    </row>
    <row r="293" spans="1:3" x14ac:dyDescent="0.2">
      <c r="A293" s="128">
        <f>Índice!B56</f>
        <v>43028</v>
      </c>
      <c r="B293" s="103" t="str">
        <f>Índice!P56</f>
        <v>E</v>
      </c>
      <c r="C293" s="103" t="str">
        <f>Índice!AB56</f>
        <v>E</v>
      </c>
    </row>
    <row r="294" spans="1:3" x14ac:dyDescent="0.2">
      <c r="A294" s="128">
        <f>Índice!B57</f>
        <v>43029</v>
      </c>
      <c r="B294" s="103" t="str">
        <f>Índice!P57</f>
        <v>E</v>
      </c>
      <c r="C294" s="103" t="str">
        <f>Índice!AB57</f>
        <v>MA</v>
      </c>
    </row>
    <row r="295" spans="1:3" x14ac:dyDescent="0.2">
      <c r="A295" s="128">
        <f>Índice!B58</f>
        <v>43030</v>
      </c>
      <c r="B295" s="103" t="str">
        <f>Índice!P58</f>
        <v>E</v>
      </c>
      <c r="C295" s="103" t="str">
        <f>Índice!AB58</f>
        <v>MA</v>
      </c>
    </row>
    <row r="296" spans="1:3" x14ac:dyDescent="0.2">
      <c r="A296" s="128">
        <f>Índice!B59</f>
        <v>43031</v>
      </c>
      <c r="B296" s="103" t="str">
        <f>Índice!P59</f>
        <v>E</v>
      </c>
      <c r="C296" s="103" t="str">
        <f>Índice!AB59</f>
        <v>E</v>
      </c>
    </row>
    <row r="297" spans="1:3" x14ac:dyDescent="0.2">
      <c r="A297" s="128">
        <f>Índice!B60</f>
        <v>43032</v>
      </c>
      <c r="B297" s="103" t="str">
        <f>Índice!P60</f>
        <v>E</v>
      </c>
      <c r="C297" s="103" t="str">
        <f>Índice!AB60</f>
        <v>E</v>
      </c>
    </row>
    <row r="298" spans="1:3" x14ac:dyDescent="0.2">
      <c r="A298" s="128">
        <f>Índice!B61</f>
        <v>43033</v>
      </c>
      <c r="B298" s="103" t="str">
        <f>Índice!P61</f>
        <v>E</v>
      </c>
      <c r="C298" s="103" t="str">
        <f>Índice!AB61</f>
        <v>E</v>
      </c>
    </row>
    <row r="299" spans="1:3" x14ac:dyDescent="0.2">
      <c r="A299" s="128">
        <f>Índice!B62</f>
        <v>43034</v>
      </c>
      <c r="B299" s="103" t="str">
        <f>Índice!P62</f>
        <v>E</v>
      </c>
      <c r="C299" s="103" t="str">
        <f>Índice!AB62</f>
        <v>MA</v>
      </c>
    </row>
    <row r="300" spans="1:3" x14ac:dyDescent="0.2">
      <c r="A300" s="128">
        <f>Índice!B63</f>
        <v>43035</v>
      </c>
      <c r="B300" s="103" t="str">
        <f>Índice!P63</f>
        <v>E</v>
      </c>
      <c r="C300" s="103" t="str">
        <f>Índice!AB63</f>
        <v>E</v>
      </c>
    </row>
    <row r="301" spans="1:3" x14ac:dyDescent="0.2">
      <c r="A301" s="128">
        <f>Índice!B64</f>
        <v>43036</v>
      </c>
      <c r="B301" s="103" t="str">
        <f>Índice!P64</f>
        <v>E</v>
      </c>
      <c r="C301" s="103" t="str">
        <f>Índice!AB64</f>
        <v>MA</v>
      </c>
    </row>
    <row r="302" spans="1:3" x14ac:dyDescent="0.2">
      <c r="A302" s="128">
        <f>Índice!B65</f>
        <v>43037</v>
      </c>
      <c r="B302" s="103" t="str">
        <f>Índice!P65</f>
        <v>E</v>
      </c>
      <c r="C302" s="103" t="str">
        <f>Índice!AB65</f>
        <v>MA</v>
      </c>
    </row>
    <row r="303" spans="1:3" x14ac:dyDescent="0.2">
      <c r="A303" s="128">
        <f>Índice!B66</f>
        <v>43038</v>
      </c>
      <c r="B303" s="103" t="str">
        <f>Índice!P66</f>
        <v>MA</v>
      </c>
      <c r="C303" s="103" t="str">
        <f>Índice!AB66</f>
        <v>A</v>
      </c>
    </row>
    <row r="304" spans="1:3" x14ac:dyDescent="0.2">
      <c r="A304" s="128">
        <f>Índice!B67</f>
        <v>43039</v>
      </c>
      <c r="B304" s="103" t="str">
        <f>Índice!P67</f>
        <v>B</v>
      </c>
      <c r="C304" s="103" t="str">
        <f>Índice!AB67</f>
        <v>B</v>
      </c>
    </row>
    <row r="305" spans="1:3" x14ac:dyDescent="0.2">
      <c r="A305" s="128">
        <f>Índice!B68</f>
        <v>43040</v>
      </c>
      <c r="B305" s="103" t="str">
        <f>Índice!P68</f>
        <v>M</v>
      </c>
      <c r="C305" s="103" t="str">
        <f>Índice!AB68</f>
        <v>B</v>
      </c>
    </row>
    <row r="306" spans="1:3" x14ac:dyDescent="0.2">
      <c r="A306" s="128">
        <f>Índice!B69</f>
        <v>43041</v>
      </c>
      <c r="B306" s="103" t="str">
        <f>Índice!P69</f>
        <v>MA</v>
      </c>
      <c r="C306" s="103" t="str">
        <f>Índice!AB69</f>
        <v>A</v>
      </c>
    </row>
    <row r="307" spans="1:3" x14ac:dyDescent="0.2">
      <c r="A307" s="128">
        <f>Índice!B70</f>
        <v>43042</v>
      </c>
      <c r="B307" s="103" t="str">
        <f>Índice!P70</f>
        <v>E</v>
      </c>
      <c r="C307" s="103" t="str">
        <f>Índice!AB70</f>
        <v>E</v>
      </c>
    </row>
    <row r="308" spans="1:3" x14ac:dyDescent="0.2">
      <c r="A308" s="128">
        <f>Índice!B71</f>
        <v>43043</v>
      </c>
      <c r="B308" s="103" t="str">
        <f>Índice!P71</f>
        <v>M</v>
      </c>
      <c r="C308" s="103" t="str">
        <f>Índice!AB71</f>
        <v>B</v>
      </c>
    </row>
    <row r="309" spans="1:3" x14ac:dyDescent="0.2">
      <c r="A309" s="128">
        <f>Índice!B72</f>
        <v>43044</v>
      </c>
      <c r="B309" s="103" t="str">
        <f>Índice!P72</f>
        <v>M</v>
      </c>
      <c r="C309" s="103" t="str">
        <f>Índice!AB72</f>
        <v>B</v>
      </c>
    </row>
    <row r="310" spans="1:3" x14ac:dyDescent="0.2">
      <c r="A310" s="128">
        <f>Índice!B73</f>
        <v>43045</v>
      </c>
      <c r="B310" s="103" t="str">
        <f>Índice!P73</f>
        <v>M</v>
      </c>
      <c r="C310" s="103" t="str">
        <f>Índice!AB73</f>
        <v>B</v>
      </c>
    </row>
    <row r="311" spans="1:3" x14ac:dyDescent="0.2">
      <c r="A311" s="128">
        <f>Índice!B74</f>
        <v>43046</v>
      </c>
      <c r="B311" s="103" t="str">
        <f>Índice!P74</f>
        <v>E</v>
      </c>
      <c r="C311" s="103" t="str">
        <f>Índice!AB74</f>
        <v>MA</v>
      </c>
    </row>
    <row r="312" spans="1:3" x14ac:dyDescent="0.2">
      <c r="A312" s="128">
        <f>Índice!B75</f>
        <v>43047</v>
      </c>
      <c r="B312" s="103" t="str">
        <f>Índice!P75</f>
        <v>E</v>
      </c>
      <c r="C312" s="103" t="str">
        <f>Índice!AB75</f>
        <v>MA</v>
      </c>
    </row>
    <row r="313" spans="1:3" x14ac:dyDescent="0.2">
      <c r="A313" s="128">
        <f>Índice!B76</f>
        <v>43048</v>
      </c>
      <c r="B313" s="103" t="str">
        <f>Índice!P76</f>
        <v>E</v>
      </c>
      <c r="C313" s="103" t="str">
        <f>Índice!AB76</f>
        <v>E</v>
      </c>
    </row>
    <row r="314" spans="1:3" x14ac:dyDescent="0.2">
      <c r="A314" s="128">
        <f>Índice!B77</f>
        <v>43049</v>
      </c>
      <c r="B314" s="103" t="str">
        <f>Índice!P77</f>
        <v>E</v>
      </c>
      <c r="C314" s="103" t="str">
        <f>Índice!AB77</f>
        <v>MA</v>
      </c>
    </row>
    <row r="315" spans="1:3" x14ac:dyDescent="0.2">
      <c r="A315" s="128">
        <f>Índice!B78</f>
        <v>43050</v>
      </c>
      <c r="B315" s="103" t="str">
        <f>Índice!P78</f>
        <v>E</v>
      </c>
      <c r="C315" s="103" t="str">
        <f>Índice!AB78</f>
        <v>E</v>
      </c>
    </row>
    <row r="316" spans="1:3" x14ac:dyDescent="0.2">
      <c r="A316" s="128">
        <f>Índice!B79</f>
        <v>43051</v>
      </c>
      <c r="B316" s="103" t="str">
        <f>Índice!P79</f>
        <v>E</v>
      </c>
      <c r="C316" s="103" t="str">
        <f>Índice!AB79</f>
        <v>E</v>
      </c>
    </row>
    <row r="317" spans="1:3" x14ac:dyDescent="0.2">
      <c r="A317" s="128">
        <f>Índice!B80</f>
        <v>43052</v>
      </c>
      <c r="B317" s="103" t="str">
        <f>Índice!P80</f>
        <v>E</v>
      </c>
      <c r="C317" s="103" t="str">
        <f>Índice!AB80</f>
        <v>E</v>
      </c>
    </row>
    <row r="318" spans="1:3" x14ac:dyDescent="0.2">
      <c r="A318" s="128">
        <f>Índice!B81</f>
        <v>43053</v>
      </c>
      <c r="B318" s="103" t="str">
        <f>Índice!P81</f>
        <v>E</v>
      </c>
      <c r="C318" s="103" t="str">
        <f>Índice!AB81</f>
        <v>E</v>
      </c>
    </row>
    <row r="319" spans="1:3" x14ac:dyDescent="0.2">
      <c r="A319" s="128">
        <f>Índice!B82</f>
        <v>43054</v>
      </c>
      <c r="B319" s="103" t="str">
        <f>Índice!P82</f>
        <v>E</v>
      </c>
      <c r="C319" s="103" t="str">
        <f>Índice!AB82</f>
        <v>E</v>
      </c>
    </row>
    <row r="320" spans="1:3" x14ac:dyDescent="0.2">
      <c r="A320" s="128">
        <f>Índice!B83</f>
        <v>43055</v>
      </c>
      <c r="B320" s="103" t="str">
        <f>Índice!P83</f>
        <v>E</v>
      </c>
      <c r="C320" s="103" t="str">
        <f>Índice!AB83</f>
        <v>E</v>
      </c>
    </row>
    <row r="321" spans="1:3" x14ac:dyDescent="0.2">
      <c r="A321" s="128">
        <f>Índice!B84</f>
        <v>43056</v>
      </c>
      <c r="B321" s="103" t="str">
        <f>Índice!P84</f>
        <v>E</v>
      </c>
      <c r="C321" s="103" t="str">
        <f>Índice!AB84</f>
        <v>E</v>
      </c>
    </row>
    <row r="322" spans="1:3" x14ac:dyDescent="0.2">
      <c r="A322" s="128">
        <f>Índice!B85</f>
        <v>43057</v>
      </c>
      <c r="B322" s="103" t="str">
        <f>Índice!P85</f>
        <v>E</v>
      </c>
      <c r="C322" s="103" t="str">
        <f>Índice!AB85</f>
        <v>E</v>
      </c>
    </row>
    <row r="323" spans="1:3" x14ac:dyDescent="0.2">
      <c r="A323" s="128">
        <f>Índice!B86</f>
        <v>43058</v>
      </c>
      <c r="B323" s="103" t="str">
        <f>Índice!P86</f>
        <v>E</v>
      </c>
      <c r="C323" s="103" t="str">
        <f>Índice!AB86</f>
        <v>E</v>
      </c>
    </row>
    <row r="324" spans="1:3" x14ac:dyDescent="0.2">
      <c r="A324" s="128">
        <f>Índice!B87</f>
        <v>43059</v>
      </c>
      <c r="B324" s="103" t="str">
        <f>Índice!P87</f>
        <v>E</v>
      </c>
      <c r="C324" s="103" t="str">
        <f>Índice!AB87</f>
        <v>E</v>
      </c>
    </row>
    <row r="325" spans="1:3" x14ac:dyDescent="0.2">
      <c r="A325" s="128">
        <f>Índice!B88</f>
        <v>43060</v>
      </c>
      <c r="B325" s="103" t="str">
        <f>Índice!P88</f>
        <v>E</v>
      </c>
      <c r="C325" s="103" t="str">
        <f>Índice!AB88</f>
        <v>E</v>
      </c>
    </row>
    <row r="326" spans="1:3" x14ac:dyDescent="0.2">
      <c r="A326" s="128">
        <f>Índice!B89</f>
        <v>43061</v>
      </c>
      <c r="B326" s="103" t="str">
        <f>Índice!P89</f>
        <v>E</v>
      </c>
      <c r="C326" s="103" t="str">
        <f>Índice!AB89</f>
        <v>E</v>
      </c>
    </row>
    <row r="327" spans="1:3" x14ac:dyDescent="0.2">
      <c r="A327" s="128">
        <f>Índice!B90</f>
        <v>43062</v>
      </c>
      <c r="B327" s="103" t="str">
        <f>Índice!P90</f>
        <v>E</v>
      </c>
      <c r="C327" s="103" t="str">
        <f>Índice!AB90</f>
        <v>E</v>
      </c>
    </row>
    <row r="328" spans="1:3" x14ac:dyDescent="0.2">
      <c r="A328" s="128">
        <f>Índice!B91</f>
        <v>43063</v>
      </c>
      <c r="B328" s="103" t="str">
        <f>Índice!P91</f>
        <v>E</v>
      </c>
      <c r="C328" s="103" t="str">
        <f>Índice!AB91</f>
        <v>E</v>
      </c>
    </row>
    <row r="329" spans="1:3" x14ac:dyDescent="0.2">
      <c r="A329" s="128">
        <f>Índice!B92</f>
        <v>43064</v>
      </c>
      <c r="B329" s="103" t="str">
        <f>Índice!P92</f>
        <v>E</v>
      </c>
      <c r="C329" s="103" t="str">
        <f>Índice!AB92</f>
        <v>E</v>
      </c>
    </row>
    <row r="330" spans="1:3" x14ac:dyDescent="0.2">
      <c r="A330" s="128">
        <f>Índice!B93</f>
        <v>43065</v>
      </c>
      <c r="B330" s="103" t="str">
        <f>Índice!P93</f>
        <v>E</v>
      </c>
      <c r="C330" s="103" t="str">
        <f>Índice!AB93</f>
        <v>E</v>
      </c>
    </row>
    <row r="331" spans="1:3" x14ac:dyDescent="0.2">
      <c r="A331" s="128">
        <f>Índice!B94</f>
        <v>43066</v>
      </c>
      <c r="B331" s="103" t="str">
        <f>Índice!P94</f>
        <v>E</v>
      </c>
      <c r="C331" s="103" t="str">
        <f>Índice!AB94</f>
        <v>MA</v>
      </c>
    </row>
    <row r="332" spans="1:3" x14ac:dyDescent="0.2">
      <c r="A332" s="128">
        <f>Índice!B95</f>
        <v>43067</v>
      </c>
      <c r="B332" s="103" t="str">
        <f>Índice!P95</f>
        <v>E</v>
      </c>
      <c r="C332" s="103" t="str">
        <f>Índice!AB95</f>
        <v>MA</v>
      </c>
    </row>
    <row r="333" spans="1:3" x14ac:dyDescent="0.2">
      <c r="A333" s="128">
        <f>Índice!B96</f>
        <v>43068</v>
      </c>
      <c r="B333" s="103" t="str">
        <f>Índice!P96</f>
        <v>E</v>
      </c>
      <c r="C333" s="103" t="str">
        <f>Índice!AB96</f>
        <v>E</v>
      </c>
    </row>
    <row r="334" spans="1:3" x14ac:dyDescent="0.2">
      <c r="A334" s="128">
        <f>Índice!B97</f>
        <v>43069</v>
      </c>
      <c r="B334" s="103" t="str">
        <f>Índice!P97</f>
        <v>E</v>
      </c>
      <c r="C334" s="103" t="str">
        <f>Índice!AB97</f>
        <v>E</v>
      </c>
    </row>
    <row r="335" spans="1:3" x14ac:dyDescent="0.2">
      <c r="A335" s="128">
        <f>Índice!B98</f>
        <v>43070</v>
      </c>
      <c r="B335" s="103" t="str">
        <f>Índice!P98</f>
        <v>E</v>
      </c>
      <c r="C335" s="103" t="str">
        <f>Índice!AB98</f>
        <v>E</v>
      </c>
    </row>
    <row r="336" spans="1:3" x14ac:dyDescent="0.2">
      <c r="A336" s="128">
        <f>Índice!B99</f>
        <v>43071</v>
      </c>
      <c r="B336" s="103" t="str">
        <f>Índice!P99</f>
        <v>E</v>
      </c>
      <c r="C336" s="103" t="str">
        <f>Índice!AB99</f>
        <v>MA</v>
      </c>
    </row>
    <row r="337" spans="1:3" x14ac:dyDescent="0.2">
      <c r="A337" s="128">
        <f>Índice!B100</f>
        <v>43072</v>
      </c>
      <c r="B337" s="103" t="str">
        <f>Índice!P100</f>
        <v>A</v>
      </c>
      <c r="C337" s="103" t="str">
        <f>Índice!AB100</f>
        <v>M</v>
      </c>
    </row>
    <row r="338" spans="1:3" x14ac:dyDescent="0.2">
      <c r="A338" s="128">
        <f>Índice!B101</f>
        <v>43073</v>
      </c>
      <c r="B338" s="103" t="str">
        <f>Índice!P101</f>
        <v>A</v>
      </c>
      <c r="C338" s="103" t="str">
        <f>Índice!AB101</f>
        <v>M</v>
      </c>
    </row>
    <row r="339" spans="1:3" x14ac:dyDescent="0.2">
      <c r="A339" s="128">
        <f>Índice!B102</f>
        <v>43074</v>
      </c>
      <c r="B339" s="103" t="str">
        <f>Índice!P102</f>
        <v>E</v>
      </c>
      <c r="C339" s="103" t="str">
        <f>Índice!AB102</f>
        <v>MA</v>
      </c>
    </row>
    <row r="340" spans="1:3" x14ac:dyDescent="0.2">
      <c r="A340" s="128">
        <f>Índice!B103</f>
        <v>43075</v>
      </c>
      <c r="B340" s="103" t="str">
        <f>Índice!P103</f>
        <v>E</v>
      </c>
      <c r="C340" s="103" t="str">
        <f>Índice!AB103</f>
        <v>E</v>
      </c>
    </row>
    <row r="341" spans="1:3" x14ac:dyDescent="0.2">
      <c r="A341" s="128">
        <f>Índice!B104</f>
        <v>43076</v>
      </c>
      <c r="B341" s="103" t="str">
        <f>Índice!P104</f>
        <v>E</v>
      </c>
      <c r="C341" s="103" t="str">
        <f>Índice!AB104</f>
        <v>E</v>
      </c>
    </row>
    <row r="342" spans="1:3" x14ac:dyDescent="0.2">
      <c r="A342" s="128">
        <f>Índice!B105</f>
        <v>43077</v>
      </c>
      <c r="B342" s="103" t="str">
        <f>Índice!P105</f>
        <v>E</v>
      </c>
      <c r="C342" s="103" t="str">
        <f>Índice!AB105</f>
        <v>E</v>
      </c>
    </row>
    <row r="343" spans="1:3" x14ac:dyDescent="0.2">
      <c r="A343" s="128">
        <f>Índice!B106</f>
        <v>43078</v>
      </c>
      <c r="B343" s="103" t="str">
        <f>Índice!P106</f>
        <v>E</v>
      </c>
      <c r="C343" s="103" t="str">
        <f>Índice!AB106</f>
        <v>E</v>
      </c>
    </row>
    <row r="344" spans="1:3" x14ac:dyDescent="0.2">
      <c r="A344" s="128">
        <f>Índice!B107</f>
        <v>43079</v>
      </c>
      <c r="B344" s="103" t="str">
        <f>Índice!P107</f>
        <v>E</v>
      </c>
      <c r="C344" s="103" t="str">
        <f>Índice!AB107</f>
        <v>MA</v>
      </c>
    </row>
    <row r="345" spans="1:3" x14ac:dyDescent="0.2">
      <c r="A345" s="128">
        <f>Índice!B108</f>
        <v>43080</v>
      </c>
      <c r="B345" s="103" t="str">
        <f>Índice!P108</f>
        <v>E</v>
      </c>
      <c r="C345" s="103" t="str">
        <f>Índice!AB108</f>
        <v>E</v>
      </c>
    </row>
    <row r="346" spans="1:3" x14ac:dyDescent="0.2">
      <c r="A346" s="128">
        <f>Índice!B109</f>
        <v>43081</v>
      </c>
      <c r="B346" s="103" t="str">
        <f>Índice!P109</f>
        <v>E</v>
      </c>
      <c r="C346" s="103" t="str">
        <f>Índice!AB109</f>
        <v>E</v>
      </c>
    </row>
    <row r="347" spans="1:3" x14ac:dyDescent="0.2">
      <c r="A347" s="128">
        <f>Índice!B110</f>
        <v>43082</v>
      </c>
      <c r="B347" s="103" t="str">
        <f>Índice!P110</f>
        <v>E</v>
      </c>
      <c r="C347" s="103" t="str">
        <f>Índice!AB110</f>
        <v>E</v>
      </c>
    </row>
    <row r="348" spans="1:3" x14ac:dyDescent="0.2">
      <c r="A348" s="128">
        <f>Índice!B111</f>
        <v>43083</v>
      </c>
      <c r="B348" s="103" t="str">
        <f>Índice!P111</f>
        <v>E</v>
      </c>
      <c r="C348" s="103" t="str">
        <f>Índice!AB111</f>
        <v>E</v>
      </c>
    </row>
    <row r="349" spans="1:3" x14ac:dyDescent="0.2">
      <c r="A349" s="128">
        <f>Índice!B112</f>
        <v>43084</v>
      </c>
      <c r="B349" s="103" t="str">
        <f>Índice!P112</f>
        <v>MA</v>
      </c>
      <c r="C349" s="103" t="str">
        <f>Índice!AB112</f>
        <v>A</v>
      </c>
    </row>
    <row r="350" spans="1:3" x14ac:dyDescent="0.2">
      <c r="A350" s="128">
        <f>Índice!B113</f>
        <v>43085</v>
      </c>
      <c r="B350" s="103" t="str">
        <f>Índice!P113</f>
        <v>B</v>
      </c>
      <c r="C350" s="103" t="str">
        <f>Índice!AB113</f>
        <v>B</v>
      </c>
    </row>
    <row r="351" spans="1:3" x14ac:dyDescent="0.2">
      <c r="A351" s="128">
        <f>Índice!B114</f>
        <v>43086</v>
      </c>
      <c r="B351" s="103" t="str">
        <f>Índice!P114</f>
        <v>A</v>
      </c>
      <c r="C351" s="103" t="str">
        <f>Índice!AB114</f>
        <v>M</v>
      </c>
    </row>
    <row r="352" spans="1:3" x14ac:dyDescent="0.2">
      <c r="A352" s="128">
        <f>Índice!B115</f>
        <v>43087</v>
      </c>
      <c r="B352" s="103" t="str">
        <f>Índice!P115</f>
        <v>E</v>
      </c>
      <c r="C352" s="103" t="str">
        <f>Índice!AB115</f>
        <v>MA</v>
      </c>
    </row>
    <row r="353" spans="1:3" x14ac:dyDescent="0.2">
      <c r="A353" s="128">
        <f>Índice!B116</f>
        <v>43088</v>
      </c>
      <c r="B353" s="103" t="str">
        <f>Índice!P116</f>
        <v>E</v>
      </c>
      <c r="C353" s="103" t="str">
        <f>Índice!AB116</f>
        <v>MA</v>
      </c>
    </row>
    <row r="354" spans="1:3" x14ac:dyDescent="0.2">
      <c r="A354" s="128">
        <f>Índice!B117</f>
        <v>43089</v>
      </c>
      <c r="B354" s="103" t="str">
        <f>Índice!P117</f>
        <v>E</v>
      </c>
      <c r="C354" s="103" t="str">
        <f>Índice!AB117</f>
        <v>E</v>
      </c>
    </row>
    <row r="355" spans="1:3" x14ac:dyDescent="0.2">
      <c r="A355" s="128">
        <f>Índice!B118</f>
        <v>43090</v>
      </c>
      <c r="B355" s="103" t="str">
        <f>Índice!P118</f>
        <v>E</v>
      </c>
      <c r="C355" s="103" t="str">
        <f>Índice!AB118</f>
        <v>E</v>
      </c>
    </row>
    <row r="356" spans="1:3" x14ac:dyDescent="0.2">
      <c r="A356" s="128">
        <f>Índice!B119</f>
        <v>43091</v>
      </c>
      <c r="B356" s="103" t="str">
        <f>Índice!P119</f>
        <v>E</v>
      </c>
      <c r="C356" s="103" t="str">
        <f>Índice!AB119</f>
        <v>E</v>
      </c>
    </row>
    <row r="357" spans="1:3" x14ac:dyDescent="0.2">
      <c r="A357" s="128">
        <f>Índice!B120</f>
        <v>43092</v>
      </c>
      <c r="B357" s="103" t="str">
        <f>Índice!P120</f>
        <v>E</v>
      </c>
      <c r="C357" s="103" t="str">
        <f>Índice!AB120</f>
        <v>MA</v>
      </c>
    </row>
    <row r="358" spans="1:3" x14ac:dyDescent="0.2">
      <c r="A358" s="128">
        <f>Índice!B121</f>
        <v>43093</v>
      </c>
      <c r="B358" s="103" t="str">
        <f>Índice!P121</f>
        <v>E</v>
      </c>
      <c r="C358" s="103" t="str">
        <f>Índice!AB121</f>
        <v>E</v>
      </c>
    </row>
    <row r="359" spans="1:3" x14ac:dyDescent="0.2">
      <c r="A359" s="128">
        <f>Índice!B122</f>
        <v>43094</v>
      </c>
      <c r="B359" s="103" t="str">
        <f>Índice!P122</f>
        <v>E</v>
      </c>
      <c r="C359" s="103" t="str">
        <f>Índice!AB122</f>
        <v>E</v>
      </c>
    </row>
    <row r="360" spans="1:3" x14ac:dyDescent="0.2">
      <c r="A360" s="128">
        <f>Índice!B123</f>
        <v>43095</v>
      </c>
      <c r="B360" s="103" t="str">
        <f>Índice!P123</f>
        <v>E</v>
      </c>
      <c r="C360" s="103" t="str">
        <f>Índice!AB123</f>
        <v>E</v>
      </c>
    </row>
    <row r="361" spans="1:3" x14ac:dyDescent="0.2">
      <c r="A361" s="128">
        <f>Índice!B124</f>
        <v>43096</v>
      </c>
      <c r="B361" s="103" t="str">
        <f>Índice!P124</f>
        <v>E</v>
      </c>
      <c r="C361" s="103" t="str">
        <f>Índice!AB124</f>
        <v>E</v>
      </c>
    </row>
    <row r="362" spans="1:3" x14ac:dyDescent="0.2">
      <c r="A362" s="128">
        <f>Índice!B125</f>
        <v>43097</v>
      </c>
      <c r="B362" s="103" t="str">
        <f>Índice!P125</f>
        <v>E</v>
      </c>
      <c r="C362" s="103" t="str">
        <f>Índice!AB125</f>
        <v>E</v>
      </c>
    </row>
    <row r="363" spans="1:3" x14ac:dyDescent="0.2">
      <c r="A363" s="128">
        <f>Índice!B126</f>
        <v>43098</v>
      </c>
      <c r="B363" s="103" t="str">
        <f>Índice!P126</f>
        <v>E</v>
      </c>
      <c r="C363" s="103" t="str">
        <f>Índice!AB126</f>
        <v>E</v>
      </c>
    </row>
    <row r="364" spans="1:3" x14ac:dyDescent="0.2">
      <c r="A364" s="128">
        <f>Índice!B127</f>
        <v>43099</v>
      </c>
      <c r="B364" s="103" t="str">
        <f>Índice!P127</f>
        <v>E</v>
      </c>
      <c r="C364" s="103" t="str">
        <f>Índice!AB127</f>
        <v>MA</v>
      </c>
    </row>
    <row r="365" spans="1:3" x14ac:dyDescent="0.2">
      <c r="A365" s="128">
        <f>Índice!B128</f>
        <v>43100</v>
      </c>
      <c r="B365" s="103" t="str">
        <f>Índice!P128</f>
        <v>E</v>
      </c>
      <c r="C365" s="103" t="str">
        <f>Índice!AB128</f>
        <v>MA</v>
      </c>
    </row>
    <row r="366" spans="1:3" x14ac:dyDescent="0.2">
      <c r="A366" s="128">
        <f>Índice!B129</f>
        <v>43101</v>
      </c>
      <c r="B366" s="103" t="str">
        <f>Índice!P129</f>
        <v>E</v>
      </c>
      <c r="C366" s="103" t="str">
        <f>Índice!AB129</f>
        <v>E</v>
      </c>
    </row>
    <row r="367" spans="1:3" x14ac:dyDescent="0.2">
      <c r="A367" s="128">
        <f>Índice!B130</f>
        <v>43102</v>
      </c>
      <c r="B367" s="103" t="str">
        <f>Índice!P130</f>
        <v>E</v>
      </c>
      <c r="C367" s="103" t="str">
        <f>Índice!AB130</f>
        <v>E</v>
      </c>
    </row>
    <row r="368" spans="1:3" x14ac:dyDescent="0.2">
      <c r="A368" s="128">
        <f>Índice!B131</f>
        <v>43103</v>
      </c>
      <c r="B368" s="103" t="str">
        <f>Índice!P131</f>
        <v>E</v>
      </c>
      <c r="C368" s="103" t="str">
        <f>Índice!AB131</f>
        <v>MA</v>
      </c>
    </row>
    <row r="369" spans="1:3" x14ac:dyDescent="0.2">
      <c r="A369" s="128">
        <f>Índice!B132</f>
        <v>43104</v>
      </c>
      <c r="B369" s="103" t="str">
        <f>Índice!P132</f>
        <v>E</v>
      </c>
      <c r="C369" s="103" t="str">
        <f>Índice!AB132</f>
        <v>MA</v>
      </c>
    </row>
    <row r="370" spans="1:3" x14ac:dyDescent="0.2">
      <c r="A370" s="128">
        <f>Índice!B133</f>
        <v>43105</v>
      </c>
      <c r="B370" s="103" t="str">
        <f>Índice!P133</f>
        <v>E</v>
      </c>
      <c r="C370" s="103" t="str">
        <f>Índice!AB133</f>
        <v>MA</v>
      </c>
    </row>
    <row r="371" spans="1:3" x14ac:dyDescent="0.2">
      <c r="A371" s="128">
        <f>Índice!B134</f>
        <v>43106</v>
      </c>
      <c r="B371" s="103" t="str">
        <f>Índice!P134</f>
        <v>E</v>
      </c>
      <c r="C371" s="103" t="str">
        <f>Índice!AB134</f>
        <v>MA</v>
      </c>
    </row>
    <row r="372" spans="1:3" x14ac:dyDescent="0.2">
      <c r="A372" s="128">
        <f>Índice!B135</f>
        <v>43107</v>
      </c>
      <c r="B372" s="103" t="str">
        <f>Índice!P135</f>
        <v>E</v>
      </c>
      <c r="C372" s="103" t="str">
        <f>Índice!AB135</f>
        <v>MA</v>
      </c>
    </row>
    <row r="373" spans="1:3" x14ac:dyDescent="0.2">
      <c r="A373" s="128">
        <f>Índice!B136</f>
        <v>43108</v>
      </c>
      <c r="B373" s="103" t="str">
        <f>Índice!P136</f>
        <v>E</v>
      </c>
      <c r="C373" s="103" t="str">
        <f>Índice!AB136</f>
        <v>MA</v>
      </c>
    </row>
    <row r="374" spans="1:3" x14ac:dyDescent="0.2">
      <c r="A374" s="128">
        <f>Índice!B137</f>
        <v>43109</v>
      </c>
      <c r="B374" s="103" t="str">
        <f>Índice!P137</f>
        <v>E</v>
      </c>
      <c r="C374" s="103" t="str">
        <f>Índice!AB137</f>
        <v>MA</v>
      </c>
    </row>
    <row r="375" spans="1:3" x14ac:dyDescent="0.2">
      <c r="A375" s="128">
        <f>Índice!B138</f>
        <v>43110</v>
      </c>
      <c r="B375" s="103" t="str">
        <f>Índice!P138</f>
        <v>E</v>
      </c>
      <c r="C375" s="103" t="str">
        <f>Índice!AB138</f>
        <v>MA</v>
      </c>
    </row>
    <row r="376" spans="1:3" x14ac:dyDescent="0.2">
      <c r="A376" s="128">
        <f>Índice!B139</f>
        <v>43111</v>
      </c>
      <c r="B376" s="103" t="str">
        <f>Índice!P139</f>
        <v>E</v>
      </c>
      <c r="C376" s="103" t="str">
        <f>Índice!AB139</f>
        <v>MA</v>
      </c>
    </row>
    <row r="377" spans="1:3" x14ac:dyDescent="0.2">
      <c r="A377" s="128">
        <f>Índice!B140</f>
        <v>43112</v>
      </c>
      <c r="B377" s="103" t="str">
        <f>Índice!P140</f>
        <v>E</v>
      </c>
      <c r="C377" s="103" t="str">
        <f>Índice!AB140</f>
        <v>E</v>
      </c>
    </row>
    <row r="378" spans="1:3" x14ac:dyDescent="0.2">
      <c r="A378" s="128">
        <f>Índice!B141</f>
        <v>43113</v>
      </c>
      <c r="B378" s="103" t="str">
        <f>Índice!P141</f>
        <v>E</v>
      </c>
      <c r="C378" s="103" t="str">
        <f>Índice!AB141</f>
        <v>MA</v>
      </c>
    </row>
    <row r="379" spans="1:3" x14ac:dyDescent="0.2">
      <c r="A379" s="128">
        <f>Índice!B142</f>
        <v>43114</v>
      </c>
      <c r="B379" s="103" t="str">
        <f>Índice!P142</f>
        <v>E</v>
      </c>
      <c r="C379" s="103" t="str">
        <f>Índice!AB142</f>
        <v>MA</v>
      </c>
    </row>
    <row r="380" spans="1:3" x14ac:dyDescent="0.2">
      <c r="A380" s="128">
        <f>Índice!B143</f>
        <v>43115</v>
      </c>
      <c r="B380" s="103" t="str">
        <f>Índice!P143</f>
        <v>E</v>
      </c>
      <c r="C380" s="103" t="str">
        <f>Índice!AB143</f>
        <v>E</v>
      </c>
    </row>
    <row r="381" spans="1:3" x14ac:dyDescent="0.2">
      <c r="A381" s="128">
        <f>Índice!B144</f>
        <v>43116</v>
      </c>
      <c r="B381" s="103" t="str">
        <f>Índice!P144</f>
        <v>E</v>
      </c>
      <c r="C381" s="103" t="str">
        <f>Índice!AB144</f>
        <v>E</v>
      </c>
    </row>
    <row r="382" spans="1:3" x14ac:dyDescent="0.2">
      <c r="A382" s="128">
        <f>Índice!B145</f>
        <v>43117</v>
      </c>
      <c r="B382" s="103" t="str">
        <f>Índice!P145</f>
        <v>E</v>
      </c>
      <c r="C382" s="103" t="str">
        <f>Índice!AB145</f>
        <v>E</v>
      </c>
    </row>
    <row r="383" spans="1:3" x14ac:dyDescent="0.2">
      <c r="A383" s="128">
        <f>Índice!B146</f>
        <v>43118</v>
      </c>
      <c r="B383" s="103" t="str">
        <f>Índice!P146</f>
        <v>E</v>
      </c>
      <c r="C383" s="103" t="str">
        <f>Índice!AB146</f>
        <v>E</v>
      </c>
    </row>
    <row r="384" spans="1:3" x14ac:dyDescent="0.2">
      <c r="A384" s="128">
        <f>Índice!B147</f>
        <v>43119</v>
      </c>
      <c r="B384" s="103" t="str">
        <f>Índice!P147</f>
        <v>E</v>
      </c>
      <c r="C384" s="103" t="str">
        <f>Índice!AB147</f>
        <v>MA</v>
      </c>
    </row>
    <row r="385" spans="1:3" x14ac:dyDescent="0.2">
      <c r="A385" s="128">
        <f>Índice!B148</f>
        <v>43120</v>
      </c>
      <c r="B385" s="103" t="str">
        <f>Índice!P148</f>
        <v>E</v>
      </c>
      <c r="C385" s="103" t="str">
        <f>Índice!AB148</f>
        <v>MA</v>
      </c>
    </row>
    <row r="386" spans="1:3" x14ac:dyDescent="0.2">
      <c r="A386" s="128">
        <f>Índice!B149</f>
        <v>43121</v>
      </c>
      <c r="B386" s="103" t="str">
        <f>Índice!P149</f>
        <v>E</v>
      </c>
      <c r="C386" s="103" t="str">
        <f>Índice!AB149</f>
        <v>MA</v>
      </c>
    </row>
    <row r="387" spans="1:3" x14ac:dyDescent="0.2">
      <c r="A387" s="128">
        <f>Índice!B150</f>
        <v>43122</v>
      </c>
      <c r="B387" s="103" t="str">
        <f>Índice!P150</f>
        <v>E</v>
      </c>
      <c r="C387" s="103" t="str">
        <f>Índice!AB150</f>
        <v>E</v>
      </c>
    </row>
    <row r="388" spans="1:3" x14ac:dyDescent="0.2">
      <c r="A388" s="128">
        <f>Índice!B151</f>
        <v>43123</v>
      </c>
      <c r="B388" s="103" t="str">
        <f>Índice!P151</f>
        <v>E</v>
      </c>
      <c r="C388" s="103" t="str">
        <f>Índice!AB151</f>
        <v>E</v>
      </c>
    </row>
    <row r="389" spans="1:3" x14ac:dyDescent="0.2">
      <c r="A389" s="128">
        <f>Índice!B152</f>
        <v>43124</v>
      </c>
      <c r="B389" s="103" t="str">
        <f>Índice!P152</f>
        <v>E</v>
      </c>
      <c r="C389" s="103" t="str">
        <f>Índice!AB152</f>
        <v>E</v>
      </c>
    </row>
    <row r="390" spans="1:3" x14ac:dyDescent="0.2">
      <c r="A390" s="128">
        <f>Índice!B153</f>
        <v>43125</v>
      </c>
      <c r="B390" s="103" t="str">
        <f>Índice!P153</f>
        <v>E</v>
      </c>
      <c r="C390" s="103" t="str">
        <f>Índice!AB153</f>
        <v>MA</v>
      </c>
    </row>
    <row r="391" spans="1:3" x14ac:dyDescent="0.2">
      <c r="A391" s="128">
        <f>Índice!B154</f>
        <v>43126</v>
      </c>
      <c r="B391" s="103" t="str">
        <f>Índice!P154</f>
        <v>E</v>
      </c>
      <c r="C391" s="103" t="str">
        <f>Índice!AB154</f>
        <v>E</v>
      </c>
    </row>
    <row r="392" spans="1:3" x14ac:dyDescent="0.2">
      <c r="A392" s="128">
        <f>Índice!B155</f>
        <v>43127</v>
      </c>
      <c r="B392" s="103" t="str">
        <f>Índice!P155</f>
        <v>E</v>
      </c>
      <c r="C392" s="103" t="str">
        <f>Índice!AB155</f>
        <v>E</v>
      </c>
    </row>
    <row r="393" spans="1:3" x14ac:dyDescent="0.2">
      <c r="A393" s="128">
        <f>Índice!B156</f>
        <v>43128</v>
      </c>
      <c r="B393" s="103" t="str">
        <f>Índice!P156</f>
        <v>E</v>
      </c>
      <c r="C393" s="103" t="str">
        <f>Índice!AB156</f>
        <v>E</v>
      </c>
    </row>
    <row r="394" spans="1:3" x14ac:dyDescent="0.2">
      <c r="A394" s="128">
        <f>Índice!B157</f>
        <v>43129</v>
      </c>
      <c r="B394" s="103" t="str">
        <f>Índice!P157</f>
        <v>E</v>
      </c>
      <c r="C394" s="103" t="str">
        <f>Índice!AB157</f>
        <v>MA</v>
      </c>
    </row>
    <row r="395" spans="1:3" x14ac:dyDescent="0.2">
      <c r="A395" s="128">
        <f>Índice!B158</f>
        <v>43130</v>
      </c>
      <c r="B395" s="103" t="str">
        <f>Índice!P158</f>
        <v>E</v>
      </c>
      <c r="C395" s="103" t="str">
        <f>Índice!AB158</f>
        <v>E</v>
      </c>
    </row>
    <row r="396" spans="1:3" x14ac:dyDescent="0.2">
      <c r="A396" s="128">
        <f>Índice!B159</f>
        <v>43131</v>
      </c>
      <c r="B396" s="103" t="str">
        <f>Índice!P159</f>
        <v>E</v>
      </c>
      <c r="C396" s="103" t="str">
        <f>Índice!AB159</f>
        <v>MA</v>
      </c>
    </row>
    <row r="397" spans="1:3" x14ac:dyDescent="0.2">
      <c r="A397" s="128">
        <f>Índice!B160</f>
        <v>43132</v>
      </c>
      <c r="B397" s="103" t="str">
        <f>Índice!P160</f>
        <v>E</v>
      </c>
      <c r="C397" s="103" t="str">
        <f>Índice!AB160</f>
        <v>MA</v>
      </c>
    </row>
    <row r="398" spans="1:3" x14ac:dyDescent="0.2">
      <c r="A398" s="128">
        <f>Índice!B161</f>
        <v>43133</v>
      </c>
      <c r="B398" s="103" t="str">
        <f>Índice!P161</f>
        <v>E</v>
      </c>
      <c r="C398" s="103" t="str">
        <f>Índice!AB161</f>
        <v>E</v>
      </c>
    </row>
    <row r="399" spans="1:3" x14ac:dyDescent="0.2">
      <c r="A399" s="128">
        <f>Índice!B162</f>
        <v>43134</v>
      </c>
      <c r="B399" s="103" t="str">
        <f>Índice!P162</f>
        <v>E</v>
      </c>
      <c r="C399" s="103" t="str">
        <f>Índice!AB162</f>
        <v>MA</v>
      </c>
    </row>
    <row r="400" spans="1:3" x14ac:dyDescent="0.2">
      <c r="A400" s="128">
        <f>Índice!B163</f>
        <v>43135</v>
      </c>
      <c r="B400" s="103" t="str">
        <f>Índice!P163</f>
        <v>E</v>
      </c>
      <c r="C400" s="103" t="str">
        <f>Índice!AB163</f>
        <v>MA</v>
      </c>
    </row>
    <row r="401" spans="1:3" x14ac:dyDescent="0.2">
      <c r="A401" s="128">
        <f>Índice!B164</f>
        <v>43136</v>
      </c>
      <c r="B401" s="103" t="str">
        <f>Índice!P164</f>
        <v>E</v>
      </c>
      <c r="C401" s="103" t="str">
        <f>Índice!AB164</f>
        <v>E</v>
      </c>
    </row>
    <row r="402" spans="1:3" x14ac:dyDescent="0.2">
      <c r="A402" s="128">
        <f>Índice!B165</f>
        <v>43137</v>
      </c>
      <c r="B402" s="103" t="str">
        <f>Índice!P165</f>
        <v>E</v>
      </c>
      <c r="C402" s="103" t="str">
        <f>Índice!AB165</f>
        <v>E</v>
      </c>
    </row>
    <row r="403" spans="1:3" x14ac:dyDescent="0.2">
      <c r="A403" s="128">
        <f>Índice!B166</f>
        <v>43138</v>
      </c>
      <c r="B403" s="103" t="str">
        <f>Índice!P166</f>
        <v>E</v>
      </c>
      <c r="C403" s="103" t="str">
        <f>Índice!AB166</f>
        <v>E</v>
      </c>
    </row>
    <row r="404" spans="1:3" x14ac:dyDescent="0.2">
      <c r="A404" s="128">
        <f>Índice!B167</f>
        <v>43139</v>
      </c>
      <c r="B404" s="103" t="str">
        <f>Índice!P167</f>
        <v>E</v>
      </c>
      <c r="C404" s="103" t="str">
        <f>Índice!AB167</f>
        <v>E</v>
      </c>
    </row>
    <row r="405" spans="1:3" x14ac:dyDescent="0.2">
      <c r="A405" s="128">
        <f>Índice!B168</f>
        <v>43140</v>
      </c>
      <c r="B405" s="103" t="str">
        <f>Índice!P168</f>
        <v>E</v>
      </c>
      <c r="C405" s="103" t="str">
        <f>Índice!AB168</f>
        <v>E</v>
      </c>
    </row>
    <row r="406" spans="1:3" x14ac:dyDescent="0.2">
      <c r="A406" s="128">
        <f>Índice!B169</f>
        <v>43141</v>
      </c>
      <c r="B406" s="103" t="str">
        <f>Índice!P169</f>
        <v>E</v>
      </c>
      <c r="C406" s="103" t="str">
        <f>Índice!AB169</f>
        <v>E</v>
      </c>
    </row>
    <row r="407" spans="1:3" x14ac:dyDescent="0.2">
      <c r="A407" s="128">
        <f>Índice!B170</f>
        <v>43142</v>
      </c>
      <c r="B407" s="103" t="str">
        <f>Índice!P170</f>
        <v>E</v>
      </c>
      <c r="C407" s="103" t="str">
        <f>Índice!AB170</f>
        <v>MA</v>
      </c>
    </row>
    <row r="408" spans="1:3" x14ac:dyDescent="0.2">
      <c r="A408" s="128">
        <f>Índice!B171</f>
        <v>43143</v>
      </c>
      <c r="B408" s="103" t="str">
        <f>Índice!P171</f>
        <v>E</v>
      </c>
      <c r="C408" s="103" t="str">
        <f>Índice!AB171</f>
        <v>MA</v>
      </c>
    </row>
    <row r="409" spans="1:3" x14ac:dyDescent="0.2">
      <c r="A409" s="128">
        <f>Índice!B172</f>
        <v>43144</v>
      </c>
      <c r="B409" s="103" t="str">
        <f>Índice!P172</f>
        <v>E</v>
      </c>
      <c r="C409" s="103" t="str">
        <f>Índice!AB172</f>
        <v>MA</v>
      </c>
    </row>
    <row r="410" spans="1:3" x14ac:dyDescent="0.2">
      <c r="A410" s="128">
        <f>Índice!B173</f>
        <v>43145</v>
      </c>
      <c r="B410" s="103" t="str">
        <f>Índice!P173</f>
        <v>E</v>
      </c>
      <c r="C410" s="103" t="str">
        <f>Índice!AB173</f>
        <v>E</v>
      </c>
    </row>
    <row r="411" spans="1:3" x14ac:dyDescent="0.2">
      <c r="A411" s="128">
        <f>Índice!B174</f>
        <v>43146</v>
      </c>
      <c r="B411" s="103" t="str">
        <f>Índice!P174</f>
        <v>E</v>
      </c>
      <c r="C411" s="103" t="str">
        <f>Índice!AB174</f>
        <v>MA</v>
      </c>
    </row>
    <row r="412" spans="1:3" x14ac:dyDescent="0.2">
      <c r="A412" s="128">
        <f>Índice!B175</f>
        <v>43147</v>
      </c>
      <c r="B412" s="103" t="str">
        <f>Índice!P175</f>
        <v>E</v>
      </c>
      <c r="C412" s="103" t="str">
        <f>Índice!AB175</f>
        <v>E</v>
      </c>
    </row>
    <row r="413" spans="1:3" x14ac:dyDescent="0.2">
      <c r="A413" s="128">
        <f>Índice!B176</f>
        <v>43148</v>
      </c>
      <c r="B413" s="103" t="str">
        <f>Índice!P176</f>
        <v>E</v>
      </c>
      <c r="C413" s="103" t="str">
        <f>Índice!AB176</f>
        <v>E</v>
      </c>
    </row>
    <row r="414" spans="1:3" x14ac:dyDescent="0.2">
      <c r="A414" s="128">
        <f>Índice!B177</f>
        <v>43149</v>
      </c>
      <c r="B414" s="103" t="str">
        <f>Índice!P177</f>
        <v>E</v>
      </c>
      <c r="C414" s="103" t="str">
        <f>Índice!AB177</f>
        <v>E</v>
      </c>
    </row>
    <row r="415" spans="1:3" x14ac:dyDescent="0.2">
      <c r="A415" s="128">
        <f>Índice!B178</f>
        <v>43150</v>
      </c>
      <c r="B415" s="103" t="str">
        <f>Índice!P178</f>
        <v>E</v>
      </c>
      <c r="C415" s="103" t="str">
        <f>Índice!AB178</f>
        <v>E</v>
      </c>
    </row>
    <row r="416" spans="1:3" x14ac:dyDescent="0.2">
      <c r="A416" s="128">
        <f>Índice!B179</f>
        <v>43151</v>
      </c>
      <c r="B416" s="103" t="str">
        <f>Índice!P179</f>
        <v>E</v>
      </c>
      <c r="C416" s="103" t="str">
        <f>Índice!AB179</f>
        <v>MA</v>
      </c>
    </row>
    <row r="417" spans="1:3" x14ac:dyDescent="0.2">
      <c r="A417" s="128">
        <f>Índice!B180</f>
        <v>43152</v>
      </c>
      <c r="B417" s="103" t="str">
        <f>Índice!P180</f>
        <v>E</v>
      </c>
      <c r="C417" s="103" t="str">
        <f>Índice!AB180</f>
        <v>E</v>
      </c>
    </row>
    <row r="418" spans="1:3" x14ac:dyDescent="0.2">
      <c r="A418" s="128">
        <f>Índice!B181</f>
        <v>43153</v>
      </c>
      <c r="B418" s="103" t="str">
        <f>Índice!P181</f>
        <v>E</v>
      </c>
      <c r="C418" s="103" t="str">
        <f>Índice!AB181</f>
        <v>MA</v>
      </c>
    </row>
    <row r="419" spans="1:3" x14ac:dyDescent="0.2">
      <c r="A419" s="128">
        <f>Índice!B182</f>
        <v>43154</v>
      </c>
      <c r="B419" s="103" t="str">
        <f>Índice!P182</f>
        <v>B</v>
      </c>
      <c r="C419" s="103" t="str">
        <f>Índice!AB182</f>
        <v>B</v>
      </c>
    </row>
    <row r="420" spans="1:3" x14ac:dyDescent="0.2">
      <c r="A420" s="128">
        <f>Índice!B183</f>
        <v>43155</v>
      </c>
      <c r="B420" s="103" t="str">
        <f>Índice!P183</f>
        <v>M</v>
      </c>
      <c r="C420" s="103" t="str">
        <f>Índice!AB183</f>
        <v>M</v>
      </c>
    </row>
    <row r="421" spans="1:3" x14ac:dyDescent="0.2">
      <c r="A421" s="128">
        <f>Índice!B184</f>
        <v>43156</v>
      </c>
      <c r="B421" s="103" t="str">
        <f>Índice!P184</f>
        <v>MA</v>
      </c>
      <c r="C421" s="103" t="str">
        <f>Índice!AB184</f>
        <v>A</v>
      </c>
    </row>
    <row r="422" spans="1:3" x14ac:dyDescent="0.2">
      <c r="A422" s="128">
        <f>Índice!B185</f>
        <v>43157</v>
      </c>
      <c r="B422" s="103" t="str">
        <f>Índice!P185</f>
        <v>E</v>
      </c>
      <c r="C422" s="103" t="str">
        <f>Índice!AB185</f>
        <v>MA</v>
      </c>
    </row>
    <row r="423" spans="1:3" x14ac:dyDescent="0.2">
      <c r="A423" s="128">
        <f>Índice!B186</f>
        <v>43158</v>
      </c>
      <c r="B423" s="103" t="str">
        <f>Índice!P186</f>
        <v>MA</v>
      </c>
      <c r="C423" s="103" t="str">
        <f>Índice!AB186</f>
        <v>A</v>
      </c>
    </row>
    <row r="424" spans="1:3" x14ac:dyDescent="0.2">
      <c r="A424" s="128">
        <f>Índice!B187</f>
        <v>43159</v>
      </c>
      <c r="B424" s="103" t="str">
        <f>Índice!P187</f>
        <v>E</v>
      </c>
      <c r="C424" s="103" t="str">
        <f>Índice!AB187</f>
        <v>E</v>
      </c>
    </row>
    <row r="425" spans="1:3" x14ac:dyDescent="0.2">
      <c r="A425" s="128">
        <f>Índice!B188</f>
        <v>43160</v>
      </c>
      <c r="B425" s="103" t="str">
        <f>Índice!P188</f>
        <v>E</v>
      </c>
      <c r="C425" s="103" t="str">
        <f>Índice!AB188</f>
        <v>E</v>
      </c>
    </row>
    <row r="426" spans="1:3" x14ac:dyDescent="0.2">
      <c r="A426" s="128">
        <f>Índice!B189</f>
        <v>43161</v>
      </c>
      <c r="B426" s="103" t="str">
        <f>Índice!P189</f>
        <v>E</v>
      </c>
      <c r="C426" s="103" t="str">
        <f>Índice!AB189</f>
        <v>E</v>
      </c>
    </row>
    <row r="427" spans="1:3" x14ac:dyDescent="0.2">
      <c r="A427" s="128">
        <f>Índice!B190</f>
        <v>43162</v>
      </c>
      <c r="B427" s="103" t="str">
        <f>Índice!P190</f>
        <v>E</v>
      </c>
      <c r="C427" s="103" t="str">
        <f>Índice!AB190</f>
        <v>E</v>
      </c>
    </row>
    <row r="428" spans="1:3" x14ac:dyDescent="0.2">
      <c r="A428" s="128">
        <f>Índice!B191</f>
        <v>43163</v>
      </c>
      <c r="B428" s="103" t="str">
        <f>Índice!P191</f>
        <v>E</v>
      </c>
      <c r="C428" s="103" t="str">
        <f>Índice!AB191</f>
        <v>E</v>
      </c>
    </row>
    <row r="429" spans="1:3" x14ac:dyDescent="0.2">
      <c r="A429" s="128">
        <f>Índice!B192</f>
        <v>43164</v>
      </c>
      <c r="B429" s="103" t="str">
        <f>Índice!P192</f>
        <v>E</v>
      </c>
      <c r="C429" s="103" t="str">
        <f>Índice!AB192</f>
        <v>MA</v>
      </c>
    </row>
    <row r="430" spans="1:3" x14ac:dyDescent="0.2">
      <c r="A430" s="128">
        <f>Índice!B193</f>
        <v>43165</v>
      </c>
      <c r="B430" s="103" t="str">
        <f>Índice!P193</f>
        <v>E</v>
      </c>
      <c r="C430" s="103" t="str">
        <f>Índice!AB193</f>
        <v>MA</v>
      </c>
    </row>
    <row r="431" spans="1:3" x14ac:dyDescent="0.2">
      <c r="A431" s="128">
        <f>Índice!B194</f>
        <v>43166</v>
      </c>
      <c r="B431" s="103" t="str">
        <f>Índice!P194</f>
        <v>E</v>
      </c>
      <c r="C431" s="103" t="str">
        <f>Índice!AB194</f>
        <v>MA</v>
      </c>
    </row>
    <row r="432" spans="1:3" x14ac:dyDescent="0.2">
      <c r="A432" s="128">
        <f>Índice!B195</f>
        <v>43167</v>
      </c>
      <c r="B432" s="103" t="str">
        <f>Índice!P195</f>
        <v>E</v>
      </c>
      <c r="C432" s="103" t="str">
        <f>Índice!AB195</f>
        <v>E</v>
      </c>
    </row>
    <row r="433" spans="1:3" x14ac:dyDescent="0.2">
      <c r="A433" s="128">
        <f>Índice!B196</f>
        <v>43168</v>
      </c>
      <c r="B433" s="103" t="str">
        <f>Índice!P196</f>
        <v>E</v>
      </c>
      <c r="C433" s="103" t="str">
        <f>Índice!AB196</f>
        <v>MA</v>
      </c>
    </row>
    <row r="434" spans="1:3" x14ac:dyDescent="0.2">
      <c r="A434" s="128">
        <f>Índice!B197</f>
        <v>43169</v>
      </c>
      <c r="B434" s="103" t="str">
        <f>Índice!P197</f>
        <v>E</v>
      </c>
      <c r="C434" s="103" t="str">
        <f>Índice!AB197</f>
        <v>MA</v>
      </c>
    </row>
    <row r="435" spans="1:3" x14ac:dyDescent="0.2">
      <c r="A435" s="128">
        <f>Índice!B198</f>
        <v>43170</v>
      </c>
      <c r="B435" s="103" t="str">
        <f>Índice!P198</f>
        <v>E</v>
      </c>
      <c r="C435" s="103" t="str">
        <f>Índice!AB198</f>
        <v>MA</v>
      </c>
    </row>
    <row r="436" spans="1:3" x14ac:dyDescent="0.2">
      <c r="A436" s="128">
        <f>Índice!B199</f>
        <v>43171</v>
      </c>
      <c r="B436" s="103" t="str">
        <f>Índice!P199</f>
        <v>E</v>
      </c>
      <c r="C436" s="103" t="str">
        <f>Índice!AB199</f>
        <v>MA</v>
      </c>
    </row>
    <row r="437" spans="1:3" x14ac:dyDescent="0.2">
      <c r="A437" s="128">
        <f>Índice!B200</f>
        <v>43172</v>
      </c>
      <c r="B437" s="103" t="str">
        <f>Índice!P200</f>
        <v>E</v>
      </c>
      <c r="C437" s="103" t="str">
        <f>Índice!AB200</f>
        <v>MA</v>
      </c>
    </row>
    <row r="438" spans="1:3" x14ac:dyDescent="0.2">
      <c r="A438" s="128">
        <f>Índice!B201</f>
        <v>43173</v>
      </c>
      <c r="B438" s="103" t="str">
        <f>Índice!P201</f>
        <v>A</v>
      </c>
      <c r="C438" s="103" t="str">
        <f>Índice!AB201</f>
        <v>M</v>
      </c>
    </row>
    <row r="439" spans="1:3" x14ac:dyDescent="0.2">
      <c r="A439" s="128">
        <f>Índice!B202</f>
        <v>43174</v>
      </c>
      <c r="B439" s="103" t="str">
        <f>Índice!P202</f>
        <v>E</v>
      </c>
      <c r="C439" s="103" t="str">
        <f>Índice!AB202</f>
        <v>MA</v>
      </c>
    </row>
    <row r="440" spans="1:3" x14ac:dyDescent="0.2">
      <c r="A440" s="128">
        <f>Índice!B203</f>
        <v>43175</v>
      </c>
      <c r="B440" s="103" t="str">
        <f>Índice!P203</f>
        <v>B</v>
      </c>
      <c r="C440" s="103" t="str">
        <f>Índice!AB203</f>
        <v>B</v>
      </c>
    </row>
    <row r="441" spans="1:3" x14ac:dyDescent="0.2">
      <c r="A441" s="128">
        <f>Índice!B204</f>
        <v>43176</v>
      </c>
      <c r="B441" s="103" t="str">
        <f>Índice!P204</f>
        <v>B</v>
      </c>
      <c r="C441" s="103" t="str">
        <f>Índice!AB204</f>
        <v>B</v>
      </c>
    </row>
    <row r="442" spans="1:3" x14ac:dyDescent="0.2">
      <c r="A442" s="128">
        <f>Índice!B205</f>
        <v>43177</v>
      </c>
      <c r="B442" s="103" t="str">
        <f>Índice!P205</f>
        <v>B</v>
      </c>
      <c r="C442" s="103" t="str">
        <f>Índice!AB205</f>
        <v>B</v>
      </c>
    </row>
    <row r="443" spans="1:3" x14ac:dyDescent="0.2">
      <c r="A443" s="128">
        <f>Índice!B206</f>
        <v>43178</v>
      </c>
      <c r="B443" s="103" t="str">
        <f>Índice!P206</f>
        <v>E</v>
      </c>
      <c r="C443" s="103" t="str">
        <f>Índice!AB206</f>
        <v>MA</v>
      </c>
    </row>
    <row r="444" spans="1:3" x14ac:dyDescent="0.2">
      <c r="A444" s="128">
        <f>Índice!B207</f>
        <v>43179</v>
      </c>
      <c r="B444" s="103" t="str">
        <f>Índice!P207</f>
        <v>M</v>
      </c>
      <c r="C444" s="103" t="str">
        <f>Índice!AB207</f>
        <v>B</v>
      </c>
    </row>
    <row r="445" spans="1:3" x14ac:dyDescent="0.2">
      <c r="A445" s="128">
        <f>Índice!B208</f>
        <v>43180</v>
      </c>
      <c r="B445" s="103" t="str">
        <f>Índice!P208</f>
        <v>E</v>
      </c>
      <c r="C445" s="103" t="str">
        <f>Índice!AB208</f>
        <v>MA</v>
      </c>
    </row>
    <row r="446" spans="1:3" x14ac:dyDescent="0.2">
      <c r="A446" s="128">
        <f>Índice!B209</f>
        <v>43181</v>
      </c>
      <c r="B446" s="103" t="str">
        <f>Índice!P209</f>
        <v>E</v>
      </c>
      <c r="C446" s="103" t="str">
        <f>Índice!AB209</f>
        <v>E</v>
      </c>
    </row>
    <row r="447" spans="1:3" x14ac:dyDescent="0.2">
      <c r="A447" s="128">
        <f>Índice!B210</f>
        <v>43182</v>
      </c>
      <c r="B447" s="103" t="str">
        <f>Índice!P210</f>
        <v>E</v>
      </c>
      <c r="C447" s="103" t="str">
        <f>Índice!AB210</f>
        <v>E</v>
      </c>
    </row>
    <row r="448" spans="1:3" x14ac:dyDescent="0.2">
      <c r="A448" s="128">
        <f>Índice!B211</f>
        <v>43183</v>
      </c>
      <c r="B448" s="103" t="str">
        <f>Índice!P211</f>
        <v>E</v>
      </c>
      <c r="C448" s="103" t="str">
        <f>Índice!AB211</f>
        <v>MA</v>
      </c>
    </row>
    <row r="449" spans="1:3" x14ac:dyDescent="0.2">
      <c r="A449" s="128">
        <f>Índice!B212</f>
        <v>43184</v>
      </c>
      <c r="B449" s="103" t="str">
        <f>Índice!P212</f>
        <v>E</v>
      </c>
      <c r="C449" s="103" t="str">
        <f>Índice!AB212</f>
        <v>MA</v>
      </c>
    </row>
    <row r="450" spans="1:3" x14ac:dyDescent="0.2">
      <c r="A450" s="128">
        <f>Índice!B213</f>
        <v>43185</v>
      </c>
      <c r="B450" s="103" t="str">
        <f>Índice!P213</f>
        <v>E</v>
      </c>
      <c r="C450" s="103" t="str">
        <f>Índice!AB213</f>
        <v>MA</v>
      </c>
    </row>
    <row r="451" spans="1:3" x14ac:dyDescent="0.2">
      <c r="A451" s="128">
        <f>Índice!B214</f>
        <v>43186</v>
      </c>
      <c r="B451" s="103" t="str">
        <f>Índice!P214</f>
        <v>E</v>
      </c>
      <c r="C451" s="103" t="str">
        <f>Índice!AB214</f>
        <v>MA</v>
      </c>
    </row>
    <row r="452" spans="1:3" x14ac:dyDescent="0.2">
      <c r="A452" s="128">
        <f>Índice!B215</f>
        <v>43187</v>
      </c>
      <c r="B452" s="103" t="str">
        <f>Índice!P215</f>
        <v>E</v>
      </c>
      <c r="C452" s="103" t="str">
        <f>Índice!AB215</f>
        <v>E</v>
      </c>
    </row>
    <row r="453" spans="1:3" x14ac:dyDescent="0.2">
      <c r="A453" s="128">
        <f>Índice!B216</f>
        <v>43188</v>
      </c>
      <c r="B453" s="103" t="str">
        <f>Índice!P216</f>
        <v>E</v>
      </c>
      <c r="C453" s="103" t="str">
        <f>Índice!AB216</f>
        <v>MA</v>
      </c>
    </row>
    <row r="454" spans="1:3" x14ac:dyDescent="0.2">
      <c r="A454" s="128">
        <f>Índice!B217</f>
        <v>43189</v>
      </c>
      <c r="B454" s="103" t="str">
        <f>Índice!P217</f>
        <v>E</v>
      </c>
      <c r="C454" s="103" t="str">
        <f>Índice!AB217</f>
        <v>E</v>
      </c>
    </row>
    <row r="455" spans="1:3" x14ac:dyDescent="0.2">
      <c r="A455" s="128">
        <f>Índice!B218</f>
        <v>43190</v>
      </c>
      <c r="B455" s="103" t="str">
        <f>Índice!P218</f>
        <v>MA</v>
      </c>
      <c r="C455" s="103" t="str">
        <f>Índice!AB218</f>
        <v>A</v>
      </c>
    </row>
    <row r="456" spans="1:3" x14ac:dyDescent="0.2">
      <c r="A456" s="128">
        <f>Índice!B219</f>
        <v>43191</v>
      </c>
      <c r="B456" s="103" t="str">
        <f>Índice!P219</f>
        <v>E</v>
      </c>
      <c r="C456" s="103" t="str">
        <f>Índice!AB219</f>
        <v>MA</v>
      </c>
    </row>
    <row r="457" spans="1:3" x14ac:dyDescent="0.2">
      <c r="A457" s="128">
        <f>Índice!B220</f>
        <v>43192</v>
      </c>
      <c r="B457" s="103" t="str">
        <f>Índice!P220</f>
        <v>E</v>
      </c>
      <c r="C457" s="103" t="str">
        <f>Índice!AB220</f>
        <v>MA</v>
      </c>
    </row>
    <row r="458" spans="1:3" x14ac:dyDescent="0.2">
      <c r="A458" s="128">
        <f>Índice!B221</f>
        <v>43193</v>
      </c>
      <c r="B458" s="103" t="str">
        <f>Índice!P221</f>
        <v>E</v>
      </c>
      <c r="C458" s="103" t="str">
        <f>Índice!AB221</f>
        <v>MA</v>
      </c>
    </row>
    <row r="459" spans="1:3" x14ac:dyDescent="0.2">
      <c r="A459" s="128">
        <f>Índice!B222</f>
        <v>43194</v>
      </c>
      <c r="B459" s="103" t="str">
        <f>Índice!P222</f>
        <v>E</v>
      </c>
      <c r="C459" s="103" t="str">
        <f>Índice!AB222</f>
        <v>E</v>
      </c>
    </row>
    <row r="460" spans="1:3" x14ac:dyDescent="0.2">
      <c r="A460" s="128">
        <f>Índice!B223</f>
        <v>43195</v>
      </c>
      <c r="B460" s="103" t="str">
        <f>Índice!P223</f>
        <v>MA</v>
      </c>
      <c r="C460" s="103" t="str">
        <f>Índice!AB223</f>
        <v>A</v>
      </c>
    </row>
    <row r="461" spans="1:3" x14ac:dyDescent="0.2">
      <c r="A461" s="128">
        <f>Índice!B224</f>
        <v>43196</v>
      </c>
      <c r="B461" s="103" t="str">
        <f>Índice!P224</f>
        <v>M</v>
      </c>
      <c r="C461" s="103" t="str">
        <f>Índice!AB224</f>
        <v>B</v>
      </c>
    </row>
    <row r="462" spans="1:3" x14ac:dyDescent="0.2">
      <c r="A462" s="128">
        <f>Índice!B225</f>
        <v>43197</v>
      </c>
      <c r="B462" s="103" t="str">
        <f>Índice!P225</f>
        <v>MA</v>
      </c>
      <c r="C462" s="103" t="str">
        <f>Índice!AB225</f>
        <v>A</v>
      </c>
    </row>
    <row r="463" spans="1:3" x14ac:dyDescent="0.2">
      <c r="A463" s="128">
        <f>Índice!B226</f>
        <v>43198</v>
      </c>
      <c r="B463" s="103" t="str">
        <f>Índice!P226</f>
        <v>A</v>
      </c>
      <c r="C463" s="103" t="str">
        <f>Índice!AB226</f>
        <v>M</v>
      </c>
    </row>
    <row r="464" spans="1:3" x14ac:dyDescent="0.2">
      <c r="A464" s="128">
        <f>Índice!B227</f>
        <v>43199</v>
      </c>
      <c r="B464" s="103" t="str">
        <f>Índice!P227</f>
        <v>B</v>
      </c>
      <c r="C464" s="103" t="str">
        <f>Índice!AB227</f>
        <v>B</v>
      </c>
    </row>
    <row r="465" spans="1:3" x14ac:dyDescent="0.2">
      <c r="A465" s="128">
        <f>Índice!B228</f>
        <v>43200</v>
      </c>
      <c r="B465" s="103" t="str">
        <f>Índice!P228</f>
        <v>B</v>
      </c>
      <c r="C465" s="103" t="str">
        <f>Índice!AB228</f>
        <v>B</v>
      </c>
    </row>
    <row r="466" spans="1:3" x14ac:dyDescent="0.2">
      <c r="A466" s="128">
        <f>Índice!B229</f>
        <v>43201</v>
      </c>
      <c r="B466" s="103" t="str">
        <f>Índice!P229</f>
        <v>B</v>
      </c>
      <c r="C466" s="103" t="str">
        <f>Índice!AB229</f>
        <v>B</v>
      </c>
    </row>
    <row r="467" spans="1:3" x14ac:dyDescent="0.2">
      <c r="A467" s="128">
        <f>Índice!B230</f>
        <v>43202</v>
      </c>
      <c r="B467" s="103" t="str">
        <f>Índice!P230</f>
        <v>B</v>
      </c>
      <c r="C467" s="103" t="str">
        <f>Índice!AB230</f>
        <v>B</v>
      </c>
    </row>
    <row r="468" spans="1:3" x14ac:dyDescent="0.2">
      <c r="A468" s="128">
        <f>Índice!B231</f>
        <v>43203</v>
      </c>
      <c r="B468" s="103" t="str">
        <f>Índice!P231</f>
        <v>A</v>
      </c>
      <c r="C468" s="103" t="str">
        <f>Índice!AB231</f>
        <v>M</v>
      </c>
    </row>
    <row r="469" spans="1:3" x14ac:dyDescent="0.2">
      <c r="A469" s="128">
        <f>Índice!B232</f>
        <v>43204</v>
      </c>
      <c r="B469" s="103" t="str">
        <f>Índice!P232</f>
        <v>A</v>
      </c>
      <c r="C469" s="103" t="str">
        <f>Índice!AB232</f>
        <v>M</v>
      </c>
    </row>
    <row r="470" spans="1:3" x14ac:dyDescent="0.2">
      <c r="A470" s="128">
        <f>Índice!B233</f>
        <v>43205</v>
      </c>
      <c r="B470" s="103" t="str">
        <f>Índice!P233</f>
        <v>A</v>
      </c>
      <c r="C470" s="103" t="str">
        <f>Índice!AB233</f>
        <v>M</v>
      </c>
    </row>
    <row r="471" spans="1:3" x14ac:dyDescent="0.2">
      <c r="A471" s="128">
        <f>Índice!B234</f>
        <v>43206</v>
      </c>
      <c r="B471" s="103" t="str">
        <f>Índice!P234</f>
        <v>E</v>
      </c>
      <c r="C471" s="103" t="str">
        <f>Índice!AB234</f>
        <v>MA</v>
      </c>
    </row>
    <row r="472" spans="1:3" x14ac:dyDescent="0.2">
      <c r="A472" s="128">
        <f>Índice!B235</f>
        <v>43207</v>
      </c>
      <c r="B472" s="103" t="str">
        <f>Índice!P235</f>
        <v>E</v>
      </c>
      <c r="C472" s="103" t="str">
        <f>Índice!AB235</f>
        <v>MA</v>
      </c>
    </row>
    <row r="473" spans="1:3" x14ac:dyDescent="0.2">
      <c r="A473" s="128">
        <f>Índice!B236</f>
        <v>43208</v>
      </c>
      <c r="B473" s="103" t="str">
        <f>Índice!P236</f>
        <v>E</v>
      </c>
      <c r="C473" s="103" t="str">
        <f>Índice!AB236</f>
        <v>MA</v>
      </c>
    </row>
    <row r="474" spans="1:3" x14ac:dyDescent="0.2">
      <c r="A474" s="128">
        <f>Índice!B237</f>
        <v>43209</v>
      </c>
      <c r="B474" s="103" t="str">
        <f>Índice!P237</f>
        <v>E</v>
      </c>
      <c r="C474" s="103" t="str">
        <f>Índice!AB237</f>
        <v>E</v>
      </c>
    </row>
    <row r="475" spans="1:3" x14ac:dyDescent="0.2">
      <c r="A475" s="128">
        <f>Índice!B238</f>
        <v>43210</v>
      </c>
      <c r="B475" s="103" t="str">
        <f>Índice!P238</f>
        <v>E</v>
      </c>
      <c r="C475" s="103" t="str">
        <f>Índice!AB238</f>
        <v>MA</v>
      </c>
    </row>
    <row r="476" spans="1:3" x14ac:dyDescent="0.2">
      <c r="A476" s="128">
        <f>Índice!B239</f>
        <v>43211</v>
      </c>
      <c r="B476" s="103" t="str">
        <f>Índice!P239</f>
        <v>E</v>
      </c>
      <c r="C476" s="103" t="str">
        <f>Índice!AB239</f>
        <v>MA</v>
      </c>
    </row>
    <row r="477" spans="1:3" x14ac:dyDescent="0.2">
      <c r="A477" s="128">
        <f>Índice!B240</f>
        <v>43212</v>
      </c>
      <c r="B477" s="103" t="str">
        <f>Índice!P240</f>
        <v>E</v>
      </c>
      <c r="C477" s="103" t="str">
        <f>Índice!AB240</f>
        <v>MA</v>
      </c>
    </row>
    <row r="478" spans="1:3" x14ac:dyDescent="0.2">
      <c r="A478" s="128">
        <f>Índice!B241</f>
        <v>43213</v>
      </c>
      <c r="B478" s="103" t="str">
        <f>Índice!P241</f>
        <v>MA</v>
      </c>
      <c r="C478" s="103" t="str">
        <f>Índice!AB241</f>
        <v>A</v>
      </c>
    </row>
    <row r="479" spans="1:3" x14ac:dyDescent="0.2">
      <c r="A479" s="128">
        <f>Índice!B242</f>
        <v>43214</v>
      </c>
      <c r="B479" s="103" t="str">
        <f>Índice!P242</f>
        <v>MA</v>
      </c>
      <c r="C479" s="103" t="str">
        <f>Índice!AB242</f>
        <v>A</v>
      </c>
    </row>
    <row r="480" spans="1:3" x14ac:dyDescent="0.2">
      <c r="A480" s="128">
        <f>Índice!B243</f>
        <v>43215</v>
      </c>
      <c r="B480" s="103" t="str">
        <f>Índice!P243</f>
        <v>A</v>
      </c>
      <c r="C480" s="103" t="str">
        <f>Índice!AB243</f>
        <v>M</v>
      </c>
    </row>
    <row r="481" spans="1:3" x14ac:dyDescent="0.2">
      <c r="A481" s="128">
        <f>Índice!B244</f>
        <v>43216</v>
      </c>
      <c r="B481" s="103" t="str">
        <f>Índice!P244</f>
        <v>E</v>
      </c>
      <c r="C481" s="103" t="str">
        <f>Índice!AB244</f>
        <v>MA</v>
      </c>
    </row>
    <row r="482" spans="1:3" x14ac:dyDescent="0.2">
      <c r="A482" s="128">
        <f>Índice!B245</f>
        <v>43217</v>
      </c>
      <c r="B482" s="103" t="str">
        <f>Índice!P245</f>
        <v>A</v>
      </c>
      <c r="C482" s="103" t="str">
        <f>Índice!AB245</f>
        <v>M</v>
      </c>
    </row>
    <row r="483" spans="1:3" x14ac:dyDescent="0.2">
      <c r="A483" s="128">
        <f>Índice!B246</f>
        <v>43218</v>
      </c>
      <c r="B483" s="103" t="str">
        <f>Índice!P246</f>
        <v>M</v>
      </c>
      <c r="C483" s="103" t="str">
        <f>Índice!AB246</f>
        <v>B</v>
      </c>
    </row>
    <row r="484" spans="1:3" x14ac:dyDescent="0.2">
      <c r="A484" s="128">
        <f>Índice!B247</f>
        <v>43219</v>
      </c>
      <c r="B484" s="103" t="str">
        <f>Índice!P247</f>
        <v>M</v>
      </c>
      <c r="C484" s="103" t="str">
        <f>Índice!AB247</f>
        <v>B</v>
      </c>
    </row>
    <row r="485" spans="1:3" x14ac:dyDescent="0.2">
      <c r="A485" s="128">
        <f>Índice!B248</f>
        <v>43220</v>
      </c>
      <c r="B485" s="103" t="str">
        <f>Índice!P248</f>
        <v>E</v>
      </c>
      <c r="C485" s="103" t="str">
        <f>Índice!AB248</f>
        <v>MA</v>
      </c>
    </row>
    <row r="486" spans="1:3" x14ac:dyDescent="0.2">
      <c r="A486" s="128">
        <f>Índice!B249</f>
        <v>43221</v>
      </c>
      <c r="B486" s="103" t="str">
        <f>Índice!P249</f>
        <v>A</v>
      </c>
      <c r="C486" s="103" t="str">
        <f>Índice!AB249</f>
        <v>M</v>
      </c>
    </row>
    <row r="487" spans="1:3" x14ac:dyDescent="0.2">
      <c r="A487" s="128">
        <f>Índice!B7</f>
        <v>42979</v>
      </c>
      <c r="B487" s="103" t="str">
        <f>Índice!Q7</f>
        <v>B</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FG72"/>
  <sheetViews>
    <sheetView zoomScale="50" workbookViewId="0">
      <pane xSplit="1" ySplit="1" topLeftCell="B2" activePane="bottomRight" state="frozen"/>
      <selection activeCell="B8" sqref="B8"/>
      <selection pane="topRight" activeCell="B8" sqref="B8"/>
      <selection pane="bottomLeft" activeCell="B8" sqref="B8"/>
      <selection pane="bottomRight" activeCell="B8" sqref="B8"/>
    </sheetView>
  </sheetViews>
  <sheetFormatPr baseColWidth="10" defaultColWidth="11.42578125" defaultRowHeight="12.75" x14ac:dyDescent="0.2"/>
  <sheetData>
    <row r="1" spans="1:163" ht="15.75" x14ac:dyDescent="0.25">
      <c r="A1" s="62"/>
      <c r="B1" s="63">
        <v>0</v>
      </c>
      <c r="C1" s="63">
        <v>1</v>
      </c>
      <c r="D1" s="63">
        <v>2</v>
      </c>
      <c r="E1" s="63">
        <v>3</v>
      </c>
      <c r="F1" s="63">
        <v>4</v>
      </c>
      <c r="G1" s="63">
        <v>5</v>
      </c>
      <c r="H1" s="63">
        <v>6</v>
      </c>
      <c r="I1" s="63">
        <v>7</v>
      </c>
      <c r="J1" s="63">
        <v>8</v>
      </c>
      <c r="K1" s="63">
        <v>9</v>
      </c>
      <c r="L1" s="63">
        <v>10</v>
      </c>
      <c r="M1" s="63">
        <v>11</v>
      </c>
      <c r="N1" s="63">
        <v>12</v>
      </c>
      <c r="O1" s="63">
        <v>13</v>
      </c>
      <c r="P1" s="63">
        <v>14</v>
      </c>
      <c r="Q1" s="63">
        <v>15</v>
      </c>
      <c r="R1" s="63">
        <v>16</v>
      </c>
      <c r="S1" s="63">
        <v>17</v>
      </c>
      <c r="T1" s="63">
        <v>18</v>
      </c>
      <c r="U1" s="63">
        <v>19</v>
      </c>
      <c r="V1" s="63">
        <v>20</v>
      </c>
      <c r="W1" s="63">
        <v>21</v>
      </c>
      <c r="X1" s="63">
        <v>22</v>
      </c>
      <c r="Y1" s="63">
        <v>23</v>
      </c>
      <c r="Z1" s="63">
        <v>24</v>
      </c>
      <c r="AA1" s="63">
        <v>25</v>
      </c>
      <c r="AB1" s="63">
        <v>26</v>
      </c>
      <c r="AC1" s="63">
        <v>27</v>
      </c>
      <c r="AD1" s="63">
        <v>28</v>
      </c>
      <c r="AE1" s="63">
        <v>29</v>
      </c>
      <c r="AF1" s="63">
        <v>30</v>
      </c>
      <c r="AG1" s="63">
        <v>31</v>
      </c>
      <c r="AH1" s="63">
        <v>32</v>
      </c>
      <c r="AI1" s="63">
        <v>33</v>
      </c>
      <c r="AJ1" s="63">
        <v>34</v>
      </c>
      <c r="AK1" s="63">
        <v>35</v>
      </c>
      <c r="AL1" s="63">
        <v>36</v>
      </c>
      <c r="AM1" s="63">
        <v>37</v>
      </c>
      <c r="AN1" s="63">
        <v>38</v>
      </c>
      <c r="AO1" s="63">
        <v>39</v>
      </c>
      <c r="AP1" s="63">
        <v>40</v>
      </c>
      <c r="AQ1" s="63">
        <v>41</v>
      </c>
      <c r="AR1" s="63">
        <v>42</v>
      </c>
      <c r="AS1" s="63">
        <v>43</v>
      </c>
      <c r="AT1" s="63">
        <v>44</v>
      </c>
      <c r="AU1" s="63">
        <v>45</v>
      </c>
      <c r="AV1" s="63">
        <v>46</v>
      </c>
      <c r="AW1" s="63">
        <v>47</v>
      </c>
      <c r="AX1" s="63">
        <v>48</v>
      </c>
      <c r="AY1" s="63">
        <v>49</v>
      </c>
      <c r="AZ1" s="63">
        <v>50</v>
      </c>
      <c r="BA1" s="63">
        <v>51</v>
      </c>
      <c r="BB1" s="63">
        <v>52</v>
      </c>
      <c r="BC1" s="63">
        <v>53</v>
      </c>
      <c r="BD1" s="63">
        <v>54</v>
      </c>
      <c r="BE1" s="63">
        <v>55</v>
      </c>
      <c r="BF1" s="63">
        <v>56</v>
      </c>
      <c r="BG1" s="63">
        <v>57</v>
      </c>
      <c r="BH1" s="63">
        <v>58</v>
      </c>
      <c r="BI1" s="63">
        <v>59</v>
      </c>
      <c r="BJ1" s="63">
        <v>60</v>
      </c>
      <c r="BK1" s="63">
        <v>61</v>
      </c>
      <c r="BL1" s="63">
        <v>62</v>
      </c>
      <c r="BM1" s="63">
        <v>63</v>
      </c>
      <c r="BN1" s="63">
        <v>64</v>
      </c>
      <c r="BO1" s="63">
        <v>65</v>
      </c>
      <c r="BP1" s="63">
        <v>66</v>
      </c>
      <c r="BQ1" s="63">
        <v>67</v>
      </c>
      <c r="BR1" s="63">
        <v>68</v>
      </c>
      <c r="BS1" s="63">
        <v>69</v>
      </c>
      <c r="BT1" s="63">
        <v>70</v>
      </c>
      <c r="BU1" s="63">
        <v>71</v>
      </c>
      <c r="BV1" s="63">
        <v>72</v>
      </c>
      <c r="BW1" s="63">
        <v>73</v>
      </c>
      <c r="BX1" s="63">
        <v>74</v>
      </c>
      <c r="BY1" s="63">
        <v>75</v>
      </c>
      <c r="BZ1" s="63">
        <v>76</v>
      </c>
      <c r="CA1" s="63">
        <v>77</v>
      </c>
      <c r="CB1" s="63">
        <v>78</v>
      </c>
      <c r="CC1" s="63">
        <v>79</v>
      </c>
      <c r="CD1" s="63">
        <v>80</v>
      </c>
      <c r="CE1" s="63">
        <v>81</v>
      </c>
      <c r="CF1" s="63">
        <v>82</v>
      </c>
      <c r="CG1" s="63">
        <v>83</v>
      </c>
      <c r="CH1" s="63">
        <v>84</v>
      </c>
      <c r="CI1" s="63">
        <v>85</v>
      </c>
      <c r="CJ1" s="63">
        <v>86</v>
      </c>
      <c r="CK1" s="63">
        <v>87</v>
      </c>
      <c r="CL1" s="63">
        <v>88</v>
      </c>
      <c r="CM1" s="63">
        <v>89</v>
      </c>
      <c r="CN1" s="63">
        <v>90</v>
      </c>
      <c r="CO1" s="63">
        <v>91</v>
      </c>
      <c r="CP1" s="63">
        <v>92</v>
      </c>
      <c r="CQ1" s="63">
        <v>93</v>
      </c>
      <c r="CR1" s="63">
        <v>94</v>
      </c>
      <c r="CS1" s="63">
        <v>95</v>
      </c>
      <c r="CT1" s="63">
        <v>96</v>
      </c>
      <c r="CU1" s="63">
        <v>97</v>
      </c>
      <c r="CV1" s="63">
        <v>98</v>
      </c>
      <c r="CW1" s="63">
        <v>99</v>
      </c>
      <c r="CX1" s="63">
        <v>100</v>
      </c>
      <c r="CY1" s="63">
        <v>101</v>
      </c>
      <c r="CZ1" s="63">
        <v>102</v>
      </c>
      <c r="DA1" s="63">
        <v>103</v>
      </c>
      <c r="DB1" s="63">
        <v>104</v>
      </c>
      <c r="DC1" s="63">
        <v>105</v>
      </c>
      <c r="DD1" s="63">
        <v>106</v>
      </c>
      <c r="DE1" s="63">
        <v>107</v>
      </c>
      <c r="DF1" s="63">
        <v>108</v>
      </c>
      <c r="DG1" s="63">
        <v>109</v>
      </c>
      <c r="DH1" s="63">
        <v>110</v>
      </c>
      <c r="DI1" s="63">
        <v>111</v>
      </c>
      <c r="DJ1" s="63">
        <v>112</v>
      </c>
      <c r="DK1" s="63">
        <v>113</v>
      </c>
      <c r="DL1" s="63">
        <v>114</v>
      </c>
      <c r="DM1" s="63">
        <v>115</v>
      </c>
      <c r="DN1" s="63">
        <v>116</v>
      </c>
      <c r="DO1" s="63">
        <v>117</v>
      </c>
      <c r="DP1" s="63">
        <v>118</v>
      </c>
      <c r="DQ1" s="63">
        <v>119</v>
      </c>
      <c r="DR1" s="63">
        <v>120</v>
      </c>
      <c r="DS1" s="63">
        <v>121</v>
      </c>
      <c r="DT1" s="63">
        <v>122</v>
      </c>
      <c r="DU1" s="63">
        <v>123</v>
      </c>
      <c r="DV1" s="63">
        <v>124</v>
      </c>
      <c r="DW1" s="63">
        <v>125</v>
      </c>
      <c r="DX1" s="63">
        <v>126</v>
      </c>
      <c r="DY1" s="63">
        <v>127</v>
      </c>
      <c r="DZ1" s="63">
        <v>128</v>
      </c>
      <c r="EA1" s="63">
        <v>129</v>
      </c>
      <c r="EB1" s="63">
        <v>130</v>
      </c>
      <c r="EC1" s="63">
        <v>131</v>
      </c>
      <c r="ED1" s="63">
        <v>132</v>
      </c>
      <c r="EE1" s="63">
        <v>133</v>
      </c>
      <c r="EF1" s="63">
        <v>134</v>
      </c>
      <c r="EG1" s="63">
        <v>135</v>
      </c>
      <c r="EH1" s="63">
        <v>136</v>
      </c>
      <c r="EI1" s="63">
        <v>137</v>
      </c>
      <c r="EJ1" s="63">
        <v>138</v>
      </c>
      <c r="EK1" s="63">
        <v>139</v>
      </c>
      <c r="EL1" s="63">
        <v>140</v>
      </c>
      <c r="EM1" s="63">
        <v>141</v>
      </c>
      <c r="EN1" s="63">
        <v>142</v>
      </c>
      <c r="EO1" s="63">
        <v>143</v>
      </c>
      <c r="EP1" s="63">
        <v>144</v>
      </c>
      <c r="EQ1" s="63">
        <v>145</v>
      </c>
      <c r="ER1" s="63">
        <v>146</v>
      </c>
      <c r="ES1" s="63">
        <v>147</v>
      </c>
      <c r="ET1" s="63">
        <v>148</v>
      </c>
      <c r="EU1" s="63">
        <v>149</v>
      </c>
      <c r="EV1" s="63">
        <v>150</v>
      </c>
      <c r="EW1" s="63">
        <v>151</v>
      </c>
      <c r="EX1" s="63">
        <v>152</v>
      </c>
      <c r="EY1" s="63">
        <v>153</v>
      </c>
      <c r="EZ1" s="63">
        <v>154</v>
      </c>
      <c r="FA1" s="63">
        <v>155</v>
      </c>
      <c r="FB1" s="63">
        <v>156</v>
      </c>
      <c r="FC1" s="63">
        <v>157</v>
      </c>
      <c r="FD1" s="63">
        <v>158</v>
      </c>
      <c r="FE1" s="63">
        <v>159</v>
      </c>
      <c r="FF1" s="63">
        <v>160</v>
      </c>
      <c r="FG1" s="63">
        <v>161</v>
      </c>
    </row>
    <row r="2" spans="1:163" ht="15.75" x14ac:dyDescent="0.25">
      <c r="A2" s="64">
        <v>0</v>
      </c>
      <c r="B2" s="65" t="s">
        <v>72</v>
      </c>
      <c r="C2" s="65" t="s">
        <v>72</v>
      </c>
      <c r="D2" s="65" t="s">
        <v>72</v>
      </c>
      <c r="E2" s="65" t="s">
        <v>72</v>
      </c>
      <c r="F2" s="65" t="s">
        <v>72</v>
      </c>
      <c r="G2" s="65" t="s">
        <v>72</v>
      </c>
      <c r="H2" s="65" t="s">
        <v>72</v>
      </c>
      <c r="I2" s="65" t="s">
        <v>72</v>
      </c>
      <c r="J2" s="65" t="s">
        <v>72</v>
      </c>
      <c r="K2" s="65" t="s">
        <v>72</v>
      </c>
      <c r="L2" s="65" t="s">
        <v>72</v>
      </c>
      <c r="M2" s="65" t="s">
        <v>72</v>
      </c>
      <c r="N2" s="65" t="s">
        <v>72</v>
      </c>
      <c r="O2" s="65" t="s">
        <v>72</v>
      </c>
      <c r="P2" s="65" t="s">
        <v>72</v>
      </c>
      <c r="Q2" s="65" t="s">
        <v>72</v>
      </c>
      <c r="R2" s="65" t="s">
        <v>72</v>
      </c>
      <c r="S2" s="65" t="s">
        <v>72</v>
      </c>
      <c r="T2" s="65" t="s">
        <v>72</v>
      </c>
      <c r="U2" s="65" t="s">
        <v>72</v>
      </c>
      <c r="V2" s="65" t="s">
        <v>72</v>
      </c>
      <c r="W2" s="66" t="s">
        <v>73</v>
      </c>
      <c r="X2" s="66" t="s">
        <v>73</v>
      </c>
      <c r="Y2" s="66" t="s">
        <v>73</v>
      </c>
      <c r="Z2" s="66" t="s">
        <v>73</v>
      </c>
      <c r="AA2" s="66" t="s">
        <v>73</v>
      </c>
      <c r="AB2" s="66" t="s">
        <v>73</v>
      </c>
      <c r="AC2" s="66" t="s">
        <v>73</v>
      </c>
      <c r="AD2" s="66" t="s">
        <v>73</v>
      </c>
      <c r="AE2" s="66" t="s">
        <v>73</v>
      </c>
      <c r="AF2" s="66" t="s">
        <v>73</v>
      </c>
      <c r="AG2" s="66" t="s">
        <v>73</v>
      </c>
      <c r="AH2" s="66" t="s">
        <v>73</v>
      </c>
      <c r="AI2" s="66" t="s">
        <v>73</v>
      </c>
      <c r="AJ2" s="66" t="s">
        <v>73</v>
      </c>
      <c r="AK2" s="66" t="s">
        <v>73</v>
      </c>
      <c r="AL2" s="66" t="s">
        <v>73</v>
      </c>
      <c r="AM2" s="66" t="s">
        <v>73</v>
      </c>
      <c r="AN2" s="66" t="s">
        <v>73</v>
      </c>
      <c r="AO2" s="66" t="s">
        <v>73</v>
      </c>
      <c r="AP2" s="66" t="s">
        <v>73</v>
      </c>
      <c r="AQ2" s="66" t="s">
        <v>73</v>
      </c>
      <c r="AR2" s="66" t="s">
        <v>73</v>
      </c>
      <c r="AS2" s="66" t="s">
        <v>73</v>
      </c>
      <c r="AT2" s="66" t="s">
        <v>73</v>
      </c>
      <c r="AU2" s="66" t="s">
        <v>73</v>
      </c>
      <c r="AV2" s="66" t="s">
        <v>73</v>
      </c>
      <c r="AW2" s="66" t="s">
        <v>73</v>
      </c>
      <c r="AX2" s="66" t="s">
        <v>73</v>
      </c>
      <c r="AY2" s="66" t="s">
        <v>73</v>
      </c>
      <c r="AZ2" s="66" t="s">
        <v>73</v>
      </c>
      <c r="BA2" s="66" t="s">
        <v>73</v>
      </c>
      <c r="BB2" s="66" t="s">
        <v>73</v>
      </c>
      <c r="BC2" s="66" t="s">
        <v>73</v>
      </c>
      <c r="BD2" s="66" t="s">
        <v>73</v>
      </c>
      <c r="BE2" s="66" t="s">
        <v>73</v>
      </c>
      <c r="BF2" s="66" t="s">
        <v>73</v>
      </c>
      <c r="BG2" s="66" t="s">
        <v>73</v>
      </c>
      <c r="BH2" s="66" t="s">
        <v>73</v>
      </c>
      <c r="BI2" s="66" t="s">
        <v>73</v>
      </c>
      <c r="BJ2" s="66" t="s">
        <v>73</v>
      </c>
      <c r="BK2" s="66" t="s">
        <v>73</v>
      </c>
      <c r="BL2" s="66" t="s">
        <v>73</v>
      </c>
      <c r="BM2" s="66" t="s">
        <v>73</v>
      </c>
      <c r="BN2" s="66" t="s">
        <v>73</v>
      </c>
      <c r="BO2" s="66" t="s">
        <v>73</v>
      </c>
      <c r="BP2" s="66" t="s">
        <v>73</v>
      </c>
      <c r="BQ2" s="66" t="s">
        <v>73</v>
      </c>
      <c r="BR2" s="66" t="s">
        <v>73</v>
      </c>
      <c r="BS2" s="66" t="s">
        <v>73</v>
      </c>
      <c r="BT2" s="66" t="s">
        <v>73</v>
      </c>
      <c r="BU2" s="66" t="s">
        <v>73</v>
      </c>
      <c r="BV2" s="66" t="s">
        <v>73</v>
      </c>
      <c r="BW2" s="66" t="s">
        <v>73</v>
      </c>
      <c r="BX2" s="66" t="s">
        <v>73</v>
      </c>
      <c r="BY2" s="66" t="s">
        <v>73</v>
      </c>
      <c r="BZ2" s="66" t="s">
        <v>73</v>
      </c>
      <c r="CA2" s="66" t="s">
        <v>73</v>
      </c>
      <c r="CB2" s="66" t="s">
        <v>73</v>
      </c>
      <c r="CC2" s="66" t="s">
        <v>73</v>
      </c>
      <c r="CD2" s="66" t="s">
        <v>73</v>
      </c>
      <c r="CE2" s="67" t="s">
        <v>74</v>
      </c>
      <c r="CF2" s="67" t="s">
        <v>74</v>
      </c>
      <c r="CG2" s="67" t="s">
        <v>74</v>
      </c>
      <c r="CH2" s="67" t="s">
        <v>74</v>
      </c>
      <c r="CI2" s="67" t="s">
        <v>74</v>
      </c>
      <c r="CJ2" s="67" t="s">
        <v>74</v>
      </c>
      <c r="CK2" s="67" t="s">
        <v>74</v>
      </c>
      <c r="CL2" s="67" t="s">
        <v>74</v>
      </c>
      <c r="CM2" s="67" t="s">
        <v>74</v>
      </c>
      <c r="CN2" s="67" t="s">
        <v>74</v>
      </c>
      <c r="CO2" s="67" t="s">
        <v>74</v>
      </c>
      <c r="CP2" s="67" t="s">
        <v>74</v>
      </c>
      <c r="CQ2" s="67" t="s">
        <v>74</v>
      </c>
      <c r="CR2" s="67" t="s">
        <v>74</v>
      </c>
      <c r="CS2" s="67" t="s">
        <v>74</v>
      </c>
      <c r="CT2" s="67" t="s">
        <v>74</v>
      </c>
      <c r="CU2" s="67" t="s">
        <v>74</v>
      </c>
      <c r="CV2" s="67" t="s">
        <v>74</v>
      </c>
      <c r="CW2" s="67" t="s">
        <v>74</v>
      </c>
      <c r="CX2" s="67" t="s">
        <v>74</v>
      </c>
      <c r="CY2" s="67" t="s">
        <v>74</v>
      </c>
      <c r="CZ2" s="67" t="s">
        <v>74</v>
      </c>
      <c r="DA2" s="67" t="s">
        <v>74</v>
      </c>
      <c r="DB2" s="67" t="s">
        <v>74</v>
      </c>
      <c r="DC2" s="67" t="s">
        <v>74</v>
      </c>
      <c r="DD2" s="67" t="s">
        <v>74</v>
      </c>
      <c r="DE2" s="67" t="s">
        <v>74</v>
      </c>
      <c r="DF2" s="67" t="s">
        <v>74</v>
      </c>
      <c r="DG2" s="67" t="s">
        <v>74</v>
      </c>
      <c r="DH2" s="67" t="s">
        <v>74</v>
      </c>
      <c r="DI2" s="67" t="s">
        <v>74</v>
      </c>
      <c r="DJ2" s="67" t="s">
        <v>74</v>
      </c>
      <c r="DK2" s="67" t="s">
        <v>74</v>
      </c>
      <c r="DL2" s="67" t="s">
        <v>74</v>
      </c>
      <c r="DM2" s="67" t="s">
        <v>74</v>
      </c>
      <c r="DN2" s="67" t="s">
        <v>74</v>
      </c>
      <c r="DO2" s="67" t="s">
        <v>74</v>
      </c>
      <c r="DP2" s="67" t="s">
        <v>74</v>
      </c>
      <c r="DQ2" s="67" t="s">
        <v>74</v>
      </c>
      <c r="DR2" s="67" t="s">
        <v>74</v>
      </c>
      <c r="DS2" s="67" t="s">
        <v>74</v>
      </c>
      <c r="DT2" s="67" t="s">
        <v>74</v>
      </c>
      <c r="DU2" s="67" t="s">
        <v>74</v>
      </c>
      <c r="DV2" s="67" t="s">
        <v>74</v>
      </c>
      <c r="DW2" s="67" t="s">
        <v>74</v>
      </c>
      <c r="DX2" s="67" t="s">
        <v>74</v>
      </c>
      <c r="DY2" s="67" t="s">
        <v>74</v>
      </c>
      <c r="DZ2" s="67" t="s">
        <v>74</v>
      </c>
      <c r="EA2" s="67" t="s">
        <v>74</v>
      </c>
      <c r="EB2" s="67" t="s">
        <v>74</v>
      </c>
      <c r="EC2" s="67" t="s">
        <v>74</v>
      </c>
      <c r="ED2" s="67" t="s">
        <v>74</v>
      </c>
      <c r="EE2" s="67" t="s">
        <v>74</v>
      </c>
      <c r="EF2" s="67" t="s">
        <v>74</v>
      </c>
      <c r="EG2" s="67" t="s">
        <v>74</v>
      </c>
      <c r="EH2" s="67" t="s">
        <v>74</v>
      </c>
      <c r="EI2" s="67" t="s">
        <v>74</v>
      </c>
      <c r="EJ2" s="67" t="s">
        <v>74</v>
      </c>
      <c r="EK2" s="67" t="s">
        <v>74</v>
      </c>
      <c r="EL2" s="67" t="s">
        <v>74</v>
      </c>
      <c r="EM2" s="67" t="s">
        <v>74</v>
      </c>
      <c r="EN2" s="67" t="s">
        <v>74</v>
      </c>
      <c r="EO2" s="67" t="s">
        <v>74</v>
      </c>
      <c r="EP2" s="67" t="s">
        <v>74</v>
      </c>
      <c r="EQ2" s="67" t="s">
        <v>74</v>
      </c>
      <c r="ER2" s="67" t="s">
        <v>74</v>
      </c>
      <c r="ES2" s="67" t="s">
        <v>74</v>
      </c>
      <c r="ET2" s="67" t="s">
        <v>74</v>
      </c>
      <c r="EU2" s="67" t="s">
        <v>74</v>
      </c>
      <c r="EV2" s="67" t="s">
        <v>74</v>
      </c>
      <c r="EW2" s="67" t="s">
        <v>74</v>
      </c>
      <c r="EX2" s="67" t="s">
        <v>74</v>
      </c>
      <c r="EY2" s="67" t="s">
        <v>74</v>
      </c>
      <c r="EZ2" s="67" t="s">
        <v>74</v>
      </c>
      <c r="FA2" s="67" t="s">
        <v>74</v>
      </c>
      <c r="FB2" s="67" t="s">
        <v>74</v>
      </c>
      <c r="FC2" s="67" t="s">
        <v>74</v>
      </c>
      <c r="FD2" s="67" t="s">
        <v>74</v>
      </c>
      <c r="FE2" s="67" t="s">
        <v>74</v>
      </c>
      <c r="FF2" s="67" t="s">
        <v>74</v>
      </c>
      <c r="FG2" s="68" t="s">
        <v>74</v>
      </c>
    </row>
    <row r="3" spans="1:163" ht="15.75" x14ac:dyDescent="0.2">
      <c r="A3" s="69">
        <v>1</v>
      </c>
      <c r="B3" s="65" t="s">
        <v>72</v>
      </c>
      <c r="C3" s="65" t="s">
        <v>72</v>
      </c>
      <c r="D3" s="65" t="s">
        <v>72</v>
      </c>
      <c r="E3" s="65" t="s">
        <v>72</v>
      </c>
      <c r="F3" s="65" t="s">
        <v>72</v>
      </c>
      <c r="G3" s="65" t="s">
        <v>72</v>
      </c>
      <c r="H3" s="65" t="s">
        <v>72</v>
      </c>
      <c r="I3" s="65" t="s">
        <v>72</v>
      </c>
      <c r="J3" s="65" t="s">
        <v>72</v>
      </c>
      <c r="K3" s="65" t="s">
        <v>72</v>
      </c>
      <c r="L3" s="65" t="s">
        <v>72</v>
      </c>
      <c r="M3" s="65" t="s">
        <v>72</v>
      </c>
      <c r="N3" s="65" t="s">
        <v>72</v>
      </c>
      <c r="O3" s="65" t="s">
        <v>72</v>
      </c>
      <c r="P3" s="65" t="s">
        <v>72</v>
      </c>
      <c r="Q3" s="65" t="s">
        <v>72</v>
      </c>
      <c r="R3" s="65" t="s">
        <v>72</v>
      </c>
      <c r="S3" s="65" t="s">
        <v>72</v>
      </c>
      <c r="T3" s="65" t="s">
        <v>72</v>
      </c>
      <c r="U3" s="65" t="s">
        <v>72</v>
      </c>
      <c r="V3" s="65" t="s">
        <v>72</v>
      </c>
      <c r="W3" s="66" t="s">
        <v>73</v>
      </c>
      <c r="X3" s="66" t="s">
        <v>73</v>
      </c>
      <c r="Y3" s="66" t="s">
        <v>73</v>
      </c>
      <c r="Z3" s="66" t="s">
        <v>73</v>
      </c>
      <c r="AA3" s="66" t="s">
        <v>73</v>
      </c>
      <c r="AB3" s="66" t="s">
        <v>73</v>
      </c>
      <c r="AC3" s="66" t="s">
        <v>73</v>
      </c>
      <c r="AD3" s="66" t="s">
        <v>73</v>
      </c>
      <c r="AE3" s="66" t="s">
        <v>73</v>
      </c>
      <c r="AF3" s="66" t="s">
        <v>73</v>
      </c>
      <c r="AG3" s="66" t="s">
        <v>73</v>
      </c>
      <c r="AH3" s="66" t="s">
        <v>73</v>
      </c>
      <c r="AI3" s="66" t="s">
        <v>73</v>
      </c>
      <c r="AJ3" s="66" t="s">
        <v>73</v>
      </c>
      <c r="AK3" s="66" t="s">
        <v>73</v>
      </c>
      <c r="AL3" s="66" t="s">
        <v>73</v>
      </c>
      <c r="AM3" s="66" t="s">
        <v>73</v>
      </c>
      <c r="AN3" s="66" t="s">
        <v>73</v>
      </c>
      <c r="AO3" s="66" t="s">
        <v>73</v>
      </c>
      <c r="AP3" s="66" t="s">
        <v>73</v>
      </c>
      <c r="AQ3" s="66" t="s">
        <v>73</v>
      </c>
      <c r="AR3" s="66" t="s">
        <v>73</v>
      </c>
      <c r="AS3" s="66" t="s">
        <v>73</v>
      </c>
      <c r="AT3" s="66" t="s">
        <v>73</v>
      </c>
      <c r="AU3" s="66" t="s">
        <v>73</v>
      </c>
      <c r="AV3" s="66" t="s">
        <v>73</v>
      </c>
      <c r="AW3" s="66" t="s">
        <v>73</v>
      </c>
      <c r="AX3" s="66" t="s">
        <v>73</v>
      </c>
      <c r="AY3" s="66" t="s">
        <v>73</v>
      </c>
      <c r="AZ3" s="66" t="s">
        <v>73</v>
      </c>
      <c r="BA3" s="66" t="s">
        <v>73</v>
      </c>
      <c r="BB3" s="66" t="s">
        <v>73</v>
      </c>
      <c r="BC3" s="66" t="s">
        <v>73</v>
      </c>
      <c r="BD3" s="66" t="s">
        <v>73</v>
      </c>
      <c r="BE3" s="66" t="s">
        <v>73</v>
      </c>
      <c r="BF3" s="66" t="s">
        <v>73</v>
      </c>
      <c r="BG3" s="66" t="s">
        <v>73</v>
      </c>
      <c r="BH3" s="66" t="s">
        <v>73</v>
      </c>
      <c r="BI3" s="66" t="s">
        <v>73</v>
      </c>
      <c r="BJ3" s="66" t="s">
        <v>73</v>
      </c>
      <c r="BK3" s="66" t="s">
        <v>73</v>
      </c>
      <c r="BL3" s="66" t="s">
        <v>73</v>
      </c>
      <c r="BM3" s="66" t="s">
        <v>73</v>
      </c>
      <c r="BN3" s="66" t="s">
        <v>73</v>
      </c>
      <c r="BO3" s="66" t="s">
        <v>73</v>
      </c>
      <c r="BP3" s="66" t="s">
        <v>73</v>
      </c>
      <c r="BQ3" s="66" t="s">
        <v>73</v>
      </c>
      <c r="BR3" s="66" t="s">
        <v>73</v>
      </c>
      <c r="BS3" s="66" t="s">
        <v>73</v>
      </c>
      <c r="BT3" s="66" t="s">
        <v>73</v>
      </c>
      <c r="BU3" s="66" t="s">
        <v>73</v>
      </c>
      <c r="BV3" s="66" t="s">
        <v>73</v>
      </c>
      <c r="BW3" s="66" t="s">
        <v>73</v>
      </c>
      <c r="BX3" s="66" t="s">
        <v>73</v>
      </c>
      <c r="BY3" s="66" t="s">
        <v>73</v>
      </c>
      <c r="BZ3" s="66" t="s">
        <v>73</v>
      </c>
      <c r="CA3" s="66" t="s">
        <v>73</v>
      </c>
      <c r="CB3" s="66" t="s">
        <v>73</v>
      </c>
      <c r="CC3" s="66" t="s">
        <v>73</v>
      </c>
      <c r="CD3" s="66" t="s">
        <v>73</v>
      </c>
      <c r="CE3" s="67" t="s">
        <v>74</v>
      </c>
      <c r="CF3" s="67" t="s">
        <v>74</v>
      </c>
      <c r="CG3" s="67" t="s">
        <v>74</v>
      </c>
      <c r="CH3" s="67" t="s">
        <v>74</v>
      </c>
      <c r="CI3" s="67" t="s">
        <v>74</v>
      </c>
      <c r="CJ3" s="67" t="s">
        <v>74</v>
      </c>
      <c r="CK3" s="67" t="s">
        <v>74</v>
      </c>
      <c r="CL3" s="67" t="s">
        <v>74</v>
      </c>
      <c r="CM3" s="67" t="s">
        <v>74</v>
      </c>
      <c r="CN3" s="67" t="s">
        <v>74</v>
      </c>
      <c r="CO3" s="67" t="s">
        <v>74</v>
      </c>
      <c r="CP3" s="67" t="s">
        <v>74</v>
      </c>
      <c r="CQ3" s="67" t="s">
        <v>74</v>
      </c>
      <c r="CR3" s="67" t="s">
        <v>74</v>
      </c>
      <c r="CS3" s="67" t="s">
        <v>74</v>
      </c>
      <c r="CT3" s="67" t="s">
        <v>74</v>
      </c>
      <c r="CU3" s="67" t="s">
        <v>74</v>
      </c>
      <c r="CV3" s="67" t="s">
        <v>74</v>
      </c>
      <c r="CW3" s="67" t="s">
        <v>74</v>
      </c>
      <c r="CX3" s="67" t="s">
        <v>74</v>
      </c>
      <c r="CY3" s="67" t="s">
        <v>74</v>
      </c>
      <c r="CZ3" s="67" t="s">
        <v>74</v>
      </c>
      <c r="DA3" s="67" t="s">
        <v>74</v>
      </c>
      <c r="DB3" s="67" t="s">
        <v>74</v>
      </c>
      <c r="DC3" s="67" t="s">
        <v>74</v>
      </c>
      <c r="DD3" s="67" t="s">
        <v>74</v>
      </c>
      <c r="DE3" s="67" t="s">
        <v>74</v>
      </c>
      <c r="DF3" s="67" t="s">
        <v>74</v>
      </c>
      <c r="DG3" s="67" t="s">
        <v>74</v>
      </c>
      <c r="DH3" s="67" t="s">
        <v>74</v>
      </c>
      <c r="DI3" s="67" t="s">
        <v>74</v>
      </c>
      <c r="DJ3" s="67" t="s">
        <v>74</v>
      </c>
      <c r="DK3" s="67" t="s">
        <v>74</v>
      </c>
      <c r="DL3" s="67" t="s">
        <v>74</v>
      </c>
      <c r="DM3" s="67" t="s">
        <v>74</v>
      </c>
      <c r="DN3" s="67" t="s">
        <v>74</v>
      </c>
      <c r="DO3" s="67" t="s">
        <v>74</v>
      </c>
      <c r="DP3" s="67" t="s">
        <v>74</v>
      </c>
      <c r="DQ3" s="67" t="s">
        <v>74</v>
      </c>
      <c r="DR3" s="67" t="s">
        <v>74</v>
      </c>
      <c r="DS3" s="67" t="s">
        <v>74</v>
      </c>
      <c r="DT3" s="67" t="s">
        <v>74</v>
      </c>
      <c r="DU3" s="67" t="s">
        <v>74</v>
      </c>
      <c r="DV3" s="67" t="s">
        <v>74</v>
      </c>
      <c r="DW3" s="67" t="s">
        <v>74</v>
      </c>
      <c r="DX3" s="67" t="s">
        <v>74</v>
      </c>
      <c r="DY3" s="67" t="s">
        <v>74</v>
      </c>
      <c r="DZ3" s="67" t="s">
        <v>74</v>
      </c>
      <c r="EA3" s="67" t="s">
        <v>74</v>
      </c>
      <c r="EB3" s="67" t="s">
        <v>74</v>
      </c>
      <c r="EC3" s="67" t="s">
        <v>74</v>
      </c>
      <c r="ED3" s="67" t="s">
        <v>74</v>
      </c>
      <c r="EE3" s="67" t="s">
        <v>74</v>
      </c>
      <c r="EF3" s="67" t="s">
        <v>74</v>
      </c>
      <c r="EG3" s="67" t="s">
        <v>74</v>
      </c>
      <c r="EH3" s="67" t="s">
        <v>74</v>
      </c>
      <c r="EI3" s="67" t="s">
        <v>74</v>
      </c>
      <c r="EJ3" s="67" t="s">
        <v>74</v>
      </c>
      <c r="EK3" s="67" t="s">
        <v>74</v>
      </c>
      <c r="EL3" s="67" t="s">
        <v>74</v>
      </c>
      <c r="EM3" s="67" t="s">
        <v>74</v>
      </c>
      <c r="EN3" s="67" t="s">
        <v>74</v>
      </c>
      <c r="EO3" s="67" t="s">
        <v>74</v>
      </c>
      <c r="EP3" s="67" t="s">
        <v>74</v>
      </c>
      <c r="EQ3" s="67" t="s">
        <v>74</v>
      </c>
      <c r="ER3" s="67" t="s">
        <v>74</v>
      </c>
      <c r="ES3" s="67" t="s">
        <v>74</v>
      </c>
      <c r="ET3" s="67" t="s">
        <v>74</v>
      </c>
      <c r="EU3" s="67" t="s">
        <v>74</v>
      </c>
      <c r="EV3" s="67" t="s">
        <v>74</v>
      </c>
      <c r="EW3" s="67" t="s">
        <v>74</v>
      </c>
      <c r="EX3" s="67" t="s">
        <v>74</v>
      </c>
      <c r="EY3" s="67" t="s">
        <v>74</v>
      </c>
      <c r="EZ3" s="67" t="s">
        <v>74</v>
      </c>
      <c r="FA3" s="67" t="s">
        <v>74</v>
      </c>
      <c r="FB3" s="67" t="s">
        <v>74</v>
      </c>
      <c r="FC3" s="67" t="s">
        <v>74</v>
      </c>
      <c r="FD3" s="67" t="s">
        <v>74</v>
      </c>
      <c r="FE3" s="67" t="s">
        <v>74</v>
      </c>
      <c r="FF3" s="67" t="s">
        <v>74</v>
      </c>
      <c r="FG3" s="68" t="s">
        <v>74</v>
      </c>
    </row>
    <row r="4" spans="1:163" ht="15.75" x14ac:dyDescent="0.2">
      <c r="A4" s="69">
        <v>2</v>
      </c>
      <c r="B4" s="66" t="s">
        <v>73</v>
      </c>
      <c r="C4" s="66" t="s">
        <v>73</v>
      </c>
      <c r="D4" s="66" t="s">
        <v>73</v>
      </c>
      <c r="E4" s="66" t="s">
        <v>73</v>
      </c>
      <c r="F4" s="66" t="s">
        <v>73</v>
      </c>
      <c r="G4" s="66" t="s">
        <v>73</v>
      </c>
      <c r="H4" s="66" t="s">
        <v>73</v>
      </c>
      <c r="I4" s="66" t="s">
        <v>73</v>
      </c>
      <c r="J4" s="66" t="s">
        <v>73</v>
      </c>
      <c r="K4" s="66" t="s">
        <v>73</v>
      </c>
      <c r="L4" s="66" t="s">
        <v>73</v>
      </c>
      <c r="M4" s="66" t="s">
        <v>73</v>
      </c>
      <c r="N4" s="66" t="s">
        <v>73</v>
      </c>
      <c r="O4" s="66" t="s">
        <v>73</v>
      </c>
      <c r="P4" s="66" t="s">
        <v>73</v>
      </c>
      <c r="Q4" s="66" t="s">
        <v>73</v>
      </c>
      <c r="R4" s="66" t="s">
        <v>73</v>
      </c>
      <c r="S4" s="66" t="s">
        <v>73</v>
      </c>
      <c r="T4" s="66" t="s">
        <v>73</v>
      </c>
      <c r="U4" s="66" t="s">
        <v>73</v>
      </c>
      <c r="V4" s="66" t="s">
        <v>73</v>
      </c>
      <c r="W4" s="66" t="s">
        <v>73</v>
      </c>
      <c r="X4" s="66" t="s">
        <v>73</v>
      </c>
      <c r="Y4" s="66" t="s">
        <v>73</v>
      </c>
      <c r="Z4" s="66" t="s">
        <v>73</v>
      </c>
      <c r="AA4" s="66" t="s">
        <v>73</v>
      </c>
      <c r="AB4" s="66" t="s">
        <v>73</v>
      </c>
      <c r="AC4" s="66" t="s">
        <v>73</v>
      </c>
      <c r="AD4" s="66" t="s">
        <v>73</v>
      </c>
      <c r="AE4" s="66" t="s">
        <v>73</v>
      </c>
      <c r="AF4" s="66" t="s">
        <v>73</v>
      </c>
      <c r="AG4" s="66" t="s">
        <v>73</v>
      </c>
      <c r="AH4" s="66" t="s">
        <v>73</v>
      </c>
      <c r="AI4" s="66" t="s">
        <v>73</v>
      </c>
      <c r="AJ4" s="66" t="s">
        <v>73</v>
      </c>
      <c r="AK4" s="66" t="s">
        <v>73</v>
      </c>
      <c r="AL4" s="66" t="s">
        <v>73</v>
      </c>
      <c r="AM4" s="66" t="s">
        <v>73</v>
      </c>
      <c r="AN4" s="66" t="s">
        <v>73</v>
      </c>
      <c r="AO4" s="66" t="s">
        <v>73</v>
      </c>
      <c r="AP4" s="66" t="s">
        <v>73</v>
      </c>
      <c r="AQ4" s="67" t="s">
        <v>74</v>
      </c>
      <c r="AR4" s="67" t="s">
        <v>74</v>
      </c>
      <c r="AS4" s="67" t="s">
        <v>74</v>
      </c>
      <c r="AT4" s="67" t="s">
        <v>74</v>
      </c>
      <c r="AU4" s="67" t="s">
        <v>74</v>
      </c>
      <c r="AV4" s="67" t="s">
        <v>74</v>
      </c>
      <c r="AW4" s="67" t="s">
        <v>74</v>
      </c>
      <c r="AX4" s="67" t="s">
        <v>74</v>
      </c>
      <c r="AY4" s="67" t="s">
        <v>74</v>
      </c>
      <c r="AZ4" s="67" t="s">
        <v>74</v>
      </c>
      <c r="BA4" s="67" t="s">
        <v>74</v>
      </c>
      <c r="BB4" s="67" t="s">
        <v>74</v>
      </c>
      <c r="BC4" s="67" t="s">
        <v>74</v>
      </c>
      <c r="BD4" s="67" t="s">
        <v>74</v>
      </c>
      <c r="BE4" s="67" t="s">
        <v>74</v>
      </c>
      <c r="BF4" s="67" t="s">
        <v>74</v>
      </c>
      <c r="BG4" s="67" t="s">
        <v>74</v>
      </c>
      <c r="BH4" s="67" t="s">
        <v>74</v>
      </c>
      <c r="BI4" s="67" t="s">
        <v>74</v>
      </c>
      <c r="BJ4" s="67" t="s">
        <v>74</v>
      </c>
      <c r="BK4" s="67" t="s">
        <v>74</v>
      </c>
      <c r="BL4" s="67" t="s">
        <v>74</v>
      </c>
      <c r="BM4" s="67" t="s">
        <v>74</v>
      </c>
      <c r="BN4" s="67" t="s">
        <v>74</v>
      </c>
      <c r="BO4" s="67" t="s">
        <v>74</v>
      </c>
      <c r="BP4" s="67" t="s">
        <v>74</v>
      </c>
      <c r="BQ4" s="67" t="s">
        <v>74</v>
      </c>
      <c r="BR4" s="67" t="s">
        <v>74</v>
      </c>
      <c r="BS4" s="67" t="s">
        <v>74</v>
      </c>
      <c r="BT4" s="67" t="s">
        <v>74</v>
      </c>
      <c r="BU4" s="67" t="s">
        <v>74</v>
      </c>
      <c r="BV4" s="67" t="s">
        <v>74</v>
      </c>
      <c r="BW4" s="67" t="s">
        <v>74</v>
      </c>
      <c r="BX4" s="67" t="s">
        <v>74</v>
      </c>
      <c r="BY4" s="67" t="s">
        <v>74</v>
      </c>
      <c r="BZ4" s="67" t="s">
        <v>74</v>
      </c>
      <c r="CA4" s="67" t="s">
        <v>74</v>
      </c>
      <c r="CB4" s="67" t="s">
        <v>74</v>
      </c>
      <c r="CC4" s="67" t="s">
        <v>74</v>
      </c>
      <c r="CD4" s="67" t="s">
        <v>74</v>
      </c>
      <c r="CE4" s="67" t="s">
        <v>74</v>
      </c>
      <c r="CF4" s="67" t="s">
        <v>74</v>
      </c>
      <c r="CG4" s="67" t="s">
        <v>74</v>
      </c>
      <c r="CH4" s="67" t="s">
        <v>74</v>
      </c>
      <c r="CI4" s="67" t="s">
        <v>74</v>
      </c>
      <c r="CJ4" s="67" t="s">
        <v>74</v>
      </c>
      <c r="CK4" s="67" t="s">
        <v>74</v>
      </c>
      <c r="CL4" s="67" t="s">
        <v>74</v>
      </c>
      <c r="CM4" s="67" t="s">
        <v>74</v>
      </c>
      <c r="CN4" s="67" t="s">
        <v>74</v>
      </c>
      <c r="CO4" s="67" t="s">
        <v>74</v>
      </c>
      <c r="CP4" s="67" t="s">
        <v>74</v>
      </c>
      <c r="CQ4" s="67" t="s">
        <v>74</v>
      </c>
      <c r="CR4" s="67" t="s">
        <v>74</v>
      </c>
      <c r="CS4" s="67" t="s">
        <v>74</v>
      </c>
      <c r="CT4" s="67" t="s">
        <v>74</v>
      </c>
      <c r="CU4" s="67" t="s">
        <v>74</v>
      </c>
      <c r="CV4" s="67" t="s">
        <v>74</v>
      </c>
      <c r="CW4" s="67" t="s">
        <v>74</v>
      </c>
      <c r="CX4" s="67" t="s">
        <v>74</v>
      </c>
      <c r="CY4" s="67" t="s">
        <v>74</v>
      </c>
      <c r="CZ4" s="67" t="s">
        <v>74</v>
      </c>
      <c r="DA4" s="67" t="s">
        <v>74</v>
      </c>
      <c r="DB4" s="67" t="s">
        <v>74</v>
      </c>
      <c r="DC4" s="67" t="s">
        <v>74</v>
      </c>
      <c r="DD4" s="67" t="s">
        <v>74</v>
      </c>
      <c r="DE4" s="67" t="s">
        <v>74</v>
      </c>
      <c r="DF4" s="67" t="s">
        <v>74</v>
      </c>
      <c r="DG4" s="67" t="s">
        <v>74</v>
      </c>
      <c r="DH4" s="67" t="s">
        <v>74</v>
      </c>
      <c r="DI4" s="67" t="s">
        <v>74</v>
      </c>
      <c r="DJ4" s="67" t="s">
        <v>74</v>
      </c>
      <c r="DK4" s="67" t="s">
        <v>74</v>
      </c>
      <c r="DL4" s="67" t="s">
        <v>74</v>
      </c>
      <c r="DM4" s="67" t="s">
        <v>74</v>
      </c>
      <c r="DN4" s="67" t="s">
        <v>74</v>
      </c>
      <c r="DO4" s="67" t="s">
        <v>74</v>
      </c>
      <c r="DP4" s="67" t="s">
        <v>74</v>
      </c>
      <c r="DQ4" s="67" t="s">
        <v>74</v>
      </c>
      <c r="DR4" s="67" t="s">
        <v>74</v>
      </c>
      <c r="DS4" s="70" t="s">
        <v>75</v>
      </c>
      <c r="DT4" s="70" t="s">
        <v>75</v>
      </c>
      <c r="DU4" s="70" t="s">
        <v>75</v>
      </c>
      <c r="DV4" s="70" t="s">
        <v>75</v>
      </c>
      <c r="DW4" s="70" t="s">
        <v>75</v>
      </c>
      <c r="DX4" s="70" t="s">
        <v>75</v>
      </c>
      <c r="DY4" s="70" t="s">
        <v>75</v>
      </c>
      <c r="DZ4" s="70" t="s">
        <v>75</v>
      </c>
      <c r="EA4" s="70" t="s">
        <v>75</v>
      </c>
      <c r="EB4" s="70" t="s">
        <v>75</v>
      </c>
      <c r="EC4" s="70" t="s">
        <v>75</v>
      </c>
      <c r="ED4" s="70" t="s">
        <v>75</v>
      </c>
      <c r="EE4" s="70" t="s">
        <v>75</v>
      </c>
      <c r="EF4" s="70" t="s">
        <v>75</v>
      </c>
      <c r="EG4" s="70" t="s">
        <v>75</v>
      </c>
      <c r="EH4" s="70" t="s">
        <v>75</v>
      </c>
      <c r="EI4" s="70" t="s">
        <v>75</v>
      </c>
      <c r="EJ4" s="70" t="s">
        <v>75</v>
      </c>
      <c r="EK4" s="70" t="s">
        <v>75</v>
      </c>
      <c r="EL4" s="70" t="s">
        <v>75</v>
      </c>
      <c r="EM4" s="70" t="s">
        <v>75</v>
      </c>
      <c r="EN4" s="70" t="s">
        <v>75</v>
      </c>
      <c r="EO4" s="70" t="s">
        <v>75</v>
      </c>
      <c r="EP4" s="70" t="s">
        <v>75</v>
      </c>
      <c r="EQ4" s="70" t="s">
        <v>75</v>
      </c>
      <c r="ER4" s="70" t="s">
        <v>75</v>
      </c>
      <c r="ES4" s="70" t="s">
        <v>75</v>
      </c>
      <c r="ET4" s="70" t="s">
        <v>75</v>
      </c>
      <c r="EU4" s="70" t="s">
        <v>75</v>
      </c>
      <c r="EV4" s="70" t="s">
        <v>75</v>
      </c>
      <c r="EW4" s="70" t="s">
        <v>75</v>
      </c>
      <c r="EX4" s="70" t="s">
        <v>75</v>
      </c>
      <c r="EY4" s="70" t="s">
        <v>75</v>
      </c>
      <c r="EZ4" s="70" t="s">
        <v>75</v>
      </c>
      <c r="FA4" s="70" t="s">
        <v>75</v>
      </c>
      <c r="FB4" s="70" t="s">
        <v>75</v>
      </c>
      <c r="FC4" s="70" t="s">
        <v>75</v>
      </c>
      <c r="FD4" s="70" t="s">
        <v>75</v>
      </c>
      <c r="FE4" s="70" t="s">
        <v>75</v>
      </c>
      <c r="FF4" s="70" t="s">
        <v>75</v>
      </c>
      <c r="FG4" s="71" t="s">
        <v>75</v>
      </c>
    </row>
    <row r="5" spans="1:163" ht="15.75" x14ac:dyDescent="0.2">
      <c r="A5" s="69">
        <v>3</v>
      </c>
      <c r="B5" s="66" t="s">
        <v>73</v>
      </c>
      <c r="C5" s="66" t="s">
        <v>73</v>
      </c>
      <c r="D5" s="66" t="s">
        <v>73</v>
      </c>
      <c r="E5" s="66" t="s">
        <v>73</v>
      </c>
      <c r="F5" s="66" t="s">
        <v>73</v>
      </c>
      <c r="G5" s="66" t="s">
        <v>73</v>
      </c>
      <c r="H5" s="66" t="s">
        <v>73</v>
      </c>
      <c r="I5" s="66" t="s">
        <v>73</v>
      </c>
      <c r="J5" s="66" t="s">
        <v>73</v>
      </c>
      <c r="K5" s="66" t="s">
        <v>73</v>
      </c>
      <c r="L5" s="66" t="s">
        <v>73</v>
      </c>
      <c r="M5" s="66" t="s">
        <v>73</v>
      </c>
      <c r="N5" s="66" t="s">
        <v>73</v>
      </c>
      <c r="O5" s="66" t="s">
        <v>73</v>
      </c>
      <c r="P5" s="66" t="s">
        <v>73</v>
      </c>
      <c r="Q5" s="66" t="s">
        <v>73</v>
      </c>
      <c r="R5" s="66" t="s">
        <v>73</v>
      </c>
      <c r="S5" s="66" t="s">
        <v>73</v>
      </c>
      <c r="T5" s="66" t="s">
        <v>73</v>
      </c>
      <c r="U5" s="66" t="s">
        <v>73</v>
      </c>
      <c r="V5" s="66" t="s">
        <v>73</v>
      </c>
      <c r="W5" s="66" t="s">
        <v>73</v>
      </c>
      <c r="X5" s="66" t="s">
        <v>73</v>
      </c>
      <c r="Y5" s="66" t="s">
        <v>73</v>
      </c>
      <c r="Z5" s="66" t="s">
        <v>73</v>
      </c>
      <c r="AA5" s="66" t="s">
        <v>73</v>
      </c>
      <c r="AB5" s="66" t="s">
        <v>73</v>
      </c>
      <c r="AC5" s="66" t="s">
        <v>73</v>
      </c>
      <c r="AD5" s="66" t="s">
        <v>73</v>
      </c>
      <c r="AE5" s="66" t="s">
        <v>73</v>
      </c>
      <c r="AF5" s="66" t="s">
        <v>73</v>
      </c>
      <c r="AG5" s="67" t="s">
        <v>74</v>
      </c>
      <c r="AH5" s="67" t="s">
        <v>74</v>
      </c>
      <c r="AI5" s="67" t="s">
        <v>74</v>
      </c>
      <c r="AJ5" s="67" t="s">
        <v>74</v>
      </c>
      <c r="AK5" s="67" t="s">
        <v>74</v>
      </c>
      <c r="AL5" s="67" t="s">
        <v>74</v>
      </c>
      <c r="AM5" s="67" t="s">
        <v>74</v>
      </c>
      <c r="AN5" s="67" t="s">
        <v>74</v>
      </c>
      <c r="AO5" s="67" t="s">
        <v>74</v>
      </c>
      <c r="AP5" s="67" t="s">
        <v>74</v>
      </c>
      <c r="AQ5" s="67" t="s">
        <v>74</v>
      </c>
      <c r="AR5" s="67" t="s">
        <v>74</v>
      </c>
      <c r="AS5" s="67" t="s">
        <v>74</v>
      </c>
      <c r="AT5" s="67" t="s">
        <v>74</v>
      </c>
      <c r="AU5" s="67" t="s">
        <v>74</v>
      </c>
      <c r="AV5" s="67" t="s">
        <v>74</v>
      </c>
      <c r="AW5" s="67" t="s">
        <v>74</v>
      </c>
      <c r="AX5" s="67" t="s">
        <v>74</v>
      </c>
      <c r="AY5" s="67" t="s">
        <v>74</v>
      </c>
      <c r="AZ5" s="67" t="s">
        <v>74</v>
      </c>
      <c r="BA5" s="67" t="s">
        <v>74</v>
      </c>
      <c r="BB5" s="67" t="s">
        <v>74</v>
      </c>
      <c r="BC5" s="67" t="s">
        <v>74</v>
      </c>
      <c r="BD5" s="67" t="s">
        <v>74</v>
      </c>
      <c r="BE5" s="67" t="s">
        <v>74</v>
      </c>
      <c r="BF5" s="67" t="s">
        <v>74</v>
      </c>
      <c r="BG5" s="67" t="s">
        <v>74</v>
      </c>
      <c r="BH5" s="67" t="s">
        <v>74</v>
      </c>
      <c r="BI5" s="67" t="s">
        <v>74</v>
      </c>
      <c r="BJ5" s="67" t="s">
        <v>74</v>
      </c>
      <c r="BK5" s="67" t="s">
        <v>74</v>
      </c>
      <c r="BL5" s="67" t="s">
        <v>74</v>
      </c>
      <c r="BM5" s="67" t="s">
        <v>74</v>
      </c>
      <c r="BN5" s="67" t="s">
        <v>74</v>
      </c>
      <c r="BO5" s="67" t="s">
        <v>74</v>
      </c>
      <c r="BP5" s="67" t="s">
        <v>74</v>
      </c>
      <c r="BQ5" s="67" t="s">
        <v>74</v>
      </c>
      <c r="BR5" s="67" t="s">
        <v>74</v>
      </c>
      <c r="BS5" s="67" t="s">
        <v>74</v>
      </c>
      <c r="BT5" s="67" t="s">
        <v>74</v>
      </c>
      <c r="BU5" s="67" t="s">
        <v>74</v>
      </c>
      <c r="BV5" s="67" t="s">
        <v>74</v>
      </c>
      <c r="BW5" s="67" t="s">
        <v>74</v>
      </c>
      <c r="BX5" s="67" t="s">
        <v>74</v>
      </c>
      <c r="BY5" s="67" t="s">
        <v>74</v>
      </c>
      <c r="BZ5" s="67" t="s">
        <v>74</v>
      </c>
      <c r="CA5" s="67" t="s">
        <v>74</v>
      </c>
      <c r="CB5" s="67" t="s">
        <v>74</v>
      </c>
      <c r="CC5" s="67" t="s">
        <v>74</v>
      </c>
      <c r="CD5" s="67" t="s">
        <v>74</v>
      </c>
      <c r="CE5" s="70" t="s">
        <v>75</v>
      </c>
      <c r="CF5" s="70" t="s">
        <v>75</v>
      </c>
      <c r="CG5" s="70" t="s">
        <v>75</v>
      </c>
      <c r="CH5" s="70" t="s">
        <v>75</v>
      </c>
      <c r="CI5" s="70" t="s">
        <v>75</v>
      </c>
      <c r="CJ5" s="70" t="s">
        <v>75</v>
      </c>
      <c r="CK5" s="70" t="s">
        <v>75</v>
      </c>
      <c r="CL5" s="70" t="s">
        <v>75</v>
      </c>
      <c r="CM5" s="70" t="s">
        <v>75</v>
      </c>
      <c r="CN5" s="70" t="s">
        <v>75</v>
      </c>
      <c r="CO5" s="70" t="s">
        <v>75</v>
      </c>
      <c r="CP5" s="70" t="s">
        <v>75</v>
      </c>
      <c r="CQ5" s="70" t="s">
        <v>75</v>
      </c>
      <c r="CR5" s="70" t="s">
        <v>75</v>
      </c>
      <c r="CS5" s="70" t="s">
        <v>75</v>
      </c>
      <c r="CT5" s="70" t="s">
        <v>75</v>
      </c>
      <c r="CU5" s="70" t="s">
        <v>75</v>
      </c>
      <c r="CV5" s="70" t="s">
        <v>75</v>
      </c>
      <c r="CW5" s="70" t="s">
        <v>75</v>
      </c>
      <c r="CX5" s="70" t="s">
        <v>75</v>
      </c>
      <c r="CY5" s="70" t="s">
        <v>75</v>
      </c>
      <c r="CZ5" s="70" t="s">
        <v>75</v>
      </c>
      <c r="DA5" s="70" t="s">
        <v>75</v>
      </c>
      <c r="DB5" s="70" t="s">
        <v>75</v>
      </c>
      <c r="DC5" s="70" t="s">
        <v>75</v>
      </c>
      <c r="DD5" s="70" t="s">
        <v>75</v>
      </c>
      <c r="DE5" s="70" t="s">
        <v>75</v>
      </c>
      <c r="DF5" s="70" t="s">
        <v>75</v>
      </c>
      <c r="DG5" s="70" t="s">
        <v>75</v>
      </c>
      <c r="DH5" s="70" t="s">
        <v>75</v>
      </c>
      <c r="DI5" s="70" t="s">
        <v>75</v>
      </c>
      <c r="DJ5" s="70" t="s">
        <v>75</v>
      </c>
      <c r="DK5" s="70" t="s">
        <v>75</v>
      </c>
      <c r="DL5" s="70" t="s">
        <v>75</v>
      </c>
      <c r="DM5" s="70" t="s">
        <v>75</v>
      </c>
      <c r="DN5" s="70" t="s">
        <v>75</v>
      </c>
      <c r="DO5" s="70" t="s">
        <v>75</v>
      </c>
      <c r="DP5" s="70" t="s">
        <v>75</v>
      </c>
      <c r="DQ5" s="70" t="s">
        <v>75</v>
      </c>
      <c r="DR5" s="70" t="s">
        <v>75</v>
      </c>
      <c r="DS5" s="70" t="s">
        <v>75</v>
      </c>
      <c r="DT5" s="70" t="s">
        <v>75</v>
      </c>
      <c r="DU5" s="70" t="s">
        <v>75</v>
      </c>
      <c r="DV5" s="70" t="s">
        <v>75</v>
      </c>
      <c r="DW5" s="70" t="s">
        <v>75</v>
      </c>
      <c r="DX5" s="70" t="s">
        <v>75</v>
      </c>
      <c r="DY5" s="70" t="s">
        <v>75</v>
      </c>
      <c r="DZ5" s="70" t="s">
        <v>75</v>
      </c>
      <c r="EA5" s="70" t="s">
        <v>75</v>
      </c>
      <c r="EB5" s="70" t="s">
        <v>75</v>
      </c>
      <c r="EC5" s="70" t="s">
        <v>75</v>
      </c>
      <c r="ED5" s="70" t="s">
        <v>75</v>
      </c>
      <c r="EE5" s="70" t="s">
        <v>75</v>
      </c>
      <c r="EF5" s="70" t="s">
        <v>75</v>
      </c>
      <c r="EG5" s="70" t="s">
        <v>75</v>
      </c>
      <c r="EH5" s="70" t="s">
        <v>75</v>
      </c>
      <c r="EI5" s="70" t="s">
        <v>75</v>
      </c>
      <c r="EJ5" s="70" t="s">
        <v>75</v>
      </c>
      <c r="EK5" s="70" t="s">
        <v>75</v>
      </c>
      <c r="EL5" s="70" t="s">
        <v>75</v>
      </c>
      <c r="EM5" s="70" t="s">
        <v>75</v>
      </c>
      <c r="EN5" s="70" t="s">
        <v>75</v>
      </c>
      <c r="EO5" s="70" t="s">
        <v>75</v>
      </c>
      <c r="EP5" s="70" t="s">
        <v>75</v>
      </c>
      <c r="EQ5" s="70" t="s">
        <v>75</v>
      </c>
      <c r="ER5" s="70" t="s">
        <v>75</v>
      </c>
      <c r="ES5" s="70" t="s">
        <v>75</v>
      </c>
      <c r="ET5" s="70" t="s">
        <v>75</v>
      </c>
      <c r="EU5" s="70" t="s">
        <v>75</v>
      </c>
      <c r="EV5" s="70" t="s">
        <v>75</v>
      </c>
      <c r="EW5" s="70" t="s">
        <v>75</v>
      </c>
      <c r="EX5" s="70" t="s">
        <v>75</v>
      </c>
      <c r="EY5" s="70" t="s">
        <v>75</v>
      </c>
      <c r="EZ5" s="70" t="s">
        <v>75</v>
      </c>
      <c r="FA5" s="70" t="s">
        <v>75</v>
      </c>
      <c r="FB5" s="70" t="s">
        <v>75</v>
      </c>
      <c r="FC5" s="70" t="s">
        <v>75</v>
      </c>
      <c r="FD5" s="70" t="s">
        <v>75</v>
      </c>
      <c r="FE5" s="70" t="s">
        <v>75</v>
      </c>
      <c r="FF5" s="70" t="s">
        <v>75</v>
      </c>
      <c r="FG5" s="72" t="s">
        <v>71</v>
      </c>
    </row>
    <row r="6" spans="1:163" ht="15.75" x14ac:dyDescent="0.2">
      <c r="A6" s="69">
        <v>4</v>
      </c>
      <c r="B6" s="66" t="s">
        <v>73</v>
      </c>
      <c r="C6" s="66" t="s">
        <v>73</v>
      </c>
      <c r="D6" s="66" t="s">
        <v>73</v>
      </c>
      <c r="E6" s="66" t="s">
        <v>73</v>
      </c>
      <c r="F6" s="66" t="s">
        <v>73</v>
      </c>
      <c r="G6" s="66" t="s">
        <v>73</v>
      </c>
      <c r="H6" s="66" t="s">
        <v>73</v>
      </c>
      <c r="I6" s="66" t="s">
        <v>73</v>
      </c>
      <c r="J6" s="66" t="s">
        <v>73</v>
      </c>
      <c r="K6" s="66" t="s">
        <v>73</v>
      </c>
      <c r="L6" s="66" t="s">
        <v>73</v>
      </c>
      <c r="M6" s="66" t="s">
        <v>73</v>
      </c>
      <c r="N6" s="66" t="s">
        <v>73</v>
      </c>
      <c r="O6" s="66" t="s">
        <v>73</v>
      </c>
      <c r="P6" s="66" t="s">
        <v>73</v>
      </c>
      <c r="Q6" s="66" t="s">
        <v>73</v>
      </c>
      <c r="R6" s="66" t="s">
        <v>73</v>
      </c>
      <c r="S6" s="66" t="s">
        <v>73</v>
      </c>
      <c r="T6" s="66" t="s">
        <v>73</v>
      </c>
      <c r="U6" s="66" t="s">
        <v>73</v>
      </c>
      <c r="V6" s="66" t="s">
        <v>73</v>
      </c>
      <c r="W6" s="66" t="s">
        <v>73</v>
      </c>
      <c r="X6" s="66" t="s">
        <v>73</v>
      </c>
      <c r="Y6" s="66" t="s">
        <v>73</v>
      </c>
      <c r="Z6" s="66" t="s">
        <v>73</v>
      </c>
      <c r="AA6" s="66" t="s">
        <v>73</v>
      </c>
      <c r="AB6" s="66" t="s">
        <v>73</v>
      </c>
      <c r="AC6" s="66" t="s">
        <v>73</v>
      </c>
      <c r="AD6" s="66" t="s">
        <v>73</v>
      </c>
      <c r="AE6" s="66" t="s">
        <v>73</v>
      </c>
      <c r="AF6" s="66" t="s">
        <v>73</v>
      </c>
      <c r="AG6" s="67" t="s">
        <v>74</v>
      </c>
      <c r="AH6" s="67" t="s">
        <v>74</v>
      </c>
      <c r="AI6" s="67" t="s">
        <v>74</v>
      </c>
      <c r="AJ6" s="67" t="s">
        <v>74</v>
      </c>
      <c r="AK6" s="67" t="s">
        <v>74</v>
      </c>
      <c r="AL6" s="67" t="s">
        <v>74</v>
      </c>
      <c r="AM6" s="67" t="s">
        <v>74</v>
      </c>
      <c r="AN6" s="67" t="s">
        <v>74</v>
      </c>
      <c r="AO6" s="67" t="s">
        <v>74</v>
      </c>
      <c r="AP6" s="67" t="s">
        <v>74</v>
      </c>
      <c r="AQ6" s="67" t="s">
        <v>74</v>
      </c>
      <c r="AR6" s="67" t="s">
        <v>74</v>
      </c>
      <c r="AS6" s="67" t="s">
        <v>74</v>
      </c>
      <c r="AT6" s="67" t="s">
        <v>74</v>
      </c>
      <c r="AU6" s="67" t="s">
        <v>74</v>
      </c>
      <c r="AV6" s="67" t="s">
        <v>74</v>
      </c>
      <c r="AW6" s="67" t="s">
        <v>74</v>
      </c>
      <c r="AX6" s="67" t="s">
        <v>74</v>
      </c>
      <c r="AY6" s="67" t="s">
        <v>74</v>
      </c>
      <c r="AZ6" s="67" t="s">
        <v>74</v>
      </c>
      <c r="BA6" s="67" t="s">
        <v>74</v>
      </c>
      <c r="BB6" s="67" t="s">
        <v>74</v>
      </c>
      <c r="BC6" s="67" t="s">
        <v>74</v>
      </c>
      <c r="BD6" s="67" t="s">
        <v>74</v>
      </c>
      <c r="BE6" s="67" t="s">
        <v>74</v>
      </c>
      <c r="BF6" s="67" t="s">
        <v>74</v>
      </c>
      <c r="BG6" s="67" t="s">
        <v>74</v>
      </c>
      <c r="BH6" s="67" t="s">
        <v>74</v>
      </c>
      <c r="BI6" s="67" t="s">
        <v>74</v>
      </c>
      <c r="BJ6" s="67" t="s">
        <v>74</v>
      </c>
      <c r="BK6" s="70" t="s">
        <v>75</v>
      </c>
      <c r="BL6" s="70" t="s">
        <v>75</v>
      </c>
      <c r="BM6" s="70" t="s">
        <v>75</v>
      </c>
      <c r="BN6" s="70" t="s">
        <v>75</v>
      </c>
      <c r="BO6" s="70" t="s">
        <v>75</v>
      </c>
      <c r="BP6" s="70" t="s">
        <v>75</v>
      </c>
      <c r="BQ6" s="70" t="s">
        <v>75</v>
      </c>
      <c r="BR6" s="70" t="s">
        <v>75</v>
      </c>
      <c r="BS6" s="70" t="s">
        <v>75</v>
      </c>
      <c r="BT6" s="70" t="s">
        <v>75</v>
      </c>
      <c r="BU6" s="70" t="s">
        <v>75</v>
      </c>
      <c r="BV6" s="70" t="s">
        <v>75</v>
      </c>
      <c r="BW6" s="70" t="s">
        <v>75</v>
      </c>
      <c r="BX6" s="70" t="s">
        <v>75</v>
      </c>
      <c r="BY6" s="70" t="s">
        <v>75</v>
      </c>
      <c r="BZ6" s="70" t="s">
        <v>75</v>
      </c>
      <c r="CA6" s="70" t="s">
        <v>75</v>
      </c>
      <c r="CB6" s="70" t="s">
        <v>75</v>
      </c>
      <c r="CC6" s="70" t="s">
        <v>75</v>
      </c>
      <c r="CD6" s="70" t="s">
        <v>75</v>
      </c>
      <c r="CE6" s="73" t="s">
        <v>71</v>
      </c>
      <c r="CF6" s="73" t="s">
        <v>71</v>
      </c>
      <c r="CG6" s="73" t="s">
        <v>71</v>
      </c>
      <c r="CH6" s="73" t="s">
        <v>71</v>
      </c>
      <c r="CI6" s="73" t="s">
        <v>71</v>
      </c>
      <c r="CJ6" s="73" t="s">
        <v>71</v>
      </c>
      <c r="CK6" s="73" t="s">
        <v>71</v>
      </c>
      <c r="CL6" s="73" t="s">
        <v>71</v>
      </c>
      <c r="CM6" s="73" t="s">
        <v>71</v>
      </c>
      <c r="CN6" s="73" t="s">
        <v>71</v>
      </c>
      <c r="CO6" s="73" t="s">
        <v>71</v>
      </c>
      <c r="CP6" s="73" t="s">
        <v>71</v>
      </c>
      <c r="CQ6" s="73" t="s">
        <v>71</v>
      </c>
      <c r="CR6" s="73" t="s">
        <v>71</v>
      </c>
      <c r="CS6" s="73" t="s">
        <v>71</v>
      </c>
      <c r="CT6" s="73" t="s">
        <v>71</v>
      </c>
      <c r="CU6" s="73" t="s">
        <v>71</v>
      </c>
      <c r="CV6" s="73" t="s">
        <v>71</v>
      </c>
      <c r="CW6" s="73" t="s">
        <v>71</v>
      </c>
      <c r="CX6" s="73" t="s">
        <v>71</v>
      </c>
      <c r="CY6" s="73" t="s">
        <v>71</v>
      </c>
      <c r="CZ6" s="73" t="s">
        <v>71</v>
      </c>
      <c r="DA6" s="73" t="s">
        <v>71</v>
      </c>
      <c r="DB6" s="73" t="s">
        <v>71</v>
      </c>
      <c r="DC6" s="73" t="s">
        <v>71</v>
      </c>
      <c r="DD6" s="73" t="s">
        <v>71</v>
      </c>
      <c r="DE6" s="73" t="s">
        <v>71</v>
      </c>
      <c r="DF6" s="73" t="s">
        <v>71</v>
      </c>
      <c r="DG6" s="73" t="s">
        <v>71</v>
      </c>
      <c r="DH6" s="73" t="s">
        <v>71</v>
      </c>
      <c r="DI6" s="73" t="s">
        <v>71</v>
      </c>
      <c r="DJ6" s="73" t="s">
        <v>71</v>
      </c>
      <c r="DK6" s="73" t="s">
        <v>71</v>
      </c>
      <c r="DL6" s="73" t="s">
        <v>71</v>
      </c>
      <c r="DM6" s="73" t="s">
        <v>71</v>
      </c>
      <c r="DN6" s="73" t="s">
        <v>71</v>
      </c>
      <c r="DO6" s="73" t="s">
        <v>71</v>
      </c>
      <c r="DP6" s="73" t="s">
        <v>71</v>
      </c>
      <c r="DQ6" s="73" t="s">
        <v>71</v>
      </c>
      <c r="DR6" s="73" t="s">
        <v>71</v>
      </c>
      <c r="DS6" s="73" t="s">
        <v>71</v>
      </c>
      <c r="DT6" s="73" t="s">
        <v>71</v>
      </c>
      <c r="DU6" s="73" t="s">
        <v>71</v>
      </c>
      <c r="DV6" s="73" t="s">
        <v>71</v>
      </c>
      <c r="DW6" s="73" t="s">
        <v>71</v>
      </c>
      <c r="DX6" s="73" t="s">
        <v>71</v>
      </c>
      <c r="DY6" s="73" t="s">
        <v>71</v>
      </c>
      <c r="DZ6" s="73" t="s">
        <v>71</v>
      </c>
      <c r="EA6" s="73" t="s">
        <v>71</v>
      </c>
      <c r="EB6" s="73" t="s">
        <v>71</v>
      </c>
      <c r="EC6" s="73" t="s">
        <v>71</v>
      </c>
      <c r="ED6" s="73" t="s">
        <v>71</v>
      </c>
      <c r="EE6" s="73" t="s">
        <v>71</v>
      </c>
      <c r="EF6" s="73" t="s">
        <v>71</v>
      </c>
      <c r="EG6" s="73" t="s">
        <v>71</v>
      </c>
      <c r="EH6" s="73" t="s">
        <v>71</v>
      </c>
      <c r="EI6" s="73" t="s">
        <v>71</v>
      </c>
      <c r="EJ6" s="73" t="s">
        <v>71</v>
      </c>
      <c r="EK6" s="73" t="s">
        <v>71</v>
      </c>
      <c r="EL6" s="73" t="s">
        <v>71</v>
      </c>
      <c r="EM6" s="73" t="s">
        <v>71</v>
      </c>
      <c r="EN6" s="73" t="s">
        <v>71</v>
      </c>
      <c r="EO6" s="73" t="s">
        <v>71</v>
      </c>
      <c r="EP6" s="73" t="s">
        <v>71</v>
      </c>
      <c r="EQ6" s="73" t="s">
        <v>71</v>
      </c>
      <c r="ER6" s="73" t="s">
        <v>71</v>
      </c>
      <c r="ES6" s="73" t="s">
        <v>71</v>
      </c>
      <c r="ET6" s="73" t="s">
        <v>71</v>
      </c>
      <c r="EU6" s="73" t="s">
        <v>71</v>
      </c>
      <c r="EV6" s="73" t="s">
        <v>71</v>
      </c>
      <c r="EW6" s="73" t="s">
        <v>71</v>
      </c>
      <c r="EX6" s="73" t="s">
        <v>71</v>
      </c>
      <c r="EY6" s="73" t="s">
        <v>71</v>
      </c>
      <c r="EZ6" s="73" t="s">
        <v>71</v>
      </c>
      <c r="FA6" s="73" t="s">
        <v>71</v>
      </c>
      <c r="FB6" s="73" t="s">
        <v>71</v>
      </c>
      <c r="FC6" s="73" t="s">
        <v>71</v>
      </c>
      <c r="FD6" s="73" t="s">
        <v>71</v>
      </c>
      <c r="FE6" s="73" t="s">
        <v>71</v>
      </c>
      <c r="FF6" s="73" t="s">
        <v>71</v>
      </c>
      <c r="FG6" s="72" t="s">
        <v>71</v>
      </c>
    </row>
    <row r="7" spans="1:163" ht="15.75" x14ac:dyDescent="0.2">
      <c r="A7" s="69">
        <v>5</v>
      </c>
      <c r="B7" s="66" t="s">
        <v>73</v>
      </c>
      <c r="C7" s="66" t="s">
        <v>73</v>
      </c>
      <c r="D7" s="66" t="s">
        <v>73</v>
      </c>
      <c r="E7" s="66" t="s">
        <v>73</v>
      </c>
      <c r="F7" s="66" t="s">
        <v>73</v>
      </c>
      <c r="G7" s="66" t="s">
        <v>73</v>
      </c>
      <c r="H7" s="66" t="s">
        <v>73</v>
      </c>
      <c r="I7" s="66" t="s">
        <v>73</v>
      </c>
      <c r="J7" s="66" t="s">
        <v>73</v>
      </c>
      <c r="K7" s="66" t="s">
        <v>73</v>
      </c>
      <c r="L7" s="66" t="s">
        <v>73</v>
      </c>
      <c r="M7" s="66" t="s">
        <v>73</v>
      </c>
      <c r="N7" s="66" t="s">
        <v>73</v>
      </c>
      <c r="O7" s="66" t="s">
        <v>73</v>
      </c>
      <c r="P7" s="66" t="s">
        <v>73</v>
      </c>
      <c r="Q7" s="66" t="s">
        <v>73</v>
      </c>
      <c r="R7" s="66" t="s">
        <v>73</v>
      </c>
      <c r="S7" s="66" t="s">
        <v>73</v>
      </c>
      <c r="T7" s="66" t="s">
        <v>73</v>
      </c>
      <c r="U7" s="66" t="s">
        <v>73</v>
      </c>
      <c r="V7" s="66" t="s">
        <v>73</v>
      </c>
      <c r="W7" s="67" t="s">
        <v>74</v>
      </c>
      <c r="X7" s="67" t="s">
        <v>74</v>
      </c>
      <c r="Y7" s="67" t="s">
        <v>74</v>
      </c>
      <c r="Z7" s="67" t="s">
        <v>74</v>
      </c>
      <c r="AA7" s="67" t="s">
        <v>74</v>
      </c>
      <c r="AB7" s="67" t="s">
        <v>74</v>
      </c>
      <c r="AC7" s="67" t="s">
        <v>74</v>
      </c>
      <c r="AD7" s="67" t="s">
        <v>74</v>
      </c>
      <c r="AE7" s="67" t="s">
        <v>74</v>
      </c>
      <c r="AF7" s="67" t="s">
        <v>74</v>
      </c>
      <c r="AG7" s="67" t="s">
        <v>74</v>
      </c>
      <c r="AH7" s="67" t="s">
        <v>74</v>
      </c>
      <c r="AI7" s="67" t="s">
        <v>74</v>
      </c>
      <c r="AJ7" s="67" t="s">
        <v>74</v>
      </c>
      <c r="AK7" s="67" t="s">
        <v>74</v>
      </c>
      <c r="AL7" s="67" t="s">
        <v>74</v>
      </c>
      <c r="AM7" s="67" t="s">
        <v>74</v>
      </c>
      <c r="AN7" s="67" t="s">
        <v>74</v>
      </c>
      <c r="AO7" s="67" t="s">
        <v>74</v>
      </c>
      <c r="AP7" s="67" t="s">
        <v>74</v>
      </c>
      <c r="AQ7" s="70" t="s">
        <v>75</v>
      </c>
      <c r="AR7" s="70" t="s">
        <v>75</v>
      </c>
      <c r="AS7" s="70" t="s">
        <v>75</v>
      </c>
      <c r="AT7" s="70" t="s">
        <v>75</v>
      </c>
      <c r="AU7" s="70" t="s">
        <v>75</v>
      </c>
      <c r="AV7" s="70" t="s">
        <v>75</v>
      </c>
      <c r="AW7" s="70" t="s">
        <v>75</v>
      </c>
      <c r="AX7" s="70" t="s">
        <v>75</v>
      </c>
      <c r="AY7" s="70" t="s">
        <v>75</v>
      </c>
      <c r="AZ7" s="70" t="s">
        <v>75</v>
      </c>
      <c r="BA7" s="70" t="s">
        <v>75</v>
      </c>
      <c r="BB7" s="70" t="s">
        <v>75</v>
      </c>
      <c r="BC7" s="70" t="s">
        <v>75</v>
      </c>
      <c r="BD7" s="70" t="s">
        <v>75</v>
      </c>
      <c r="BE7" s="70" t="s">
        <v>75</v>
      </c>
      <c r="BF7" s="70" t="s">
        <v>75</v>
      </c>
      <c r="BG7" s="70" t="s">
        <v>75</v>
      </c>
      <c r="BH7" s="70" t="s">
        <v>75</v>
      </c>
      <c r="BI7" s="70" t="s">
        <v>75</v>
      </c>
      <c r="BJ7" s="70" t="s">
        <v>75</v>
      </c>
      <c r="BK7" s="73" t="s">
        <v>71</v>
      </c>
      <c r="BL7" s="73" t="s">
        <v>71</v>
      </c>
      <c r="BM7" s="73" t="s">
        <v>71</v>
      </c>
      <c r="BN7" s="73" t="s">
        <v>71</v>
      </c>
      <c r="BO7" s="73" t="s">
        <v>71</v>
      </c>
      <c r="BP7" s="73" t="s">
        <v>71</v>
      </c>
      <c r="BQ7" s="73" t="s">
        <v>71</v>
      </c>
      <c r="BR7" s="73" t="s">
        <v>71</v>
      </c>
      <c r="BS7" s="73" t="s">
        <v>71</v>
      </c>
      <c r="BT7" s="73" t="s">
        <v>71</v>
      </c>
      <c r="BU7" s="73" t="s">
        <v>71</v>
      </c>
      <c r="BV7" s="73" t="s">
        <v>71</v>
      </c>
      <c r="BW7" s="73" t="s">
        <v>71</v>
      </c>
      <c r="BX7" s="73" t="s">
        <v>71</v>
      </c>
      <c r="BY7" s="73" t="s">
        <v>71</v>
      </c>
      <c r="BZ7" s="73" t="s">
        <v>71</v>
      </c>
      <c r="CA7" s="73" t="s">
        <v>71</v>
      </c>
      <c r="CB7" s="73" t="s">
        <v>71</v>
      </c>
      <c r="CC7" s="73" t="s">
        <v>71</v>
      </c>
      <c r="CD7" s="73" t="s">
        <v>71</v>
      </c>
      <c r="CE7" s="73" t="s">
        <v>71</v>
      </c>
      <c r="CF7" s="73" t="s">
        <v>71</v>
      </c>
      <c r="CG7" s="73" t="s">
        <v>71</v>
      </c>
      <c r="CH7" s="73" t="s">
        <v>71</v>
      </c>
      <c r="CI7" s="73" t="s">
        <v>71</v>
      </c>
      <c r="CJ7" s="73" t="s">
        <v>71</v>
      </c>
      <c r="CK7" s="73" t="s">
        <v>71</v>
      </c>
      <c r="CL7" s="73" t="s">
        <v>71</v>
      </c>
      <c r="CM7" s="73" t="s">
        <v>71</v>
      </c>
      <c r="CN7" s="73" t="s">
        <v>71</v>
      </c>
      <c r="CO7" s="73" t="s">
        <v>71</v>
      </c>
      <c r="CP7" s="73" t="s">
        <v>71</v>
      </c>
      <c r="CQ7" s="73" t="s">
        <v>71</v>
      </c>
      <c r="CR7" s="73" t="s">
        <v>71</v>
      </c>
      <c r="CS7" s="73" t="s">
        <v>71</v>
      </c>
      <c r="CT7" s="73" t="s">
        <v>71</v>
      </c>
      <c r="CU7" s="73" t="s">
        <v>71</v>
      </c>
      <c r="CV7" s="73" t="s">
        <v>71</v>
      </c>
      <c r="CW7" s="73" t="s">
        <v>71</v>
      </c>
      <c r="CX7" s="73" t="s">
        <v>71</v>
      </c>
      <c r="CY7" s="73" t="s">
        <v>71</v>
      </c>
      <c r="CZ7" s="73" t="s">
        <v>71</v>
      </c>
      <c r="DA7" s="73" t="s">
        <v>71</v>
      </c>
      <c r="DB7" s="73" t="s">
        <v>71</v>
      </c>
      <c r="DC7" s="73" t="s">
        <v>71</v>
      </c>
      <c r="DD7" s="73" t="s">
        <v>71</v>
      </c>
      <c r="DE7" s="73" t="s">
        <v>71</v>
      </c>
      <c r="DF7" s="73" t="s">
        <v>71</v>
      </c>
      <c r="DG7" s="73" t="s">
        <v>71</v>
      </c>
      <c r="DH7" s="73" t="s">
        <v>71</v>
      </c>
      <c r="DI7" s="73" t="s">
        <v>71</v>
      </c>
      <c r="DJ7" s="73" t="s">
        <v>71</v>
      </c>
      <c r="DK7" s="73" t="s">
        <v>71</v>
      </c>
      <c r="DL7" s="73" t="s">
        <v>71</v>
      </c>
      <c r="DM7" s="73" t="s">
        <v>71</v>
      </c>
      <c r="DN7" s="73" t="s">
        <v>71</v>
      </c>
      <c r="DO7" s="73" t="s">
        <v>71</v>
      </c>
      <c r="DP7" s="73" t="s">
        <v>71</v>
      </c>
      <c r="DQ7" s="73" t="s">
        <v>71</v>
      </c>
      <c r="DR7" s="73" t="s">
        <v>71</v>
      </c>
      <c r="DS7" s="73" t="s">
        <v>71</v>
      </c>
      <c r="DT7" s="73" t="s">
        <v>71</v>
      </c>
      <c r="DU7" s="73" t="s">
        <v>71</v>
      </c>
      <c r="DV7" s="73" t="s">
        <v>71</v>
      </c>
      <c r="DW7" s="73" t="s">
        <v>71</v>
      </c>
      <c r="DX7" s="73" t="s">
        <v>71</v>
      </c>
      <c r="DY7" s="73" t="s">
        <v>71</v>
      </c>
      <c r="DZ7" s="73" t="s">
        <v>71</v>
      </c>
      <c r="EA7" s="73" t="s">
        <v>71</v>
      </c>
      <c r="EB7" s="73" t="s">
        <v>71</v>
      </c>
      <c r="EC7" s="73" t="s">
        <v>71</v>
      </c>
      <c r="ED7" s="73" t="s">
        <v>71</v>
      </c>
      <c r="EE7" s="73" t="s">
        <v>71</v>
      </c>
      <c r="EF7" s="73" t="s">
        <v>71</v>
      </c>
      <c r="EG7" s="73" t="s">
        <v>71</v>
      </c>
      <c r="EH7" s="73" t="s">
        <v>71</v>
      </c>
      <c r="EI7" s="73" t="s">
        <v>71</v>
      </c>
      <c r="EJ7" s="73" t="s">
        <v>71</v>
      </c>
      <c r="EK7" s="73" t="s">
        <v>71</v>
      </c>
      <c r="EL7" s="73" t="s">
        <v>71</v>
      </c>
      <c r="EM7" s="73" t="s">
        <v>71</v>
      </c>
      <c r="EN7" s="73" t="s">
        <v>71</v>
      </c>
      <c r="EO7" s="73" t="s">
        <v>71</v>
      </c>
      <c r="EP7" s="73" t="s">
        <v>71</v>
      </c>
      <c r="EQ7" s="73" t="s">
        <v>71</v>
      </c>
      <c r="ER7" s="73" t="s">
        <v>71</v>
      </c>
      <c r="ES7" s="73" t="s">
        <v>71</v>
      </c>
      <c r="ET7" s="73" t="s">
        <v>71</v>
      </c>
      <c r="EU7" s="73" t="s">
        <v>71</v>
      </c>
      <c r="EV7" s="73" t="s">
        <v>71</v>
      </c>
      <c r="EW7" s="73" t="s">
        <v>71</v>
      </c>
      <c r="EX7" s="73" t="s">
        <v>71</v>
      </c>
      <c r="EY7" s="73" t="s">
        <v>71</v>
      </c>
      <c r="EZ7" s="73" t="s">
        <v>71</v>
      </c>
      <c r="FA7" s="73" t="s">
        <v>71</v>
      </c>
      <c r="FB7" s="73" t="s">
        <v>71</v>
      </c>
      <c r="FC7" s="73" t="s">
        <v>71</v>
      </c>
      <c r="FD7" s="73" t="s">
        <v>71</v>
      </c>
      <c r="FE7" s="73" t="s">
        <v>71</v>
      </c>
      <c r="FF7" s="73" t="s">
        <v>71</v>
      </c>
      <c r="FG7" s="72" t="s">
        <v>71</v>
      </c>
    </row>
    <row r="8" spans="1:163" ht="15.75" x14ac:dyDescent="0.2">
      <c r="A8" s="69">
        <v>6</v>
      </c>
      <c r="B8" s="66" t="s">
        <v>73</v>
      </c>
      <c r="C8" s="66" t="s">
        <v>73</v>
      </c>
      <c r="D8" s="66" t="s">
        <v>73</v>
      </c>
      <c r="E8" s="66" t="s">
        <v>73</v>
      </c>
      <c r="F8" s="66" t="s">
        <v>73</v>
      </c>
      <c r="G8" s="66" t="s">
        <v>73</v>
      </c>
      <c r="H8" s="66" t="s">
        <v>73</v>
      </c>
      <c r="I8" s="66" t="s">
        <v>73</v>
      </c>
      <c r="J8" s="66" t="s">
        <v>73</v>
      </c>
      <c r="K8" s="66" t="s">
        <v>73</v>
      </c>
      <c r="L8" s="66" t="s">
        <v>73</v>
      </c>
      <c r="M8" s="66" t="s">
        <v>73</v>
      </c>
      <c r="N8" s="66" t="s">
        <v>73</v>
      </c>
      <c r="O8" s="66" t="s">
        <v>73</v>
      </c>
      <c r="P8" s="66" t="s">
        <v>73</v>
      </c>
      <c r="Q8" s="66" t="s">
        <v>73</v>
      </c>
      <c r="R8" s="66" t="s">
        <v>73</v>
      </c>
      <c r="S8" s="66" t="s">
        <v>73</v>
      </c>
      <c r="T8" s="66" t="s">
        <v>73</v>
      </c>
      <c r="U8" s="66" t="s">
        <v>73</v>
      </c>
      <c r="V8" s="66" t="s">
        <v>73</v>
      </c>
      <c r="W8" s="67" t="s">
        <v>74</v>
      </c>
      <c r="X8" s="67" t="s">
        <v>74</v>
      </c>
      <c r="Y8" s="67" t="s">
        <v>74</v>
      </c>
      <c r="Z8" s="67" t="s">
        <v>74</v>
      </c>
      <c r="AA8" s="67" t="s">
        <v>74</v>
      </c>
      <c r="AB8" s="67" t="s">
        <v>74</v>
      </c>
      <c r="AC8" s="67" t="s">
        <v>74</v>
      </c>
      <c r="AD8" s="67" t="s">
        <v>74</v>
      </c>
      <c r="AE8" s="67" t="s">
        <v>74</v>
      </c>
      <c r="AF8" s="67" t="s">
        <v>74</v>
      </c>
      <c r="AG8" s="67" t="s">
        <v>74</v>
      </c>
      <c r="AH8" s="67" t="s">
        <v>74</v>
      </c>
      <c r="AI8" s="67" t="s">
        <v>74</v>
      </c>
      <c r="AJ8" s="67" t="s">
        <v>74</v>
      </c>
      <c r="AK8" s="67" t="s">
        <v>74</v>
      </c>
      <c r="AL8" s="67" t="s">
        <v>74</v>
      </c>
      <c r="AM8" s="67" t="s">
        <v>74</v>
      </c>
      <c r="AN8" s="67" t="s">
        <v>74</v>
      </c>
      <c r="AO8" s="67" t="s">
        <v>74</v>
      </c>
      <c r="AP8" s="67" t="s">
        <v>74</v>
      </c>
      <c r="AQ8" s="73" t="s">
        <v>71</v>
      </c>
      <c r="AR8" s="73" t="s">
        <v>71</v>
      </c>
      <c r="AS8" s="73" t="s">
        <v>71</v>
      </c>
      <c r="AT8" s="73" t="s">
        <v>71</v>
      </c>
      <c r="AU8" s="73" t="s">
        <v>71</v>
      </c>
      <c r="AV8" s="73" t="s">
        <v>71</v>
      </c>
      <c r="AW8" s="73" t="s">
        <v>71</v>
      </c>
      <c r="AX8" s="73" t="s">
        <v>71</v>
      </c>
      <c r="AY8" s="73" t="s">
        <v>71</v>
      </c>
      <c r="AZ8" s="73" t="s">
        <v>71</v>
      </c>
      <c r="BA8" s="73" t="s">
        <v>71</v>
      </c>
      <c r="BB8" s="73" t="s">
        <v>71</v>
      </c>
      <c r="BC8" s="73" t="s">
        <v>71</v>
      </c>
      <c r="BD8" s="73" t="s">
        <v>71</v>
      </c>
      <c r="BE8" s="73" t="s">
        <v>71</v>
      </c>
      <c r="BF8" s="73" t="s">
        <v>71</v>
      </c>
      <c r="BG8" s="73" t="s">
        <v>71</v>
      </c>
      <c r="BH8" s="73" t="s">
        <v>71</v>
      </c>
      <c r="BI8" s="73" t="s">
        <v>71</v>
      </c>
      <c r="BJ8" s="73" t="s">
        <v>71</v>
      </c>
      <c r="BK8" s="73" t="s">
        <v>71</v>
      </c>
      <c r="BL8" s="73" t="s">
        <v>71</v>
      </c>
      <c r="BM8" s="73" t="s">
        <v>71</v>
      </c>
      <c r="BN8" s="73" t="s">
        <v>71</v>
      </c>
      <c r="BO8" s="73" t="s">
        <v>71</v>
      </c>
      <c r="BP8" s="73" t="s">
        <v>71</v>
      </c>
      <c r="BQ8" s="73" t="s">
        <v>71</v>
      </c>
      <c r="BR8" s="73" t="s">
        <v>71</v>
      </c>
      <c r="BS8" s="73" t="s">
        <v>71</v>
      </c>
      <c r="BT8" s="73" t="s">
        <v>71</v>
      </c>
      <c r="BU8" s="73" t="s">
        <v>71</v>
      </c>
      <c r="BV8" s="73" t="s">
        <v>71</v>
      </c>
      <c r="BW8" s="73" t="s">
        <v>71</v>
      </c>
      <c r="BX8" s="73" t="s">
        <v>71</v>
      </c>
      <c r="BY8" s="73" t="s">
        <v>71</v>
      </c>
      <c r="BZ8" s="73" t="s">
        <v>71</v>
      </c>
      <c r="CA8" s="73" t="s">
        <v>71</v>
      </c>
      <c r="CB8" s="73" t="s">
        <v>71</v>
      </c>
      <c r="CC8" s="73" t="s">
        <v>71</v>
      </c>
      <c r="CD8" s="73" t="s">
        <v>71</v>
      </c>
      <c r="CE8" s="73" t="s">
        <v>71</v>
      </c>
      <c r="CF8" s="73" t="s">
        <v>71</v>
      </c>
      <c r="CG8" s="73" t="s">
        <v>71</v>
      </c>
      <c r="CH8" s="73" t="s">
        <v>71</v>
      </c>
      <c r="CI8" s="73" t="s">
        <v>71</v>
      </c>
      <c r="CJ8" s="73" t="s">
        <v>71</v>
      </c>
      <c r="CK8" s="73" t="s">
        <v>71</v>
      </c>
      <c r="CL8" s="73" t="s">
        <v>71</v>
      </c>
      <c r="CM8" s="73" t="s">
        <v>71</v>
      </c>
      <c r="CN8" s="73" t="s">
        <v>71</v>
      </c>
      <c r="CO8" s="73" t="s">
        <v>71</v>
      </c>
      <c r="CP8" s="73" t="s">
        <v>71</v>
      </c>
      <c r="CQ8" s="73" t="s">
        <v>71</v>
      </c>
      <c r="CR8" s="73" t="s">
        <v>71</v>
      </c>
      <c r="CS8" s="73" t="s">
        <v>71</v>
      </c>
      <c r="CT8" s="73" t="s">
        <v>71</v>
      </c>
      <c r="CU8" s="73" t="s">
        <v>71</v>
      </c>
      <c r="CV8" s="73" t="s">
        <v>71</v>
      </c>
      <c r="CW8" s="73" t="s">
        <v>71</v>
      </c>
      <c r="CX8" s="73" t="s">
        <v>71</v>
      </c>
      <c r="CY8" s="73" t="s">
        <v>71</v>
      </c>
      <c r="CZ8" s="73" t="s">
        <v>71</v>
      </c>
      <c r="DA8" s="73" t="s">
        <v>71</v>
      </c>
      <c r="DB8" s="73" t="s">
        <v>71</v>
      </c>
      <c r="DC8" s="73" t="s">
        <v>71</v>
      </c>
      <c r="DD8" s="73" t="s">
        <v>71</v>
      </c>
      <c r="DE8" s="73" t="s">
        <v>71</v>
      </c>
      <c r="DF8" s="73" t="s">
        <v>71</v>
      </c>
      <c r="DG8" s="73" t="s">
        <v>71</v>
      </c>
      <c r="DH8" s="73" t="s">
        <v>71</v>
      </c>
      <c r="DI8" s="73" t="s">
        <v>71</v>
      </c>
      <c r="DJ8" s="73" t="s">
        <v>71</v>
      </c>
      <c r="DK8" s="73" t="s">
        <v>71</v>
      </c>
      <c r="DL8" s="73" t="s">
        <v>71</v>
      </c>
      <c r="DM8" s="73" t="s">
        <v>71</v>
      </c>
      <c r="DN8" s="73" t="s">
        <v>71</v>
      </c>
      <c r="DO8" s="73" t="s">
        <v>71</v>
      </c>
      <c r="DP8" s="73" t="s">
        <v>71</v>
      </c>
      <c r="DQ8" s="73" t="s">
        <v>71</v>
      </c>
      <c r="DR8" s="73" t="s">
        <v>71</v>
      </c>
      <c r="DS8" s="73" t="s">
        <v>71</v>
      </c>
      <c r="DT8" s="73" t="s">
        <v>71</v>
      </c>
      <c r="DU8" s="73" t="s">
        <v>71</v>
      </c>
      <c r="DV8" s="73" t="s">
        <v>71</v>
      </c>
      <c r="DW8" s="73" t="s">
        <v>71</v>
      </c>
      <c r="DX8" s="73" t="s">
        <v>71</v>
      </c>
      <c r="DY8" s="73" t="s">
        <v>71</v>
      </c>
      <c r="DZ8" s="73" t="s">
        <v>71</v>
      </c>
      <c r="EA8" s="73" t="s">
        <v>71</v>
      </c>
      <c r="EB8" s="73" t="s">
        <v>71</v>
      </c>
      <c r="EC8" s="73" t="s">
        <v>71</v>
      </c>
      <c r="ED8" s="73" t="s">
        <v>71</v>
      </c>
      <c r="EE8" s="73" t="s">
        <v>71</v>
      </c>
      <c r="EF8" s="73" t="s">
        <v>71</v>
      </c>
      <c r="EG8" s="73" t="s">
        <v>71</v>
      </c>
      <c r="EH8" s="73" t="s">
        <v>71</v>
      </c>
      <c r="EI8" s="73" t="s">
        <v>71</v>
      </c>
      <c r="EJ8" s="73" t="s">
        <v>71</v>
      </c>
      <c r="EK8" s="73" t="s">
        <v>71</v>
      </c>
      <c r="EL8" s="73" t="s">
        <v>71</v>
      </c>
      <c r="EM8" s="73" t="s">
        <v>71</v>
      </c>
      <c r="EN8" s="73" t="s">
        <v>71</v>
      </c>
      <c r="EO8" s="73" t="s">
        <v>71</v>
      </c>
      <c r="EP8" s="73" t="s">
        <v>71</v>
      </c>
      <c r="EQ8" s="73" t="s">
        <v>71</v>
      </c>
      <c r="ER8" s="73" t="s">
        <v>71</v>
      </c>
      <c r="ES8" s="73" t="s">
        <v>71</v>
      </c>
      <c r="ET8" s="73" t="s">
        <v>71</v>
      </c>
      <c r="EU8" s="73" t="s">
        <v>71</v>
      </c>
      <c r="EV8" s="73" t="s">
        <v>71</v>
      </c>
      <c r="EW8" s="73" t="s">
        <v>71</v>
      </c>
      <c r="EX8" s="73" t="s">
        <v>71</v>
      </c>
      <c r="EY8" s="73" t="s">
        <v>71</v>
      </c>
      <c r="EZ8" s="73" t="s">
        <v>71</v>
      </c>
      <c r="FA8" s="73" t="s">
        <v>71</v>
      </c>
      <c r="FB8" s="73" t="s">
        <v>71</v>
      </c>
      <c r="FC8" s="73" t="s">
        <v>71</v>
      </c>
      <c r="FD8" s="73" t="s">
        <v>71</v>
      </c>
      <c r="FE8" s="73" t="s">
        <v>71</v>
      </c>
      <c r="FF8" s="73" t="s">
        <v>71</v>
      </c>
      <c r="FG8" s="72" t="s">
        <v>71</v>
      </c>
    </row>
    <row r="9" spans="1:163" ht="15.75" x14ac:dyDescent="0.2">
      <c r="A9" s="69">
        <v>7</v>
      </c>
      <c r="B9" s="66" t="s">
        <v>73</v>
      </c>
      <c r="C9" s="66" t="s">
        <v>73</v>
      </c>
      <c r="D9" s="66" t="s">
        <v>73</v>
      </c>
      <c r="E9" s="66" t="s">
        <v>73</v>
      </c>
      <c r="F9" s="66" t="s">
        <v>73</v>
      </c>
      <c r="G9" s="66" t="s">
        <v>73</v>
      </c>
      <c r="H9" s="66" t="s">
        <v>73</v>
      </c>
      <c r="I9" s="66" t="s">
        <v>73</v>
      </c>
      <c r="J9" s="66" t="s">
        <v>73</v>
      </c>
      <c r="K9" s="66" t="s">
        <v>73</v>
      </c>
      <c r="L9" s="66" t="s">
        <v>73</v>
      </c>
      <c r="M9" s="66" t="s">
        <v>73</v>
      </c>
      <c r="N9" s="66" t="s">
        <v>73</v>
      </c>
      <c r="O9" s="66" t="s">
        <v>73</v>
      </c>
      <c r="P9" s="66" t="s">
        <v>73</v>
      </c>
      <c r="Q9" s="66" t="s">
        <v>73</v>
      </c>
      <c r="R9" s="66" t="s">
        <v>73</v>
      </c>
      <c r="S9" s="66" t="s">
        <v>73</v>
      </c>
      <c r="T9" s="66" t="s">
        <v>73</v>
      </c>
      <c r="U9" s="66" t="s">
        <v>73</v>
      </c>
      <c r="V9" s="66" t="s">
        <v>73</v>
      </c>
      <c r="W9" s="67" t="s">
        <v>74</v>
      </c>
      <c r="X9" s="67" t="s">
        <v>74</v>
      </c>
      <c r="Y9" s="67" t="s">
        <v>74</v>
      </c>
      <c r="Z9" s="67" t="s">
        <v>74</v>
      </c>
      <c r="AA9" s="67" t="s">
        <v>74</v>
      </c>
      <c r="AB9" s="67" t="s">
        <v>74</v>
      </c>
      <c r="AC9" s="67" t="s">
        <v>74</v>
      </c>
      <c r="AD9" s="67" t="s">
        <v>74</v>
      </c>
      <c r="AE9" s="67" t="s">
        <v>74</v>
      </c>
      <c r="AF9" s="67" t="s">
        <v>74</v>
      </c>
      <c r="AG9" s="70" t="s">
        <v>75</v>
      </c>
      <c r="AH9" s="70" t="s">
        <v>75</v>
      </c>
      <c r="AI9" s="70" t="s">
        <v>75</v>
      </c>
      <c r="AJ9" s="70" t="s">
        <v>75</v>
      </c>
      <c r="AK9" s="70" t="s">
        <v>75</v>
      </c>
      <c r="AL9" s="70" t="s">
        <v>75</v>
      </c>
      <c r="AM9" s="70" t="s">
        <v>75</v>
      </c>
      <c r="AN9" s="70" t="s">
        <v>75</v>
      </c>
      <c r="AO9" s="70" t="s">
        <v>75</v>
      </c>
      <c r="AP9" s="70" t="s">
        <v>75</v>
      </c>
      <c r="AQ9" s="73" t="s">
        <v>71</v>
      </c>
      <c r="AR9" s="73" t="s">
        <v>71</v>
      </c>
      <c r="AS9" s="73" t="s">
        <v>71</v>
      </c>
      <c r="AT9" s="73" t="s">
        <v>71</v>
      </c>
      <c r="AU9" s="73" t="s">
        <v>71</v>
      </c>
      <c r="AV9" s="73" t="s">
        <v>71</v>
      </c>
      <c r="AW9" s="73" t="s">
        <v>71</v>
      </c>
      <c r="AX9" s="73" t="s">
        <v>71</v>
      </c>
      <c r="AY9" s="73" t="s">
        <v>71</v>
      </c>
      <c r="AZ9" s="73" t="s">
        <v>71</v>
      </c>
      <c r="BA9" s="73" t="s">
        <v>71</v>
      </c>
      <c r="BB9" s="73" t="s">
        <v>71</v>
      </c>
      <c r="BC9" s="73" t="s">
        <v>71</v>
      </c>
      <c r="BD9" s="73" t="s">
        <v>71</v>
      </c>
      <c r="BE9" s="73" t="s">
        <v>71</v>
      </c>
      <c r="BF9" s="73" t="s">
        <v>71</v>
      </c>
      <c r="BG9" s="73" t="s">
        <v>71</v>
      </c>
      <c r="BH9" s="73" t="s">
        <v>71</v>
      </c>
      <c r="BI9" s="73" t="s">
        <v>71</v>
      </c>
      <c r="BJ9" s="73" t="s">
        <v>71</v>
      </c>
      <c r="BK9" s="73" t="s">
        <v>71</v>
      </c>
      <c r="BL9" s="73" t="s">
        <v>71</v>
      </c>
      <c r="BM9" s="73" t="s">
        <v>71</v>
      </c>
      <c r="BN9" s="73" t="s">
        <v>71</v>
      </c>
      <c r="BO9" s="73" t="s">
        <v>71</v>
      </c>
      <c r="BP9" s="73" t="s">
        <v>71</v>
      </c>
      <c r="BQ9" s="73" t="s">
        <v>71</v>
      </c>
      <c r="BR9" s="73" t="s">
        <v>71</v>
      </c>
      <c r="BS9" s="73" t="s">
        <v>71</v>
      </c>
      <c r="BT9" s="73" t="s">
        <v>71</v>
      </c>
      <c r="BU9" s="73" t="s">
        <v>71</v>
      </c>
      <c r="BV9" s="73" t="s">
        <v>71</v>
      </c>
      <c r="BW9" s="73" t="s">
        <v>71</v>
      </c>
      <c r="BX9" s="73" t="s">
        <v>71</v>
      </c>
      <c r="BY9" s="73" t="s">
        <v>71</v>
      </c>
      <c r="BZ9" s="73" t="s">
        <v>71</v>
      </c>
      <c r="CA9" s="73" t="s">
        <v>71</v>
      </c>
      <c r="CB9" s="73" t="s">
        <v>71</v>
      </c>
      <c r="CC9" s="73" t="s">
        <v>71</v>
      </c>
      <c r="CD9" s="73" t="s">
        <v>71</v>
      </c>
      <c r="CE9" s="73" t="s">
        <v>71</v>
      </c>
      <c r="CF9" s="73" t="s">
        <v>71</v>
      </c>
      <c r="CG9" s="73" t="s">
        <v>71</v>
      </c>
      <c r="CH9" s="73" t="s">
        <v>71</v>
      </c>
      <c r="CI9" s="73" t="s">
        <v>71</v>
      </c>
      <c r="CJ9" s="73" t="s">
        <v>71</v>
      </c>
      <c r="CK9" s="73" t="s">
        <v>71</v>
      </c>
      <c r="CL9" s="73" t="s">
        <v>71</v>
      </c>
      <c r="CM9" s="73" t="s">
        <v>71</v>
      </c>
      <c r="CN9" s="73" t="s">
        <v>71</v>
      </c>
      <c r="CO9" s="73" t="s">
        <v>71</v>
      </c>
      <c r="CP9" s="73" t="s">
        <v>71</v>
      </c>
      <c r="CQ9" s="73" t="s">
        <v>71</v>
      </c>
      <c r="CR9" s="73" t="s">
        <v>71</v>
      </c>
      <c r="CS9" s="73" t="s">
        <v>71</v>
      </c>
      <c r="CT9" s="73" t="s">
        <v>71</v>
      </c>
      <c r="CU9" s="73" t="s">
        <v>71</v>
      </c>
      <c r="CV9" s="73" t="s">
        <v>71</v>
      </c>
      <c r="CW9" s="73" t="s">
        <v>71</v>
      </c>
      <c r="CX9" s="73" t="s">
        <v>71</v>
      </c>
      <c r="CY9" s="73" t="s">
        <v>71</v>
      </c>
      <c r="CZ9" s="73" t="s">
        <v>71</v>
      </c>
      <c r="DA9" s="73" t="s">
        <v>71</v>
      </c>
      <c r="DB9" s="73" t="s">
        <v>71</v>
      </c>
      <c r="DC9" s="73" t="s">
        <v>71</v>
      </c>
      <c r="DD9" s="73" t="s">
        <v>71</v>
      </c>
      <c r="DE9" s="73" t="s">
        <v>71</v>
      </c>
      <c r="DF9" s="73" t="s">
        <v>71</v>
      </c>
      <c r="DG9" s="73" t="s">
        <v>71</v>
      </c>
      <c r="DH9" s="73" t="s">
        <v>71</v>
      </c>
      <c r="DI9" s="73" t="s">
        <v>71</v>
      </c>
      <c r="DJ9" s="73" t="s">
        <v>71</v>
      </c>
      <c r="DK9" s="73" t="s">
        <v>71</v>
      </c>
      <c r="DL9" s="73" t="s">
        <v>71</v>
      </c>
      <c r="DM9" s="73" t="s">
        <v>71</v>
      </c>
      <c r="DN9" s="73" t="s">
        <v>71</v>
      </c>
      <c r="DO9" s="73" t="s">
        <v>71</v>
      </c>
      <c r="DP9" s="73" t="s">
        <v>71</v>
      </c>
      <c r="DQ9" s="73" t="s">
        <v>71</v>
      </c>
      <c r="DR9" s="73" t="s">
        <v>71</v>
      </c>
      <c r="DS9" s="73" t="s">
        <v>71</v>
      </c>
      <c r="DT9" s="73" t="s">
        <v>71</v>
      </c>
      <c r="DU9" s="73" t="s">
        <v>71</v>
      </c>
      <c r="DV9" s="73" t="s">
        <v>71</v>
      </c>
      <c r="DW9" s="73" t="s">
        <v>71</v>
      </c>
      <c r="DX9" s="73" t="s">
        <v>71</v>
      </c>
      <c r="DY9" s="73" t="s">
        <v>71</v>
      </c>
      <c r="DZ9" s="73" t="s">
        <v>71</v>
      </c>
      <c r="EA9" s="73" t="s">
        <v>71</v>
      </c>
      <c r="EB9" s="73" t="s">
        <v>71</v>
      </c>
      <c r="EC9" s="73" t="s">
        <v>71</v>
      </c>
      <c r="ED9" s="73" t="s">
        <v>71</v>
      </c>
      <c r="EE9" s="73" t="s">
        <v>71</v>
      </c>
      <c r="EF9" s="73" t="s">
        <v>71</v>
      </c>
      <c r="EG9" s="73" t="s">
        <v>71</v>
      </c>
      <c r="EH9" s="73" t="s">
        <v>71</v>
      </c>
      <c r="EI9" s="73" t="s">
        <v>71</v>
      </c>
      <c r="EJ9" s="73" t="s">
        <v>71</v>
      </c>
      <c r="EK9" s="73" t="s">
        <v>71</v>
      </c>
      <c r="EL9" s="73" t="s">
        <v>71</v>
      </c>
      <c r="EM9" s="73" t="s">
        <v>71</v>
      </c>
      <c r="EN9" s="73" t="s">
        <v>71</v>
      </c>
      <c r="EO9" s="73" t="s">
        <v>71</v>
      </c>
      <c r="EP9" s="73" t="s">
        <v>71</v>
      </c>
      <c r="EQ9" s="73" t="s">
        <v>71</v>
      </c>
      <c r="ER9" s="73" t="s">
        <v>71</v>
      </c>
      <c r="ES9" s="73" t="s">
        <v>71</v>
      </c>
      <c r="ET9" s="73" t="s">
        <v>71</v>
      </c>
      <c r="EU9" s="73" t="s">
        <v>71</v>
      </c>
      <c r="EV9" s="73" t="s">
        <v>71</v>
      </c>
      <c r="EW9" s="73" t="s">
        <v>71</v>
      </c>
      <c r="EX9" s="73" t="s">
        <v>71</v>
      </c>
      <c r="EY9" s="73" t="s">
        <v>71</v>
      </c>
      <c r="EZ9" s="73" t="s">
        <v>71</v>
      </c>
      <c r="FA9" s="73" t="s">
        <v>71</v>
      </c>
      <c r="FB9" s="73" t="s">
        <v>71</v>
      </c>
      <c r="FC9" s="73" t="s">
        <v>71</v>
      </c>
      <c r="FD9" s="73" t="s">
        <v>71</v>
      </c>
      <c r="FE9" s="73" t="s">
        <v>71</v>
      </c>
      <c r="FF9" s="73" t="s">
        <v>71</v>
      </c>
      <c r="FG9" s="72" t="s">
        <v>71</v>
      </c>
    </row>
    <row r="10" spans="1:163" ht="15.75" x14ac:dyDescent="0.2">
      <c r="A10" s="69">
        <v>8</v>
      </c>
      <c r="B10" s="66" t="s">
        <v>73</v>
      </c>
      <c r="C10" s="66" t="s">
        <v>73</v>
      </c>
      <c r="D10" s="66" t="s">
        <v>73</v>
      </c>
      <c r="E10" s="66" t="s">
        <v>73</v>
      </c>
      <c r="F10" s="66" t="s">
        <v>73</v>
      </c>
      <c r="G10" s="66" t="s">
        <v>73</v>
      </c>
      <c r="H10" s="66" t="s">
        <v>73</v>
      </c>
      <c r="I10" s="66" t="s">
        <v>73</v>
      </c>
      <c r="J10" s="66" t="s">
        <v>73</v>
      </c>
      <c r="K10" s="66" t="s">
        <v>73</v>
      </c>
      <c r="L10" s="66" t="s">
        <v>73</v>
      </c>
      <c r="M10" s="66" t="s">
        <v>73</v>
      </c>
      <c r="N10" s="66" t="s">
        <v>73</v>
      </c>
      <c r="O10" s="66" t="s">
        <v>73</v>
      </c>
      <c r="P10" s="66" t="s">
        <v>73</v>
      </c>
      <c r="Q10" s="66" t="s">
        <v>73</v>
      </c>
      <c r="R10" s="66" t="s">
        <v>73</v>
      </c>
      <c r="S10" s="66" t="s">
        <v>73</v>
      </c>
      <c r="T10" s="66" t="s">
        <v>73</v>
      </c>
      <c r="U10" s="66" t="s">
        <v>73</v>
      </c>
      <c r="V10" s="66" t="s">
        <v>73</v>
      </c>
      <c r="W10" s="67" t="s">
        <v>74</v>
      </c>
      <c r="X10" s="67" t="s">
        <v>74</v>
      </c>
      <c r="Y10" s="67" t="s">
        <v>74</v>
      </c>
      <c r="Z10" s="67" t="s">
        <v>74</v>
      </c>
      <c r="AA10" s="67" t="s">
        <v>74</v>
      </c>
      <c r="AB10" s="67" t="s">
        <v>74</v>
      </c>
      <c r="AC10" s="67" t="s">
        <v>74</v>
      </c>
      <c r="AD10" s="67" t="s">
        <v>74</v>
      </c>
      <c r="AE10" s="67" t="s">
        <v>74</v>
      </c>
      <c r="AF10" s="67" t="s">
        <v>74</v>
      </c>
      <c r="AG10" s="73" t="s">
        <v>71</v>
      </c>
      <c r="AH10" s="73" t="s">
        <v>71</v>
      </c>
      <c r="AI10" s="73" t="s">
        <v>71</v>
      </c>
      <c r="AJ10" s="73" t="s">
        <v>71</v>
      </c>
      <c r="AK10" s="73" t="s">
        <v>71</v>
      </c>
      <c r="AL10" s="73" t="s">
        <v>71</v>
      </c>
      <c r="AM10" s="73" t="s">
        <v>71</v>
      </c>
      <c r="AN10" s="73" t="s">
        <v>71</v>
      </c>
      <c r="AO10" s="73" t="s">
        <v>71</v>
      </c>
      <c r="AP10" s="73" t="s">
        <v>71</v>
      </c>
      <c r="AQ10" s="73" t="s">
        <v>71</v>
      </c>
      <c r="AR10" s="73" t="s">
        <v>71</v>
      </c>
      <c r="AS10" s="73" t="s">
        <v>71</v>
      </c>
      <c r="AT10" s="73" t="s">
        <v>71</v>
      </c>
      <c r="AU10" s="73" t="s">
        <v>71</v>
      </c>
      <c r="AV10" s="73" t="s">
        <v>71</v>
      </c>
      <c r="AW10" s="73" t="s">
        <v>71</v>
      </c>
      <c r="AX10" s="73" t="s">
        <v>71</v>
      </c>
      <c r="AY10" s="73" t="s">
        <v>71</v>
      </c>
      <c r="AZ10" s="73" t="s">
        <v>71</v>
      </c>
      <c r="BA10" s="73" t="s">
        <v>71</v>
      </c>
      <c r="BB10" s="73" t="s">
        <v>71</v>
      </c>
      <c r="BC10" s="73" t="s">
        <v>71</v>
      </c>
      <c r="BD10" s="73" t="s">
        <v>71</v>
      </c>
      <c r="BE10" s="73" t="s">
        <v>71</v>
      </c>
      <c r="BF10" s="73" t="s">
        <v>71</v>
      </c>
      <c r="BG10" s="73" t="s">
        <v>71</v>
      </c>
      <c r="BH10" s="73" t="s">
        <v>71</v>
      </c>
      <c r="BI10" s="73" t="s">
        <v>71</v>
      </c>
      <c r="BJ10" s="73" t="s">
        <v>71</v>
      </c>
      <c r="BK10" s="73" t="s">
        <v>71</v>
      </c>
      <c r="BL10" s="73" t="s">
        <v>71</v>
      </c>
      <c r="BM10" s="73" t="s">
        <v>71</v>
      </c>
      <c r="BN10" s="73" t="s">
        <v>71</v>
      </c>
      <c r="BO10" s="73" t="s">
        <v>71</v>
      </c>
      <c r="BP10" s="73" t="s">
        <v>71</v>
      </c>
      <c r="BQ10" s="73" t="s">
        <v>71</v>
      </c>
      <c r="BR10" s="73" t="s">
        <v>71</v>
      </c>
      <c r="BS10" s="73" t="s">
        <v>71</v>
      </c>
      <c r="BT10" s="73" t="s">
        <v>71</v>
      </c>
      <c r="BU10" s="73" t="s">
        <v>71</v>
      </c>
      <c r="BV10" s="73" t="s">
        <v>71</v>
      </c>
      <c r="BW10" s="73" t="s">
        <v>71</v>
      </c>
      <c r="BX10" s="73" t="s">
        <v>71</v>
      </c>
      <c r="BY10" s="73" t="s">
        <v>71</v>
      </c>
      <c r="BZ10" s="73" t="s">
        <v>71</v>
      </c>
      <c r="CA10" s="73" t="s">
        <v>71</v>
      </c>
      <c r="CB10" s="73" t="s">
        <v>71</v>
      </c>
      <c r="CC10" s="73" t="s">
        <v>71</v>
      </c>
      <c r="CD10" s="73" t="s">
        <v>71</v>
      </c>
      <c r="CE10" s="73" t="s">
        <v>71</v>
      </c>
      <c r="CF10" s="73" t="s">
        <v>71</v>
      </c>
      <c r="CG10" s="73" t="s">
        <v>71</v>
      </c>
      <c r="CH10" s="73" t="s">
        <v>71</v>
      </c>
      <c r="CI10" s="73" t="s">
        <v>71</v>
      </c>
      <c r="CJ10" s="73" t="s">
        <v>71</v>
      </c>
      <c r="CK10" s="73" t="s">
        <v>71</v>
      </c>
      <c r="CL10" s="73" t="s">
        <v>71</v>
      </c>
      <c r="CM10" s="73" t="s">
        <v>71</v>
      </c>
      <c r="CN10" s="73" t="s">
        <v>71</v>
      </c>
      <c r="CO10" s="73" t="s">
        <v>71</v>
      </c>
      <c r="CP10" s="73" t="s">
        <v>71</v>
      </c>
      <c r="CQ10" s="73" t="s">
        <v>71</v>
      </c>
      <c r="CR10" s="73" t="s">
        <v>71</v>
      </c>
      <c r="CS10" s="73" t="s">
        <v>71</v>
      </c>
      <c r="CT10" s="73" t="s">
        <v>71</v>
      </c>
      <c r="CU10" s="73" t="s">
        <v>71</v>
      </c>
      <c r="CV10" s="73" t="s">
        <v>71</v>
      </c>
      <c r="CW10" s="73" t="s">
        <v>71</v>
      </c>
      <c r="CX10" s="73" t="s">
        <v>71</v>
      </c>
      <c r="CY10" s="73" t="s">
        <v>71</v>
      </c>
      <c r="CZ10" s="73" t="s">
        <v>71</v>
      </c>
      <c r="DA10" s="73" t="s">
        <v>71</v>
      </c>
      <c r="DB10" s="73" t="s">
        <v>71</v>
      </c>
      <c r="DC10" s="73" t="s">
        <v>71</v>
      </c>
      <c r="DD10" s="73" t="s">
        <v>71</v>
      </c>
      <c r="DE10" s="73" t="s">
        <v>71</v>
      </c>
      <c r="DF10" s="73" t="s">
        <v>71</v>
      </c>
      <c r="DG10" s="73" t="s">
        <v>71</v>
      </c>
      <c r="DH10" s="73" t="s">
        <v>71</v>
      </c>
      <c r="DI10" s="73" t="s">
        <v>71</v>
      </c>
      <c r="DJ10" s="73" t="s">
        <v>71</v>
      </c>
      <c r="DK10" s="73" t="s">
        <v>71</v>
      </c>
      <c r="DL10" s="73" t="s">
        <v>71</v>
      </c>
      <c r="DM10" s="73" t="s">
        <v>71</v>
      </c>
      <c r="DN10" s="73" t="s">
        <v>71</v>
      </c>
      <c r="DO10" s="73" t="s">
        <v>71</v>
      </c>
      <c r="DP10" s="73" t="s">
        <v>71</v>
      </c>
      <c r="DQ10" s="73" t="s">
        <v>71</v>
      </c>
      <c r="DR10" s="73" t="s">
        <v>71</v>
      </c>
      <c r="DS10" s="73" t="s">
        <v>71</v>
      </c>
      <c r="DT10" s="73" t="s">
        <v>71</v>
      </c>
      <c r="DU10" s="73" t="s">
        <v>71</v>
      </c>
      <c r="DV10" s="73" t="s">
        <v>71</v>
      </c>
      <c r="DW10" s="73" t="s">
        <v>71</v>
      </c>
      <c r="DX10" s="73" t="s">
        <v>71</v>
      </c>
      <c r="DY10" s="73" t="s">
        <v>71</v>
      </c>
      <c r="DZ10" s="73" t="s">
        <v>71</v>
      </c>
      <c r="EA10" s="73" t="s">
        <v>71</v>
      </c>
      <c r="EB10" s="73" t="s">
        <v>71</v>
      </c>
      <c r="EC10" s="73" t="s">
        <v>71</v>
      </c>
      <c r="ED10" s="73" t="s">
        <v>71</v>
      </c>
      <c r="EE10" s="73" t="s">
        <v>71</v>
      </c>
      <c r="EF10" s="73" t="s">
        <v>71</v>
      </c>
      <c r="EG10" s="73" t="s">
        <v>71</v>
      </c>
      <c r="EH10" s="73" t="s">
        <v>71</v>
      </c>
      <c r="EI10" s="73" t="s">
        <v>71</v>
      </c>
      <c r="EJ10" s="73" t="s">
        <v>71</v>
      </c>
      <c r="EK10" s="73" t="s">
        <v>71</v>
      </c>
      <c r="EL10" s="73" t="s">
        <v>71</v>
      </c>
      <c r="EM10" s="73" t="s">
        <v>71</v>
      </c>
      <c r="EN10" s="73" t="s">
        <v>71</v>
      </c>
      <c r="EO10" s="73" t="s">
        <v>71</v>
      </c>
      <c r="EP10" s="73" t="s">
        <v>71</v>
      </c>
      <c r="EQ10" s="73" t="s">
        <v>71</v>
      </c>
      <c r="ER10" s="73" t="s">
        <v>71</v>
      </c>
      <c r="ES10" s="73" t="s">
        <v>71</v>
      </c>
      <c r="ET10" s="73" t="s">
        <v>71</v>
      </c>
      <c r="EU10" s="73" t="s">
        <v>71</v>
      </c>
      <c r="EV10" s="73" t="s">
        <v>71</v>
      </c>
      <c r="EW10" s="73" t="s">
        <v>71</v>
      </c>
      <c r="EX10" s="73" t="s">
        <v>71</v>
      </c>
      <c r="EY10" s="73" t="s">
        <v>71</v>
      </c>
      <c r="EZ10" s="73" t="s">
        <v>71</v>
      </c>
      <c r="FA10" s="73" t="s">
        <v>71</v>
      </c>
      <c r="FB10" s="73" t="s">
        <v>71</v>
      </c>
      <c r="FC10" s="73" t="s">
        <v>71</v>
      </c>
      <c r="FD10" s="73" t="s">
        <v>71</v>
      </c>
      <c r="FE10" s="73" t="s">
        <v>71</v>
      </c>
      <c r="FF10" s="73" t="s">
        <v>71</v>
      </c>
      <c r="FG10" s="72" t="s">
        <v>71</v>
      </c>
    </row>
    <row r="11" spans="1:163" ht="15.75" x14ac:dyDescent="0.2">
      <c r="A11" s="69">
        <v>9</v>
      </c>
      <c r="B11" s="66" t="s">
        <v>73</v>
      </c>
      <c r="C11" s="66" t="s">
        <v>73</v>
      </c>
      <c r="D11" s="66" t="s">
        <v>73</v>
      </c>
      <c r="E11" s="66" t="s">
        <v>73</v>
      </c>
      <c r="F11" s="66" t="s">
        <v>73</v>
      </c>
      <c r="G11" s="66" t="s">
        <v>73</v>
      </c>
      <c r="H11" s="66" t="s">
        <v>73</v>
      </c>
      <c r="I11" s="66" t="s">
        <v>73</v>
      </c>
      <c r="J11" s="66" t="s">
        <v>73</v>
      </c>
      <c r="K11" s="66" t="s">
        <v>73</v>
      </c>
      <c r="L11" s="66" t="s">
        <v>73</v>
      </c>
      <c r="M11" s="66" t="s">
        <v>73</v>
      </c>
      <c r="N11" s="66" t="s">
        <v>73</v>
      </c>
      <c r="O11" s="66" t="s">
        <v>73</v>
      </c>
      <c r="P11" s="66" t="s">
        <v>73</v>
      </c>
      <c r="Q11" s="66" t="s">
        <v>73</v>
      </c>
      <c r="R11" s="66" t="s">
        <v>73</v>
      </c>
      <c r="S11" s="66" t="s">
        <v>73</v>
      </c>
      <c r="T11" s="66" t="s">
        <v>73</v>
      </c>
      <c r="U11" s="66" t="s">
        <v>73</v>
      </c>
      <c r="V11" s="66" t="s">
        <v>73</v>
      </c>
      <c r="W11" s="67" t="s">
        <v>74</v>
      </c>
      <c r="X11" s="67" t="s">
        <v>74</v>
      </c>
      <c r="Y11" s="67" t="s">
        <v>74</v>
      </c>
      <c r="Z11" s="67" t="s">
        <v>74</v>
      </c>
      <c r="AA11" s="67" t="s">
        <v>74</v>
      </c>
      <c r="AB11" s="67" t="s">
        <v>74</v>
      </c>
      <c r="AC11" s="67" t="s">
        <v>74</v>
      </c>
      <c r="AD11" s="67" t="s">
        <v>74</v>
      </c>
      <c r="AE11" s="67" t="s">
        <v>74</v>
      </c>
      <c r="AF11" s="67" t="s">
        <v>74</v>
      </c>
      <c r="AG11" s="73" t="s">
        <v>71</v>
      </c>
      <c r="AH11" s="73" t="s">
        <v>71</v>
      </c>
      <c r="AI11" s="73" t="s">
        <v>71</v>
      </c>
      <c r="AJ11" s="73" t="s">
        <v>71</v>
      </c>
      <c r="AK11" s="73" t="s">
        <v>71</v>
      </c>
      <c r="AL11" s="73" t="s">
        <v>71</v>
      </c>
      <c r="AM11" s="73" t="s">
        <v>71</v>
      </c>
      <c r="AN11" s="73" t="s">
        <v>71</v>
      </c>
      <c r="AO11" s="73" t="s">
        <v>71</v>
      </c>
      <c r="AP11" s="73" t="s">
        <v>71</v>
      </c>
      <c r="AQ11" s="73" t="s">
        <v>71</v>
      </c>
      <c r="AR11" s="73" t="s">
        <v>71</v>
      </c>
      <c r="AS11" s="73" t="s">
        <v>71</v>
      </c>
      <c r="AT11" s="73" t="s">
        <v>71</v>
      </c>
      <c r="AU11" s="73" t="s">
        <v>71</v>
      </c>
      <c r="AV11" s="73" t="s">
        <v>71</v>
      </c>
      <c r="AW11" s="73" t="s">
        <v>71</v>
      </c>
      <c r="AX11" s="73" t="s">
        <v>71</v>
      </c>
      <c r="AY11" s="73" t="s">
        <v>71</v>
      </c>
      <c r="AZ11" s="73" t="s">
        <v>71</v>
      </c>
      <c r="BA11" s="73" t="s">
        <v>71</v>
      </c>
      <c r="BB11" s="73" t="s">
        <v>71</v>
      </c>
      <c r="BC11" s="73" t="s">
        <v>71</v>
      </c>
      <c r="BD11" s="73" t="s">
        <v>71</v>
      </c>
      <c r="BE11" s="73" t="s">
        <v>71</v>
      </c>
      <c r="BF11" s="73" t="s">
        <v>71</v>
      </c>
      <c r="BG11" s="73" t="s">
        <v>71</v>
      </c>
      <c r="BH11" s="73" t="s">
        <v>71</v>
      </c>
      <c r="BI11" s="73" t="s">
        <v>71</v>
      </c>
      <c r="BJ11" s="73" t="s">
        <v>71</v>
      </c>
      <c r="BK11" s="73" t="s">
        <v>71</v>
      </c>
      <c r="BL11" s="73" t="s">
        <v>71</v>
      </c>
      <c r="BM11" s="73" t="s">
        <v>71</v>
      </c>
      <c r="BN11" s="73" t="s">
        <v>71</v>
      </c>
      <c r="BO11" s="73" t="s">
        <v>71</v>
      </c>
      <c r="BP11" s="73" t="s">
        <v>71</v>
      </c>
      <c r="BQ11" s="73" t="s">
        <v>71</v>
      </c>
      <c r="BR11" s="73" t="s">
        <v>71</v>
      </c>
      <c r="BS11" s="73" t="s">
        <v>71</v>
      </c>
      <c r="BT11" s="73" t="s">
        <v>71</v>
      </c>
      <c r="BU11" s="73" t="s">
        <v>71</v>
      </c>
      <c r="BV11" s="73" t="s">
        <v>71</v>
      </c>
      <c r="BW11" s="73" t="s">
        <v>71</v>
      </c>
      <c r="BX11" s="73" t="s">
        <v>71</v>
      </c>
      <c r="BY11" s="73" t="s">
        <v>71</v>
      </c>
      <c r="BZ11" s="73" t="s">
        <v>71</v>
      </c>
      <c r="CA11" s="73" t="s">
        <v>71</v>
      </c>
      <c r="CB11" s="73" t="s">
        <v>71</v>
      </c>
      <c r="CC11" s="73" t="s">
        <v>71</v>
      </c>
      <c r="CD11" s="73" t="s">
        <v>71</v>
      </c>
      <c r="CE11" s="73" t="s">
        <v>71</v>
      </c>
      <c r="CF11" s="73" t="s">
        <v>71</v>
      </c>
      <c r="CG11" s="73" t="s">
        <v>71</v>
      </c>
      <c r="CH11" s="73" t="s">
        <v>71</v>
      </c>
      <c r="CI11" s="73" t="s">
        <v>71</v>
      </c>
      <c r="CJ11" s="73" t="s">
        <v>71</v>
      </c>
      <c r="CK11" s="73" t="s">
        <v>71</v>
      </c>
      <c r="CL11" s="73" t="s">
        <v>71</v>
      </c>
      <c r="CM11" s="73" t="s">
        <v>71</v>
      </c>
      <c r="CN11" s="73" t="s">
        <v>71</v>
      </c>
      <c r="CO11" s="73" t="s">
        <v>71</v>
      </c>
      <c r="CP11" s="73" t="s">
        <v>71</v>
      </c>
      <c r="CQ11" s="73" t="s">
        <v>71</v>
      </c>
      <c r="CR11" s="73" t="s">
        <v>71</v>
      </c>
      <c r="CS11" s="73" t="s">
        <v>71</v>
      </c>
      <c r="CT11" s="73" t="s">
        <v>71</v>
      </c>
      <c r="CU11" s="73" t="s">
        <v>71</v>
      </c>
      <c r="CV11" s="73" t="s">
        <v>71</v>
      </c>
      <c r="CW11" s="73" t="s">
        <v>71</v>
      </c>
      <c r="CX11" s="73" t="s">
        <v>71</v>
      </c>
      <c r="CY11" s="73" t="s">
        <v>71</v>
      </c>
      <c r="CZ11" s="73" t="s">
        <v>71</v>
      </c>
      <c r="DA11" s="73" t="s">
        <v>71</v>
      </c>
      <c r="DB11" s="73" t="s">
        <v>71</v>
      </c>
      <c r="DC11" s="73" t="s">
        <v>71</v>
      </c>
      <c r="DD11" s="73" t="s">
        <v>71</v>
      </c>
      <c r="DE11" s="73" t="s">
        <v>71</v>
      </c>
      <c r="DF11" s="73" t="s">
        <v>71</v>
      </c>
      <c r="DG11" s="73" t="s">
        <v>71</v>
      </c>
      <c r="DH11" s="73" t="s">
        <v>71</v>
      </c>
      <c r="DI11" s="73" t="s">
        <v>71</v>
      </c>
      <c r="DJ11" s="73" t="s">
        <v>71</v>
      </c>
      <c r="DK11" s="73" t="s">
        <v>71</v>
      </c>
      <c r="DL11" s="73" t="s">
        <v>71</v>
      </c>
      <c r="DM11" s="73" t="s">
        <v>71</v>
      </c>
      <c r="DN11" s="73" t="s">
        <v>71</v>
      </c>
      <c r="DO11" s="73" t="s">
        <v>71</v>
      </c>
      <c r="DP11" s="73" t="s">
        <v>71</v>
      </c>
      <c r="DQ11" s="73" t="s">
        <v>71</v>
      </c>
      <c r="DR11" s="73" t="s">
        <v>71</v>
      </c>
      <c r="DS11" s="73" t="s">
        <v>71</v>
      </c>
      <c r="DT11" s="73" t="s">
        <v>71</v>
      </c>
      <c r="DU11" s="73" t="s">
        <v>71</v>
      </c>
      <c r="DV11" s="73" t="s">
        <v>71</v>
      </c>
      <c r="DW11" s="73" t="s">
        <v>71</v>
      </c>
      <c r="DX11" s="73" t="s">
        <v>71</v>
      </c>
      <c r="DY11" s="73" t="s">
        <v>71</v>
      </c>
      <c r="DZ11" s="73" t="s">
        <v>71</v>
      </c>
      <c r="EA11" s="73" t="s">
        <v>71</v>
      </c>
      <c r="EB11" s="73" t="s">
        <v>71</v>
      </c>
      <c r="EC11" s="73" t="s">
        <v>71</v>
      </c>
      <c r="ED11" s="73" t="s">
        <v>71</v>
      </c>
      <c r="EE11" s="73" t="s">
        <v>71</v>
      </c>
      <c r="EF11" s="73" t="s">
        <v>71</v>
      </c>
      <c r="EG11" s="73" t="s">
        <v>71</v>
      </c>
      <c r="EH11" s="73" t="s">
        <v>71</v>
      </c>
      <c r="EI11" s="73" t="s">
        <v>71</v>
      </c>
      <c r="EJ11" s="73" t="s">
        <v>71</v>
      </c>
      <c r="EK11" s="73" t="s">
        <v>71</v>
      </c>
      <c r="EL11" s="73" t="s">
        <v>71</v>
      </c>
      <c r="EM11" s="73" t="s">
        <v>71</v>
      </c>
      <c r="EN11" s="73" t="s">
        <v>71</v>
      </c>
      <c r="EO11" s="73" t="s">
        <v>71</v>
      </c>
      <c r="EP11" s="73" t="s">
        <v>71</v>
      </c>
      <c r="EQ11" s="73" t="s">
        <v>71</v>
      </c>
      <c r="ER11" s="73" t="s">
        <v>71</v>
      </c>
      <c r="ES11" s="73" t="s">
        <v>71</v>
      </c>
      <c r="ET11" s="73" t="s">
        <v>71</v>
      </c>
      <c r="EU11" s="73" t="s">
        <v>71</v>
      </c>
      <c r="EV11" s="73" t="s">
        <v>71</v>
      </c>
      <c r="EW11" s="73" t="s">
        <v>71</v>
      </c>
      <c r="EX11" s="73" t="s">
        <v>71</v>
      </c>
      <c r="EY11" s="73" t="s">
        <v>71</v>
      </c>
      <c r="EZ11" s="73" t="s">
        <v>71</v>
      </c>
      <c r="FA11" s="73" t="s">
        <v>71</v>
      </c>
      <c r="FB11" s="73" t="s">
        <v>71</v>
      </c>
      <c r="FC11" s="73" t="s">
        <v>71</v>
      </c>
      <c r="FD11" s="73" t="s">
        <v>71</v>
      </c>
      <c r="FE11" s="73" t="s">
        <v>71</v>
      </c>
      <c r="FF11" s="73" t="s">
        <v>71</v>
      </c>
      <c r="FG11" s="72" t="s">
        <v>71</v>
      </c>
    </row>
    <row r="12" spans="1:163" ht="15.75" x14ac:dyDescent="0.2">
      <c r="A12" s="69">
        <v>10</v>
      </c>
      <c r="B12" s="66" t="s">
        <v>73</v>
      </c>
      <c r="C12" s="66" t="s">
        <v>73</v>
      </c>
      <c r="D12" s="66" t="s">
        <v>73</v>
      </c>
      <c r="E12" s="66" t="s">
        <v>73</v>
      </c>
      <c r="F12" s="66" t="s">
        <v>73</v>
      </c>
      <c r="G12" s="66" t="s">
        <v>73</v>
      </c>
      <c r="H12" s="66" t="s">
        <v>73</v>
      </c>
      <c r="I12" s="66" t="s">
        <v>73</v>
      </c>
      <c r="J12" s="66" t="s">
        <v>73</v>
      </c>
      <c r="K12" s="66" t="s">
        <v>73</v>
      </c>
      <c r="L12" s="66" t="s">
        <v>73</v>
      </c>
      <c r="M12" s="66" t="s">
        <v>73</v>
      </c>
      <c r="N12" s="66" t="s">
        <v>73</v>
      </c>
      <c r="O12" s="66" t="s">
        <v>73</v>
      </c>
      <c r="P12" s="66" t="s">
        <v>73</v>
      </c>
      <c r="Q12" s="66" t="s">
        <v>73</v>
      </c>
      <c r="R12" s="66" t="s">
        <v>73</v>
      </c>
      <c r="S12" s="66" t="s">
        <v>73</v>
      </c>
      <c r="T12" s="66" t="s">
        <v>73</v>
      </c>
      <c r="U12" s="66" t="s">
        <v>73</v>
      </c>
      <c r="V12" s="66" t="s">
        <v>73</v>
      </c>
      <c r="W12" s="70" t="s">
        <v>75</v>
      </c>
      <c r="X12" s="70" t="s">
        <v>75</v>
      </c>
      <c r="Y12" s="70" t="s">
        <v>75</v>
      </c>
      <c r="Z12" s="70" t="s">
        <v>75</v>
      </c>
      <c r="AA12" s="70" t="s">
        <v>75</v>
      </c>
      <c r="AB12" s="70" t="s">
        <v>75</v>
      </c>
      <c r="AC12" s="70" t="s">
        <v>75</v>
      </c>
      <c r="AD12" s="70" t="s">
        <v>75</v>
      </c>
      <c r="AE12" s="70" t="s">
        <v>75</v>
      </c>
      <c r="AF12" s="70" t="s">
        <v>75</v>
      </c>
      <c r="AG12" s="73" t="s">
        <v>71</v>
      </c>
      <c r="AH12" s="73" t="s">
        <v>71</v>
      </c>
      <c r="AI12" s="73" t="s">
        <v>71</v>
      </c>
      <c r="AJ12" s="73" t="s">
        <v>71</v>
      </c>
      <c r="AK12" s="73" t="s">
        <v>71</v>
      </c>
      <c r="AL12" s="73" t="s">
        <v>71</v>
      </c>
      <c r="AM12" s="73" t="s">
        <v>71</v>
      </c>
      <c r="AN12" s="73" t="s">
        <v>71</v>
      </c>
      <c r="AO12" s="73" t="s">
        <v>71</v>
      </c>
      <c r="AP12" s="73" t="s">
        <v>71</v>
      </c>
      <c r="AQ12" s="73" t="s">
        <v>71</v>
      </c>
      <c r="AR12" s="73" t="s">
        <v>71</v>
      </c>
      <c r="AS12" s="73" t="s">
        <v>71</v>
      </c>
      <c r="AT12" s="73" t="s">
        <v>71</v>
      </c>
      <c r="AU12" s="73" t="s">
        <v>71</v>
      </c>
      <c r="AV12" s="73" t="s">
        <v>71</v>
      </c>
      <c r="AW12" s="73" t="s">
        <v>71</v>
      </c>
      <c r="AX12" s="73" t="s">
        <v>71</v>
      </c>
      <c r="AY12" s="73" t="s">
        <v>71</v>
      </c>
      <c r="AZ12" s="73" t="s">
        <v>71</v>
      </c>
      <c r="BA12" s="73" t="s">
        <v>71</v>
      </c>
      <c r="BB12" s="73" t="s">
        <v>71</v>
      </c>
      <c r="BC12" s="73" t="s">
        <v>71</v>
      </c>
      <c r="BD12" s="73" t="s">
        <v>71</v>
      </c>
      <c r="BE12" s="73" t="s">
        <v>71</v>
      </c>
      <c r="BF12" s="73" t="s">
        <v>71</v>
      </c>
      <c r="BG12" s="73" t="s">
        <v>71</v>
      </c>
      <c r="BH12" s="73" t="s">
        <v>71</v>
      </c>
      <c r="BI12" s="73" t="s">
        <v>71</v>
      </c>
      <c r="BJ12" s="73" t="s">
        <v>71</v>
      </c>
      <c r="BK12" s="73" t="s">
        <v>71</v>
      </c>
      <c r="BL12" s="73" t="s">
        <v>71</v>
      </c>
      <c r="BM12" s="73" t="s">
        <v>71</v>
      </c>
      <c r="BN12" s="73" t="s">
        <v>71</v>
      </c>
      <c r="BO12" s="73" t="s">
        <v>71</v>
      </c>
      <c r="BP12" s="73" t="s">
        <v>71</v>
      </c>
      <c r="BQ12" s="73" t="s">
        <v>71</v>
      </c>
      <c r="BR12" s="73" t="s">
        <v>71</v>
      </c>
      <c r="BS12" s="73" t="s">
        <v>71</v>
      </c>
      <c r="BT12" s="73" t="s">
        <v>71</v>
      </c>
      <c r="BU12" s="73" t="s">
        <v>71</v>
      </c>
      <c r="BV12" s="73" t="s">
        <v>71</v>
      </c>
      <c r="BW12" s="73" t="s">
        <v>71</v>
      </c>
      <c r="BX12" s="73" t="s">
        <v>71</v>
      </c>
      <c r="BY12" s="73" t="s">
        <v>71</v>
      </c>
      <c r="BZ12" s="73" t="s">
        <v>71</v>
      </c>
      <c r="CA12" s="73" t="s">
        <v>71</v>
      </c>
      <c r="CB12" s="73" t="s">
        <v>71</v>
      </c>
      <c r="CC12" s="73" t="s">
        <v>71</v>
      </c>
      <c r="CD12" s="73" t="s">
        <v>71</v>
      </c>
      <c r="CE12" s="73" t="s">
        <v>71</v>
      </c>
      <c r="CF12" s="73" t="s">
        <v>71</v>
      </c>
      <c r="CG12" s="73" t="s">
        <v>71</v>
      </c>
      <c r="CH12" s="73" t="s">
        <v>71</v>
      </c>
      <c r="CI12" s="73" t="s">
        <v>71</v>
      </c>
      <c r="CJ12" s="73" t="s">
        <v>71</v>
      </c>
      <c r="CK12" s="73" t="s">
        <v>71</v>
      </c>
      <c r="CL12" s="73" t="s">
        <v>71</v>
      </c>
      <c r="CM12" s="73" t="s">
        <v>71</v>
      </c>
      <c r="CN12" s="73" t="s">
        <v>71</v>
      </c>
      <c r="CO12" s="73" t="s">
        <v>71</v>
      </c>
      <c r="CP12" s="73" t="s">
        <v>71</v>
      </c>
      <c r="CQ12" s="73" t="s">
        <v>71</v>
      </c>
      <c r="CR12" s="73" t="s">
        <v>71</v>
      </c>
      <c r="CS12" s="73" t="s">
        <v>71</v>
      </c>
      <c r="CT12" s="73" t="s">
        <v>71</v>
      </c>
      <c r="CU12" s="73" t="s">
        <v>71</v>
      </c>
      <c r="CV12" s="73" t="s">
        <v>71</v>
      </c>
      <c r="CW12" s="73" t="s">
        <v>71</v>
      </c>
      <c r="CX12" s="73" t="s">
        <v>71</v>
      </c>
      <c r="CY12" s="73" t="s">
        <v>71</v>
      </c>
      <c r="CZ12" s="73" t="s">
        <v>71</v>
      </c>
      <c r="DA12" s="73" t="s">
        <v>71</v>
      </c>
      <c r="DB12" s="73" t="s">
        <v>71</v>
      </c>
      <c r="DC12" s="73" t="s">
        <v>71</v>
      </c>
      <c r="DD12" s="73" t="s">
        <v>71</v>
      </c>
      <c r="DE12" s="73" t="s">
        <v>71</v>
      </c>
      <c r="DF12" s="73" t="s">
        <v>71</v>
      </c>
      <c r="DG12" s="73" t="s">
        <v>71</v>
      </c>
      <c r="DH12" s="73" t="s">
        <v>71</v>
      </c>
      <c r="DI12" s="73" t="s">
        <v>71</v>
      </c>
      <c r="DJ12" s="73" t="s">
        <v>71</v>
      </c>
      <c r="DK12" s="73" t="s">
        <v>71</v>
      </c>
      <c r="DL12" s="73" t="s">
        <v>71</v>
      </c>
      <c r="DM12" s="73" t="s">
        <v>71</v>
      </c>
      <c r="DN12" s="73" t="s">
        <v>71</v>
      </c>
      <c r="DO12" s="73" t="s">
        <v>71</v>
      </c>
      <c r="DP12" s="73" t="s">
        <v>71</v>
      </c>
      <c r="DQ12" s="73" t="s">
        <v>71</v>
      </c>
      <c r="DR12" s="73" t="s">
        <v>71</v>
      </c>
      <c r="DS12" s="73" t="s">
        <v>71</v>
      </c>
      <c r="DT12" s="73" t="s">
        <v>71</v>
      </c>
      <c r="DU12" s="73" t="s">
        <v>71</v>
      </c>
      <c r="DV12" s="73" t="s">
        <v>71</v>
      </c>
      <c r="DW12" s="73" t="s">
        <v>71</v>
      </c>
      <c r="DX12" s="73" t="s">
        <v>71</v>
      </c>
      <c r="DY12" s="73" t="s">
        <v>71</v>
      </c>
      <c r="DZ12" s="73" t="s">
        <v>71</v>
      </c>
      <c r="EA12" s="73" t="s">
        <v>71</v>
      </c>
      <c r="EB12" s="73" t="s">
        <v>71</v>
      </c>
      <c r="EC12" s="73" t="s">
        <v>71</v>
      </c>
      <c r="ED12" s="73" t="s">
        <v>71</v>
      </c>
      <c r="EE12" s="73" t="s">
        <v>71</v>
      </c>
      <c r="EF12" s="73" t="s">
        <v>71</v>
      </c>
      <c r="EG12" s="73" t="s">
        <v>71</v>
      </c>
      <c r="EH12" s="73" t="s">
        <v>71</v>
      </c>
      <c r="EI12" s="73" t="s">
        <v>71</v>
      </c>
      <c r="EJ12" s="73" t="s">
        <v>71</v>
      </c>
      <c r="EK12" s="73" t="s">
        <v>71</v>
      </c>
      <c r="EL12" s="73" t="s">
        <v>71</v>
      </c>
      <c r="EM12" s="73" t="s">
        <v>71</v>
      </c>
      <c r="EN12" s="73" t="s">
        <v>71</v>
      </c>
      <c r="EO12" s="73" t="s">
        <v>71</v>
      </c>
      <c r="EP12" s="73" t="s">
        <v>71</v>
      </c>
      <c r="EQ12" s="73" t="s">
        <v>71</v>
      </c>
      <c r="ER12" s="73" t="s">
        <v>71</v>
      </c>
      <c r="ES12" s="73" t="s">
        <v>71</v>
      </c>
      <c r="ET12" s="73" t="s">
        <v>71</v>
      </c>
      <c r="EU12" s="73" t="s">
        <v>71</v>
      </c>
      <c r="EV12" s="73" t="s">
        <v>71</v>
      </c>
      <c r="EW12" s="73" t="s">
        <v>71</v>
      </c>
      <c r="EX12" s="73" t="s">
        <v>71</v>
      </c>
      <c r="EY12" s="73" t="s">
        <v>71</v>
      </c>
      <c r="EZ12" s="73" t="s">
        <v>71</v>
      </c>
      <c r="FA12" s="73" t="s">
        <v>71</v>
      </c>
      <c r="FB12" s="73" t="s">
        <v>71</v>
      </c>
      <c r="FC12" s="73" t="s">
        <v>71</v>
      </c>
      <c r="FD12" s="73" t="s">
        <v>71</v>
      </c>
      <c r="FE12" s="73" t="s">
        <v>71</v>
      </c>
      <c r="FF12" s="73" t="s">
        <v>71</v>
      </c>
      <c r="FG12" s="72" t="s">
        <v>71</v>
      </c>
    </row>
    <row r="13" spans="1:163" ht="15.75" x14ac:dyDescent="0.2">
      <c r="A13" s="69">
        <v>11</v>
      </c>
      <c r="B13" s="66" t="s">
        <v>73</v>
      </c>
      <c r="C13" s="66" t="s">
        <v>73</v>
      </c>
      <c r="D13" s="66" t="s">
        <v>73</v>
      </c>
      <c r="E13" s="66" t="s">
        <v>73</v>
      </c>
      <c r="F13" s="66" t="s">
        <v>73</v>
      </c>
      <c r="G13" s="66" t="s">
        <v>73</v>
      </c>
      <c r="H13" s="66" t="s">
        <v>73</v>
      </c>
      <c r="I13" s="66" t="s">
        <v>73</v>
      </c>
      <c r="J13" s="66" t="s">
        <v>73</v>
      </c>
      <c r="K13" s="66" t="s">
        <v>73</v>
      </c>
      <c r="L13" s="66" t="s">
        <v>73</v>
      </c>
      <c r="M13" s="66" t="s">
        <v>73</v>
      </c>
      <c r="N13" s="66" t="s">
        <v>73</v>
      </c>
      <c r="O13" s="66" t="s">
        <v>73</v>
      </c>
      <c r="P13" s="66" t="s">
        <v>73</v>
      </c>
      <c r="Q13" s="66" t="s">
        <v>73</v>
      </c>
      <c r="R13" s="66" t="s">
        <v>73</v>
      </c>
      <c r="S13" s="66" t="s">
        <v>73</v>
      </c>
      <c r="T13" s="66" t="s">
        <v>73</v>
      </c>
      <c r="U13" s="66" t="s">
        <v>73</v>
      </c>
      <c r="V13" s="66" t="s">
        <v>73</v>
      </c>
      <c r="W13" s="70" t="s">
        <v>75</v>
      </c>
      <c r="X13" s="70" t="s">
        <v>75</v>
      </c>
      <c r="Y13" s="70" t="s">
        <v>75</v>
      </c>
      <c r="Z13" s="70" t="s">
        <v>75</v>
      </c>
      <c r="AA13" s="70" t="s">
        <v>75</v>
      </c>
      <c r="AB13" s="70" t="s">
        <v>75</v>
      </c>
      <c r="AC13" s="70" t="s">
        <v>75</v>
      </c>
      <c r="AD13" s="70" t="s">
        <v>75</v>
      </c>
      <c r="AE13" s="70" t="s">
        <v>75</v>
      </c>
      <c r="AF13" s="70" t="s">
        <v>75</v>
      </c>
      <c r="AG13" s="73" t="s">
        <v>71</v>
      </c>
      <c r="AH13" s="73" t="s">
        <v>71</v>
      </c>
      <c r="AI13" s="73" t="s">
        <v>71</v>
      </c>
      <c r="AJ13" s="73" t="s">
        <v>71</v>
      </c>
      <c r="AK13" s="73" t="s">
        <v>71</v>
      </c>
      <c r="AL13" s="73" t="s">
        <v>71</v>
      </c>
      <c r="AM13" s="73" t="s">
        <v>71</v>
      </c>
      <c r="AN13" s="73" t="s">
        <v>71</v>
      </c>
      <c r="AO13" s="73" t="s">
        <v>71</v>
      </c>
      <c r="AP13" s="73" t="s">
        <v>71</v>
      </c>
      <c r="AQ13" s="73" t="s">
        <v>71</v>
      </c>
      <c r="AR13" s="73" t="s">
        <v>71</v>
      </c>
      <c r="AS13" s="73" t="s">
        <v>71</v>
      </c>
      <c r="AT13" s="73" t="s">
        <v>71</v>
      </c>
      <c r="AU13" s="73" t="s">
        <v>71</v>
      </c>
      <c r="AV13" s="73" t="s">
        <v>71</v>
      </c>
      <c r="AW13" s="73" t="s">
        <v>71</v>
      </c>
      <c r="AX13" s="73" t="s">
        <v>71</v>
      </c>
      <c r="AY13" s="73" t="s">
        <v>71</v>
      </c>
      <c r="AZ13" s="73" t="s">
        <v>71</v>
      </c>
      <c r="BA13" s="73" t="s">
        <v>71</v>
      </c>
      <c r="BB13" s="73" t="s">
        <v>71</v>
      </c>
      <c r="BC13" s="73" t="s">
        <v>71</v>
      </c>
      <c r="BD13" s="73" t="s">
        <v>71</v>
      </c>
      <c r="BE13" s="73" t="s">
        <v>71</v>
      </c>
      <c r="BF13" s="73" t="s">
        <v>71</v>
      </c>
      <c r="BG13" s="73" t="s">
        <v>71</v>
      </c>
      <c r="BH13" s="73" t="s">
        <v>71</v>
      </c>
      <c r="BI13" s="73" t="s">
        <v>71</v>
      </c>
      <c r="BJ13" s="73" t="s">
        <v>71</v>
      </c>
      <c r="BK13" s="73" t="s">
        <v>71</v>
      </c>
      <c r="BL13" s="73" t="s">
        <v>71</v>
      </c>
      <c r="BM13" s="73" t="s">
        <v>71</v>
      </c>
      <c r="BN13" s="73" t="s">
        <v>71</v>
      </c>
      <c r="BO13" s="73" t="s">
        <v>71</v>
      </c>
      <c r="BP13" s="73" t="s">
        <v>71</v>
      </c>
      <c r="BQ13" s="73" t="s">
        <v>71</v>
      </c>
      <c r="BR13" s="73" t="s">
        <v>71</v>
      </c>
      <c r="BS13" s="73" t="s">
        <v>71</v>
      </c>
      <c r="BT13" s="73" t="s">
        <v>71</v>
      </c>
      <c r="BU13" s="73" t="s">
        <v>71</v>
      </c>
      <c r="BV13" s="73" t="s">
        <v>71</v>
      </c>
      <c r="BW13" s="73" t="s">
        <v>71</v>
      </c>
      <c r="BX13" s="73" t="s">
        <v>71</v>
      </c>
      <c r="BY13" s="73" t="s">
        <v>71</v>
      </c>
      <c r="BZ13" s="73" t="s">
        <v>71</v>
      </c>
      <c r="CA13" s="73" t="s">
        <v>71</v>
      </c>
      <c r="CB13" s="73" t="s">
        <v>71</v>
      </c>
      <c r="CC13" s="73" t="s">
        <v>71</v>
      </c>
      <c r="CD13" s="73" t="s">
        <v>71</v>
      </c>
      <c r="CE13" s="73" t="s">
        <v>71</v>
      </c>
      <c r="CF13" s="73" t="s">
        <v>71</v>
      </c>
      <c r="CG13" s="73" t="s">
        <v>71</v>
      </c>
      <c r="CH13" s="73" t="s">
        <v>71</v>
      </c>
      <c r="CI13" s="73" t="s">
        <v>71</v>
      </c>
      <c r="CJ13" s="73" t="s">
        <v>71</v>
      </c>
      <c r="CK13" s="73" t="s">
        <v>71</v>
      </c>
      <c r="CL13" s="73" t="s">
        <v>71</v>
      </c>
      <c r="CM13" s="73" t="s">
        <v>71</v>
      </c>
      <c r="CN13" s="73" t="s">
        <v>71</v>
      </c>
      <c r="CO13" s="73" t="s">
        <v>71</v>
      </c>
      <c r="CP13" s="73" t="s">
        <v>71</v>
      </c>
      <c r="CQ13" s="73" t="s">
        <v>71</v>
      </c>
      <c r="CR13" s="73" t="s">
        <v>71</v>
      </c>
      <c r="CS13" s="73" t="s">
        <v>71</v>
      </c>
      <c r="CT13" s="73" t="s">
        <v>71</v>
      </c>
      <c r="CU13" s="73" t="s">
        <v>71</v>
      </c>
      <c r="CV13" s="73" t="s">
        <v>71</v>
      </c>
      <c r="CW13" s="73" t="s">
        <v>71</v>
      </c>
      <c r="CX13" s="73" t="s">
        <v>71</v>
      </c>
      <c r="CY13" s="73" t="s">
        <v>71</v>
      </c>
      <c r="CZ13" s="73" t="s">
        <v>71</v>
      </c>
      <c r="DA13" s="73" t="s">
        <v>71</v>
      </c>
      <c r="DB13" s="73" t="s">
        <v>71</v>
      </c>
      <c r="DC13" s="73" t="s">
        <v>71</v>
      </c>
      <c r="DD13" s="73" t="s">
        <v>71</v>
      </c>
      <c r="DE13" s="73" t="s">
        <v>71</v>
      </c>
      <c r="DF13" s="73" t="s">
        <v>71</v>
      </c>
      <c r="DG13" s="73" t="s">
        <v>71</v>
      </c>
      <c r="DH13" s="73" t="s">
        <v>71</v>
      </c>
      <c r="DI13" s="73" t="s">
        <v>71</v>
      </c>
      <c r="DJ13" s="73" t="s">
        <v>71</v>
      </c>
      <c r="DK13" s="73" t="s">
        <v>71</v>
      </c>
      <c r="DL13" s="73" t="s">
        <v>71</v>
      </c>
      <c r="DM13" s="73" t="s">
        <v>71</v>
      </c>
      <c r="DN13" s="73" t="s">
        <v>71</v>
      </c>
      <c r="DO13" s="73" t="s">
        <v>71</v>
      </c>
      <c r="DP13" s="73" t="s">
        <v>71</v>
      </c>
      <c r="DQ13" s="73" t="s">
        <v>71</v>
      </c>
      <c r="DR13" s="73" t="s">
        <v>71</v>
      </c>
      <c r="DS13" s="73" t="s">
        <v>71</v>
      </c>
      <c r="DT13" s="73" t="s">
        <v>71</v>
      </c>
      <c r="DU13" s="73" t="s">
        <v>71</v>
      </c>
      <c r="DV13" s="73" t="s">
        <v>71</v>
      </c>
      <c r="DW13" s="73" t="s">
        <v>71</v>
      </c>
      <c r="DX13" s="73" t="s">
        <v>71</v>
      </c>
      <c r="DY13" s="73" t="s">
        <v>71</v>
      </c>
      <c r="DZ13" s="73" t="s">
        <v>71</v>
      </c>
      <c r="EA13" s="73" t="s">
        <v>71</v>
      </c>
      <c r="EB13" s="73" t="s">
        <v>71</v>
      </c>
      <c r="EC13" s="73" t="s">
        <v>71</v>
      </c>
      <c r="ED13" s="73" t="s">
        <v>71</v>
      </c>
      <c r="EE13" s="73" t="s">
        <v>71</v>
      </c>
      <c r="EF13" s="73" t="s">
        <v>71</v>
      </c>
      <c r="EG13" s="73" t="s">
        <v>71</v>
      </c>
      <c r="EH13" s="73" t="s">
        <v>71</v>
      </c>
      <c r="EI13" s="73" t="s">
        <v>71</v>
      </c>
      <c r="EJ13" s="73" t="s">
        <v>71</v>
      </c>
      <c r="EK13" s="73" t="s">
        <v>71</v>
      </c>
      <c r="EL13" s="73" t="s">
        <v>71</v>
      </c>
      <c r="EM13" s="73" t="s">
        <v>71</v>
      </c>
      <c r="EN13" s="73" t="s">
        <v>71</v>
      </c>
      <c r="EO13" s="73" t="s">
        <v>71</v>
      </c>
      <c r="EP13" s="73" t="s">
        <v>71</v>
      </c>
      <c r="EQ13" s="73" t="s">
        <v>71</v>
      </c>
      <c r="ER13" s="73" t="s">
        <v>71</v>
      </c>
      <c r="ES13" s="73" t="s">
        <v>71</v>
      </c>
      <c r="ET13" s="73" t="s">
        <v>71</v>
      </c>
      <c r="EU13" s="73" t="s">
        <v>71</v>
      </c>
      <c r="EV13" s="73" t="s">
        <v>71</v>
      </c>
      <c r="EW13" s="73" t="s">
        <v>71</v>
      </c>
      <c r="EX13" s="73" t="s">
        <v>71</v>
      </c>
      <c r="EY13" s="73" t="s">
        <v>71</v>
      </c>
      <c r="EZ13" s="73" t="s">
        <v>71</v>
      </c>
      <c r="FA13" s="73" t="s">
        <v>71</v>
      </c>
      <c r="FB13" s="73" t="s">
        <v>71</v>
      </c>
      <c r="FC13" s="73" t="s">
        <v>71</v>
      </c>
      <c r="FD13" s="73" t="s">
        <v>71</v>
      </c>
      <c r="FE13" s="73" t="s">
        <v>71</v>
      </c>
      <c r="FF13" s="73" t="s">
        <v>71</v>
      </c>
      <c r="FG13" s="72" t="s">
        <v>71</v>
      </c>
    </row>
    <row r="14" spans="1:163" ht="15.75" x14ac:dyDescent="0.2">
      <c r="A14" s="69">
        <v>12</v>
      </c>
      <c r="B14" s="66" t="s">
        <v>73</v>
      </c>
      <c r="C14" s="66" t="s">
        <v>73</v>
      </c>
      <c r="D14" s="66" t="s">
        <v>73</v>
      </c>
      <c r="E14" s="66" t="s">
        <v>73</v>
      </c>
      <c r="F14" s="66" t="s">
        <v>73</v>
      </c>
      <c r="G14" s="66" t="s">
        <v>73</v>
      </c>
      <c r="H14" s="66" t="s">
        <v>73</v>
      </c>
      <c r="I14" s="66" t="s">
        <v>73</v>
      </c>
      <c r="J14" s="66" t="s">
        <v>73</v>
      </c>
      <c r="K14" s="66" t="s">
        <v>73</v>
      </c>
      <c r="L14" s="66" t="s">
        <v>73</v>
      </c>
      <c r="M14" s="66" t="s">
        <v>73</v>
      </c>
      <c r="N14" s="66" t="s">
        <v>73</v>
      </c>
      <c r="O14" s="66" t="s">
        <v>73</v>
      </c>
      <c r="P14" s="66" t="s">
        <v>73</v>
      </c>
      <c r="Q14" s="66" t="s">
        <v>73</v>
      </c>
      <c r="R14" s="66" t="s">
        <v>73</v>
      </c>
      <c r="S14" s="66" t="s">
        <v>73</v>
      </c>
      <c r="T14" s="66" t="s">
        <v>73</v>
      </c>
      <c r="U14" s="66" t="s">
        <v>73</v>
      </c>
      <c r="V14" s="66" t="s">
        <v>73</v>
      </c>
      <c r="W14" s="73" t="s">
        <v>71</v>
      </c>
      <c r="X14" s="73" t="s">
        <v>71</v>
      </c>
      <c r="Y14" s="73" t="s">
        <v>71</v>
      </c>
      <c r="Z14" s="73" t="s">
        <v>71</v>
      </c>
      <c r="AA14" s="73" t="s">
        <v>71</v>
      </c>
      <c r="AB14" s="73" t="s">
        <v>71</v>
      </c>
      <c r="AC14" s="73" t="s">
        <v>71</v>
      </c>
      <c r="AD14" s="73" t="s">
        <v>71</v>
      </c>
      <c r="AE14" s="73" t="s">
        <v>71</v>
      </c>
      <c r="AF14" s="73" t="s">
        <v>71</v>
      </c>
      <c r="AG14" s="73" t="s">
        <v>71</v>
      </c>
      <c r="AH14" s="73" t="s">
        <v>71</v>
      </c>
      <c r="AI14" s="73" t="s">
        <v>71</v>
      </c>
      <c r="AJ14" s="73" t="s">
        <v>71</v>
      </c>
      <c r="AK14" s="73" t="s">
        <v>71</v>
      </c>
      <c r="AL14" s="73" t="s">
        <v>71</v>
      </c>
      <c r="AM14" s="73" t="s">
        <v>71</v>
      </c>
      <c r="AN14" s="73" t="s">
        <v>71</v>
      </c>
      <c r="AO14" s="73" t="s">
        <v>71</v>
      </c>
      <c r="AP14" s="73" t="s">
        <v>71</v>
      </c>
      <c r="AQ14" s="73" t="s">
        <v>71</v>
      </c>
      <c r="AR14" s="73" t="s">
        <v>71</v>
      </c>
      <c r="AS14" s="73" t="s">
        <v>71</v>
      </c>
      <c r="AT14" s="73" t="s">
        <v>71</v>
      </c>
      <c r="AU14" s="73" t="s">
        <v>71</v>
      </c>
      <c r="AV14" s="73" t="s">
        <v>71</v>
      </c>
      <c r="AW14" s="73" t="s">
        <v>71</v>
      </c>
      <c r="AX14" s="73" t="s">
        <v>71</v>
      </c>
      <c r="AY14" s="73" t="s">
        <v>71</v>
      </c>
      <c r="AZ14" s="73" t="s">
        <v>71</v>
      </c>
      <c r="BA14" s="73" t="s">
        <v>71</v>
      </c>
      <c r="BB14" s="73" t="s">
        <v>71</v>
      </c>
      <c r="BC14" s="73" t="s">
        <v>71</v>
      </c>
      <c r="BD14" s="73" t="s">
        <v>71</v>
      </c>
      <c r="BE14" s="73" t="s">
        <v>71</v>
      </c>
      <c r="BF14" s="73" t="s">
        <v>71</v>
      </c>
      <c r="BG14" s="73" t="s">
        <v>71</v>
      </c>
      <c r="BH14" s="73" t="s">
        <v>71</v>
      </c>
      <c r="BI14" s="73" t="s">
        <v>71</v>
      </c>
      <c r="BJ14" s="73" t="s">
        <v>71</v>
      </c>
      <c r="BK14" s="73" t="s">
        <v>71</v>
      </c>
      <c r="BL14" s="73" t="s">
        <v>71</v>
      </c>
      <c r="BM14" s="73" t="s">
        <v>71</v>
      </c>
      <c r="BN14" s="73" t="s">
        <v>71</v>
      </c>
      <c r="BO14" s="73" t="s">
        <v>71</v>
      </c>
      <c r="BP14" s="73" t="s">
        <v>71</v>
      </c>
      <c r="BQ14" s="73" t="s">
        <v>71</v>
      </c>
      <c r="BR14" s="73" t="s">
        <v>71</v>
      </c>
      <c r="BS14" s="73" t="s">
        <v>71</v>
      </c>
      <c r="BT14" s="73" t="s">
        <v>71</v>
      </c>
      <c r="BU14" s="73" t="s">
        <v>71</v>
      </c>
      <c r="BV14" s="73" t="s">
        <v>71</v>
      </c>
      <c r="BW14" s="73" t="s">
        <v>71</v>
      </c>
      <c r="BX14" s="73" t="s">
        <v>71</v>
      </c>
      <c r="BY14" s="73" t="s">
        <v>71</v>
      </c>
      <c r="BZ14" s="73" t="s">
        <v>71</v>
      </c>
      <c r="CA14" s="73" t="s">
        <v>71</v>
      </c>
      <c r="CB14" s="73" t="s">
        <v>71</v>
      </c>
      <c r="CC14" s="73" t="s">
        <v>71</v>
      </c>
      <c r="CD14" s="73" t="s">
        <v>71</v>
      </c>
      <c r="CE14" s="73" t="s">
        <v>71</v>
      </c>
      <c r="CF14" s="73" t="s">
        <v>71</v>
      </c>
      <c r="CG14" s="73" t="s">
        <v>71</v>
      </c>
      <c r="CH14" s="73" t="s">
        <v>71</v>
      </c>
      <c r="CI14" s="73" t="s">
        <v>71</v>
      </c>
      <c r="CJ14" s="73" t="s">
        <v>71</v>
      </c>
      <c r="CK14" s="73" t="s">
        <v>71</v>
      </c>
      <c r="CL14" s="73" t="s">
        <v>71</v>
      </c>
      <c r="CM14" s="73" t="s">
        <v>71</v>
      </c>
      <c r="CN14" s="73" t="s">
        <v>71</v>
      </c>
      <c r="CO14" s="73" t="s">
        <v>71</v>
      </c>
      <c r="CP14" s="73" t="s">
        <v>71</v>
      </c>
      <c r="CQ14" s="73" t="s">
        <v>71</v>
      </c>
      <c r="CR14" s="73" t="s">
        <v>71</v>
      </c>
      <c r="CS14" s="73" t="s">
        <v>71</v>
      </c>
      <c r="CT14" s="73" t="s">
        <v>71</v>
      </c>
      <c r="CU14" s="73" t="s">
        <v>71</v>
      </c>
      <c r="CV14" s="73" t="s">
        <v>71</v>
      </c>
      <c r="CW14" s="73" t="s">
        <v>71</v>
      </c>
      <c r="CX14" s="73" t="s">
        <v>71</v>
      </c>
      <c r="CY14" s="73" t="s">
        <v>71</v>
      </c>
      <c r="CZ14" s="73" t="s">
        <v>71</v>
      </c>
      <c r="DA14" s="73" t="s">
        <v>71</v>
      </c>
      <c r="DB14" s="73" t="s">
        <v>71</v>
      </c>
      <c r="DC14" s="73" t="s">
        <v>71</v>
      </c>
      <c r="DD14" s="73" t="s">
        <v>71</v>
      </c>
      <c r="DE14" s="73" t="s">
        <v>71</v>
      </c>
      <c r="DF14" s="73" t="s">
        <v>71</v>
      </c>
      <c r="DG14" s="73" t="s">
        <v>71</v>
      </c>
      <c r="DH14" s="73" t="s">
        <v>71</v>
      </c>
      <c r="DI14" s="73" t="s">
        <v>71</v>
      </c>
      <c r="DJ14" s="73" t="s">
        <v>71</v>
      </c>
      <c r="DK14" s="73" t="s">
        <v>71</v>
      </c>
      <c r="DL14" s="73" t="s">
        <v>71</v>
      </c>
      <c r="DM14" s="73" t="s">
        <v>71</v>
      </c>
      <c r="DN14" s="73" t="s">
        <v>71</v>
      </c>
      <c r="DO14" s="73" t="s">
        <v>71</v>
      </c>
      <c r="DP14" s="73" t="s">
        <v>71</v>
      </c>
      <c r="DQ14" s="73" t="s">
        <v>71</v>
      </c>
      <c r="DR14" s="73" t="s">
        <v>71</v>
      </c>
      <c r="DS14" s="73" t="s">
        <v>71</v>
      </c>
      <c r="DT14" s="73" t="s">
        <v>71</v>
      </c>
      <c r="DU14" s="73" t="s">
        <v>71</v>
      </c>
      <c r="DV14" s="73" t="s">
        <v>71</v>
      </c>
      <c r="DW14" s="73" t="s">
        <v>71</v>
      </c>
      <c r="DX14" s="73" t="s">
        <v>71</v>
      </c>
      <c r="DY14" s="73" t="s">
        <v>71</v>
      </c>
      <c r="DZ14" s="73" t="s">
        <v>71</v>
      </c>
      <c r="EA14" s="73" t="s">
        <v>71</v>
      </c>
      <c r="EB14" s="73" t="s">
        <v>71</v>
      </c>
      <c r="EC14" s="73" t="s">
        <v>71</v>
      </c>
      <c r="ED14" s="73" t="s">
        <v>71</v>
      </c>
      <c r="EE14" s="73" t="s">
        <v>71</v>
      </c>
      <c r="EF14" s="73" t="s">
        <v>71</v>
      </c>
      <c r="EG14" s="73" t="s">
        <v>71</v>
      </c>
      <c r="EH14" s="73" t="s">
        <v>71</v>
      </c>
      <c r="EI14" s="73" t="s">
        <v>71</v>
      </c>
      <c r="EJ14" s="73" t="s">
        <v>71</v>
      </c>
      <c r="EK14" s="73" t="s">
        <v>71</v>
      </c>
      <c r="EL14" s="73" t="s">
        <v>71</v>
      </c>
      <c r="EM14" s="73" t="s">
        <v>71</v>
      </c>
      <c r="EN14" s="73" t="s">
        <v>71</v>
      </c>
      <c r="EO14" s="73" t="s">
        <v>71</v>
      </c>
      <c r="EP14" s="73" t="s">
        <v>71</v>
      </c>
      <c r="EQ14" s="73" t="s">
        <v>71</v>
      </c>
      <c r="ER14" s="73" t="s">
        <v>71</v>
      </c>
      <c r="ES14" s="73" t="s">
        <v>71</v>
      </c>
      <c r="ET14" s="73" t="s">
        <v>71</v>
      </c>
      <c r="EU14" s="73" t="s">
        <v>71</v>
      </c>
      <c r="EV14" s="73" t="s">
        <v>71</v>
      </c>
      <c r="EW14" s="73" t="s">
        <v>71</v>
      </c>
      <c r="EX14" s="73" t="s">
        <v>71</v>
      </c>
      <c r="EY14" s="73" t="s">
        <v>71</v>
      </c>
      <c r="EZ14" s="73" t="s">
        <v>71</v>
      </c>
      <c r="FA14" s="73" t="s">
        <v>71</v>
      </c>
      <c r="FB14" s="73" t="s">
        <v>71</v>
      </c>
      <c r="FC14" s="73" t="s">
        <v>71</v>
      </c>
      <c r="FD14" s="73" t="s">
        <v>71</v>
      </c>
      <c r="FE14" s="73" t="s">
        <v>71</v>
      </c>
      <c r="FF14" s="73" t="s">
        <v>71</v>
      </c>
      <c r="FG14" s="72" t="s">
        <v>71</v>
      </c>
    </row>
    <row r="15" spans="1:163" ht="15.75" x14ac:dyDescent="0.2">
      <c r="A15" s="69">
        <v>13</v>
      </c>
      <c r="B15" s="66" t="s">
        <v>73</v>
      </c>
      <c r="C15" s="66" t="s">
        <v>73</v>
      </c>
      <c r="D15" s="66" t="s">
        <v>73</v>
      </c>
      <c r="E15" s="66" t="s">
        <v>73</v>
      </c>
      <c r="F15" s="66" t="s">
        <v>73</v>
      </c>
      <c r="G15" s="66" t="s">
        <v>73</v>
      </c>
      <c r="H15" s="66" t="s">
        <v>73</v>
      </c>
      <c r="I15" s="66" t="s">
        <v>73</v>
      </c>
      <c r="J15" s="66" t="s">
        <v>73</v>
      </c>
      <c r="K15" s="66" t="s">
        <v>73</v>
      </c>
      <c r="L15" s="66" t="s">
        <v>73</v>
      </c>
      <c r="M15" s="66" t="s">
        <v>73</v>
      </c>
      <c r="N15" s="66" t="s">
        <v>73</v>
      </c>
      <c r="O15" s="66" t="s">
        <v>73</v>
      </c>
      <c r="P15" s="66" t="s">
        <v>73</v>
      </c>
      <c r="Q15" s="66" t="s">
        <v>73</v>
      </c>
      <c r="R15" s="66" t="s">
        <v>73</v>
      </c>
      <c r="S15" s="66" t="s">
        <v>73</v>
      </c>
      <c r="T15" s="66" t="s">
        <v>73</v>
      </c>
      <c r="U15" s="66" t="s">
        <v>73</v>
      </c>
      <c r="V15" s="66" t="s">
        <v>73</v>
      </c>
      <c r="W15" s="73" t="s">
        <v>71</v>
      </c>
      <c r="X15" s="73" t="s">
        <v>71</v>
      </c>
      <c r="Y15" s="73" t="s">
        <v>71</v>
      </c>
      <c r="Z15" s="73" t="s">
        <v>71</v>
      </c>
      <c r="AA15" s="73" t="s">
        <v>71</v>
      </c>
      <c r="AB15" s="73" t="s">
        <v>71</v>
      </c>
      <c r="AC15" s="73" t="s">
        <v>71</v>
      </c>
      <c r="AD15" s="73" t="s">
        <v>71</v>
      </c>
      <c r="AE15" s="73" t="s">
        <v>71</v>
      </c>
      <c r="AF15" s="73" t="s">
        <v>71</v>
      </c>
      <c r="AG15" s="73" t="s">
        <v>71</v>
      </c>
      <c r="AH15" s="73" t="s">
        <v>71</v>
      </c>
      <c r="AI15" s="73" t="s">
        <v>71</v>
      </c>
      <c r="AJ15" s="73" t="s">
        <v>71</v>
      </c>
      <c r="AK15" s="73" t="s">
        <v>71</v>
      </c>
      <c r="AL15" s="73" t="s">
        <v>71</v>
      </c>
      <c r="AM15" s="73" t="s">
        <v>71</v>
      </c>
      <c r="AN15" s="73" t="s">
        <v>71</v>
      </c>
      <c r="AO15" s="73" t="s">
        <v>71</v>
      </c>
      <c r="AP15" s="73" t="s">
        <v>71</v>
      </c>
      <c r="AQ15" s="73" t="s">
        <v>71</v>
      </c>
      <c r="AR15" s="73" t="s">
        <v>71</v>
      </c>
      <c r="AS15" s="73" t="s">
        <v>71</v>
      </c>
      <c r="AT15" s="73" t="s">
        <v>71</v>
      </c>
      <c r="AU15" s="73" t="s">
        <v>71</v>
      </c>
      <c r="AV15" s="73" t="s">
        <v>71</v>
      </c>
      <c r="AW15" s="73" t="s">
        <v>71</v>
      </c>
      <c r="AX15" s="73" t="s">
        <v>71</v>
      </c>
      <c r="AY15" s="73" t="s">
        <v>71</v>
      </c>
      <c r="AZ15" s="73" t="s">
        <v>71</v>
      </c>
      <c r="BA15" s="73" t="s">
        <v>71</v>
      </c>
      <c r="BB15" s="73" t="s">
        <v>71</v>
      </c>
      <c r="BC15" s="73" t="s">
        <v>71</v>
      </c>
      <c r="BD15" s="73" t="s">
        <v>71</v>
      </c>
      <c r="BE15" s="73" t="s">
        <v>71</v>
      </c>
      <c r="BF15" s="73" t="s">
        <v>71</v>
      </c>
      <c r="BG15" s="73" t="s">
        <v>71</v>
      </c>
      <c r="BH15" s="73" t="s">
        <v>71</v>
      </c>
      <c r="BI15" s="73" t="s">
        <v>71</v>
      </c>
      <c r="BJ15" s="73" t="s">
        <v>71</v>
      </c>
      <c r="BK15" s="73" t="s">
        <v>71</v>
      </c>
      <c r="BL15" s="73" t="s">
        <v>71</v>
      </c>
      <c r="BM15" s="73" t="s">
        <v>71</v>
      </c>
      <c r="BN15" s="73" t="s">
        <v>71</v>
      </c>
      <c r="BO15" s="73" t="s">
        <v>71</v>
      </c>
      <c r="BP15" s="73" t="s">
        <v>71</v>
      </c>
      <c r="BQ15" s="73" t="s">
        <v>71</v>
      </c>
      <c r="BR15" s="73" t="s">
        <v>71</v>
      </c>
      <c r="BS15" s="73" t="s">
        <v>71</v>
      </c>
      <c r="BT15" s="73" t="s">
        <v>71</v>
      </c>
      <c r="BU15" s="73" t="s">
        <v>71</v>
      </c>
      <c r="BV15" s="73" t="s">
        <v>71</v>
      </c>
      <c r="BW15" s="73" t="s">
        <v>71</v>
      </c>
      <c r="BX15" s="73" t="s">
        <v>71</v>
      </c>
      <c r="BY15" s="73" t="s">
        <v>71</v>
      </c>
      <c r="BZ15" s="73" t="s">
        <v>71</v>
      </c>
      <c r="CA15" s="73" t="s">
        <v>71</v>
      </c>
      <c r="CB15" s="73" t="s">
        <v>71</v>
      </c>
      <c r="CC15" s="73" t="s">
        <v>71</v>
      </c>
      <c r="CD15" s="73" t="s">
        <v>71</v>
      </c>
      <c r="CE15" s="73" t="s">
        <v>71</v>
      </c>
      <c r="CF15" s="73" t="s">
        <v>71</v>
      </c>
      <c r="CG15" s="73" t="s">
        <v>71</v>
      </c>
      <c r="CH15" s="73" t="s">
        <v>71</v>
      </c>
      <c r="CI15" s="73" t="s">
        <v>71</v>
      </c>
      <c r="CJ15" s="73" t="s">
        <v>71</v>
      </c>
      <c r="CK15" s="73" t="s">
        <v>71</v>
      </c>
      <c r="CL15" s="73" t="s">
        <v>71</v>
      </c>
      <c r="CM15" s="73" t="s">
        <v>71</v>
      </c>
      <c r="CN15" s="73" t="s">
        <v>71</v>
      </c>
      <c r="CO15" s="73" t="s">
        <v>71</v>
      </c>
      <c r="CP15" s="73" t="s">
        <v>71</v>
      </c>
      <c r="CQ15" s="73" t="s">
        <v>71</v>
      </c>
      <c r="CR15" s="73" t="s">
        <v>71</v>
      </c>
      <c r="CS15" s="73" t="s">
        <v>71</v>
      </c>
      <c r="CT15" s="73" t="s">
        <v>71</v>
      </c>
      <c r="CU15" s="73" t="s">
        <v>71</v>
      </c>
      <c r="CV15" s="73" t="s">
        <v>71</v>
      </c>
      <c r="CW15" s="73" t="s">
        <v>71</v>
      </c>
      <c r="CX15" s="73" t="s">
        <v>71</v>
      </c>
      <c r="CY15" s="73" t="s">
        <v>71</v>
      </c>
      <c r="CZ15" s="73" t="s">
        <v>71</v>
      </c>
      <c r="DA15" s="73" t="s">
        <v>71</v>
      </c>
      <c r="DB15" s="73" t="s">
        <v>71</v>
      </c>
      <c r="DC15" s="73" t="s">
        <v>71</v>
      </c>
      <c r="DD15" s="73" t="s">
        <v>71</v>
      </c>
      <c r="DE15" s="73" t="s">
        <v>71</v>
      </c>
      <c r="DF15" s="73" t="s">
        <v>71</v>
      </c>
      <c r="DG15" s="73" t="s">
        <v>71</v>
      </c>
      <c r="DH15" s="73" t="s">
        <v>71</v>
      </c>
      <c r="DI15" s="73" t="s">
        <v>71</v>
      </c>
      <c r="DJ15" s="73" t="s">
        <v>71</v>
      </c>
      <c r="DK15" s="73" t="s">
        <v>71</v>
      </c>
      <c r="DL15" s="73" t="s">
        <v>71</v>
      </c>
      <c r="DM15" s="73" t="s">
        <v>71</v>
      </c>
      <c r="DN15" s="73" t="s">
        <v>71</v>
      </c>
      <c r="DO15" s="73" t="s">
        <v>71</v>
      </c>
      <c r="DP15" s="73" t="s">
        <v>71</v>
      </c>
      <c r="DQ15" s="73" t="s">
        <v>71</v>
      </c>
      <c r="DR15" s="73" t="s">
        <v>71</v>
      </c>
      <c r="DS15" s="73" t="s">
        <v>71</v>
      </c>
      <c r="DT15" s="73" t="s">
        <v>71</v>
      </c>
      <c r="DU15" s="73" t="s">
        <v>71</v>
      </c>
      <c r="DV15" s="73" t="s">
        <v>71</v>
      </c>
      <c r="DW15" s="73" t="s">
        <v>71</v>
      </c>
      <c r="DX15" s="73" t="s">
        <v>71</v>
      </c>
      <c r="DY15" s="73" t="s">
        <v>71</v>
      </c>
      <c r="DZ15" s="73" t="s">
        <v>71</v>
      </c>
      <c r="EA15" s="73" t="s">
        <v>71</v>
      </c>
      <c r="EB15" s="73" t="s">
        <v>71</v>
      </c>
      <c r="EC15" s="73" t="s">
        <v>71</v>
      </c>
      <c r="ED15" s="73" t="s">
        <v>71</v>
      </c>
      <c r="EE15" s="73" t="s">
        <v>71</v>
      </c>
      <c r="EF15" s="73" t="s">
        <v>71</v>
      </c>
      <c r="EG15" s="73" t="s">
        <v>71</v>
      </c>
      <c r="EH15" s="73" t="s">
        <v>71</v>
      </c>
      <c r="EI15" s="73" t="s">
        <v>71</v>
      </c>
      <c r="EJ15" s="73" t="s">
        <v>71</v>
      </c>
      <c r="EK15" s="73" t="s">
        <v>71</v>
      </c>
      <c r="EL15" s="73" t="s">
        <v>71</v>
      </c>
      <c r="EM15" s="73" t="s">
        <v>71</v>
      </c>
      <c r="EN15" s="73" t="s">
        <v>71</v>
      </c>
      <c r="EO15" s="73" t="s">
        <v>71</v>
      </c>
      <c r="EP15" s="73" t="s">
        <v>71</v>
      </c>
      <c r="EQ15" s="73" t="s">
        <v>71</v>
      </c>
      <c r="ER15" s="73" t="s">
        <v>71</v>
      </c>
      <c r="ES15" s="73" t="s">
        <v>71</v>
      </c>
      <c r="ET15" s="73" t="s">
        <v>71</v>
      </c>
      <c r="EU15" s="73" t="s">
        <v>71</v>
      </c>
      <c r="EV15" s="73" t="s">
        <v>71</v>
      </c>
      <c r="EW15" s="73" t="s">
        <v>71</v>
      </c>
      <c r="EX15" s="73" t="s">
        <v>71</v>
      </c>
      <c r="EY15" s="73" t="s">
        <v>71</v>
      </c>
      <c r="EZ15" s="73" t="s">
        <v>71</v>
      </c>
      <c r="FA15" s="73" t="s">
        <v>71</v>
      </c>
      <c r="FB15" s="73" t="s">
        <v>71</v>
      </c>
      <c r="FC15" s="73" t="s">
        <v>71</v>
      </c>
      <c r="FD15" s="73" t="s">
        <v>71</v>
      </c>
      <c r="FE15" s="73" t="s">
        <v>71</v>
      </c>
      <c r="FF15" s="73" t="s">
        <v>71</v>
      </c>
      <c r="FG15" s="72" t="s">
        <v>71</v>
      </c>
    </row>
    <row r="16" spans="1:163" ht="15.75" x14ac:dyDescent="0.2">
      <c r="A16" s="69">
        <v>14</v>
      </c>
      <c r="B16" s="66" t="s">
        <v>73</v>
      </c>
      <c r="C16" s="66" t="s">
        <v>73</v>
      </c>
      <c r="D16" s="66" t="s">
        <v>73</v>
      </c>
      <c r="E16" s="66" t="s">
        <v>73</v>
      </c>
      <c r="F16" s="66" t="s">
        <v>73</v>
      </c>
      <c r="G16" s="66" t="s">
        <v>73</v>
      </c>
      <c r="H16" s="66" t="s">
        <v>73</v>
      </c>
      <c r="I16" s="66" t="s">
        <v>73</v>
      </c>
      <c r="J16" s="66" t="s">
        <v>73</v>
      </c>
      <c r="K16" s="66" t="s">
        <v>73</v>
      </c>
      <c r="L16" s="66" t="s">
        <v>73</v>
      </c>
      <c r="M16" s="66" t="s">
        <v>73</v>
      </c>
      <c r="N16" s="66" t="s">
        <v>73</v>
      </c>
      <c r="O16" s="66" t="s">
        <v>73</v>
      </c>
      <c r="P16" s="66" t="s">
        <v>73</v>
      </c>
      <c r="Q16" s="66" t="s">
        <v>73</v>
      </c>
      <c r="R16" s="66" t="s">
        <v>73</v>
      </c>
      <c r="S16" s="66" t="s">
        <v>73</v>
      </c>
      <c r="T16" s="66" t="s">
        <v>73</v>
      </c>
      <c r="U16" s="66" t="s">
        <v>73</v>
      </c>
      <c r="V16" s="66" t="s">
        <v>73</v>
      </c>
      <c r="W16" s="73" t="s">
        <v>71</v>
      </c>
      <c r="X16" s="73" t="s">
        <v>71</v>
      </c>
      <c r="Y16" s="73" t="s">
        <v>71</v>
      </c>
      <c r="Z16" s="73" t="s">
        <v>71</v>
      </c>
      <c r="AA16" s="73" t="s">
        <v>71</v>
      </c>
      <c r="AB16" s="73" t="s">
        <v>71</v>
      </c>
      <c r="AC16" s="73" t="s">
        <v>71</v>
      </c>
      <c r="AD16" s="73" t="s">
        <v>71</v>
      </c>
      <c r="AE16" s="73" t="s">
        <v>71</v>
      </c>
      <c r="AF16" s="73" t="s">
        <v>71</v>
      </c>
      <c r="AG16" s="73" t="s">
        <v>71</v>
      </c>
      <c r="AH16" s="73" t="s">
        <v>71</v>
      </c>
      <c r="AI16" s="73" t="s">
        <v>71</v>
      </c>
      <c r="AJ16" s="73" t="s">
        <v>71</v>
      </c>
      <c r="AK16" s="73" t="s">
        <v>71</v>
      </c>
      <c r="AL16" s="73" t="s">
        <v>71</v>
      </c>
      <c r="AM16" s="73" t="s">
        <v>71</v>
      </c>
      <c r="AN16" s="73" t="s">
        <v>71</v>
      </c>
      <c r="AO16" s="73" t="s">
        <v>71</v>
      </c>
      <c r="AP16" s="73" t="s">
        <v>71</v>
      </c>
      <c r="AQ16" s="73" t="s">
        <v>71</v>
      </c>
      <c r="AR16" s="73" t="s">
        <v>71</v>
      </c>
      <c r="AS16" s="73" t="s">
        <v>71</v>
      </c>
      <c r="AT16" s="73" t="s">
        <v>71</v>
      </c>
      <c r="AU16" s="73" t="s">
        <v>71</v>
      </c>
      <c r="AV16" s="73" t="s">
        <v>71</v>
      </c>
      <c r="AW16" s="73" t="s">
        <v>71</v>
      </c>
      <c r="AX16" s="73" t="s">
        <v>71</v>
      </c>
      <c r="AY16" s="73" t="s">
        <v>71</v>
      </c>
      <c r="AZ16" s="73" t="s">
        <v>71</v>
      </c>
      <c r="BA16" s="73" t="s">
        <v>71</v>
      </c>
      <c r="BB16" s="73" t="s">
        <v>71</v>
      </c>
      <c r="BC16" s="73" t="s">
        <v>71</v>
      </c>
      <c r="BD16" s="73" t="s">
        <v>71</v>
      </c>
      <c r="BE16" s="73" t="s">
        <v>71</v>
      </c>
      <c r="BF16" s="73" t="s">
        <v>71</v>
      </c>
      <c r="BG16" s="73" t="s">
        <v>71</v>
      </c>
      <c r="BH16" s="73" t="s">
        <v>71</v>
      </c>
      <c r="BI16" s="73" t="s">
        <v>71</v>
      </c>
      <c r="BJ16" s="73" t="s">
        <v>71</v>
      </c>
      <c r="BK16" s="73" t="s">
        <v>71</v>
      </c>
      <c r="BL16" s="73" t="s">
        <v>71</v>
      </c>
      <c r="BM16" s="73" t="s">
        <v>71</v>
      </c>
      <c r="BN16" s="73" t="s">
        <v>71</v>
      </c>
      <c r="BO16" s="73" t="s">
        <v>71</v>
      </c>
      <c r="BP16" s="73" t="s">
        <v>71</v>
      </c>
      <c r="BQ16" s="73" t="s">
        <v>71</v>
      </c>
      <c r="BR16" s="73" t="s">
        <v>71</v>
      </c>
      <c r="BS16" s="73" t="s">
        <v>71</v>
      </c>
      <c r="BT16" s="73" t="s">
        <v>71</v>
      </c>
      <c r="BU16" s="73" t="s">
        <v>71</v>
      </c>
      <c r="BV16" s="73" t="s">
        <v>71</v>
      </c>
      <c r="BW16" s="73" t="s">
        <v>71</v>
      </c>
      <c r="BX16" s="73" t="s">
        <v>71</v>
      </c>
      <c r="BY16" s="73" t="s">
        <v>71</v>
      </c>
      <c r="BZ16" s="73" t="s">
        <v>71</v>
      </c>
      <c r="CA16" s="73" t="s">
        <v>71</v>
      </c>
      <c r="CB16" s="73" t="s">
        <v>71</v>
      </c>
      <c r="CC16" s="73" t="s">
        <v>71</v>
      </c>
      <c r="CD16" s="73" t="s">
        <v>71</v>
      </c>
      <c r="CE16" s="73" t="s">
        <v>71</v>
      </c>
      <c r="CF16" s="73" t="s">
        <v>71</v>
      </c>
      <c r="CG16" s="73" t="s">
        <v>71</v>
      </c>
      <c r="CH16" s="73" t="s">
        <v>71</v>
      </c>
      <c r="CI16" s="73" t="s">
        <v>71</v>
      </c>
      <c r="CJ16" s="73" t="s">
        <v>71</v>
      </c>
      <c r="CK16" s="73" t="s">
        <v>71</v>
      </c>
      <c r="CL16" s="73" t="s">
        <v>71</v>
      </c>
      <c r="CM16" s="73" t="s">
        <v>71</v>
      </c>
      <c r="CN16" s="73" t="s">
        <v>71</v>
      </c>
      <c r="CO16" s="73" t="s">
        <v>71</v>
      </c>
      <c r="CP16" s="73" t="s">
        <v>71</v>
      </c>
      <c r="CQ16" s="73" t="s">
        <v>71</v>
      </c>
      <c r="CR16" s="73" t="s">
        <v>71</v>
      </c>
      <c r="CS16" s="73" t="s">
        <v>71</v>
      </c>
      <c r="CT16" s="73" t="s">
        <v>71</v>
      </c>
      <c r="CU16" s="73" t="s">
        <v>71</v>
      </c>
      <c r="CV16" s="73" t="s">
        <v>71</v>
      </c>
      <c r="CW16" s="73" t="s">
        <v>71</v>
      </c>
      <c r="CX16" s="73" t="s">
        <v>71</v>
      </c>
      <c r="CY16" s="73" t="s">
        <v>71</v>
      </c>
      <c r="CZ16" s="73" t="s">
        <v>71</v>
      </c>
      <c r="DA16" s="73" t="s">
        <v>71</v>
      </c>
      <c r="DB16" s="73" t="s">
        <v>71</v>
      </c>
      <c r="DC16" s="73" t="s">
        <v>71</v>
      </c>
      <c r="DD16" s="73" t="s">
        <v>71</v>
      </c>
      <c r="DE16" s="73" t="s">
        <v>71</v>
      </c>
      <c r="DF16" s="73" t="s">
        <v>71</v>
      </c>
      <c r="DG16" s="73" t="s">
        <v>71</v>
      </c>
      <c r="DH16" s="73" t="s">
        <v>71</v>
      </c>
      <c r="DI16" s="73" t="s">
        <v>71</v>
      </c>
      <c r="DJ16" s="73" t="s">
        <v>71</v>
      </c>
      <c r="DK16" s="73" t="s">
        <v>71</v>
      </c>
      <c r="DL16" s="73" t="s">
        <v>71</v>
      </c>
      <c r="DM16" s="73" t="s">
        <v>71</v>
      </c>
      <c r="DN16" s="73" t="s">
        <v>71</v>
      </c>
      <c r="DO16" s="73" t="s">
        <v>71</v>
      </c>
      <c r="DP16" s="73" t="s">
        <v>71</v>
      </c>
      <c r="DQ16" s="73" t="s">
        <v>71</v>
      </c>
      <c r="DR16" s="73" t="s">
        <v>71</v>
      </c>
      <c r="DS16" s="73" t="s">
        <v>71</v>
      </c>
      <c r="DT16" s="73" t="s">
        <v>71</v>
      </c>
      <c r="DU16" s="73" t="s">
        <v>71</v>
      </c>
      <c r="DV16" s="73" t="s">
        <v>71</v>
      </c>
      <c r="DW16" s="73" t="s">
        <v>71</v>
      </c>
      <c r="DX16" s="73" t="s">
        <v>71</v>
      </c>
      <c r="DY16" s="73" t="s">
        <v>71</v>
      </c>
      <c r="DZ16" s="73" t="s">
        <v>71</v>
      </c>
      <c r="EA16" s="73" t="s">
        <v>71</v>
      </c>
      <c r="EB16" s="73" t="s">
        <v>71</v>
      </c>
      <c r="EC16" s="73" t="s">
        <v>71</v>
      </c>
      <c r="ED16" s="73" t="s">
        <v>71</v>
      </c>
      <c r="EE16" s="73" t="s">
        <v>71</v>
      </c>
      <c r="EF16" s="73" t="s">
        <v>71</v>
      </c>
      <c r="EG16" s="73" t="s">
        <v>71</v>
      </c>
      <c r="EH16" s="73" t="s">
        <v>71</v>
      </c>
      <c r="EI16" s="73" t="s">
        <v>71</v>
      </c>
      <c r="EJ16" s="73" t="s">
        <v>71</v>
      </c>
      <c r="EK16" s="73" t="s">
        <v>71</v>
      </c>
      <c r="EL16" s="73" t="s">
        <v>71</v>
      </c>
      <c r="EM16" s="73" t="s">
        <v>71</v>
      </c>
      <c r="EN16" s="73" t="s">
        <v>71</v>
      </c>
      <c r="EO16" s="73" t="s">
        <v>71</v>
      </c>
      <c r="EP16" s="73" t="s">
        <v>71</v>
      </c>
      <c r="EQ16" s="73" t="s">
        <v>71</v>
      </c>
      <c r="ER16" s="73" t="s">
        <v>71</v>
      </c>
      <c r="ES16" s="73" t="s">
        <v>71</v>
      </c>
      <c r="ET16" s="73" t="s">
        <v>71</v>
      </c>
      <c r="EU16" s="73" t="s">
        <v>71</v>
      </c>
      <c r="EV16" s="73" t="s">
        <v>71</v>
      </c>
      <c r="EW16" s="73" t="s">
        <v>71</v>
      </c>
      <c r="EX16" s="73" t="s">
        <v>71</v>
      </c>
      <c r="EY16" s="73" t="s">
        <v>71</v>
      </c>
      <c r="EZ16" s="73" t="s">
        <v>71</v>
      </c>
      <c r="FA16" s="73" t="s">
        <v>71</v>
      </c>
      <c r="FB16" s="73" t="s">
        <v>71</v>
      </c>
      <c r="FC16" s="73" t="s">
        <v>71</v>
      </c>
      <c r="FD16" s="73" t="s">
        <v>71</v>
      </c>
      <c r="FE16" s="73" t="s">
        <v>71</v>
      </c>
      <c r="FF16" s="73" t="s">
        <v>71</v>
      </c>
      <c r="FG16" s="72" t="s">
        <v>71</v>
      </c>
    </row>
    <row r="17" spans="1:163" ht="15.75" x14ac:dyDescent="0.2">
      <c r="A17" s="69">
        <v>15</v>
      </c>
      <c r="B17" s="66" t="s">
        <v>73</v>
      </c>
      <c r="C17" s="66" t="s">
        <v>73</v>
      </c>
      <c r="D17" s="66" t="s">
        <v>73</v>
      </c>
      <c r="E17" s="66" t="s">
        <v>73</v>
      </c>
      <c r="F17" s="66" t="s">
        <v>73</v>
      </c>
      <c r="G17" s="66" t="s">
        <v>73</v>
      </c>
      <c r="H17" s="66" t="s">
        <v>73</v>
      </c>
      <c r="I17" s="66" t="s">
        <v>73</v>
      </c>
      <c r="J17" s="66" t="s">
        <v>73</v>
      </c>
      <c r="K17" s="66" t="s">
        <v>73</v>
      </c>
      <c r="L17" s="66" t="s">
        <v>73</v>
      </c>
      <c r="M17" s="66" t="s">
        <v>73</v>
      </c>
      <c r="N17" s="66" t="s">
        <v>73</v>
      </c>
      <c r="O17" s="66" t="s">
        <v>73</v>
      </c>
      <c r="P17" s="66" t="s">
        <v>73</v>
      </c>
      <c r="Q17" s="66" t="s">
        <v>73</v>
      </c>
      <c r="R17" s="66" t="s">
        <v>73</v>
      </c>
      <c r="S17" s="66" t="s">
        <v>73</v>
      </c>
      <c r="T17" s="66" t="s">
        <v>73</v>
      </c>
      <c r="U17" s="66" t="s">
        <v>73</v>
      </c>
      <c r="V17" s="66" t="s">
        <v>73</v>
      </c>
      <c r="W17" s="73" t="s">
        <v>71</v>
      </c>
      <c r="X17" s="73" t="s">
        <v>71</v>
      </c>
      <c r="Y17" s="73" t="s">
        <v>71</v>
      </c>
      <c r="Z17" s="73" t="s">
        <v>71</v>
      </c>
      <c r="AA17" s="73" t="s">
        <v>71</v>
      </c>
      <c r="AB17" s="73" t="s">
        <v>71</v>
      </c>
      <c r="AC17" s="73" t="s">
        <v>71</v>
      </c>
      <c r="AD17" s="73" t="s">
        <v>71</v>
      </c>
      <c r="AE17" s="73" t="s">
        <v>71</v>
      </c>
      <c r="AF17" s="73" t="s">
        <v>71</v>
      </c>
      <c r="AG17" s="73" t="s">
        <v>71</v>
      </c>
      <c r="AH17" s="73" t="s">
        <v>71</v>
      </c>
      <c r="AI17" s="73" t="s">
        <v>71</v>
      </c>
      <c r="AJ17" s="73" t="s">
        <v>71</v>
      </c>
      <c r="AK17" s="73" t="s">
        <v>71</v>
      </c>
      <c r="AL17" s="73" t="s">
        <v>71</v>
      </c>
      <c r="AM17" s="73" t="s">
        <v>71</v>
      </c>
      <c r="AN17" s="73" t="s">
        <v>71</v>
      </c>
      <c r="AO17" s="73" t="s">
        <v>71</v>
      </c>
      <c r="AP17" s="73" t="s">
        <v>71</v>
      </c>
      <c r="AQ17" s="73" t="s">
        <v>71</v>
      </c>
      <c r="AR17" s="73" t="s">
        <v>71</v>
      </c>
      <c r="AS17" s="73" t="s">
        <v>71</v>
      </c>
      <c r="AT17" s="73" t="s">
        <v>71</v>
      </c>
      <c r="AU17" s="73" t="s">
        <v>71</v>
      </c>
      <c r="AV17" s="73" t="s">
        <v>71</v>
      </c>
      <c r="AW17" s="73" t="s">
        <v>71</v>
      </c>
      <c r="AX17" s="73" t="s">
        <v>71</v>
      </c>
      <c r="AY17" s="73" t="s">
        <v>71</v>
      </c>
      <c r="AZ17" s="73" t="s">
        <v>71</v>
      </c>
      <c r="BA17" s="73" t="s">
        <v>71</v>
      </c>
      <c r="BB17" s="73" t="s">
        <v>71</v>
      </c>
      <c r="BC17" s="73" t="s">
        <v>71</v>
      </c>
      <c r="BD17" s="73" t="s">
        <v>71</v>
      </c>
      <c r="BE17" s="73" t="s">
        <v>71</v>
      </c>
      <c r="BF17" s="73" t="s">
        <v>71</v>
      </c>
      <c r="BG17" s="73" t="s">
        <v>71</v>
      </c>
      <c r="BH17" s="73" t="s">
        <v>71</v>
      </c>
      <c r="BI17" s="73" t="s">
        <v>71</v>
      </c>
      <c r="BJ17" s="73" t="s">
        <v>71</v>
      </c>
      <c r="BK17" s="73" t="s">
        <v>71</v>
      </c>
      <c r="BL17" s="73" t="s">
        <v>71</v>
      </c>
      <c r="BM17" s="73" t="s">
        <v>71</v>
      </c>
      <c r="BN17" s="73" t="s">
        <v>71</v>
      </c>
      <c r="BO17" s="73" t="s">
        <v>71</v>
      </c>
      <c r="BP17" s="73" t="s">
        <v>71</v>
      </c>
      <c r="BQ17" s="73" t="s">
        <v>71</v>
      </c>
      <c r="BR17" s="73" t="s">
        <v>71</v>
      </c>
      <c r="BS17" s="73" t="s">
        <v>71</v>
      </c>
      <c r="BT17" s="73" t="s">
        <v>71</v>
      </c>
      <c r="BU17" s="73" t="s">
        <v>71</v>
      </c>
      <c r="BV17" s="73" t="s">
        <v>71</v>
      </c>
      <c r="BW17" s="73" t="s">
        <v>71</v>
      </c>
      <c r="BX17" s="73" t="s">
        <v>71</v>
      </c>
      <c r="BY17" s="73" t="s">
        <v>71</v>
      </c>
      <c r="BZ17" s="73" t="s">
        <v>71</v>
      </c>
      <c r="CA17" s="73" t="s">
        <v>71</v>
      </c>
      <c r="CB17" s="73" t="s">
        <v>71</v>
      </c>
      <c r="CC17" s="73" t="s">
        <v>71</v>
      </c>
      <c r="CD17" s="73" t="s">
        <v>71</v>
      </c>
      <c r="CE17" s="73" t="s">
        <v>71</v>
      </c>
      <c r="CF17" s="73" t="s">
        <v>71</v>
      </c>
      <c r="CG17" s="73" t="s">
        <v>71</v>
      </c>
      <c r="CH17" s="73" t="s">
        <v>71</v>
      </c>
      <c r="CI17" s="73" t="s">
        <v>71</v>
      </c>
      <c r="CJ17" s="73" t="s">
        <v>71</v>
      </c>
      <c r="CK17" s="73" t="s">
        <v>71</v>
      </c>
      <c r="CL17" s="73" t="s">
        <v>71</v>
      </c>
      <c r="CM17" s="73" t="s">
        <v>71</v>
      </c>
      <c r="CN17" s="73" t="s">
        <v>71</v>
      </c>
      <c r="CO17" s="73" t="s">
        <v>71</v>
      </c>
      <c r="CP17" s="73" t="s">
        <v>71</v>
      </c>
      <c r="CQ17" s="73" t="s">
        <v>71</v>
      </c>
      <c r="CR17" s="73" t="s">
        <v>71</v>
      </c>
      <c r="CS17" s="73" t="s">
        <v>71</v>
      </c>
      <c r="CT17" s="73" t="s">
        <v>71</v>
      </c>
      <c r="CU17" s="73" t="s">
        <v>71</v>
      </c>
      <c r="CV17" s="73" t="s">
        <v>71</v>
      </c>
      <c r="CW17" s="73" t="s">
        <v>71</v>
      </c>
      <c r="CX17" s="73" t="s">
        <v>71</v>
      </c>
      <c r="CY17" s="73" t="s">
        <v>71</v>
      </c>
      <c r="CZ17" s="73" t="s">
        <v>71</v>
      </c>
      <c r="DA17" s="73" t="s">
        <v>71</v>
      </c>
      <c r="DB17" s="73" t="s">
        <v>71</v>
      </c>
      <c r="DC17" s="73" t="s">
        <v>71</v>
      </c>
      <c r="DD17" s="73" t="s">
        <v>71</v>
      </c>
      <c r="DE17" s="73" t="s">
        <v>71</v>
      </c>
      <c r="DF17" s="73" t="s">
        <v>71</v>
      </c>
      <c r="DG17" s="73" t="s">
        <v>71</v>
      </c>
      <c r="DH17" s="73" t="s">
        <v>71</v>
      </c>
      <c r="DI17" s="73" t="s">
        <v>71</v>
      </c>
      <c r="DJ17" s="73" t="s">
        <v>71</v>
      </c>
      <c r="DK17" s="73" t="s">
        <v>71</v>
      </c>
      <c r="DL17" s="73" t="s">
        <v>71</v>
      </c>
      <c r="DM17" s="73" t="s">
        <v>71</v>
      </c>
      <c r="DN17" s="73" t="s">
        <v>71</v>
      </c>
      <c r="DO17" s="73" t="s">
        <v>71</v>
      </c>
      <c r="DP17" s="73" t="s">
        <v>71</v>
      </c>
      <c r="DQ17" s="73" t="s">
        <v>71</v>
      </c>
      <c r="DR17" s="73" t="s">
        <v>71</v>
      </c>
      <c r="DS17" s="73" t="s">
        <v>71</v>
      </c>
      <c r="DT17" s="73" t="s">
        <v>71</v>
      </c>
      <c r="DU17" s="73" t="s">
        <v>71</v>
      </c>
      <c r="DV17" s="73" t="s">
        <v>71</v>
      </c>
      <c r="DW17" s="73" t="s">
        <v>71</v>
      </c>
      <c r="DX17" s="73" t="s">
        <v>71</v>
      </c>
      <c r="DY17" s="73" t="s">
        <v>71</v>
      </c>
      <c r="DZ17" s="73" t="s">
        <v>71</v>
      </c>
      <c r="EA17" s="73" t="s">
        <v>71</v>
      </c>
      <c r="EB17" s="73" t="s">
        <v>71</v>
      </c>
      <c r="EC17" s="73" t="s">
        <v>71</v>
      </c>
      <c r="ED17" s="73" t="s">
        <v>71</v>
      </c>
      <c r="EE17" s="73" t="s">
        <v>71</v>
      </c>
      <c r="EF17" s="73" t="s">
        <v>71</v>
      </c>
      <c r="EG17" s="73" t="s">
        <v>71</v>
      </c>
      <c r="EH17" s="73" t="s">
        <v>71</v>
      </c>
      <c r="EI17" s="73" t="s">
        <v>71</v>
      </c>
      <c r="EJ17" s="73" t="s">
        <v>71</v>
      </c>
      <c r="EK17" s="73" t="s">
        <v>71</v>
      </c>
      <c r="EL17" s="73" t="s">
        <v>71</v>
      </c>
      <c r="EM17" s="73" t="s">
        <v>71</v>
      </c>
      <c r="EN17" s="73" t="s">
        <v>71</v>
      </c>
      <c r="EO17" s="73" t="s">
        <v>71</v>
      </c>
      <c r="EP17" s="73" t="s">
        <v>71</v>
      </c>
      <c r="EQ17" s="73" t="s">
        <v>71</v>
      </c>
      <c r="ER17" s="73" t="s">
        <v>71</v>
      </c>
      <c r="ES17" s="73" t="s">
        <v>71</v>
      </c>
      <c r="ET17" s="73" t="s">
        <v>71</v>
      </c>
      <c r="EU17" s="73" t="s">
        <v>71</v>
      </c>
      <c r="EV17" s="73" t="s">
        <v>71</v>
      </c>
      <c r="EW17" s="73" t="s">
        <v>71</v>
      </c>
      <c r="EX17" s="73" t="s">
        <v>71</v>
      </c>
      <c r="EY17" s="73" t="s">
        <v>71</v>
      </c>
      <c r="EZ17" s="73" t="s">
        <v>71</v>
      </c>
      <c r="FA17" s="73" t="s">
        <v>71</v>
      </c>
      <c r="FB17" s="73" t="s">
        <v>71</v>
      </c>
      <c r="FC17" s="73" t="s">
        <v>71</v>
      </c>
      <c r="FD17" s="73" t="s">
        <v>71</v>
      </c>
      <c r="FE17" s="73" t="s">
        <v>71</v>
      </c>
      <c r="FF17" s="73" t="s">
        <v>71</v>
      </c>
      <c r="FG17" s="72" t="s">
        <v>71</v>
      </c>
    </row>
    <row r="18" spans="1:163" ht="15.75" x14ac:dyDescent="0.2">
      <c r="A18" s="69">
        <v>16</v>
      </c>
      <c r="B18" s="66" t="s">
        <v>73</v>
      </c>
      <c r="C18" s="66" t="s">
        <v>73</v>
      </c>
      <c r="D18" s="66" t="s">
        <v>73</v>
      </c>
      <c r="E18" s="66" t="s">
        <v>73</v>
      </c>
      <c r="F18" s="66" t="s">
        <v>73</v>
      </c>
      <c r="G18" s="66" t="s">
        <v>73</v>
      </c>
      <c r="H18" s="66" t="s">
        <v>73</v>
      </c>
      <c r="I18" s="66" t="s">
        <v>73</v>
      </c>
      <c r="J18" s="66" t="s">
        <v>73</v>
      </c>
      <c r="K18" s="66" t="s">
        <v>73</v>
      </c>
      <c r="L18" s="66" t="s">
        <v>73</v>
      </c>
      <c r="M18" s="66" t="s">
        <v>73</v>
      </c>
      <c r="N18" s="66" t="s">
        <v>73</v>
      </c>
      <c r="O18" s="66" t="s">
        <v>73</v>
      </c>
      <c r="P18" s="66" t="s">
        <v>73</v>
      </c>
      <c r="Q18" s="66" t="s">
        <v>73</v>
      </c>
      <c r="R18" s="66" t="s">
        <v>73</v>
      </c>
      <c r="S18" s="66" t="s">
        <v>73</v>
      </c>
      <c r="T18" s="66" t="s">
        <v>73</v>
      </c>
      <c r="U18" s="66" t="s">
        <v>73</v>
      </c>
      <c r="V18" s="66" t="s">
        <v>73</v>
      </c>
      <c r="W18" s="73" t="s">
        <v>71</v>
      </c>
      <c r="X18" s="73" t="s">
        <v>71</v>
      </c>
      <c r="Y18" s="73" t="s">
        <v>71</v>
      </c>
      <c r="Z18" s="73" t="s">
        <v>71</v>
      </c>
      <c r="AA18" s="73" t="s">
        <v>71</v>
      </c>
      <c r="AB18" s="73" t="s">
        <v>71</v>
      </c>
      <c r="AC18" s="73" t="s">
        <v>71</v>
      </c>
      <c r="AD18" s="73" t="s">
        <v>71</v>
      </c>
      <c r="AE18" s="73" t="s">
        <v>71</v>
      </c>
      <c r="AF18" s="73" t="s">
        <v>71</v>
      </c>
      <c r="AG18" s="73" t="s">
        <v>71</v>
      </c>
      <c r="AH18" s="73" t="s">
        <v>71</v>
      </c>
      <c r="AI18" s="73" t="s">
        <v>71</v>
      </c>
      <c r="AJ18" s="73" t="s">
        <v>71</v>
      </c>
      <c r="AK18" s="73" t="s">
        <v>71</v>
      </c>
      <c r="AL18" s="73" t="s">
        <v>71</v>
      </c>
      <c r="AM18" s="73" t="s">
        <v>71</v>
      </c>
      <c r="AN18" s="73" t="s">
        <v>71</v>
      </c>
      <c r="AO18" s="73" t="s">
        <v>71</v>
      </c>
      <c r="AP18" s="73" t="s">
        <v>71</v>
      </c>
      <c r="AQ18" s="73" t="s">
        <v>71</v>
      </c>
      <c r="AR18" s="73" t="s">
        <v>71</v>
      </c>
      <c r="AS18" s="73" t="s">
        <v>71</v>
      </c>
      <c r="AT18" s="73" t="s">
        <v>71</v>
      </c>
      <c r="AU18" s="73" t="s">
        <v>71</v>
      </c>
      <c r="AV18" s="73" t="s">
        <v>71</v>
      </c>
      <c r="AW18" s="73" t="s">
        <v>71</v>
      </c>
      <c r="AX18" s="73" t="s">
        <v>71</v>
      </c>
      <c r="AY18" s="73" t="s">
        <v>71</v>
      </c>
      <c r="AZ18" s="73" t="s">
        <v>71</v>
      </c>
      <c r="BA18" s="73" t="s">
        <v>71</v>
      </c>
      <c r="BB18" s="73" t="s">
        <v>71</v>
      </c>
      <c r="BC18" s="73" t="s">
        <v>71</v>
      </c>
      <c r="BD18" s="73" t="s">
        <v>71</v>
      </c>
      <c r="BE18" s="73" t="s">
        <v>71</v>
      </c>
      <c r="BF18" s="73" t="s">
        <v>71</v>
      </c>
      <c r="BG18" s="73" t="s">
        <v>71</v>
      </c>
      <c r="BH18" s="73" t="s">
        <v>71</v>
      </c>
      <c r="BI18" s="73" t="s">
        <v>71</v>
      </c>
      <c r="BJ18" s="73" t="s">
        <v>71</v>
      </c>
      <c r="BK18" s="73" t="s">
        <v>71</v>
      </c>
      <c r="BL18" s="73" t="s">
        <v>71</v>
      </c>
      <c r="BM18" s="73" t="s">
        <v>71</v>
      </c>
      <c r="BN18" s="73" t="s">
        <v>71</v>
      </c>
      <c r="BO18" s="73" t="s">
        <v>71</v>
      </c>
      <c r="BP18" s="73" t="s">
        <v>71</v>
      </c>
      <c r="BQ18" s="73" t="s">
        <v>71</v>
      </c>
      <c r="BR18" s="73" t="s">
        <v>71</v>
      </c>
      <c r="BS18" s="73" t="s">
        <v>71</v>
      </c>
      <c r="BT18" s="73" t="s">
        <v>71</v>
      </c>
      <c r="BU18" s="73" t="s">
        <v>71</v>
      </c>
      <c r="BV18" s="73" t="s">
        <v>71</v>
      </c>
      <c r="BW18" s="73" t="s">
        <v>71</v>
      </c>
      <c r="BX18" s="73" t="s">
        <v>71</v>
      </c>
      <c r="BY18" s="73" t="s">
        <v>71</v>
      </c>
      <c r="BZ18" s="73" t="s">
        <v>71</v>
      </c>
      <c r="CA18" s="73" t="s">
        <v>71</v>
      </c>
      <c r="CB18" s="73" t="s">
        <v>71</v>
      </c>
      <c r="CC18" s="73" t="s">
        <v>71</v>
      </c>
      <c r="CD18" s="73" t="s">
        <v>71</v>
      </c>
      <c r="CE18" s="73" t="s">
        <v>71</v>
      </c>
      <c r="CF18" s="73" t="s">
        <v>71</v>
      </c>
      <c r="CG18" s="73" t="s">
        <v>71</v>
      </c>
      <c r="CH18" s="73" t="s">
        <v>71</v>
      </c>
      <c r="CI18" s="73" t="s">
        <v>71</v>
      </c>
      <c r="CJ18" s="73" t="s">
        <v>71</v>
      </c>
      <c r="CK18" s="73" t="s">
        <v>71</v>
      </c>
      <c r="CL18" s="73" t="s">
        <v>71</v>
      </c>
      <c r="CM18" s="73" t="s">
        <v>71</v>
      </c>
      <c r="CN18" s="73" t="s">
        <v>71</v>
      </c>
      <c r="CO18" s="73" t="s">
        <v>71</v>
      </c>
      <c r="CP18" s="73" t="s">
        <v>71</v>
      </c>
      <c r="CQ18" s="73" t="s">
        <v>71</v>
      </c>
      <c r="CR18" s="73" t="s">
        <v>71</v>
      </c>
      <c r="CS18" s="73" t="s">
        <v>71</v>
      </c>
      <c r="CT18" s="73" t="s">
        <v>71</v>
      </c>
      <c r="CU18" s="73" t="s">
        <v>71</v>
      </c>
      <c r="CV18" s="73" t="s">
        <v>71</v>
      </c>
      <c r="CW18" s="73" t="s">
        <v>71</v>
      </c>
      <c r="CX18" s="73" t="s">
        <v>71</v>
      </c>
      <c r="CY18" s="73" t="s">
        <v>71</v>
      </c>
      <c r="CZ18" s="73" t="s">
        <v>71</v>
      </c>
      <c r="DA18" s="73" t="s">
        <v>71</v>
      </c>
      <c r="DB18" s="73" t="s">
        <v>71</v>
      </c>
      <c r="DC18" s="73" t="s">
        <v>71</v>
      </c>
      <c r="DD18" s="73" t="s">
        <v>71</v>
      </c>
      <c r="DE18" s="73" t="s">
        <v>71</v>
      </c>
      <c r="DF18" s="73" t="s">
        <v>71</v>
      </c>
      <c r="DG18" s="73" t="s">
        <v>71</v>
      </c>
      <c r="DH18" s="73" t="s">
        <v>71</v>
      </c>
      <c r="DI18" s="73" t="s">
        <v>71</v>
      </c>
      <c r="DJ18" s="73" t="s">
        <v>71</v>
      </c>
      <c r="DK18" s="73" t="s">
        <v>71</v>
      </c>
      <c r="DL18" s="73" t="s">
        <v>71</v>
      </c>
      <c r="DM18" s="73" t="s">
        <v>71</v>
      </c>
      <c r="DN18" s="73" t="s">
        <v>71</v>
      </c>
      <c r="DO18" s="73" t="s">
        <v>71</v>
      </c>
      <c r="DP18" s="73" t="s">
        <v>71</v>
      </c>
      <c r="DQ18" s="73" t="s">
        <v>71</v>
      </c>
      <c r="DR18" s="73" t="s">
        <v>71</v>
      </c>
      <c r="DS18" s="73" t="s">
        <v>71</v>
      </c>
      <c r="DT18" s="73" t="s">
        <v>71</v>
      </c>
      <c r="DU18" s="73" t="s">
        <v>71</v>
      </c>
      <c r="DV18" s="73" t="s">
        <v>71</v>
      </c>
      <c r="DW18" s="73" t="s">
        <v>71</v>
      </c>
      <c r="DX18" s="73" t="s">
        <v>71</v>
      </c>
      <c r="DY18" s="73" t="s">
        <v>71</v>
      </c>
      <c r="DZ18" s="73" t="s">
        <v>71</v>
      </c>
      <c r="EA18" s="73" t="s">
        <v>71</v>
      </c>
      <c r="EB18" s="73" t="s">
        <v>71</v>
      </c>
      <c r="EC18" s="73" t="s">
        <v>71</v>
      </c>
      <c r="ED18" s="73" t="s">
        <v>71</v>
      </c>
      <c r="EE18" s="73" t="s">
        <v>71</v>
      </c>
      <c r="EF18" s="73" t="s">
        <v>71</v>
      </c>
      <c r="EG18" s="73" t="s">
        <v>71</v>
      </c>
      <c r="EH18" s="73" t="s">
        <v>71</v>
      </c>
      <c r="EI18" s="73" t="s">
        <v>71</v>
      </c>
      <c r="EJ18" s="73" t="s">
        <v>71</v>
      </c>
      <c r="EK18" s="73" t="s">
        <v>71</v>
      </c>
      <c r="EL18" s="73" t="s">
        <v>71</v>
      </c>
      <c r="EM18" s="73" t="s">
        <v>71</v>
      </c>
      <c r="EN18" s="73" t="s">
        <v>71</v>
      </c>
      <c r="EO18" s="73" t="s">
        <v>71</v>
      </c>
      <c r="EP18" s="73" t="s">
        <v>71</v>
      </c>
      <c r="EQ18" s="73" t="s">
        <v>71</v>
      </c>
      <c r="ER18" s="73" t="s">
        <v>71</v>
      </c>
      <c r="ES18" s="73" t="s">
        <v>71</v>
      </c>
      <c r="ET18" s="73" t="s">
        <v>71</v>
      </c>
      <c r="EU18" s="73" t="s">
        <v>71</v>
      </c>
      <c r="EV18" s="73" t="s">
        <v>71</v>
      </c>
      <c r="EW18" s="73" t="s">
        <v>71</v>
      </c>
      <c r="EX18" s="73" t="s">
        <v>71</v>
      </c>
      <c r="EY18" s="73" t="s">
        <v>71</v>
      </c>
      <c r="EZ18" s="73" t="s">
        <v>71</v>
      </c>
      <c r="FA18" s="73" t="s">
        <v>71</v>
      </c>
      <c r="FB18" s="73" t="s">
        <v>71</v>
      </c>
      <c r="FC18" s="73" t="s">
        <v>71</v>
      </c>
      <c r="FD18" s="73" t="s">
        <v>71</v>
      </c>
      <c r="FE18" s="73" t="s">
        <v>71</v>
      </c>
      <c r="FF18" s="73" t="s">
        <v>71</v>
      </c>
      <c r="FG18" s="72" t="s">
        <v>71</v>
      </c>
    </row>
    <row r="19" spans="1:163" ht="15.75" x14ac:dyDescent="0.2">
      <c r="A19" s="69">
        <v>17</v>
      </c>
      <c r="B19" s="66" t="s">
        <v>73</v>
      </c>
      <c r="C19" s="66" t="s">
        <v>73</v>
      </c>
      <c r="D19" s="66" t="s">
        <v>73</v>
      </c>
      <c r="E19" s="66" t="s">
        <v>73</v>
      </c>
      <c r="F19" s="66" t="s">
        <v>73</v>
      </c>
      <c r="G19" s="66" t="s">
        <v>73</v>
      </c>
      <c r="H19" s="66" t="s">
        <v>73</v>
      </c>
      <c r="I19" s="66" t="s">
        <v>73</v>
      </c>
      <c r="J19" s="66" t="s">
        <v>73</v>
      </c>
      <c r="K19" s="66" t="s">
        <v>73</v>
      </c>
      <c r="L19" s="66" t="s">
        <v>73</v>
      </c>
      <c r="M19" s="66" t="s">
        <v>73</v>
      </c>
      <c r="N19" s="66" t="s">
        <v>73</v>
      </c>
      <c r="O19" s="66" t="s">
        <v>73</v>
      </c>
      <c r="P19" s="66" t="s">
        <v>73</v>
      </c>
      <c r="Q19" s="66" t="s">
        <v>73</v>
      </c>
      <c r="R19" s="66" t="s">
        <v>73</v>
      </c>
      <c r="S19" s="66" t="s">
        <v>73</v>
      </c>
      <c r="T19" s="66" t="s">
        <v>73</v>
      </c>
      <c r="U19" s="66" t="s">
        <v>73</v>
      </c>
      <c r="V19" s="66" t="s">
        <v>73</v>
      </c>
      <c r="W19" s="73" t="s">
        <v>71</v>
      </c>
      <c r="X19" s="73" t="s">
        <v>71</v>
      </c>
      <c r="Y19" s="73" t="s">
        <v>71</v>
      </c>
      <c r="Z19" s="73" t="s">
        <v>71</v>
      </c>
      <c r="AA19" s="73" t="s">
        <v>71</v>
      </c>
      <c r="AB19" s="73" t="s">
        <v>71</v>
      </c>
      <c r="AC19" s="73" t="s">
        <v>71</v>
      </c>
      <c r="AD19" s="73" t="s">
        <v>71</v>
      </c>
      <c r="AE19" s="73" t="s">
        <v>71</v>
      </c>
      <c r="AF19" s="73" t="s">
        <v>71</v>
      </c>
      <c r="AG19" s="73" t="s">
        <v>71</v>
      </c>
      <c r="AH19" s="73" t="s">
        <v>71</v>
      </c>
      <c r="AI19" s="73" t="s">
        <v>71</v>
      </c>
      <c r="AJ19" s="73" t="s">
        <v>71</v>
      </c>
      <c r="AK19" s="73" t="s">
        <v>71</v>
      </c>
      <c r="AL19" s="73" t="s">
        <v>71</v>
      </c>
      <c r="AM19" s="73" t="s">
        <v>71</v>
      </c>
      <c r="AN19" s="73" t="s">
        <v>71</v>
      </c>
      <c r="AO19" s="73" t="s">
        <v>71</v>
      </c>
      <c r="AP19" s="73" t="s">
        <v>71</v>
      </c>
      <c r="AQ19" s="73" t="s">
        <v>71</v>
      </c>
      <c r="AR19" s="73" t="s">
        <v>71</v>
      </c>
      <c r="AS19" s="73" t="s">
        <v>71</v>
      </c>
      <c r="AT19" s="73" t="s">
        <v>71</v>
      </c>
      <c r="AU19" s="73" t="s">
        <v>71</v>
      </c>
      <c r="AV19" s="73" t="s">
        <v>71</v>
      </c>
      <c r="AW19" s="73" t="s">
        <v>71</v>
      </c>
      <c r="AX19" s="73" t="s">
        <v>71</v>
      </c>
      <c r="AY19" s="73" t="s">
        <v>71</v>
      </c>
      <c r="AZ19" s="73" t="s">
        <v>71</v>
      </c>
      <c r="BA19" s="73" t="s">
        <v>71</v>
      </c>
      <c r="BB19" s="73" t="s">
        <v>71</v>
      </c>
      <c r="BC19" s="73" t="s">
        <v>71</v>
      </c>
      <c r="BD19" s="73" t="s">
        <v>71</v>
      </c>
      <c r="BE19" s="73" t="s">
        <v>71</v>
      </c>
      <c r="BF19" s="73" t="s">
        <v>71</v>
      </c>
      <c r="BG19" s="73" t="s">
        <v>71</v>
      </c>
      <c r="BH19" s="73" t="s">
        <v>71</v>
      </c>
      <c r="BI19" s="73" t="s">
        <v>71</v>
      </c>
      <c r="BJ19" s="73" t="s">
        <v>71</v>
      </c>
      <c r="BK19" s="73" t="s">
        <v>71</v>
      </c>
      <c r="BL19" s="73" t="s">
        <v>71</v>
      </c>
      <c r="BM19" s="73" t="s">
        <v>71</v>
      </c>
      <c r="BN19" s="73" t="s">
        <v>71</v>
      </c>
      <c r="BO19" s="73" t="s">
        <v>71</v>
      </c>
      <c r="BP19" s="73" t="s">
        <v>71</v>
      </c>
      <c r="BQ19" s="73" t="s">
        <v>71</v>
      </c>
      <c r="BR19" s="73" t="s">
        <v>71</v>
      </c>
      <c r="BS19" s="73" t="s">
        <v>71</v>
      </c>
      <c r="BT19" s="73" t="s">
        <v>71</v>
      </c>
      <c r="BU19" s="73" t="s">
        <v>71</v>
      </c>
      <c r="BV19" s="73" t="s">
        <v>71</v>
      </c>
      <c r="BW19" s="73" t="s">
        <v>71</v>
      </c>
      <c r="BX19" s="73" t="s">
        <v>71</v>
      </c>
      <c r="BY19" s="73" t="s">
        <v>71</v>
      </c>
      <c r="BZ19" s="73" t="s">
        <v>71</v>
      </c>
      <c r="CA19" s="73" t="s">
        <v>71</v>
      </c>
      <c r="CB19" s="73" t="s">
        <v>71</v>
      </c>
      <c r="CC19" s="73" t="s">
        <v>71</v>
      </c>
      <c r="CD19" s="73" t="s">
        <v>71</v>
      </c>
      <c r="CE19" s="73" t="s">
        <v>71</v>
      </c>
      <c r="CF19" s="73" t="s">
        <v>71</v>
      </c>
      <c r="CG19" s="73" t="s">
        <v>71</v>
      </c>
      <c r="CH19" s="73" t="s">
        <v>71</v>
      </c>
      <c r="CI19" s="73" t="s">
        <v>71</v>
      </c>
      <c r="CJ19" s="73" t="s">
        <v>71</v>
      </c>
      <c r="CK19" s="73" t="s">
        <v>71</v>
      </c>
      <c r="CL19" s="73" t="s">
        <v>71</v>
      </c>
      <c r="CM19" s="73" t="s">
        <v>71</v>
      </c>
      <c r="CN19" s="73" t="s">
        <v>71</v>
      </c>
      <c r="CO19" s="73" t="s">
        <v>71</v>
      </c>
      <c r="CP19" s="73" t="s">
        <v>71</v>
      </c>
      <c r="CQ19" s="73" t="s">
        <v>71</v>
      </c>
      <c r="CR19" s="73" t="s">
        <v>71</v>
      </c>
      <c r="CS19" s="73" t="s">
        <v>71</v>
      </c>
      <c r="CT19" s="73" t="s">
        <v>71</v>
      </c>
      <c r="CU19" s="73" t="s">
        <v>71</v>
      </c>
      <c r="CV19" s="73" t="s">
        <v>71</v>
      </c>
      <c r="CW19" s="73" t="s">
        <v>71</v>
      </c>
      <c r="CX19" s="73" t="s">
        <v>71</v>
      </c>
      <c r="CY19" s="73" t="s">
        <v>71</v>
      </c>
      <c r="CZ19" s="73" t="s">
        <v>71</v>
      </c>
      <c r="DA19" s="73" t="s">
        <v>71</v>
      </c>
      <c r="DB19" s="73" t="s">
        <v>71</v>
      </c>
      <c r="DC19" s="73" t="s">
        <v>71</v>
      </c>
      <c r="DD19" s="73" t="s">
        <v>71</v>
      </c>
      <c r="DE19" s="73" t="s">
        <v>71</v>
      </c>
      <c r="DF19" s="73" t="s">
        <v>71</v>
      </c>
      <c r="DG19" s="73" t="s">
        <v>71</v>
      </c>
      <c r="DH19" s="73" t="s">
        <v>71</v>
      </c>
      <c r="DI19" s="73" t="s">
        <v>71</v>
      </c>
      <c r="DJ19" s="73" t="s">
        <v>71</v>
      </c>
      <c r="DK19" s="73" t="s">
        <v>71</v>
      </c>
      <c r="DL19" s="73" t="s">
        <v>71</v>
      </c>
      <c r="DM19" s="73" t="s">
        <v>71</v>
      </c>
      <c r="DN19" s="73" t="s">
        <v>71</v>
      </c>
      <c r="DO19" s="73" t="s">
        <v>71</v>
      </c>
      <c r="DP19" s="73" t="s">
        <v>71</v>
      </c>
      <c r="DQ19" s="73" t="s">
        <v>71</v>
      </c>
      <c r="DR19" s="73" t="s">
        <v>71</v>
      </c>
      <c r="DS19" s="73" t="s">
        <v>71</v>
      </c>
      <c r="DT19" s="73" t="s">
        <v>71</v>
      </c>
      <c r="DU19" s="73" t="s">
        <v>71</v>
      </c>
      <c r="DV19" s="73" t="s">
        <v>71</v>
      </c>
      <c r="DW19" s="73" t="s">
        <v>71</v>
      </c>
      <c r="DX19" s="73" t="s">
        <v>71</v>
      </c>
      <c r="DY19" s="73" t="s">
        <v>71</v>
      </c>
      <c r="DZ19" s="73" t="s">
        <v>71</v>
      </c>
      <c r="EA19" s="73" t="s">
        <v>71</v>
      </c>
      <c r="EB19" s="73" t="s">
        <v>71</v>
      </c>
      <c r="EC19" s="73" t="s">
        <v>71</v>
      </c>
      <c r="ED19" s="73" t="s">
        <v>71</v>
      </c>
      <c r="EE19" s="73" t="s">
        <v>71</v>
      </c>
      <c r="EF19" s="73" t="s">
        <v>71</v>
      </c>
      <c r="EG19" s="73" t="s">
        <v>71</v>
      </c>
      <c r="EH19" s="73" t="s">
        <v>71</v>
      </c>
      <c r="EI19" s="73" t="s">
        <v>71</v>
      </c>
      <c r="EJ19" s="73" t="s">
        <v>71</v>
      </c>
      <c r="EK19" s="73" t="s">
        <v>71</v>
      </c>
      <c r="EL19" s="73" t="s">
        <v>71</v>
      </c>
      <c r="EM19" s="73" t="s">
        <v>71</v>
      </c>
      <c r="EN19" s="73" t="s">
        <v>71</v>
      </c>
      <c r="EO19" s="73" t="s">
        <v>71</v>
      </c>
      <c r="EP19" s="73" t="s">
        <v>71</v>
      </c>
      <c r="EQ19" s="73" t="s">
        <v>71</v>
      </c>
      <c r="ER19" s="73" t="s">
        <v>71</v>
      </c>
      <c r="ES19" s="73" t="s">
        <v>71</v>
      </c>
      <c r="ET19" s="73" t="s">
        <v>71</v>
      </c>
      <c r="EU19" s="73" t="s">
        <v>71</v>
      </c>
      <c r="EV19" s="73" t="s">
        <v>71</v>
      </c>
      <c r="EW19" s="73" t="s">
        <v>71</v>
      </c>
      <c r="EX19" s="73" t="s">
        <v>71</v>
      </c>
      <c r="EY19" s="73" t="s">
        <v>71</v>
      </c>
      <c r="EZ19" s="73" t="s">
        <v>71</v>
      </c>
      <c r="FA19" s="73" t="s">
        <v>71</v>
      </c>
      <c r="FB19" s="73" t="s">
        <v>71</v>
      </c>
      <c r="FC19" s="73" t="s">
        <v>71</v>
      </c>
      <c r="FD19" s="73" t="s">
        <v>71</v>
      </c>
      <c r="FE19" s="73" t="s">
        <v>71</v>
      </c>
      <c r="FF19" s="73" t="s">
        <v>71</v>
      </c>
      <c r="FG19" s="72" t="s">
        <v>71</v>
      </c>
    </row>
    <row r="20" spans="1:163" ht="15.75" x14ac:dyDescent="0.2">
      <c r="A20" s="69">
        <v>18</v>
      </c>
      <c r="B20" s="66" t="s">
        <v>73</v>
      </c>
      <c r="C20" s="66" t="s">
        <v>73</v>
      </c>
      <c r="D20" s="66" t="s">
        <v>73</v>
      </c>
      <c r="E20" s="66" t="s">
        <v>73</v>
      </c>
      <c r="F20" s="66" t="s">
        <v>73</v>
      </c>
      <c r="G20" s="66" t="s">
        <v>73</v>
      </c>
      <c r="H20" s="66" t="s">
        <v>73</v>
      </c>
      <c r="I20" s="66" t="s">
        <v>73</v>
      </c>
      <c r="J20" s="66" t="s">
        <v>73</v>
      </c>
      <c r="K20" s="66" t="s">
        <v>73</v>
      </c>
      <c r="L20" s="66" t="s">
        <v>73</v>
      </c>
      <c r="M20" s="66" t="s">
        <v>73</v>
      </c>
      <c r="N20" s="66" t="s">
        <v>73</v>
      </c>
      <c r="O20" s="66" t="s">
        <v>73</v>
      </c>
      <c r="P20" s="66" t="s">
        <v>73</v>
      </c>
      <c r="Q20" s="66" t="s">
        <v>73</v>
      </c>
      <c r="R20" s="66" t="s">
        <v>73</v>
      </c>
      <c r="S20" s="66" t="s">
        <v>73</v>
      </c>
      <c r="T20" s="66" t="s">
        <v>73</v>
      </c>
      <c r="U20" s="66" t="s">
        <v>73</v>
      </c>
      <c r="V20" s="66" t="s">
        <v>73</v>
      </c>
      <c r="W20" s="73" t="s">
        <v>71</v>
      </c>
      <c r="X20" s="73" t="s">
        <v>71</v>
      </c>
      <c r="Y20" s="73" t="s">
        <v>71</v>
      </c>
      <c r="Z20" s="73" t="s">
        <v>71</v>
      </c>
      <c r="AA20" s="73" t="s">
        <v>71</v>
      </c>
      <c r="AB20" s="73" t="s">
        <v>71</v>
      </c>
      <c r="AC20" s="73" t="s">
        <v>71</v>
      </c>
      <c r="AD20" s="73" t="s">
        <v>71</v>
      </c>
      <c r="AE20" s="73" t="s">
        <v>71</v>
      </c>
      <c r="AF20" s="73" t="s">
        <v>71</v>
      </c>
      <c r="AG20" s="73" t="s">
        <v>71</v>
      </c>
      <c r="AH20" s="73" t="s">
        <v>71</v>
      </c>
      <c r="AI20" s="73" t="s">
        <v>71</v>
      </c>
      <c r="AJ20" s="73" t="s">
        <v>71</v>
      </c>
      <c r="AK20" s="73" t="s">
        <v>71</v>
      </c>
      <c r="AL20" s="73" t="s">
        <v>71</v>
      </c>
      <c r="AM20" s="73" t="s">
        <v>71</v>
      </c>
      <c r="AN20" s="73" t="s">
        <v>71</v>
      </c>
      <c r="AO20" s="73" t="s">
        <v>71</v>
      </c>
      <c r="AP20" s="73" t="s">
        <v>71</v>
      </c>
      <c r="AQ20" s="73" t="s">
        <v>71</v>
      </c>
      <c r="AR20" s="73" t="s">
        <v>71</v>
      </c>
      <c r="AS20" s="73" t="s">
        <v>71</v>
      </c>
      <c r="AT20" s="73" t="s">
        <v>71</v>
      </c>
      <c r="AU20" s="73" t="s">
        <v>71</v>
      </c>
      <c r="AV20" s="73" t="s">
        <v>71</v>
      </c>
      <c r="AW20" s="73" t="s">
        <v>71</v>
      </c>
      <c r="AX20" s="73" t="s">
        <v>71</v>
      </c>
      <c r="AY20" s="73" t="s">
        <v>71</v>
      </c>
      <c r="AZ20" s="73" t="s">
        <v>71</v>
      </c>
      <c r="BA20" s="73" t="s">
        <v>71</v>
      </c>
      <c r="BB20" s="73" t="s">
        <v>71</v>
      </c>
      <c r="BC20" s="73" t="s">
        <v>71</v>
      </c>
      <c r="BD20" s="73" t="s">
        <v>71</v>
      </c>
      <c r="BE20" s="73" t="s">
        <v>71</v>
      </c>
      <c r="BF20" s="73" t="s">
        <v>71</v>
      </c>
      <c r="BG20" s="73" t="s">
        <v>71</v>
      </c>
      <c r="BH20" s="73" t="s">
        <v>71</v>
      </c>
      <c r="BI20" s="73" t="s">
        <v>71</v>
      </c>
      <c r="BJ20" s="73" t="s">
        <v>71</v>
      </c>
      <c r="BK20" s="73" t="s">
        <v>71</v>
      </c>
      <c r="BL20" s="73" t="s">
        <v>71</v>
      </c>
      <c r="BM20" s="73" t="s">
        <v>71</v>
      </c>
      <c r="BN20" s="73" t="s">
        <v>71</v>
      </c>
      <c r="BO20" s="73" t="s">
        <v>71</v>
      </c>
      <c r="BP20" s="73" t="s">
        <v>71</v>
      </c>
      <c r="BQ20" s="73" t="s">
        <v>71</v>
      </c>
      <c r="BR20" s="73" t="s">
        <v>71</v>
      </c>
      <c r="BS20" s="73" t="s">
        <v>71</v>
      </c>
      <c r="BT20" s="73" t="s">
        <v>71</v>
      </c>
      <c r="BU20" s="73" t="s">
        <v>71</v>
      </c>
      <c r="BV20" s="73" t="s">
        <v>71</v>
      </c>
      <c r="BW20" s="73" t="s">
        <v>71</v>
      </c>
      <c r="BX20" s="73" t="s">
        <v>71</v>
      </c>
      <c r="BY20" s="73" t="s">
        <v>71</v>
      </c>
      <c r="BZ20" s="73" t="s">
        <v>71</v>
      </c>
      <c r="CA20" s="73" t="s">
        <v>71</v>
      </c>
      <c r="CB20" s="73" t="s">
        <v>71</v>
      </c>
      <c r="CC20" s="73" t="s">
        <v>71</v>
      </c>
      <c r="CD20" s="73" t="s">
        <v>71</v>
      </c>
      <c r="CE20" s="73" t="s">
        <v>71</v>
      </c>
      <c r="CF20" s="73" t="s">
        <v>71</v>
      </c>
      <c r="CG20" s="73" t="s">
        <v>71</v>
      </c>
      <c r="CH20" s="73" t="s">
        <v>71</v>
      </c>
      <c r="CI20" s="73" t="s">
        <v>71</v>
      </c>
      <c r="CJ20" s="73" t="s">
        <v>71</v>
      </c>
      <c r="CK20" s="73" t="s">
        <v>71</v>
      </c>
      <c r="CL20" s="73" t="s">
        <v>71</v>
      </c>
      <c r="CM20" s="73" t="s">
        <v>71</v>
      </c>
      <c r="CN20" s="73" t="s">
        <v>71</v>
      </c>
      <c r="CO20" s="73" t="s">
        <v>71</v>
      </c>
      <c r="CP20" s="73" t="s">
        <v>71</v>
      </c>
      <c r="CQ20" s="73" t="s">
        <v>71</v>
      </c>
      <c r="CR20" s="73" t="s">
        <v>71</v>
      </c>
      <c r="CS20" s="73" t="s">
        <v>71</v>
      </c>
      <c r="CT20" s="73" t="s">
        <v>71</v>
      </c>
      <c r="CU20" s="73" t="s">
        <v>71</v>
      </c>
      <c r="CV20" s="73" t="s">
        <v>71</v>
      </c>
      <c r="CW20" s="73" t="s">
        <v>71</v>
      </c>
      <c r="CX20" s="73" t="s">
        <v>71</v>
      </c>
      <c r="CY20" s="73" t="s">
        <v>71</v>
      </c>
      <c r="CZ20" s="73" t="s">
        <v>71</v>
      </c>
      <c r="DA20" s="73" t="s">
        <v>71</v>
      </c>
      <c r="DB20" s="73" t="s">
        <v>71</v>
      </c>
      <c r="DC20" s="73" t="s">
        <v>71</v>
      </c>
      <c r="DD20" s="73" t="s">
        <v>71</v>
      </c>
      <c r="DE20" s="73" t="s">
        <v>71</v>
      </c>
      <c r="DF20" s="73" t="s">
        <v>71</v>
      </c>
      <c r="DG20" s="73" t="s">
        <v>71</v>
      </c>
      <c r="DH20" s="73" t="s">
        <v>71</v>
      </c>
      <c r="DI20" s="73" t="s">
        <v>71</v>
      </c>
      <c r="DJ20" s="73" t="s">
        <v>71</v>
      </c>
      <c r="DK20" s="73" t="s">
        <v>71</v>
      </c>
      <c r="DL20" s="73" t="s">
        <v>71</v>
      </c>
      <c r="DM20" s="73" t="s">
        <v>71</v>
      </c>
      <c r="DN20" s="73" t="s">
        <v>71</v>
      </c>
      <c r="DO20" s="73" t="s">
        <v>71</v>
      </c>
      <c r="DP20" s="73" t="s">
        <v>71</v>
      </c>
      <c r="DQ20" s="73" t="s">
        <v>71</v>
      </c>
      <c r="DR20" s="73" t="s">
        <v>71</v>
      </c>
      <c r="DS20" s="73" t="s">
        <v>71</v>
      </c>
      <c r="DT20" s="73" t="s">
        <v>71</v>
      </c>
      <c r="DU20" s="73" t="s">
        <v>71</v>
      </c>
      <c r="DV20" s="73" t="s">
        <v>71</v>
      </c>
      <c r="DW20" s="73" t="s">
        <v>71</v>
      </c>
      <c r="DX20" s="73" t="s">
        <v>71</v>
      </c>
      <c r="DY20" s="73" t="s">
        <v>71</v>
      </c>
      <c r="DZ20" s="73" t="s">
        <v>71</v>
      </c>
      <c r="EA20" s="73" t="s">
        <v>71</v>
      </c>
      <c r="EB20" s="73" t="s">
        <v>71</v>
      </c>
      <c r="EC20" s="73" t="s">
        <v>71</v>
      </c>
      <c r="ED20" s="73" t="s">
        <v>71</v>
      </c>
      <c r="EE20" s="73" t="s">
        <v>71</v>
      </c>
      <c r="EF20" s="73" t="s">
        <v>71</v>
      </c>
      <c r="EG20" s="73" t="s">
        <v>71</v>
      </c>
      <c r="EH20" s="73" t="s">
        <v>71</v>
      </c>
      <c r="EI20" s="73" t="s">
        <v>71</v>
      </c>
      <c r="EJ20" s="73" t="s">
        <v>71</v>
      </c>
      <c r="EK20" s="73" t="s">
        <v>71</v>
      </c>
      <c r="EL20" s="73" t="s">
        <v>71</v>
      </c>
      <c r="EM20" s="73" t="s">
        <v>71</v>
      </c>
      <c r="EN20" s="73" t="s">
        <v>71</v>
      </c>
      <c r="EO20" s="73" t="s">
        <v>71</v>
      </c>
      <c r="EP20" s="73" t="s">
        <v>71</v>
      </c>
      <c r="EQ20" s="73" t="s">
        <v>71</v>
      </c>
      <c r="ER20" s="73" t="s">
        <v>71</v>
      </c>
      <c r="ES20" s="73" t="s">
        <v>71</v>
      </c>
      <c r="ET20" s="73" t="s">
        <v>71</v>
      </c>
      <c r="EU20" s="73" t="s">
        <v>71</v>
      </c>
      <c r="EV20" s="73" t="s">
        <v>71</v>
      </c>
      <c r="EW20" s="73" t="s">
        <v>71</v>
      </c>
      <c r="EX20" s="73" t="s">
        <v>71</v>
      </c>
      <c r="EY20" s="73" t="s">
        <v>71</v>
      </c>
      <c r="EZ20" s="73" t="s">
        <v>71</v>
      </c>
      <c r="FA20" s="73" t="s">
        <v>71</v>
      </c>
      <c r="FB20" s="73" t="s">
        <v>71</v>
      </c>
      <c r="FC20" s="73" t="s">
        <v>71</v>
      </c>
      <c r="FD20" s="73" t="s">
        <v>71</v>
      </c>
      <c r="FE20" s="73" t="s">
        <v>71</v>
      </c>
      <c r="FF20" s="73" t="s">
        <v>71</v>
      </c>
      <c r="FG20" s="72" t="s">
        <v>71</v>
      </c>
    </row>
    <row r="21" spans="1:163" ht="15.75" x14ac:dyDescent="0.2">
      <c r="A21" s="69">
        <v>19</v>
      </c>
      <c r="B21" s="66" t="s">
        <v>73</v>
      </c>
      <c r="C21" s="66" t="s">
        <v>73</v>
      </c>
      <c r="D21" s="66" t="s">
        <v>73</v>
      </c>
      <c r="E21" s="66" t="s">
        <v>73</v>
      </c>
      <c r="F21" s="66" t="s">
        <v>73</v>
      </c>
      <c r="G21" s="66" t="s">
        <v>73</v>
      </c>
      <c r="H21" s="66" t="s">
        <v>73</v>
      </c>
      <c r="I21" s="66" t="s">
        <v>73</v>
      </c>
      <c r="J21" s="66" t="s">
        <v>73</v>
      </c>
      <c r="K21" s="66" t="s">
        <v>73</v>
      </c>
      <c r="L21" s="66" t="s">
        <v>73</v>
      </c>
      <c r="M21" s="66" t="s">
        <v>73</v>
      </c>
      <c r="N21" s="66" t="s">
        <v>73</v>
      </c>
      <c r="O21" s="66" t="s">
        <v>73</v>
      </c>
      <c r="P21" s="66" t="s">
        <v>73</v>
      </c>
      <c r="Q21" s="66" t="s">
        <v>73</v>
      </c>
      <c r="R21" s="66" t="s">
        <v>73</v>
      </c>
      <c r="S21" s="66" t="s">
        <v>73</v>
      </c>
      <c r="T21" s="66" t="s">
        <v>73</v>
      </c>
      <c r="U21" s="66" t="s">
        <v>73</v>
      </c>
      <c r="V21" s="66" t="s">
        <v>73</v>
      </c>
      <c r="W21" s="73" t="s">
        <v>71</v>
      </c>
      <c r="X21" s="73" t="s">
        <v>71</v>
      </c>
      <c r="Y21" s="73" t="s">
        <v>71</v>
      </c>
      <c r="Z21" s="73" t="s">
        <v>71</v>
      </c>
      <c r="AA21" s="73" t="s">
        <v>71</v>
      </c>
      <c r="AB21" s="73" t="s">
        <v>71</v>
      </c>
      <c r="AC21" s="73" t="s">
        <v>71</v>
      </c>
      <c r="AD21" s="73" t="s">
        <v>71</v>
      </c>
      <c r="AE21" s="73" t="s">
        <v>71</v>
      </c>
      <c r="AF21" s="73" t="s">
        <v>71</v>
      </c>
      <c r="AG21" s="73" t="s">
        <v>71</v>
      </c>
      <c r="AH21" s="73" t="s">
        <v>71</v>
      </c>
      <c r="AI21" s="73" t="s">
        <v>71</v>
      </c>
      <c r="AJ21" s="73" t="s">
        <v>71</v>
      </c>
      <c r="AK21" s="73" t="s">
        <v>71</v>
      </c>
      <c r="AL21" s="73" t="s">
        <v>71</v>
      </c>
      <c r="AM21" s="73" t="s">
        <v>71</v>
      </c>
      <c r="AN21" s="73" t="s">
        <v>71</v>
      </c>
      <c r="AO21" s="73" t="s">
        <v>71</v>
      </c>
      <c r="AP21" s="73" t="s">
        <v>71</v>
      </c>
      <c r="AQ21" s="73" t="s">
        <v>71</v>
      </c>
      <c r="AR21" s="73" t="s">
        <v>71</v>
      </c>
      <c r="AS21" s="73" t="s">
        <v>71</v>
      </c>
      <c r="AT21" s="73" t="s">
        <v>71</v>
      </c>
      <c r="AU21" s="73" t="s">
        <v>71</v>
      </c>
      <c r="AV21" s="73" t="s">
        <v>71</v>
      </c>
      <c r="AW21" s="73" t="s">
        <v>71</v>
      </c>
      <c r="AX21" s="73" t="s">
        <v>71</v>
      </c>
      <c r="AY21" s="73" t="s">
        <v>71</v>
      </c>
      <c r="AZ21" s="73" t="s">
        <v>71</v>
      </c>
      <c r="BA21" s="73" t="s">
        <v>71</v>
      </c>
      <c r="BB21" s="73" t="s">
        <v>71</v>
      </c>
      <c r="BC21" s="73" t="s">
        <v>71</v>
      </c>
      <c r="BD21" s="73" t="s">
        <v>71</v>
      </c>
      <c r="BE21" s="73" t="s">
        <v>71</v>
      </c>
      <c r="BF21" s="73" t="s">
        <v>71</v>
      </c>
      <c r="BG21" s="73" t="s">
        <v>71</v>
      </c>
      <c r="BH21" s="73" t="s">
        <v>71</v>
      </c>
      <c r="BI21" s="73" t="s">
        <v>71</v>
      </c>
      <c r="BJ21" s="73" t="s">
        <v>71</v>
      </c>
      <c r="BK21" s="73" t="s">
        <v>71</v>
      </c>
      <c r="BL21" s="73" t="s">
        <v>71</v>
      </c>
      <c r="BM21" s="73" t="s">
        <v>71</v>
      </c>
      <c r="BN21" s="73" t="s">
        <v>71</v>
      </c>
      <c r="BO21" s="73" t="s">
        <v>71</v>
      </c>
      <c r="BP21" s="73" t="s">
        <v>71</v>
      </c>
      <c r="BQ21" s="73" t="s">
        <v>71</v>
      </c>
      <c r="BR21" s="73" t="s">
        <v>71</v>
      </c>
      <c r="BS21" s="73" t="s">
        <v>71</v>
      </c>
      <c r="BT21" s="73" t="s">
        <v>71</v>
      </c>
      <c r="BU21" s="73" t="s">
        <v>71</v>
      </c>
      <c r="BV21" s="73" t="s">
        <v>71</v>
      </c>
      <c r="BW21" s="73" t="s">
        <v>71</v>
      </c>
      <c r="BX21" s="73" t="s">
        <v>71</v>
      </c>
      <c r="BY21" s="73" t="s">
        <v>71</v>
      </c>
      <c r="BZ21" s="73" t="s">
        <v>71</v>
      </c>
      <c r="CA21" s="73" t="s">
        <v>71</v>
      </c>
      <c r="CB21" s="73" t="s">
        <v>71</v>
      </c>
      <c r="CC21" s="73" t="s">
        <v>71</v>
      </c>
      <c r="CD21" s="73" t="s">
        <v>71</v>
      </c>
      <c r="CE21" s="73" t="s">
        <v>71</v>
      </c>
      <c r="CF21" s="73" t="s">
        <v>71</v>
      </c>
      <c r="CG21" s="73" t="s">
        <v>71</v>
      </c>
      <c r="CH21" s="73" t="s">
        <v>71</v>
      </c>
      <c r="CI21" s="73" t="s">
        <v>71</v>
      </c>
      <c r="CJ21" s="73" t="s">
        <v>71</v>
      </c>
      <c r="CK21" s="73" t="s">
        <v>71</v>
      </c>
      <c r="CL21" s="73" t="s">
        <v>71</v>
      </c>
      <c r="CM21" s="73" t="s">
        <v>71</v>
      </c>
      <c r="CN21" s="73" t="s">
        <v>71</v>
      </c>
      <c r="CO21" s="73" t="s">
        <v>71</v>
      </c>
      <c r="CP21" s="73" t="s">
        <v>71</v>
      </c>
      <c r="CQ21" s="73" t="s">
        <v>71</v>
      </c>
      <c r="CR21" s="73" t="s">
        <v>71</v>
      </c>
      <c r="CS21" s="73" t="s">
        <v>71</v>
      </c>
      <c r="CT21" s="73" t="s">
        <v>71</v>
      </c>
      <c r="CU21" s="73" t="s">
        <v>71</v>
      </c>
      <c r="CV21" s="73" t="s">
        <v>71</v>
      </c>
      <c r="CW21" s="73" t="s">
        <v>71</v>
      </c>
      <c r="CX21" s="73" t="s">
        <v>71</v>
      </c>
      <c r="CY21" s="73" t="s">
        <v>71</v>
      </c>
      <c r="CZ21" s="73" t="s">
        <v>71</v>
      </c>
      <c r="DA21" s="73" t="s">
        <v>71</v>
      </c>
      <c r="DB21" s="73" t="s">
        <v>71</v>
      </c>
      <c r="DC21" s="73" t="s">
        <v>71</v>
      </c>
      <c r="DD21" s="73" t="s">
        <v>71</v>
      </c>
      <c r="DE21" s="73" t="s">
        <v>71</v>
      </c>
      <c r="DF21" s="73" t="s">
        <v>71</v>
      </c>
      <c r="DG21" s="73" t="s">
        <v>71</v>
      </c>
      <c r="DH21" s="73" t="s">
        <v>71</v>
      </c>
      <c r="DI21" s="73" t="s">
        <v>71</v>
      </c>
      <c r="DJ21" s="73" t="s">
        <v>71</v>
      </c>
      <c r="DK21" s="73" t="s">
        <v>71</v>
      </c>
      <c r="DL21" s="73" t="s">
        <v>71</v>
      </c>
      <c r="DM21" s="73" t="s">
        <v>71</v>
      </c>
      <c r="DN21" s="73" t="s">
        <v>71</v>
      </c>
      <c r="DO21" s="73" t="s">
        <v>71</v>
      </c>
      <c r="DP21" s="73" t="s">
        <v>71</v>
      </c>
      <c r="DQ21" s="73" t="s">
        <v>71</v>
      </c>
      <c r="DR21" s="73" t="s">
        <v>71</v>
      </c>
      <c r="DS21" s="73" t="s">
        <v>71</v>
      </c>
      <c r="DT21" s="73" t="s">
        <v>71</v>
      </c>
      <c r="DU21" s="73" t="s">
        <v>71</v>
      </c>
      <c r="DV21" s="73" t="s">
        <v>71</v>
      </c>
      <c r="DW21" s="73" t="s">
        <v>71</v>
      </c>
      <c r="DX21" s="73" t="s">
        <v>71</v>
      </c>
      <c r="DY21" s="73" t="s">
        <v>71</v>
      </c>
      <c r="DZ21" s="73" t="s">
        <v>71</v>
      </c>
      <c r="EA21" s="73" t="s">
        <v>71</v>
      </c>
      <c r="EB21" s="73" t="s">
        <v>71</v>
      </c>
      <c r="EC21" s="73" t="s">
        <v>71</v>
      </c>
      <c r="ED21" s="73" t="s">
        <v>71</v>
      </c>
      <c r="EE21" s="73" t="s">
        <v>71</v>
      </c>
      <c r="EF21" s="73" t="s">
        <v>71</v>
      </c>
      <c r="EG21" s="73" t="s">
        <v>71</v>
      </c>
      <c r="EH21" s="73" t="s">
        <v>71</v>
      </c>
      <c r="EI21" s="73" t="s">
        <v>71</v>
      </c>
      <c r="EJ21" s="73" t="s">
        <v>71</v>
      </c>
      <c r="EK21" s="73" t="s">
        <v>71</v>
      </c>
      <c r="EL21" s="73" t="s">
        <v>71</v>
      </c>
      <c r="EM21" s="73" t="s">
        <v>71</v>
      </c>
      <c r="EN21" s="73" t="s">
        <v>71</v>
      </c>
      <c r="EO21" s="73" t="s">
        <v>71</v>
      </c>
      <c r="EP21" s="73" t="s">
        <v>71</v>
      </c>
      <c r="EQ21" s="73" t="s">
        <v>71</v>
      </c>
      <c r="ER21" s="73" t="s">
        <v>71</v>
      </c>
      <c r="ES21" s="73" t="s">
        <v>71</v>
      </c>
      <c r="ET21" s="73" t="s">
        <v>71</v>
      </c>
      <c r="EU21" s="73" t="s">
        <v>71</v>
      </c>
      <c r="EV21" s="73" t="s">
        <v>71</v>
      </c>
      <c r="EW21" s="73" t="s">
        <v>71</v>
      </c>
      <c r="EX21" s="73" t="s">
        <v>71</v>
      </c>
      <c r="EY21" s="73" t="s">
        <v>71</v>
      </c>
      <c r="EZ21" s="73" t="s">
        <v>71</v>
      </c>
      <c r="FA21" s="73" t="s">
        <v>71</v>
      </c>
      <c r="FB21" s="73" t="s">
        <v>71</v>
      </c>
      <c r="FC21" s="73" t="s">
        <v>71</v>
      </c>
      <c r="FD21" s="73" t="s">
        <v>71</v>
      </c>
      <c r="FE21" s="73" t="s">
        <v>71</v>
      </c>
      <c r="FF21" s="73" t="s">
        <v>71</v>
      </c>
      <c r="FG21" s="72" t="s">
        <v>71</v>
      </c>
    </row>
    <row r="22" spans="1:163" ht="15.75" x14ac:dyDescent="0.2">
      <c r="A22" s="69">
        <v>20</v>
      </c>
      <c r="B22" s="66" t="s">
        <v>73</v>
      </c>
      <c r="C22" s="66" t="s">
        <v>73</v>
      </c>
      <c r="D22" s="66" t="s">
        <v>73</v>
      </c>
      <c r="E22" s="66" t="s">
        <v>73</v>
      </c>
      <c r="F22" s="66" t="s">
        <v>73</v>
      </c>
      <c r="G22" s="66" t="s">
        <v>73</v>
      </c>
      <c r="H22" s="66" t="s">
        <v>73</v>
      </c>
      <c r="I22" s="66" t="s">
        <v>73</v>
      </c>
      <c r="J22" s="66" t="s">
        <v>73</v>
      </c>
      <c r="K22" s="66" t="s">
        <v>73</v>
      </c>
      <c r="L22" s="66" t="s">
        <v>73</v>
      </c>
      <c r="M22" s="66" t="s">
        <v>73</v>
      </c>
      <c r="N22" s="66" t="s">
        <v>73</v>
      </c>
      <c r="O22" s="66" t="s">
        <v>73</v>
      </c>
      <c r="P22" s="66" t="s">
        <v>73</v>
      </c>
      <c r="Q22" s="66" t="s">
        <v>73</v>
      </c>
      <c r="R22" s="66" t="s">
        <v>73</v>
      </c>
      <c r="S22" s="66" t="s">
        <v>73</v>
      </c>
      <c r="T22" s="66" t="s">
        <v>73</v>
      </c>
      <c r="U22" s="66" t="s">
        <v>73</v>
      </c>
      <c r="V22" s="66" t="s">
        <v>73</v>
      </c>
      <c r="W22" s="73" t="s">
        <v>71</v>
      </c>
      <c r="X22" s="73" t="s">
        <v>71</v>
      </c>
      <c r="Y22" s="73" t="s">
        <v>71</v>
      </c>
      <c r="Z22" s="73" t="s">
        <v>71</v>
      </c>
      <c r="AA22" s="73" t="s">
        <v>71</v>
      </c>
      <c r="AB22" s="73" t="s">
        <v>71</v>
      </c>
      <c r="AC22" s="73" t="s">
        <v>71</v>
      </c>
      <c r="AD22" s="73" t="s">
        <v>71</v>
      </c>
      <c r="AE22" s="73" t="s">
        <v>71</v>
      </c>
      <c r="AF22" s="73" t="s">
        <v>71</v>
      </c>
      <c r="AG22" s="73" t="s">
        <v>71</v>
      </c>
      <c r="AH22" s="73" t="s">
        <v>71</v>
      </c>
      <c r="AI22" s="73" t="s">
        <v>71</v>
      </c>
      <c r="AJ22" s="73" t="s">
        <v>71</v>
      </c>
      <c r="AK22" s="73" t="s">
        <v>71</v>
      </c>
      <c r="AL22" s="73" t="s">
        <v>71</v>
      </c>
      <c r="AM22" s="73" t="s">
        <v>71</v>
      </c>
      <c r="AN22" s="73" t="s">
        <v>71</v>
      </c>
      <c r="AO22" s="73" t="s">
        <v>71</v>
      </c>
      <c r="AP22" s="73" t="s">
        <v>71</v>
      </c>
      <c r="AQ22" s="73" t="s">
        <v>71</v>
      </c>
      <c r="AR22" s="73" t="s">
        <v>71</v>
      </c>
      <c r="AS22" s="73" t="s">
        <v>71</v>
      </c>
      <c r="AT22" s="73" t="s">
        <v>71</v>
      </c>
      <c r="AU22" s="73" t="s">
        <v>71</v>
      </c>
      <c r="AV22" s="73" t="s">
        <v>71</v>
      </c>
      <c r="AW22" s="73" t="s">
        <v>71</v>
      </c>
      <c r="AX22" s="73" t="s">
        <v>71</v>
      </c>
      <c r="AY22" s="73" t="s">
        <v>71</v>
      </c>
      <c r="AZ22" s="73" t="s">
        <v>71</v>
      </c>
      <c r="BA22" s="73" t="s">
        <v>71</v>
      </c>
      <c r="BB22" s="73" t="s">
        <v>71</v>
      </c>
      <c r="BC22" s="73" t="s">
        <v>71</v>
      </c>
      <c r="BD22" s="73" t="s">
        <v>71</v>
      </c>
      <c r="BE22" s="73" t="s">
        <v>71</v>
      </c>
      <c r="BF22" s="73" t="s">
        <v>71</v>
      </c>
      <c r="BG22" s="73" t="s">
        <v>71</v>
      </c>
      <c r="BH22" s="73" t="s">
        <v>71</v>
      </c>
      <c r="BI22" s="73" t="s">
        <v>71</v>
      </c>
      <c r="BJ22" s="73" t="s">
        <v>71</v>
      </c>
      <c r="BK22" s="73" t="s">
        <v>71</v>
      </c>
      <c r="BL22" s="73" t="s">
        <v>71</v>
      </c>
      <c r="BM22" s="73" t="s">
        <v>71</v>
      </c>
      <c r="BN22" s="73" t="s">
        <v>71</v>
      </c>
      <c r="BO22" s="73" t="s">
        <v>71</v>
      </c>
      <c r="BP22" s="73" t="s">
        <v>71</v>
      </c>
      <c r="BQ22" s="73" t="s">
        <v>71</v>
      </c>
      <c r="BR22" s="73" t="s">
        <v>71</v>
      </c>
      <c r="BS22" s="73" t="s">
        <v>71</v>
      </c>
      <c r="BT22" s="73" t="s">
        <v>71</v>
      </c>
      <c r="BU22" s="73" t="s">
        <v>71</v>
      </c>
      <c r="BV22" s="73" t="s">
        <v>71</v>
      </c>
      <c r="BW22" s="73" t="s">
        <v>71</v>
      </c>
      <c r="BX22" s="73" t="s">
        <v>71</v>
      </c>
      <c r="BY22" s="73" t="s">
        <v>71</v>
      </c>
      <c r="BZ22" s="73" t="s">
        <v>71</v>
      </c>
      <c r="CA22" s="73" t="s">
        <v>71</v>
      </c>
      <c r="CB22" s="73" t="s">
        <v>71</v>
      </c>
      <c r="CC22" s="73" t="s">
        <v>71</v>
      </c>
      <c r="CD22" s="73" t="s">
        <v>71</v>
      </c>
      <c r="CE22" s="73" t="s">
        <v>71</v>
      </c>
      <c r="CF22" s="73" t="s">
        <v>71</v>
      </c>
      <c r="CG22" s="73" t="s">
        <v>71</v>
      </c>
      <c r="CH22" s="73" t="s">
        <v>71</v>
      </c>
      <c r="CI22" s="73" t="s">
        <v>71</v>
      </c>
      <c r="CJ22" s="73" t="s">
        <v>71</v>
      </c>
      <c r="CK22" s="73" t="s">
        <v>71</v>
      </c>
      <c r="CL22" s="73" t="s">
        <v>71</v>
      </c>
      <c r="CM22" s="73" t="s">
        <v>71</v>
      </c>
      <c r="CN22" s="73" t="s">
        <v>71</v>
      </c>
      <c r="CO22" s="73" t="s">
        <v>71</v>
      </c>
      <c r="CP22" s="73" t="s">
        <v>71</v>
      </c>
      <c r="CQ22" s="73" t="s">
        <v>71</v>
      </c>
      <c r="CR22" s="73" t="s">
        <v>71</v>
      </c>
      <c r="CS22" s="73" t="s">
        <v>71</v>
      </c>
      <c r="CT22" s="73" t="s">
        <v>71</v>
      </c>
      <c r="CU22" s="73" t="s">
        <v>71</v>
      </c>
      <c r="CV22" s="73" t="s">
        <v>71</v>
      </c>
      <c r="CW22" s="73" t="s">
        <v>71</v>
      </c>
      <c r="CX22" s="73" t="s">
        <v>71</v>
      </c>
      <c r="CY22" s="73" t="s">
        <v>71</v>
      </c>
      <c r="CZ22" s="73" t="s">
        <v>71</v>
      </c>
      <c r="DA22" s="73" t="s">
        <v>71</v>
      </c>
      <c r="DB22" s="73" t="s">
        <v>71</v>
      </c>
      <c r="DC22" s="73" t="s">
        <v>71</v>
      </c>
      <c r="DD22" s="73" t="s">
        <v>71</v>
      </c>
      <c r="DE22" s="73" t="s">
        <v>71</v>
      </c>
      <c r="DF22" s="73" t="s">
        <v>71</v>
      </c>
      <c r="DG22" s="73" t="s">
        <v>71</v>
      </c>
      <c r="DH22" s="73" t="s">
        <v>71</v>
      </c>
      <c r="DI22" s="73" t="s">
        <v>71</v>
      </c>
      <c r="DJ22" s="73" t="s">
        <v>71</v>
      </c>
      <c r="DK22" s="73" t="s">
        <v>71</v>
      </c>
      <c r="DL22" s="73" t="s">
        <v>71</v>
      </c>
      <c r="DM22" s="73" t="s">
        <v>71</v>
      </c>
      <c r="DN22" s="73" t="s">
        <v>71</v>
      </c>
      <c r="DO22" s="73" t="s">
        <v>71</v>
      </c>
      <c r="DP22" s="73" t="s">
        <v>71</v>
      </c>
      <c r="DQ22" s="73" t="s">
        <v>71</v>
      </c>
      <c r="DR22" s="73" t="s">
        <v>71</v>
      </c>
      <c r="DS22" s="73" t="s">
        <v>71</v>
      </c>
      <c r="DT22" s="73" t="s">
        <v>71</v>
      </c>
      <c r="DU22" s="73" t="s">
        <v>71</v>
      </c>
      <c r="DV22" s="73" t="s">
        <v>71</v>
      </c>
      <c r="DW22" s="73" t="s">
        <v>71</v>
      </c>
      <c r="DX22" s="73" t="s">
        <v>71</v>
      </c>
      <c r="DY22" s="73" t="s">
        <v>71</v>
      </c>
      <c r="DZ22" s="73" t="s">
        <v>71</v>
      </c>
      <c r="EA22" s="73" t="s">
        <v>71</v>
      </c>
      <c r="EB22" s="73" t="s">
        <v>71</v>
      </c>
      <c r="EC22" s="73" t="s">
        <v>71</v>
      </c>
      <c r="ED22" s="73" t="s">
        <v>71</v>
      </c>
      <c r="EE22" s="73" t="s">
        <v>71</v>
      </c>
      <c r="EF22" s="73" t="s">
        <v>71</v>
      </c>
      <c r="EG22" s="73" t="s">
        <v>71</v>
      </c>
      <c r="EH22" s="73" t="s">
        <v>71</v>
      </c>
      <c r="EI22" s="73" t="s">
        <v>71</v>
      </c>
      <c r="EJ22" s="73" t="s">
        <v>71</v>
      </c>
      <c r="EK22" s="73" t="s">
        <v>71</v>
      </c>
      <c r="EL22" s="73" t="s">
        <v>71</v>
      </c>
      <c r="EM22" s="73" t="s">
        <v>71</v>
      </c>
      <c r="EN22" s="73" t="s">
        <v>71</v>
      </c>
      <c r="EO22" s="73" t="s">
        <v>71</v>
      </c>
      <c r="EP22" s="73" t="s">
        <v>71</v>
      </c>
      <c r="EQ22" s="73" t="s">
        <v>71</v>
      </c>
      <c r="ER22" s="73" t="s">
        <v>71</v>
      </c>
      <c r="ES22" s="73" t="s">
        <v>71</v>
      </c>
      <c r="ET22" s="73" t="s">
        <v>71</v>
      </c>
      <c r="EU22" s="73" t="s">
        <v>71</v>
      </c>
      <c r="EV22" s="73" t="s">
        <v>71</v>
      </c>
      <c r="EW22" s="73" t="s">
        <v>71</v>
      </c>
      <c r="EX22" s="73" t="s">
        <v>71</v>
      </c>
      <c r="EY22" s="73" t="s">
        <v>71</v>
      </c>
      <c r="EZ22" s="73" t="s">
        <v>71</v>
      </c>
      <c r="FA22" s="73" t="s">
        <v>71</v>
      </c>
      <c r="FB22" s="73" t="s">
        <v>71</v>
      </c>
      <c r="FC22" s="73" t="s">
        <v>71</v>
      </c>
      <c r="FD22" s="73" t="s">
        <v>71</v>
      </c>
      <c r="FE22" s="73" t="s">
        <v>71</v>
      </c>
      <c r="FF22" s="73" t="s">
        <v>71</v>
      </c>
      <c r="FG22" s="72" t="s">
        <v>71</v>
      </c>
    </row>
    <row r="23" spans="1:163" ht="15.75" x14ac:dyDescent="0.2">
      <c r="A23" s="69">
        <v>21</v>
      </c>
      <c r="B23" s="66" t="s">
        <v>73</v>
      </c>
      <c r="C23" s="66" t="s">
        <v>73</v>
      </c>
      <c r="D23" s="66" t="s">
        <v>73</v>
      </c>
      <c r="E23" s="66" t="s">
        <v>73</v>
      </c>
      <c r="F23" s="66" t="s">
        <v>73</v>
      </c>
      <c r="G23" s="66" t="s">
        <v>73</v>
      </c>
      <c r="H23" s="66" t="s">
        <v>73</v>
      </c>
      <c r="I23" s="66" t="s">
        <v>73</v>
      </c>
      <c r="J23" s="66" t="s">
        <v>73</v>
      </c>
      <c r="K23" s="66" t="s">
        <v>73</v>
      </c>
      <c r="L23" s="66" t="s">
        <v>73</v>
      </c>
      <c r="M23" s="66" t="s">
        <v>73</v>
      </c>
      <c r="N23" s="66" t="s">
        <v>73</v>
      </c>
      <c r="O23" s="66" t="s">
        <v>73</v>
      </c>
      <c r="P23" s="66" t="s">
        <v>73</v>
      </c>
      <c r="Q23" s="66" t="s">
        <v>73</v>
      </c>
      <c r="R23" s="66" t="s">
        <v>73</v>
      </c>
      <c r="S23" s="66" t="s">
        <v>73</v>
      </c>
      <c r="T23" s="66" t="s">
        <v>73</v>
      </c>
      <c r="U23" s="66" t="s">
        <v>73</v>
      </c>
      <c r="V23" s="66" t="s">
        <v>73</v>
      </c>
      <c r="W23" s="73" t="s">
        <v>71</v>
      </c>
      <c r="X23" s="73" t="s">
        <v>71</v>
      </c>
      <c r="Y23" s="73" t="s">
        <v>71</v>
      </c>
      <c r="Z23" s="73" t="s">
        <v>71</v>
      </c>
      <c r="AA23" s="73" t="s">
        <v>71</v>
      </c>
      <c r="AB23" s="73" t="s">
        <v>71</v>
      </c>
      <c r="AC23" s="73" t="s">
        <v>71</v>
      </c>
      <c r="AD23" s="73" t="s">
        <v>71</v>
      </c>
      <c r="AE23" s="73" t="s">
        <v>71</v>
      </c>
      <c r="AF23" s="73" t="s">
        <v>71</v>
      </c>
      <c r="AG23" s="73" t="s">
        <v>71</v>
      </c>
      <c r="AH23" s="73" t="s">
        <v>71</v>
      </c>
      <c r="AI23" s="73" t="s">
        <v>71</v>
      </c>
      <c r="AJ23" s="73" t="s">
        <v>71</v>
      </c>
      <c r="AK23" s="73" t="s">
        <v>71</v>
      </c>
      <c r="AL23" s="73" t="s">
        <v>71</v>
      </c>
      <c r="AM23" s="73" t="s">
        <v>71</v>
      </c>
      <c r="AN23" s="73" t="s">
        <v>71</v>
      </c>
      <c r="AO23" s="73" t="s">
        <v>71</v>
      </c>
      <c r="AP23" s="73" t="s">
        <v>71</v>
      </c>
      <c r="AQ23" s="73" t="s">
        <v>71</v>
      </c>
      <c r="AR23" s="73" t="s">
        <v>71</v>
      </c>
      <c r="AS23" s="73" t="s">
        <v>71</v>
      </c>
      <c r="AT23" s="73" t="s">
        <v>71</v>
      </c>
      <c r="AU23" s="73" t="s">
        <v>71</v>
      </c>
      <c r="AV23" s="73" t="s">
        <v>71</v>
      </c>
      <c r="AW23" s="73" t="s">
        <v>71</v>
      </c>
      <c r="AX23" s="73" t="s">
        <v>71</v>
      </c>
      <c r="AY23" s="73" t="s">
        <v>71</v>
      </c>
      <c r="AZ23" s="73" t="s">
        <v>71</v>
      </c>
      <c r="BA23" s="73" t="s">
        <v>71</v>
      </c>
      <c r="BB23" s="73" t="s">
        <v>71</v>
      </c>
      <c r="BC23" s="73" t="s">
        <v>71</v>
      </c>
      <c r="BD23" s="73" t="s">
        <v>71</v>
      </c>
      <c r="BE23" s="73" t="s">
        <v>71</v>
      </c>
      <c r="BF23" s="73" t="s">
        <v>71</v>
      </c>
      <c r="BG23" s="73" t="s">
        <v>71</v>
      </c>
      <c r="BH23" s="73" t="s">
        <v>71</v>
      </c>
      <c r="BI23" s="73" t="s">
        <v>71</v>
      </c>
      <c r="BJ23" s="73" t="s">
        <v>71</v>
      </c>
      <c r="BK23" s="73" t="s">
        <v>71</v>
      </c>
      <c r="BL23" s="73" t="s">
        <v>71</v>
      </c>
      <c r="BM23" s="73" t="s">
        <v>71</v>
      </c>
      <c r="BN23" s="73" t="s">
        <v>71</v>
      </c>
      <c r="BO23" s="73" t="s">
        <v>71</v>
      </c>
      <c r="BP23" s="73" t="s">
        <v>71</v>
      </c>
      <c r="BQ23" s="73" t="s">
        <v>71</v>
      </c>
      <c r="BR23" s="73" t="s">
        <v>71</v>
      </c>
      <c r="BS23" s="73" t="s">
        <v>71</v>
      </c>
      <c r="BT23" s="73" t="s">
        <v>71</v>
      </c>
      <c r="BU23" s="73" t="s">
        <v>71</v>
      </c>
      <c r="BV23" s="73" t="s">
        <v>71</v>
      </c>
      <c r="BW23" s="73" t="s">
        <v>71</v>
      </c>
      <c r="BX23" s="73" t="s">
        <v>71</v>
      </c>
      <c r="BY23" s="73" t="s">
        <v>71</v>
      </c>
      <c r="BZ23" s="73" t="s">
        <v>71</v>
      </c>
      <c r="CA23" s="73" t="s">
        <v>71</v>
      </c>
      <c r="CB23" s="73" t="s">
        <v>71</v>
      </c>
      <c r="CC23" s="73" t="s">
        <v>71</v>
      </c>
      <c r="CD23" s="73" t="s">
        <v>71</v>
      </c>
      <c r="CE23" s="73" t="s">
        <v>71</v>
      </c>
      <c r="CF23" s="73" t="s">
        <v>71</v>
      </c>
      <c r="CG23" s="73" t="s">
        <v>71</v>
      </c>
      <c r="CH23" s="73" t="s">
        <v>71</v>
      </c>
      <c r="CI23" s="73" t="s">
        <v>71</v>
      </c>
      <c r="CJ23" s="73" t="s">
        <v>71</v>
      </c>
      <c r="CK23" s="73" t="s">
        <v>71</v>
      </c>
      <c r="CL23" s="73" t="s">
        <v>71</v>
      </c>
      <c r="CM23" s="73" t="s">
        <v>71</v>
      </c>
      <c r="CN23" s="73" t="s">
        <v>71</v>
      </c>
      <c r="CO23" s="73" t="s">
        <v>71</v>
      </c>
      <c r="CP23" s="73" t="s">
        <v>71</v>
      </c>
      <c r="CQ23" s="73" t="s">
        <v>71</v>
      </c>
      <c r="CR23" s="73" t="s">
        <v>71</v>
      </c>
      <c r="CS23" s="73" t="s">
        <v>71</v>
      </c>
      <c r="CT23" s="73" t="s">
        <v>71</v>
      </c>
      <c r="CU23" s="73" t="s">
        <v>71</v>
      </c>
      <c r="CV23" s="73" t="s">
        <v>71</v>
      </c>
      <c r="CW23" s="73" t="s">
        <v>71</v>
      </c>
      <c r="CX23" s="73" t="s">
        <v>71</v>
      </c>
      <c r="CY23" s="73" t="s">
        <v>71</v>
      </c>
      <c r="CZ23" s="73" t="s">
        <v>71</v>
      </c>
      <c r="DA23" s="73" t="s">
        <v>71</v>
      </c>
      <c r="DB23" s="73" t="s">
        <v>71</v>
      </c>
      <c r="DC23" s="73" t="s">
        <v>71</v>
      </c>
      <c r="DD23" s="73" t="s">
        <v>71</v>
      </c>
      <c r="DE23" s="73" t="s">
        <v>71</v>
      </c>
      <c r="DF23" s="73" t="s">
        <v>71</v>
      </c>
      <c r="DG23" s="73" t="s">
        <v>71</v>
      </c>
      <c r="DH23" s="73" t="s">
        <v>71</v>
      </c>
      <c r="DI23" s="73" t="s">
        <v>71</v>
      </c>
      <c r="DJ23" s="73" t="s">
        <v>71</v>
      </c>
      <c r="DK23" s="73" t="s">
        <v>71</v>
      </c>
      <c r="DL23" s="73" t="s">
        <v>71</v>
      </c>
      <c r="DM23" s="73" t="s">
        <v>71</v>
      </c>
      <c r="DN23" s="73" t="s">
        <v>71</v>
      </c>
      <c r="DO23" s="73" t="s">
        <v>71</v>
      </c>
      <c r="DP23" s="73" t="s">
        <v>71</v>
      </c>
      <c r="DQ23" s="73" t="s">
        <v>71</v>
      </c>
      <c r="DR23" s="73" t="s">
        <v>71</v>
      </c>
      <c r="DS23" s="73" t="s">
        <v>71</v>
      </c>
      <c r="DT23" s="73" t="s">
        <v>71</v>
      </c>
      <c r="DU23" s="73" t="s">
        <v>71</v>
      </c>
      <c r="DV23" s="73" t="s">
        <v>71</v>
      </c>
      <c r="DW23" s="73" t="s">
        <v>71</v>
      </c>
      <c r="DX23" s="73" t="s">
        <v>71</v>
      </c>
      <c r="DY23" s="73" t="s">
        <v>71</v>
      </c>
      <c r="DZ23" s="73" t="s">
        <v>71</v>
      </c>
      <c r="EA23" s="73" t="s">
        <v>71</v>
      </c>
      <c r="EB23" s="73" t="s">
        <v>71</v>
      </c>
      <c r="EC23" s="73" t="s">
        <v>71</v>
      </c>
      <c r="ED23" s="73" t="s">
        <v>71</v>
      </c>
      <c r="EE23" s="73" t="s">
        <v>71</v>
      </c>
      <c r="EF23" s="73" t="s">
        <v>71</v>
      </c>
      <c r="EG23" s="73" t="s">
        <v>71</v>
      </c>
      <c r="EH23" s="73" t="s">
        <v>71</v>
      </c>
      <c r="EI23" s="73" t="s">
        <v>71</v>
      </c>
      <c r="EJ23" s="73" t="s">
        <v>71</v>
      </c>
      <c r="EK23" s="73" t="s">
        <v>71</v>
      </c>
      <c r="EL23" s="73" t="s">
        <v>71</v>
      </c>
      <c r="EM23" s="73" t="s">
        <v>71</v>
      </c>
      <c r="EN23" s="73" t="s">
        <v>71</v>
      </c>
      <c r="EO23" s="73" t="s">
        <v>71</v>
      </c>
      <c r="EP23" s="73" t="s">
        <v>71</v>
      </c>
      <c r="EQ23" s="73" t="s">
        <v>71</v>
      </c>
      <c r="ER23" s="73" t="s">
        <v>71</v>
      </c>
      <c r="ES23" s="73" t="s">
        <v>71</v>
      </c>
      <c r="ET23" s="73" t="s">
        <v>71</v>
      </c>
      <c r="EU23" s="73" t="s">
        <v>71</v>
      </c>
      <c r="EV23" s="73" t="s">
        <v>71</v>
      </c>
      <c r="EW23" s="73" t="s">
        <v>71</v>
      </c>
      <c r="EX23" s="73" t="s">
        <v>71</v>
      </c>
      <c r="EY23" s="73" t="s">
        <v>71</v>
      </c>
      <c r="EZ23" s="73" t="s">
        <v>71</v>
      </c>
      <c r="FA23" s="73" t="s">
        <v>71</v>
      </c>
      <c r="FB23" s="73" t="s">
        <v>71</v>
      </c>
      <c r="FC23" s="73" t="s">
        <v>71</v>
      </c>
      <c r="FD23" s="73" t="s">
        <v>71</v>
      </c>
      <c r="FE23" s="73" t="s">
        <v>71</v>
      </c>
      <c r="FF23" s="73" t="s">
        <v>71</v>
      </c>
      <c r="FG23" s="72" t="s">
        <v>71</v>
      </c>
    </row>
    <row r="24" spans="1:163" ht="15.75" x14ac:dyDescent="0.2">
      <c r="A24" s="69">
        <v>22</v>
      </c>
      <c r="B24" s="66" t="s">
        <v>73</v>
      </c>
      <c r="C24" s="66" t="s">
        <v>73</v>
      </c>
      <c r="D24" s="66" t="s">
        <v>73</v>
      </c>
      <c r="E24" s="66" t="s">
        <v>73</v>
      </c>
      <c r="F24" s="66" t="s">
        <v>73</v>
      </c>
      <c r="G24" s="66" t="s">
        <v>73</v>
      </c>
      <c r="H24" s="66" t="s">
        <v>73</v>
      </c>
      <c r="I24" s="66" t="s">
        <v>73</v>
      </c>
      <c r="J24" s="66" t="s">
        <v>73</v>
      </c>
      <c r="K24" s="66" t="s">
        <v>73</v>
      </c>
      <c r="L24" s="66" t="s">
        <v>73</v>
      </c>
      <c r="M24" s="66" t="s">
        <v>73</v>
      </c>
      <c r="N24" s="66" t="s">
        <v>73</v>
      </c>
      <c r="O24" s="66" t="s">
        <v>73</v>
      </c>
      <c r="P24" s="66" t="s">
        <v>73</v>
      </c>
      <c r="Q24" s="66" t="s">
        <v>73</v>
      </c>
      <c r="R24" s="66" t="s">
        <v>73</v>
      </c>
      <c r="S24" s="66" t="s">
        <v>73</v>
      </c>
      <c r="T24" s="66" t="s">
        <v>73</v>
      </c>
      <c r="U24" s="66" t="s">
        <v>73</v>
      </c>
      <c r="V24" s="66" t="s">
        <v>73</v>
      </c>
      <c r="W24" s="73" t="s">
        <v>71</v>
      </c>
      <c r="X24" s="73" t="s">
        <v>71</v>
      </c>
      <c r="Y24" s="73" t="s">
        <v>71</v>
      </c>
      <c r="Z24" s="73" t="s">
        <v>71</v>
      </c>
      <c r="AA24" s="73" t="s">
        <v>71</v>
      </c>
      <c r="AB24" s="73" t="s">
        <v>71</v>
      </c>
      <c r="AC24" s="73" t="s">
        <v>71</v>
      </c>
      <c r="AD24" s="73" t="s">
        <v>71</v>
      </c>
      <c r="AE24" s="73" t="s">
        <v>71</v>
      </c>
      <c r="AF24" s="73" t="s">
        <v>71</v>
      </c>
      <c r="AG24" s="73" t="s">
        <v>71</v>
      </c>
      <c r="AH24" s="73" t="s">
        <v>71</v>
      </c>
      <c r="AI24" s="73" t="s">
        <v>71</v>
      </c>
      <c r="AJ24" s="73" t="s">
        <v>71</v>
      </c>
      <c r="AK24" s="73" t="s">
        <v>71</v>
      </c>
      <c r="AL24" s="73" t="s">
        <v>71</v>
      </c>
      <c r="AM24" s="73" t="s">
        <v>71</v>
      </c>
      <c r="AN24" s="73" t="s">
        <v>71</v>
      </c>
      <c r="AO24" s="73" t="s">
        <v>71</v>
      </c>
      <c r="AP24" s="73" t="s">
        <v>71</v>
      </c>
      <c r="AQ24" s="73" t="s">
        <v>71</v>
      </c>
      <c r="AR24" s="73" t="s">
        <v>71</v>
      </c>
      <c r="AS24" s="73" t="s">
        <v>71</v>
      </c>
      <c r="AT24" s="73" t="s">
        <v>71</v>
      </c>
      <c r="AU24" s="73" t="s">
        <v>71</v>
      </c>
      <c r="AV24" s="73" t="s">
        <v>71</v>
      </c>
      <c r="AW24" s="73" t="s">
        <v>71</v>
      </c>
      <c r="AX24" s="73" t="s">
        <v>71</v>
      </c>
      <c r="AY24" s="73" t="s">
        <v>71</v>
      </c>
      <c r="AZ24" s="73" t="s">
        <v>71</v>
      </c>
      <c r="BA24" s="73" t="s">
        <v>71</v>
      </c>
      <c r="BB24" s="73" t="s">
        <v>71</v>
      </c>
      <c r="BC24" s="73" t="s">
        <v>71</v>
      </c>
      <c r="BD24" s="73" t="s">
        <v>71</v>
      </c>
      <c r="BE24" s="73" t="s">
        <v>71</v>
      </c>
      <c r="BF24" s="73" t="s">
        <v>71</v>
      </c>
      <c r="BG24" s="73" t="s">
        <v>71</v>
      </c>
      <c r="BH24" s="73" t="s">
        <v>71</v>
      </c>
      <c r="BI24" s="73" t="s">
        <v>71</v>
      </c>
      <c r="BJ24" s="73" t="s">
        <v>71</v>
      </c>
      <c r="BK24" s="73" t="s">
        <v>71</v>
      </c>
      <c r="BL24" s="73" t="s">
        <v>71</v>
      </c>
      <c r="BM24" s="73" t="s">
        <v>71</v>
      </c>
      <c r="BN24" s="73" t="s">
        <v>71</v>
      </c>
      <c r="BO24" s="73" t="s">
        <v>71</v>
      </c>
      <c r="BP24" s="73" t="s">
        <v>71</v>
      </c>
      <c r="BQ24" s="73" t="s">
        <v>71</v>
      </c>
      <c r="BR24" s="73" t="s">
        <v>71</v>
      </c>
      <c r="BS24" s="73" t="s">
        <v>71</v>
      </c>
      <c r="BT24" s="73" t="s">
        <v>71</v>
      </c>
      <c r="BU24" s="73" t="s">
        <v>71</v>
      </c>
      <c r="BV24" s="73" t="s">
        <v>71</v>
      </c>
      <c r="BW24" s="73" t="s">
        <v>71</v>
      </c>
      <c r="BX24" s="73" t="s">
        <v>71</v>
      </c>
      <c r="BY24" s="73" t="s">
        <v>71</v>
      </c>
      <c r="BZ24" s="73" t="s">
        <v>71</v>
      </c>
      <c r="CA24" s="73" t="s">
        <v>71</v>
      </c>
      <c r="CB24" s="73" t="s">
        <v>71</v>
      </c>
      <c r="CC24" s="73" t="s">
        <v>71</v>
      </c>
      <c r="CD24" s="73" t="s">
        <v>71</v>
      </c>
      <c r="CE24" s="73" t="s">
        <v>71</v>
      </c>
      <c r="CF24" s="73" t="s">
        <v>71</v>
      </c>
      <c r="CG24" s="73" t="s">
        <v>71</v>
      </c>
      <c r="CH24" s="73" t="s">
        <v>71</v>
      </c>
      <c r="CI24" s="73" t="s">
        <v>71</v>
      </c>
      <c r="CJ24" s="73" t="s">
        <v>71</v>
      </c>
      <c r="CK24" s="73" t="s">
        <v>71</v>
      </c>
      <c r="CL24" s="73" t="s">
        <v>71</v>
      </c>
      <c r="CM24" s="73" t="s">
        <v>71</v>
      </c>
      <c r="CN24" s="73" t="s">
        <v>71</v>
      </c>
      <c r="CO24" s="73" t="s">
        <v>71</v>
      </c>
      <c r="CP24" s="73" t="s">
        <v>71</v>
      </c>
      <c r="CQ24" s="73" t="s">
        <v>71</v>
      </c>
      <c r="CR24" s="73" t="s">
        <v>71</v>
      </c>
      <c r="CS24" s="73" t="s">
        <v>71</v>
      </c>
      <c r="CT24" s="73" t="s">
        <v>71</v>
      </c>
      <c r="CU24" s="73" t="s">
        <v>71</v>
      </c>
      <c r="CV24" s="73" t="s">
        <v>71</v>
      </c>
      <c r="CW24" s="73" t="s">
        <v>71</v>
      </c>
      <c r="CX24" s="73" t="s">
        <v>71</v>
      </c>
      <c r="CY24" s="73" t="s">
        <v>71</v>
      </c>
      <c r="CZ24" s="73" t="s">
        <v>71</v>
      </c>
      <c r="DA24" s="73" t="s">
        <v>71</v>
      </c>
      <c r="DB24" s="73" t="s">
        <v>71</v>
      </c>
      <c r="DC24" s="73" t="s">
        <v>71</v>
      </c>
      <c r="DD24" s="73" t="s">
        <v>71</v>
      </c>
      <c r="DE24" s="73" t="s">
        <v>71</v>
      </c>
      <c r="DF24" s="73" t="s">
        <v>71</v>
      </c>
      <c r="DG24" s="73" t="s">
        <v>71</v>
      </c>
      <c r="DH24" s="73" t="s">
        <v>71</v>
      </c>
      <c r="DI24" s="73" t="s">
        <v>71</v>
      </c>
      <c r="DJ24" s="73" t="s">
        <v>71</v>
      </c>
      <c r="DK24" s="73" t="s">
        <v>71</v>
      </c>
      <c r="DL24" s="73" t="s">
        <v>71</v>
      </c>
      <c r="DM24" s="73" t="s">
        <v>71</v>
      </c>
      <c r="DN24" s="73" t="s">
        <v>71</v>
      </c>
      <c r="DO24" s="73" t="s">
        <v>71</v>
      </c>
      <c r="DP24" s="73" t="s">
        <v>71</v>
      </c>
      <c r="DQ24" s="73" t="s">
        <v>71</v>
      </c>
      <c r="DR24" s="73" t="s">
        <v>71</v>
      </c>
      <c r="DS24" s="73" t="s">
        <v>71</v>
      </c>
      <c r="DT24" s="73" t="s">
        <v>71</v>
      </c>
      <c r="DU24" s="73" t="s">
        <v>71</v>
      </c>
      <c r="DV24" s="73" t="s">
        <v>71</v>
      </c>
      <c r="DW24" s="73" t="s">
        <v>71</v>
      </c>
      <c r="DX24" s="73" t="s">
        <v>71</v>
      </c>
      <c r="DY24" s="73" t="s">
        <v>71</v>
      </c>
      <c r="DZ24" s="73" t="s">
        <v>71</v>
      </c>
      <c r="EA24" s="73" t="s">
        <v>71</v>
      </c>
      <c r="EB24" s="73" t="s">
        <v>71</v>
      </c>
      <c r="EC24" s="73" t="s">
        <v>71</v>
      </c>
      <c r="ED24" s="73" t="s">
        <v>71</v>
      </c>
      <c r="EE24" s="73" t="s">
        <v>71</v>
      </c>
      <c r="EF24" s="73" t="s">
        <v>71</v>
      </c>
      <c r="EG24" s="73" t="s">
        <v>71</v>
      </c>
      <c r="EH24" s="73" t="s">
        <v>71</v>
      </c>
      <c r="EI24" s="73" t="s">
        <v>71</v>
      </c>
      <c r="EJ24" s="73" t="s">
        <v>71</v>
      </c>
      <c r="EK24" s="73" t="s">
        <v>71</v>
      </c>
      <c r="EL24" s="73" t="s">
        <v>71</v>
      </c>
      <c r="EM24" s="73" t="s">
        <v>71</v>
      </c>
      <c r="EN24" s="73" t="s">
        <v>71</v>
      </c>
      <c r="EO24" s="73" t="s">
        <v>71</v>
      </c>
      <c r="EP24" s="73" t="s">
        <v>71</v>
      </c>
      <c r="EQ24" s="73" t="s">
        <v>71</v>
      </c>
      <c r="ER24" s="73" t="s">
        <v>71</v>
      </c>
      <c r="ES24" s="73" t="s">
        <v>71</v>
      </c>
      <c r="ET24" s="73" t="s">
        <v>71</v>
      </c>
      <c r="EU24" s="73" t="s">
        <v>71</v>
      </c>
      <c r="EV24" s="73" t="s">
        <v>71</v>
      </c>
      <c r="EW24" s="73" t="s">
        <v>71</v>
      </c>
      <c r="EX24" s="73" t="s">
        <v>71</v>
      </c>
      <c r="EY24" s="73" t="s">
        <v>71</v>
      </c>
      <c r="EZ24" s="73" t="s">
        <v>71</v>
      </c>
      <c r="FA24" s="73" t="s">
        <v>71</v>
      </c>
      <c r="FB24" s="73" t="s">
        <v>71</v>
      </c>
      <c r="FC24" s="73" t="s">
        <v>71</v>
      </c>
      <c r="FD24" s="73" t="s">
        <v>71</v>
      </c>
      <c r="FE24" s="73" t="s">
        <v>71</v>
      </c>
      <c r="FF24" s="73" t="s">
        <v>71</v>
      </c>
      <c r="FG24" s="72" t="s">
        <v>71</v>
      </c>
    </row>
    <row r="25" spans="1:163" ht="15.75" x14ac:dyDescent="0.2">
      <c r="A25" s="69">
        <v>23</v>
      </c>
      <c r="B25" s="66" t="s">
        <v>73</v>
      </c>
      <c r="C25" s="66" t="s">
        <v>73</v>
      </c>
      <c r="D25" s="66" t="s">
        <v>73</v>
      </c>
      <c r="E25" s="66" t="s">
        <v>73</v>
      </c>
      <c r="F25" s="66" t="s">
        <v>73</v>
      </c>
      <c r="G25" s="66" t="s">
        <v>73</v>
      </c>
      <c r="H25" s="66" t="s">
        <v>73</v>
      </c>
      <c r="I25" s="66" t="s">
        <v>73</v>
      </c>
      <c r="J25" s="66" t="s">
        <v>73</v>
      </c>
      <c r="K25" s="66" t="s">
        <v>73</v>
      </c>
      <c r="L25" s="66" t="s">
        <v>73</v>
      </c>
      <c r="M25" s="66" t="s">
        <v>73</v>
      </c>
      <c r="N25" s="66" t="s">
        <v>73</v>
      </c>
      <c r="O25" s="66" t="s">
        <v>73</v>
      </c>
      <c r="P25" s="66" t="s">
        <v>73</v>
      </c>
      <c r="Q25" s="66" t="s">
        <v>73</v>
      </c>
      <c r="R25" s="66" t="s">
        <v>73</v>
      </c>
      <c r="S25" s="66" t="s">
        <v>73</v>
      </c>
      <c r="T25" s="66" t="s">
        <v>73</v>
      </c>
      <c r="U25" s="66" t="s">
        <v>73</v>
      </c>
      <c r="V25" s="66" t="s">
        <v>73</v>
      </c>
      <c r="W25" s="73" t="s">
        <v>71</v>
      </c>
      <c r="X25" s="73" t="s">
        <v>71</v>
      </c>
      <c r="Y25" s="73" t="s">
        <v>71</v>
      </c>
      <c r="Z25" s="73" t="s">
        <v>71</v>
      </c>
      <c r="AA25" s="73" t="s">
        <v>71</v>
      </c>
      <c r="AB25" s="73" t="s">
        <v>71</v>
      </c>
      <c r="AC25" s="73" t="s">
        <v>71</v>
      </c>
      <c r="AD25" s="73" t="s">
        <v>71</v>
      </c>
      <c r="AE25" s="73" t="s">
        <v>71</v>
      </c>
      <c r="AF25" s="73" t="s">
        <v>71</v>
      </c>
      <c r="AG25" s="73" t="s">
        <v>71</v>
      </c>
      <c r="AH25" s="73" t="s">
        <v>71</v>
      </c>
      <c r="AI25" s="73" t="s">
        <v>71</v>
      </c>
      <c r="AJ25" s="73" t="s">
        <v>71</v>
      </c>
      <c r="AK25" s="73" t="s">
        <v>71</v>
      </c>
      <c r="AL25" s="73" t="s">
        <v>71</v>
      </c>
      <c r="AM25" s="73" t="s">
        <v>71</v>
      </c>
      <c r="AN25" s="73" t="s">
        <v>71</v>
      </c>
      <c r="AO25" s="73" t="s">
        <v>71</v>
      </c>
      <c r="AP25" s="73" t="s">
        <v>71</v>
      </c>
      <c r="AQ25" s="73" t="s">
        <v>71</v>
      </c>
      <c r="AR25" s="73" t="s">
        <v>71</v>
      </c>
      <c r="AS25" s="73" t="s">
        <v>71</v>
      </c>
      <c r="AT25" s="73" t="s">
        <v>71</v>
      </c>
      <c r="AU25" s="73" t="s">
        <v>71</v>
      </c>
      <c r="AV25" s="73" t="s">
        <v>71</v>
      </c>
      <c r="AW25" s="73" t="s">
        <v>71</v>
      </c>
      <c r="AX25" s="73" t="s">
        <v>71</v>
      </c>
      <c r="AY25" s="73" t="s">
        <v>71</v>
      </c>
      <c r="AZ25" s="73" t="s">
        <v>71</v>
      </c>
      <c r="BA25" s="73" t="s">
        <v>71</v>
      </c>
      <c r="BB25" s="73" t="s">
        <v>71</v>
      </c>
      <c r="BC25" s="73" t="s">
        <v>71</v>
      </c>
      <c r="BD25" s="73" t="s">
        <v>71</v>
      </c>
      <c r="BE25" s="73" t="s">
        <v>71</v>
      </c>
      <c r="BF25" s="73" t="s">
        <v>71</v>
      </c>
      <c r="BG25" s="73" t="s">
        <v>71</v>
      </c>
      <c r="BH25" s="73" t="s">
        <v>71</v>
      </c>
      <c r="BI25" s="73" t="s">
        <v>71</v>
      </c>
      <c r="BJ25" s="73" t="s">
        <v>71</v>
      </c>
      <c r="BK25" s="73" t="s">
        <v>71</v>
      </c>
      <c r="BL25" s="73" t="s">
        <v>71</v>
      </c>
      <c r="BM25" s="73" t="s">
        <v>71</v>
      </c>
      <c r="BN25" s="73" t="s">
        <v>71</v>
      </c>
      <c r="BO25" s="73" t="s">
        <v>71</v>
      </c>
      <c r="BP25" s="73" t="s">
        <v>71</v>
      </c>
      <c r="BQ25" s="73" t="s">
        <v>71</v>
      </c>
      <c r="BR25" s="73" t="s">
        <v>71</v>
      </c>
      <c r="BS25" s="73" t="s">
        <v>71</v>
      </c>
      <c r="BT25" s="73" t="s">
        <v>71</v>
      </c>
      <c r="BU25" s="73" t="s">
        <v>71</v>
      </c>
      <c r="BV25" s="73" t="s">
        <v>71</v>
      </c>
      <c r="BW25" s="73" t="s">
        <v>71</v>
      </c>
      <c r="BX25" s="73" t="s">
        <v>71</v>
      </c>
      <c r="BY25" s="73" t="s">
        <v>71</v>
      </c>
      <c r="BZ25" s="73" t="s">
        <v>71</v>
      </c>
      <c r="CA25" s="73" t="s">
        <v>71</v>
      </c>
      <c r="CB25" s="73" t="s">
        <v>71</v>
      </c>
      <c r="CC25" s="73" t="s">
        <v>71</v>
      </c>
      <c r="CD25" s="73" t="s">
        <v>71</v>
      </c>
      <c r="CE25" s="73" t="s">
        <v>71</v>
      </c>
      <c r="CF25" s="73" t="s">
        <v>71</v>
      </c>
      <c r="CG25" s="73" t="s">
        <v>71</v>
      </c>
      <c r="CH25" s="73" t="s">
        <v>71</v>
      </c>
      <c r="CI25" s="73" t="s">
        <v>71</v>
      </c>
      <c r="CJ25" s="73" t="s">
        <v>71</v>
      </c>
      <c r="CK25" s="73" t="s">
        <v>71</v>
      </c>
      <c r="CL25" s="73" t="s">
        <v>71</v>
      </c>
      <c r="CM25" s="73" t="s">
        <v>71</v>
      </c>
      <c r="CN25" s="73" t="s">
        <v>71</v>
      </c>
      <c r="CO25" s="73" t="s">
        <v>71</v>
      </c>
      <c r="CP25" s="73" t="s">
        <v>71</v>
      </c>
      <c r="CQ25" s="73" t="s">
        <v>71</v>
      </c>
      <c r="CR25" s="73" t="s">
        <v>71</v>
      </c>
      <c r="CS25" s="73" t="s">
        <v>71</v>
      </c>
      <c r="CT25" s="73" t="s">
        <v>71</v>
      </c>
      <c r="CU25" s="73" t="s">
        <v>71</v>
      </c>
      <c r="CV25" s="73" t="s">
        <v>71</v>
      </c>
      <c r="CW25" s="73" t="s">
        <v>71</v>
      </c>
      <c r="CX25" s="73" t="s">
        <v>71</v>
      </c>
      <c r="CY25" s="73" t="s">
        <v>71</v>
      </c>
      <c r="CZ25" s="73" t="s">
        <v>71</v>
      </c>
      <c r="DA25" s="73" t="s">
        <v>71</v>
      </c>
      <c r="DB25" s="73" t="s">
        <v>71</v>
      </c>
      <c r="DC25" s="73" t="s">
        <v>71</v>
      </c>
      <c r="DD25" s="73" t="s">
        <v>71</v>
      </c>
      <c r="DE25" s="73" t="s">
        <v>71</v>
      </c>
      <c r="DF25" s="73" t="s">
        <v>71</v>
      </c>
      <c r="DG25" s="73" t="s">
        <v>71</v>
      </c>
      <c r="DH25" s="73" t="s">
        <v>71</v>
      </c>
      <c r="DI25" s="73" t="s">
        <v>71</v>
      </c>
      <c r="DJ25" s="73" t="s">
        <v>71</v>
      </c>
      <c r="DK25" s="73" t="s">
        <v>71</v>
      </c>
      <c r="DL25" s="73" t="s">
        <v>71</v>
      </c>
      <c r="DM25" s="73" t="s">
        <v>71</v>
      </c>
      <c r="DN25" s="73" t="s">
        <v>71</v>
      </c>
      <c r="DO25" s="73" t="s">
        <v>71</v>
      </c>
      <c r="DP25" s="73" t="s">
        <v>71</v>
      </c>
      <c r="DQ25" s="73" t="s">
        <v>71</v>
      </c>
      <c r="DR25" s="73" t="s">
        <v>71</v>
      </c>
      <c r="DS25" s="73" t="s">
        <v>71</v>
      </c>
      <c r="DT25" s="73" t="s">
        <v>71</v>
      </c>
      <c r="DU25" s="73" t="s">
        <v>71</v>
      </c>
      <c r="DV25" s="73" t="s">
        <v>71</v>
      </c>
      <c r="DW25" s="73" t="s">
        <v>71</v>
      </c>
      <c r="DX25" s="73" t="s">
        <v>71</v>
      </c>
      <c r="DY25" s="73" t="s">
        <v>71</v>
      </c>
      <c r="DZ25" s="73" t="s">
        <v>71</v>
      </c>
      <c r="EA25" s="73" t="s">
        <v>71</v>
      </c>
      <c r="EB25" s="73" t="s">
        <v>71</v>
      </c>
      <c r="EC25" s="73" t="s">
        <v>71</v>
      </c>
      <c r="ED25" s="73" t="s">
        <v>71</v>
      </c>
      <c r="EE25" s="73" t="s">
        <v>71</v>
      </c>
      <c r="EF25" s="73" t="s">
        <v>71</v>
      </c>
      <c r="EG25" s="73" t="s">
        <v>71</v>
      </c>
      <c r="EH25" s="73" t="s">
        <v>71</v>
      </c>
      <c r="EI25" s="73" t="s">
        <v>71</v>
      </c>
      <c r="EJ25" s="73" t="s">
        <v>71</v>
      </c>
      <c r="EK25" s="73" t="s">
        <v>71</v>
      </c>
      <c r="EL25" s="73" t="s">
        <v>71</v>
      </c>
      <c r="EM25" s="73" t="s">
        <v>71</v>
      </c>
      <c r="EN25" s="73" t="s">
        <v>71</v>
      </c>
      <c r="EO25" s="73" t="s">
        <v>71</v>
      </c>
      <c r="EP25" s="73" t="s">
        <v>71</v>
      </c>
      <c r="EQ25" s="73" t="s">
        <v>71</v>
      </c>
      <c r="ER25" s="73" t="s">
        <v>71</v>
      </c>
      <c r="ES25" s="73" t="s">
        <v>71</v>
      </c>
      <c r="ET25" s="73" t="s">
        <v>71</v>
      </c>
      <c r="EU25" s="73" t="s">
        <v>71</v>
      </c>
      <c r="EV25" s="73" t="s">
        <v>71</v>
      </c>
      <c r="EW25" s="73" t="s">
        <v>71</v>
      </c>
      <c r="EX25" s="73" t="s">
        <v>71</v>
      </c>
      <c r="EY25" s="73" t="s">
        <v>71</v>
      </c>
      <c r="EZ25" s="73" t="s">
        <v>71</v>
      </c>
      <c r="FA25" s="73" t="s">
        <v>71</v>
      </c>
      <c r="FB25" s="73" t="s">
        <v>71</v>
      </c>
      <c r="FC25" s="73" t="s">
        <v>71</v>
      </c>
      <c r="FD25" s="73" t="s">
        <v>71</v>
      </c>
      <c r="FE25" s="73" t="s">
        <v>71</v>
      </c>
      <c r="FF25" s="73" t="s">
        <v>71</v>
      </c>
      <c r="FG25" s="72" t="s">
        <v>71</v>
      </c>
    </row>
    <row r="26" spans="1:163" ht="15.75" x14ac:dyDescent="0.2">
      <c r="A26" s="69">
        <v>24</v>
      </c>
      <c r="B26" s="66" t="s">
        <v>73</v>
      </c>
      <c r="C26" s="66" t="s">
        <v>73</v>
      </c>
      <c r="D26" s="66" t="s">
        <v>73</v>
      </c>
      <c r="E26" s="66" t="s">
        <v>73</v>
      </c>
      <c r="F26" s="66" t="s">
        <v>73</v>
      </c>
      <c r="G26" s="66" t="s">
        <v>73</v>
      </c>
      <c r="H26" s="66" t="s">
        <v>73</v>
      </c>
      <c r="I26" s="66" t="s">
        <v>73</v>
      </c>
      <c r="J26" s="66" t="s">
        <v>73</v>
      </c>
      <c r="K26" s="66" t="s">
        <v>73</v>
      </c>
      <c r="L26" s="66" t="s">
        <v>73</v>
      </c>
      <c r="M26" s="66" t="s">
        <v>73</v>
      </c>
      <c r="N26" s="66" t="s">
        <v>73</v>
      </c>
      <c r="O26" s="66" t="s">
        <v>73</v>
      </c>
      <c r="P26" s="66" t="s">
        <v>73</v>
      </c>
      <c r="Q26" s="66" t="s">
        <v>73</v>
      </c>
      <c r="R26" s="66" t="s">
        <v>73</v>
      </c>
      <c r="S26" s="66" t="s">
        <v>73</v>
      </c>
      <c r="T26" s="66" t="s">
        <v>73</v>
      </c>
      <c r="U26" s="66" t="s">
        <v>73</v>
      </c>
      <c r="V26" s="66" t="s">
        <v>73</v>
      </c>
      <c r="W26" s="73" t="s">
        <v>71</v>
      </c>
      <c r="X26" s="73" t="s">
        <v>71</v>
      </c>
      <c r="Y26" s="73" t="s">
        <v>71</v>
      </c>
      <c r="Z26" s="73" t="s">
        <v>71</v>
      </c>
      <c r="AA26" s="73" t="s">
        <v>71</v>
      </c>
      <c r="AB26" s="73" t="s">
        <v>71</v>
      </c>
      <c r="AC26" s="73" t="s">
        <v>71</v>
      </c>
      <c r="AD26" s="73" t="s">
        <v>71</v>
      </c>
      <c r="AE26" s="73" t="s">
        <v>71</v>
      </c>
      <c r="AF26" s="73" t="s">
        <v>71</v>
      </c>
      <c r="AG26" s="73" t="s">
        <v>71</v>
      </c>
      <c r="AH26" s="73" t="s">
        <v>71</v>
      </c>
      <c r="AI26" s="73" t="s">
        <v>71</v>
      </c>
      <c r="AJ26" s="73" t="s">
        <v>71</v>
      </c>
      <c r="AK26" s="73" t="s">
        <v>71</v>
      </c>
      <c r="AL26" s="73" t="s">
        <v>71</v>
      </c>
      <c r="AM26" s="73" t="s">
        <v>71</v>
      </c>
      <c r="AN26" s="73" t="s">
        <v>71</v>
      </c>
      <c r="AO26" s="73" t="s">
        <v>71</v>
      </c>
      <c r="AP26" s="73" t="s">
        <v>71</v>
      </c>
      <c r="AQ26" s="73" t="s">
        <v>71</v>
      </c>
      <c r="AR26" s="73" t="s">
        <v>71</v>
      </c>
      <c r="AS26" s="73" t="s">
        <v>71</v>
      </c>
      <c r="AT26" s="73" t="s">
        <v>71</v>
      </c>
      <c r="AU26" s="73" t="s">
        <v>71</v>
      </c>
      <c r="AV26" s="73" t="s">
        <v>71</v>
      </c>
      <c r="AW26" s="73" t="s">
        <v>71</v>
      </c>
      <c r="AX26" s="73" t="s">
        <v>71</v>
      </c>
      <c r="AY26" s="73" t="s">
        <v>71</v>
      </c>
      <c r="AZ26" s="73" t="s">
        <v>71</v>
      </c>
      <c r="BA26" s="73" t="s">
        <v>71</v>
      </c>
      <c r="BB26" s="73" t="s">
        <v>71</v>
      </c>
      <c r="BC26" s="73" t="s">
        <v>71</v>
      </c>
      <c r="BD26" s="73" t="s">
        <v>71</v>
      </c>
      <c r="BE26" s="73" t="s">
        <v>71</v>
      </c>
      <c r="BF26" s="73" t="s">
        <v>71</v>
      </c>
      <c r="BG26" s="73" t="s">
        <v>71</v>
      </c>
      <c r="BH26" s="73" t="s">
        <v>71</v>
      </c>
      <c r="BI26" s="73" t="s">
        <v>71</v>
      </c>
      <c r="BJ26" s="73" t="s">
        <v>71</v>
      </c>
      <c r="BK26" s="73" t="s">
        <v>71</v>
      </c>
      <c r="BL26" s="73" t="s">
        <v>71</v>
      </c>
      <c r="BM26" s="73" t="s">
        <v>71</v>
      </c>
      <c r="BN26" s="73" t="s">
        <v>71</v>
      </c>
      <c r="BO26" s="73" t="s">
        <v>71</v>
      </c>
      <c r="BP26" s="73" t="s">
        <v>71</v>
      </c>
      <c r="BQ26" s="73" t="s">
        <v>71</v>
      </c>
      <c r="BR26" s="73" t="s">
        <v>71</v>
      </c>
      <c r="BS26" s="73" t="s">
        <v>71</v>
      </c>
      <c r="BT26" s="73" t="s">
        <v>71</v>
      </c>
      <c r="BU26" s="73" t="s">
        <v>71</v>
      </c>
      <c r="BV26" s="73" t="s">
        <v>71</v>
      </c>
      <c r="BW26" s="73" t="s">
        <v>71</v>
      </c>
      <c r="BX26" s="73" t="s">
        <v>71</v>
      </c>
      <c r="BY26" s="73" t="s">
        <v>71</v>
      </c>
      <c r="BZ26" s="73" t="s">
        <v>71</v>
      </c>
      <c r="CA26" s="73" t="s">
        <v>71</v>
      </c>
      <c r="CB26" s="73" t="s">
        <v>71</v>
      </c>
      <c r="CC26" s="73" t="s">
        <v>71</v>
      </c>
      <c r="CD26" s="73" t="s">
        <v>71</v>
      </c>
      <c r="CE26" s="73" t="s">
        <v>71</v>
      </c>
      <c r="CF26" s="73" t="s">
        <v>71</v>
      </c>
      <c r="CG26" s="73" t="s">
        <v>71</v>
      </c>
      <c r="CH26" s="73" t="s">
        <v>71</v>
      </c>
      <c r="CI26" s="73" t="s">
        <v>71</v>
      </c>
      <c r="CJ26" s="73" t="s">
        <v>71</v>
      </c>
      <c r="CK26" s="73" t="s">
        <v>71</v>
      </c>
      <c r="CL26" s="73" t="s">
        <v>71</v>
      </c>
      <c r="CM26" s="73" t="s">
        <v>71</v>
      </c>
      <c r="CN26" s="73" t="s">
        <v>71</v>
      </c>
      <c r="CO26" s="73" t="s">
        <v>71</v>
      </c>
      <c r="CP26" s="73" t="s">
        <v>71</v>
      </c>
      <c r="CQ26" s="73" t="s">
        <v>71</v>
      </c>
      <c r="CR26" s="73" t="s">
        <v>71</v>
      </c>
      <c r="CS26" s="73" t="s">
        <v>71</v>
      </c>
      <c r="CT26" s="73" t="s">
        <v>71</v>
      </c>
      <c r="CU26" s="73" t="s">
        <v>71</v>
      </c>
      <c r="CV26" s="73" t="s">
        <v>71</v>
      </c>
      <c r="CW26" s="73" t="s">
        <v>71</v>
      </c>
      <c r="CX26" s="73" t="s">
        <v>71</v>
      </c>
      <c r="CY26" s="73" t="s">
        <v>71</v>
      </c>
      <c r="CZ26" s="73" t="s">
        <v>71</v>
      </c>
      <c r="DA26" s="73" t="s">
        <v>71</v>
      </c>
      <c r="DB26" s="73" t="s">
        <v>71</v>
      </c>
      <c r="DC26" s="73" t="s">
        <v>71</v>
      </c>
      <c r="DD26" s="73" t="s">
        <v>71</v>
      </c>
      <c r="DE26" s="73" t="s">
        <v>71</v>
      </c>
      <c r="DF26" s="73" t="s">
        <v>71</v>
      </c>
      <c r="DG26" s="73" t="s">
        <v>71</v>
      </c>
      <c r="DH26" s="73" t="s">
        <v>71</v>
      </c>
      <c r="DI26" s="73" t="s">
        <v>71</v>
      </c>
      <c r="DJ26" s="73" t="s">
        <v>71</v>
      </c>
      <c r="DK26" s="73" t="s">
        <v>71</v>
      </c>
      <c r="DL26" s="73" t="s">
        <v>71</v>
      </c>
      <c r="DM26" s="73" t="s">
        <v>71</v>
      </c>
      <c r="DN26" s="73" t="s">
        <v>71</v>
      </c>
      <c r="DO26" s="73" t="s">
        <v>71</v>
      </c>
      <c r="DP26" s="73" t="s">
        <v>71</v>
      </c>
      <c r="DQ26" s="73" t="s">
        <v>71</v>
      </c>
      <c r="DR26" s="73" t="s">
        <v>71</v>
      </c>
      <c r="DS26" s="73" t="s">
        <v>71</v>
      </c>
      <c r="DT26" s="73" t="s">
        <v>71</v>
      </c>
      <c r="DU26" s="73" t="s">
        <v>71</v>
      </c>
      <c r="DV26" s="73" t="s">
        <v>71</v>
      </c>
      <c r="DW26" s="73" t="s">
        <v>71</v>
      </c>
      <c r="DX26" s="73" t="s">
        <v>71</v>
      </c>
      <c r="DY26" s="73" t="s">
        <v>71</v>
      </c>
      <c r="DZ26" s="73" t="s">
        <v>71</v>
      </c>
      <c r="EA26" s="73" t="s">
        <v>71</v>
      </c>
      <c r="EB26" s="73" t="s">
        <v>71</v>
      </c>
      <c r="EC26" s="73" t="s">
        <v>71</v>
      </c>
      <c r="ED26" s="73" t="s">
        <v>71</v>
      </c>
      <c r="EE26" s="73" t="s">
        <v>71</v>
      </c>
      <c r="EF26" s="73" t="s">
        <v>71</v>
      </c>
      <c r="EG26" s="73" t="s">
        <v>71</v>
      </c>
      <c r="EH26" s="73" t="s">
        <v>71</v>
      </c>
      <c r="EI26" s="73" t="s">
        <v>71</v>
      </c>
      <c r="EJ26" s="73" t="s">
        <v>71</v>
      </c>
      <c r="EK26" s="73" t="s">
        <v>71</v>
      </c>
      <c r="EL26" s="73" t="s">
        <v>71</v>
      </c>
      <c r="EM26" s="73" t="s">
        <v>71</v>
      </c>
      <c r="EN26" s="73" t="s">
        <v>71</v>
      </c>
      <c r="EO26" s="73" t="s">
        <v>71</v>
      </c>
      <c r="EP26" s="73" t="s">
        <v>71</v>
      </c>
      <c r="EQ26" s="73" t="s">
        <v>71</v>
      </c>
      <c r="ER26" s="73" t="s">
        <v>71</v>
      </c>
      <c r="ES26" s="73" t="s">
        <v>71</v>
      </c>
      <c r="ET26" s="73" t="s">
        <v>71</v>
      </c>
      <c r="EU26" s="73" t="s">
        <v>71</v>
      </c>
      <c r="EV26" s="73" t="s">
        <v>71</v>
      </c>
      <c r="EW26" s="73" t="s">
        <v>71</v>
      </c>
      <c r="EX26" s="73" t="s">
        <v>71</v>
      </c>
      <c r="EY26" s="73" t="s">
        <v>71</v>
      </c>
      <c r="EZ26" s="73" t="s">
        <v>71</v>
      </c>
      <c r="FA26" s="73" t="s">
        <v>71</v>
      </c>
      <c r="FB26" s="73" t="s">
        <v>71</v>
      </c>
      <c r="FC26" s="73" t="s">
        <v>71</v>
      </c>
      <c r="FD26" s="73" t="s">
        <v>71</v>
      </c>
      <c r="FE26" s="73" t="s">
        <v>71</v>
      </c>
      <c r="FF26" s="73" t="s">
        <v>71</v>
      </c>
      <c r="FG26" s="72" t="s">
        <v>71</v>
      </c>
    </row>
    <row r="27" spans="1:163" ht="15.75" x14ac:dyDescent="0.2">
      <c r="A27" s="69">
        <v>25</v>
      </c>
      <c r="B27" s="66" t="s">
        <v>73</v>
      </c>
      <c r="C27" s="66" t="s">
        <v>73</v>
      </c>
      <c r="D27" s="66" t="s">
        <v>73</v>
      </c>
      <c r="E27" s="66" t="s">
        <v>73</v>
      </c>
      <c r="F27" s="66" t="s">
        <v>73</v>
      </c>
      <c r="G27" s="66" t="s">
        <v>73</v>
      </c>
      <c r="H27" s="66" t="s">
        <v>73</v>
      </c>
      <c r="I27" s="66" t="s">
        <v>73</v>
      </c>
      <c r="J27" s="66" t="s">
        <v>73</v>
      </c>
      <c r="K27" s="66" t="s">
        <v>73</v>
      </c>
      <c r="L27" s="66" t="s">
        <v>73</v>
      </c>
      <c r="M27" s="66" t="s">
        <v>73</v>
      </c>
      <c r="N27" s="66" t="s">
        <v>73</v>
      </c>
      <c r="O27" s="66" t="s">
        <v>73</v>
      </c>
      <c r="P27" s="66" t="s">
        <v>73</v>
      </c>
      <c r="Q27" s="66" t="s">
        <v>73</v>
      </c>
      <c r="R27" s="66" t="s">
        <v>73</v>
      </c>
      <c r="S27" s="66" t="s">
        <v>73</v>
      </c>
      <c r="T27" s="66" t="s">
        <v>73</v>
      </c>
      <c r="U27" s="66" t="s">
        <v>73</v>
      </c>
      <c r="V27" s="66" t="s">
        <v>73</v>
      </c>
      <c r="W27" s="73" t="s">
        <v>71</v>
      </c>
      <c r="X27" s="73" t="s">
        <v>71</v>
      </c>
      <c r="Y27" s="73" t="s">
        <v>71</v>
      </c>
      <c r="Z27" s="73" t="s">
        <v>71</v>
      </c>
      <c r="AA27" s="73" t="s">
        <v>71</v>
      </c>
      <c r="AB27" s="73" t="s">
        <v>71</v>
      </c>
      <c r="AC27" s="73" t="s">
        <v>71</v>
      </c>
      <c r="AD27" s="73" t="s">
        <v>71</v>
      </c>
      <c r="AE27" s="73" t="s">
        <v>71</v>
      </c>
      <c r="AF27" s="73" t="s">
        <v>71</v>
      </c>
      <c r="AG27" s="73" t="s">
        <v>71</v>
      </c>
      <c r="AH27" s="73" t="s">
        <v>71</v>
      </c>
      <c r="AI27" s="73" t="s">
        <v>71</v>
      </c>
      <c r="AJ27" s="73" t="s">
        <v>71</v>
      </c>
      <c r="AK27" s="73" t="s">
        <v>71</v>
      </c>
      <c r="AL27" s="73" t="s">
        <v>71</v>
      </c>
      <c r="AM27" s="73" t="s">
        <v>71</v>
      </c>
      <c r="AN27" s="73" t="s">
        <v>71</v>
      </c>
      <c r="AO27" s="73" t="s">
        <v>71</v>
      </c>
      <c r="AP27" s="73" t="s">
        <v>71</v>
      </c>
      <c r="AQ27" s="73" t="s">
        <v>71</v>
      </c>
      <c r="AR27" s="73" t="s">
        <v>71</v>
      </c>
      <c r="AS27" s="73" t="s">
        <v>71</v>
      </c>
      <c r="AT27" s="73" t="s">
        <v>71</v>
      </c>
      <c r="AU27" s="73" t="s">
        <v>71</v>
      </c>
      <c r="AV27" s="73" t="s">
        <v>71</v>
      </c>
      <c r="AW27" s="73" t="s">
        <v>71</v>
      </c>
      <c r="AX27" s="73" t="s">
        <v>71</v>
      </c>
      <c r="AY27" s="73" t="s">
        <v>71</v>
      </c>
      <c r="AZ27" s="73" t="s">
        <v>71</v>
      </c>
      <c r="BA27" s="73" t="s">
        <v>71</v>
      </c>
      <c r="BB27" s="73" t="s">
        <v>71</v>
      </c>
      <c r="BC27" s="73" t="s">
        <v>71</v>
      </c>
      <c r="BD27" s="73" t="s">
        <v>71</v>
      </c>
      <c r="BE27" s="73" t="s">
        <v>71</v>
      </c>
      <c r="BF27" s="73" t="s">
        <v>71</v>
      </c>
      <c r="BG27" s="73" t="s">
        <v>71</v>
      </c>
      <c r="BH27" s="73" t="s">
        <v>71</v>
      </c>
      <c r="BI27" s="73" t="s">
        <v>71</v>
      </c>
      <c r="BJ27" s="73" t="s">
        <v>71</v>
      </c>
      <c r="BK27" s="73" t="s">
        <v>71</v>
      </c>
      <c r="BL27" s="73" t="s">
        <v>71</v>
      </c>
      <c r="BM27" s="73" t="s">
        <v>71</v>
      </c>
      <c r="BN27" s="73" t="s">
        <v>71</v>
      </c>
      <c r="BO27" s="73" t="s">
        <v>71</v>
      </c>
      <c r="BP27" s="73" t="s">
        <v>71</v>
      </c>
      <c r="BQ27" s="73" t="s">
        <v>71</v>
      </c>
      <c r="BR27" s="73" t="s">
        <v>71</v>
      </c>
      <c r="BS27" s="73" t="s">
        <v>71</v>
      </c>
      <c r="BT27" s="73" t="s">
        <v>71</v>
      </c>
      <c r="BU27" s="73" t="s">
        <v>71</v>
      </c>
      <c r="BV27" s="73" t="s">
        <v>71</v>
      </c>
      <c r="BW27" s="73" t="s">
        <v>71</v>
      </c>
      <c r="BX27" s="73" t="s">
        <v>71</v>
      </c>
      <c r="BY27" s="73" t="s">
        <v>71</v>
      </c>
      <c r="BZ27" s="73" t="s">
        <v>71</v>
      </c>
      <c r="CA27" s="73" t="s">
        <v>71</v>
      </c>
      <c r="CB27" s="73" t="s">
        <v>71</v>
      </c>
      <c r="CC27" s="73" t="s">
        <v>71</v>
      </c>
      <c r="CD27" s="73" t="s">
        <v>71</v>
      </c>
      <c r="CE27" s="73" t="s">
        <v>71</v>
      </c>
      <c r="CF27" s="73" t="s">
        <v>71</v>
      </c>
      <c r="CG27" s="73" t="s">
        <v>71</v>
      </c>
      <c r="CH27" s="73" t="s">
        <v>71</v>
      </c>
      <c r="CI27" s="73" t="s">
        <v>71</v>
      </c>
      <c r="CJ27" s="73" t="s">
        <v>71</v>
      </c>
      <c r="CK27" s="73" t="s">
        <v>71</v>
      </c>
      <c r="CL27" s="73" t="s">
        <v>71</v>
      </c>
      <c r="CM27" s="73" t="s">
        <v>71</v>
      </c>
      <c r="CN27" s="73" t="s">
        <v>71</v>
      </c>
      <c r="CO27" s="73" t="s">
        <v>71</v>
      </c>
      <c r="CP27" s="73" t="s">
        <v>71</v>
      </c>
      <c r="CQ27" s="73" t="s">
        <v>71</v>
      </c>
      <c r="CR27" s="73" t="s">
        <v>71</v>
      </c>
      <c r="CS27" s="73" t="s">
        <v>71</v>
      </c>
      <c r="CT27" s="73" t="s">
        <v>71</v>
      </c>
      <c r="CU27" s="73" t="s">
        <v>71</v>
      </c>
      <c r="CV27" s="73" t="s">
        <v>71</v>
      </c>
      <c r="CW27" s="73" t="s">
        <v>71</v>
      </c>
      <c r="CX27" s="73" t="s">
        <v>71</v>
      </c>
      <c r="CY27" s="73" t="s">
        <v>71</v>
      </c>
      <c r="CZ27" s="73" t="s">
        <v>71</v>
      </c>
      <c r="DA27" s="73" t="s">
        <v>71</v>
      </c>
      <c r="DB27" s="73" t="s">
        <v>71</v>
      </c>
      <c r="DC27" s="73" t="s">
        <v>71</v>
      </c>
      <c r="DD27" s="73" t="s">
        <v>71</v>
      </c>
      <c r="DE27" s="73" t="s">
        <v>71</v>
      </c>
      <c r="DF27" s="73" t="s">
        <v>71</v>
      </c>
      <c r="DG27" s="73" t="s">
        <v>71</v>
      </c>
      <c r="DH27" s="73" t="s">
        <v>71</v>
      </c>
      <c r="DI27" s="73" t="s">
        <v>71</v>
      </c>
      <c r="DJ27" s="73" t="s">
        <v>71</v>
      </c>
      <c r="DK27" s="73" t="s">
        <v>71</v>
      </c>
      <c r="DL27" s="73" t="s">
        <v>71</v>
      </c>
      <c r="DM27" s="73" t="s">
        <v>71</v>
      </c>
      <c r="DN27" s="73" t="s">
        <v>71</v>
      </c>
      <c r="DO27" s="73" t="s">
        <v>71</v>
      </c>
      <c r="DP27" s="73" t="s">
        <v>71</v>
      </c>
      <c r="DQ27" s="73" t="s">
        <v>71</v>
      </c>
      <c r="DR27" s="73" t="s">
        <v>71</v>
      </c>
      <c r="DS27" s="73" t="s">
        <v>71</v>
      </c>
      <c r="DT27" s="73" t="s">
        <v>71</v>
      </c>
      <c r="DU27" s="73" t="s">
        <v>71</v>
      </c>
      <c r="DV27" s="73" t="s">
        <v>71</v>
      </c>
      <c r="DW27" s="73" t="s">
        <v>71</v>
      </c>
      <c r="DX27" s="73" t="s">
        <v>71</v>
      </c>
      <c r="DY27" s="73" t="s">
        <v>71</v>
      </c>
      <c r="DZ27" s="73" t="s">
        <v>71</v>
      </c>
      <c r="EA27" s="73" t="s">
        <v>71</v>
      </c>
      <c r="EB27" s="73" t="s">
        <v>71</v>
      </c>
      <c r="EC27" s="73" t="s">
        <v>71</v>
      </c>
      <c r="ED27" s="73" t="s">
        <v>71</v>
      </c>
      <c r="EE27" s="73" t="s">
        <v>71</v>
      </c>
      <c r="EF27" s="73" t="s">
        <v>71</v>
      </c>
      <c r="EG27" s="73" t="s">
        <v>71</v>
      </c>
      <c r="EH27" s="73" t="s">
        <v>71</v>
      </c>
      <c r="EI27" s="73" t="s">
        <v>71</v>
      </c>
      <c r="EJ27" s="73" t="s">
        <v>71</v>
      </c>
      <c r="EK27" s="73" t="s">
        <v>71</v>
      </c>
      <c r="EL27" s="73" t="s">
        <v>71</v>
      </c>
      <c r="EM27" s="73" t="s">
        <v>71</v>
      </c>
      <c r="EN27" s="73" t="s">
        <v>71</v>
      </c>
      <c r="EO27" s="73" t="s">
        <v>71</v>
      </c>
      <c r="EP27" s="73" t="s">
        <v>71</v>
      </c>
      <c r="EQ27" s="73" t="s">
        <v>71</v>
      </c>
      <c r="ER27" s="73" t="s">
        <v>71</v>
      </c>
      <c r="ES27" s="73" t="s">
        <v>71</v>
      </c>
      <c r="ET27" s="73" t="s">
        <v>71</v>
      </c>
      <c r="EU27" s="73" t="s">
        <v>71</v>
      </c>
      <c r="EV27" s="73" t="s">
        <v>71</v>
      </c>
      <c r="EW27" s="73" t="s">
        <v>71</v>
      </c>
      <c r="EX27" s="73" t="s">
        <v>71</v>
      </c>
      <c r="EY27" s="73" t="s">
        <v>71</v>
      </c>
      <c r="EZ27" s="73" t="s">
        <v>71</v>
      </c>
      <c r="FA27" s="73" t="s">
        <v>71</v>
      </c>
      <c r="FB27" s="73" t="s">
        <v>71</v>
      </c>
      <c r="FC27" s="73" t="s">
        <v>71</v>
      </c>
      <c r="FD27" s="73" t="s">
        <v>71</v>
      </c>
      <c r="FE27" s="73" t="s">
        <v>71</v>
      </c>
      <c r="FF27" s="73" t="s">
        <v>71</v>
      </c>
      <c r="FG27" s="72" t="s">
        <v>71</v>
      </c>
    </row>
    <row r="28" spans="1:163" ht="15.75" x14ac:dyDescent="0.2">
      <c r="A28" s="69">
        <v>26</v>
      </c>
      <c r="B28" s="66" t="s">
        <v>73</v>
      </c>
      <c r="C28" s="66" t="s">
        <v>73</v>
      </c>
      <c r="D28" s="66" t="s">
        <v>73</v>
      </c>
      <c r="E28" s="66" t="s">
        <v>73</v>
      </c>
      <c r="F28" s="66" t="s">
        <v>73</v>
      </c>
      <c r="G28" s="66" t="s">
        <v>73</v>
      </c>
      <c r="H28" s="66" t="s">
        <v>73</v>
      </c>
      <c r="I28" s="66" t="s">
        <v>73</v>
      </c>
      <c r="J28" s="66" t="s">
        <v>73</v>
      </c>
      <c r="K28" s="66" t="s">
        <v>73</v>
      </c>
      <c r="L28" s="66" t="s">
        <v>73</v>
      </c>
      <c r="M28" s="66" t="s">
        <v>73</v>
      </c>
      <c r="N28" s="66" t="s">
        <v>73</v>
      </c>
      <c r="O28" s="66" t="s">
        <v>73</v>
      </c>
      <c r="P28" s="66" t="s">
        <v>73</v>
      </c>
      <c r="Q28" s="66" t="s">
        <v>73</v>
      </c>
      <c r="R28" s="66" t="s">
        <v>73</v>
      </c>
      <c r="S28" s="66" t="s">
        <v>73</v>
      </c>
      <c r="T28" s="66" t="s">
        <v>73</v>
      </c>
      <c r="U28" s="66" t="s">
        <v>73</v>
      </c>
      <c r="V28" s="66" t="s">
        <v>73</v>
      </c>
      <c r="W28" s="73" t="s">
        <v>71</v>
      </c>
      <c r="X28" s="73" t="s">
        <v>71</v>
      </c>
      <c r="Y28" s="73" t="s">
        <v>71</v>
      </c>
      <c r="Z28" s="73" t="s">
        <v>71</v>
      </c>
      <c r="AA28" s="73" t="s">
        <v>71</v>
      </c>
      <c r="AB28" s="73" t="s">
        <v>71</v>
      </c>
      <c r="AC28" s="73" t="s">
        <v>71</v>
      </c>
      <c r="AD28" s="73" t="s">
        <v>71</v>
      </c>
      <c r="AE28" s="73" t="s">
        <v>71</v>
      </c>
      <c r="AF28" s="73" t="s">
        <v>71</v>
      </c>
      <c r="AG28" s="73" t="s">
        <v>71</v>
      </c>
      <c r="AH28" s="73" t="s">
        <v>71</v>
      </c>
      <c r="AI28" s="73" t="s">
        <v>71</v>
      </c>
      <c r="AJ28" s="73" t="s">
        <v>71</v>
      </c>
      <c r="AK28" s="73" t="s">
        <v>71</v>
      </c>
      <c r="AL28" s="73" t="s">
        <v>71</v>
      </c>
      <c r="AM28" s="73" t="s">
        <v>71</v>
      </c>
      <c r="AN28" s="73" t="s">
        <v>71</v>
      </c>
      <c r="AO28" s="73" t="s">
        <v>71</v>
      </c>
      <c r="AP28" s="73" t="s">
        <v>71</v>
      </c>
      <c r="AQ28" s="73" t="s">
        <v>71</v>
      </c>
      <c r="AR28" s="73" t="s">
        <v>71</v>
      </c>
      <c r="AS28" s="73" t="s">
        <v>71</v>
      </c>
      <c r="AT28" s="73" t="s">
        <v>71</v>
      </c>
      <c r="AU28" s="73" t="s">
        <v>71</v>
      </c>
      <c r="AV28" s="73" t="s">
        <v>71</v>
      </c>
      <c r="AW28" s="73" t="s">
        <v>71</v>
      </c>
      <c r="AX28" s="73" t="s">
        <v>71</v>
      </c>
      <c r="AY28" s="73" t="s">
        <v>71</v>
      </c>
      <c r="AZ28" s="73" t="s">
        <v>71</v>
      </c>
      <c r="BA28" s="73" t="s">
        <v>71</v>
      </c>
      <c r="BB28" s="73" t="s">
        <v>71</v>
      </c>
      <c r="BC28" s="73" t="s">
        <v>71</v>
      </c>
      <c r="BD28" s="73" t="s">
        <v>71</v>
      </c>
      <c r="BE28" s="73" t="s">
        <v>71</v>
      </c>
      <c r="BF28" s="73" t="s">
        <v>71</v>
      </c>
      <c r="BG28" s="73" t="s">
        <v>71</v>
      </c>
      <c r="BH28" s="73" t="s">
        <v>71</v>
      </c>
      <c r="BI28" s="73" t="s">
        <v>71</v>
      </c>
      <c r="BJ28" s="73" t="s">
        <v>71</v>
      </c>
      <c r="BK28" s="73" t="s">
        <v>71</v>
      </c>
      <c r="BL28" s="73" t="s">
        <v>71</v>
      </c>
      <c r="BM28" s="73" t="s">
        <v>71</v>
      </c>
      <c r="BN28" s="73" t="s">
        <v>71</v>
      </c>
      <c r="BO28" s="73" t="s">
        <v>71</v>
      </c>
      <c r="BP28" s="73" t="s">
        <v>71</v>
      </c>
      <c r="BQ28" s="73" t="s">
        <v>71</v>
      </c>
      <c r="BR28" s="73" t="s">
        <v>71</v>
      </c>
      <c r="BS28" s="73" t="s">
        <v>71</v>
      </c>
      <c r="BT28" s="73" t="s">
        <v>71</v>
      </c>
      <c r="BU28" s="73" t="s">
        <v>71</v>
      </c>
      <c r="BV28" s="73" t="s">
        <v>71</v>
      </c>
      <c r="BW28" s="73" t="s">
        <v>71</v>
      </c>
      <c r="BX28" s="73" t="s">
        <v>71</v>
      </c>
      <c r="BY28" s="73" t="s">
        <v>71</v>
      </c>
      <c r="BZ28" s="73" t="s">
        <v>71</v>
      </c>
      <c r="CA28" s="73" t="s">
        <v>71</v>
      </c>
      <c r="CB28" s="73" t="s">
        <v>71</v>
      </c>
      <c r="CC28" s="73" t="s">
        <v>71</v>
      </c>
      <c r="CD28" s="73" t="s">
        <v>71</v>
      </c>
      <c r="CE28" s="73" t="s">
        <v>71</v>
      </c>
      <c r="CF28" s="73" t="s">
        <v>71</v>
      </c>
      <c r="CG28" s="73" t="s">
        <v>71</v>
      </c>
      <c r="CH28" s="73" t="s">
        <v>71</v>
      </c>
      <c r="CI28" s="73" t="s">
        <v>71</v>
      </c>
      <c r="CJ28" s="73" t="s">
        <v>71</v>
      </c>
      <c r="CK28" s="73" t="s">
        <v>71</v>
      </c>
      <c r="CL28" s="73" t="s">
        <v>71</v>
      </c>
      <c r="CM28" s="73" t="s">
        <v>71</v>
      </c>
      <c r="CN28" s="73" t="s">
        <v>71</v>
      </c>
      <c r="CO28" s="73" t="s">
        <v>71</v>
      </c>
      <c r="CP28" s="73" t="s">
        <v>71</v>
      </c>
      <c r="CQ28" s="73" t="s">
        <v>71</v>
      </c>
      <c r="CR28" s="73" t="s">
        <v>71</v>
      </c>
      <c r="CS28" s="73" t="s">
        <v>71</v>
      </c>
      <c r="CT28" s="73" t="s">
        <v>71</v>
      </c>
      <c r="CU28" s="73" t="s">
        <v>71</v>
      </c>
      <c r="CV28" s="73" t="s">
        <v>71</v>
      </c>
      <c r="CW28" s="73" t="s">
        <v>71</v>
      </c>
      <c r="CX28" s="73" t="s">
        <v>71</v>
      </c>
      <c r="CY28" s="73" t="s">
        <v>71</v>
      </c>
      <c r="CZ28" s="73" t="s">
        <v>71</v>
      </c>
      <c r="DA28" s="73" t="s">
        <v>71</v>
      </c>
      <c r="DB28" s="73" t="s">
        <v>71</v>
      </c>
      <c r="DC28" s="73" t="s">
        <v>71</v>
      </c>
      <c r="DD28" s="73" t="s">
        <v>71</v>
      </c>
      <c r="DE28" s="73" t="s">
        <v>71</v>
      </c>
      <c r="DF28" s="73" t="s">
        <v>71</v>
      </c>
      <c r="DG28" s="73" t="s">
        <v>71</v>
      </c>
      <c r="DH28" s="73" t="s">
        <v>71</v>
      </c>
      <c r="DI28" s="73" t="s">
        <v>71</v>
      </c>
      <c r="DJ28" s="73" t="s">
        <v>71</v>
      </c>
      <c r="DK28" s="73" t="s">
        <v>71</v>
      </c>
      <c r="DL28" s="73" t="s">
        <v>71</v>
      </c>
      <c r="DM28" s="73" t="s">
        <v>71</v>
      </c>
      <c r="DN28" s="73" t="s">
        <v>71</v>
      </c>
      <c r="DO28" s="73" t="s">
        <v>71</v>
      </c>
      <c r="DP28" s="73" t="s">
        <v>71</v>
      </c>
      <c r="DQ28" s="73" t="s">
        <v>71</v>
      </c>
      <c r="DR28" s="73" t="s">
        <v>71</v>
      </c>
      <c r="DS28" s="73" t="s">
        <v>71</v>
      </c>
      <c r="DT28" s="73" t="s">
        <v>71</v>
      </c>
      <c r="DU28" s="73" t="s">
        <v>71</v>
      </c>
      <c r="DV28" s="73" t="s">
        <v>71</v>
      </c>
      <c r="DW28" s="73" t="s">
        <v>71</v>
      </c>
      <c r="DX28" s="73" t="s">
        <v>71</v>
      </c>
      <c r="DY28" s="73" t="s">
        <v>71</v>
      </c>
      <c r="DZ28" s="73" t="s">
        <v>71</v>
      </c>
      <c r="EA28" s="73" t="s">
        <v>71</v>
      </c>
      <c r="EB28" s="73" t="s">
        <v>71</v>
      </c>
      <c r="EC28" s="73" t="s">
        <v>71</v>
      </c>
      <c r="ED28" s="73" t="s">
        <v>71</v>
      </c>
      <c r="EE28" s="73" t="s">
        <v>71</v>
      </c>
      <c r="EF28" s="73" t="s">
        <v>71</v>
      </c>
      <c r="EG28" s="73" t="s">
        <v>71</v>
      </c>
      <c r="EH28" s="73" t="s">
        <v>71</v>
      </c>
      <c r="EI28" s="73" t="s">
        <v>71</v>
      </c>
      <c r="EJ28" s="73" t="s">
        <v>71</v>
      </c>
      <c r="EK28" s="73" t="s">
        <v>71</v>
      </c>
      <c r="EL28" s="73" t="s">
        <v>71</v>
      </c>
      <c r="EM28" s="73" t="s">
        <v>71</v>
      </c>
      <c r="EN28" s="73" t="s">
        <v>71</v>
      </c>
      <c r="EO28" s="73" t="s">
        <v>71</v>
      </c>
      <c r="EP28" s="73" t="s">
        <v>71</v>
      </c>
      <c r="EQ28" s="73" t="s">
        <v>71</v>
      </c>
      <c r="ER28" s="73" t="s">
        <v>71</v>
      </c>
      <c r="ES28" s="73" t="s">
        <v>71</v>
      </c>
      <c r="ET28" s="73" t="s">
        <v>71</v>
      </c>
      <c r="EU28" s="73" t="s">
        <v>71</v>
      </c>
      <c r="EV28" s="73" t="s">
        <v>71</v>
      </c>
      <c r="EW28" s="73" t="s">
        <v>71</v>
      </c>
      <c r="EX28" s="73" t="s">
        <v>71</v>
      </c>
      <c r="EY28" s="73" t="s">
        <v>71</v>
      </c>
      <c r="EZ28" s="73" t="s">
        <v>71</v>
      </c>
      <c r="FA28" s="73" t="s">
        <v>71</v>
      </c>
      <c r="FB28" s="73" t="s">
        <v>71</v>
      </c>
      <c r="FC28" s="73" t="s">
        <v>71</v>
      </c>
      <c r="FD28" s="73" t="s">
        <v>71</v>
      </c>
      <c r="FE28" s="73" t="s">
        <v>71</v>
      </c>
      <c r="FF28" s="73" t="s">
        <v>71</v>
      </c>
      <c r="FG28" s="72" t="s">
        <v>71</v>
      </c>
    </row>
    <row r="29" spans="1:163" ht="15.75" x14ac:dyDescent="0.2">
      <c r="A29" s="69">
        <v>27</v>
      </c>
      <c r="B29" s="66" t="s">
        <v>73</v>
      </c>
      <c r="C29" s="66" t="s">
        <v>73</v>
      </c>
      <c r="D29" s="66" t="s">
        <v>73</v>
      </c>
      <c r="E29" s="66" t="s">
        <v>73</v>
      </c>
      <c r="F29" s="66" t="s">
        <v>73</v>
      </c>
      <c r="G29" s="66" t="s">
        <v>73</v>
      </c>
      <c r="H29" s="66" t="s">
        <v>73</v>
      </c>
      <c r="I29" s="66" t="s">
        <v>73</v>
      </c>
      <c r="J29" s="66" t="s">
        <v>73</v>
      </c>
      <c r="K29" s="66" t="s">
        <v>73</v>
      </c>
      <c r="L29" s="66" t="s">
        <v>73</v>
      </c>
      <c r="M29" s="66" t="s">
        <v>73</v>
      </c>
      <c r="N29" s="66" t="s">
        <v>73</v>
      </c>
      <c r="O29" s="66" t="s">
        <v>73</v>
      </c>
      <c r="P29" s="66" t="s">
        <v>73</v>
      </c>
      <c r="Q29" s="66" t="s">
        <v>73</v>
      </c>
      <c r="R29" s="66" t="s">
        <v>73</v>
      </c>
      <c r="S29" s="66" t="s">
        <v>73</v>
      </c>
      <c r="T29" s="66" t="s">
        <v>73</v>
      </c>
      <c r="U29" s="66" t="s">
        <v>73</v>
      </c>
      <c r="V29" s="66" t="s">
        <v>73</v>
      </c>
      <c r="W29" s="73" t="s">
        <v>71</v>
      </c>
      <c r="X29" s="73" t="s">
        <v>71</v>
      </c>
      <c r="Y29" s="73" t="s">
        <v>71</v>
      </c>
      <c r="Z29" s="73" t="s">
        <v>71</v>
      </c>
      <c r="AA29" s="73" t="s">
        <v>71</v>
      </c>
      <c r="AB29" s="73" t="s">
        <v>71</v>
      </c>
      <c r="AC29" s="73" t="s">
        <v>71</v>
      </c>
      <c r="AD29" s="73" t="s">
        <v>71</v>
      </c>
      <c r="AE29" s="73" t="s">
        <v>71</v>
      </c>
      <c r="AF29" s="73" t="s">
        <v>71</v>
      </c>
      <c r="AG29" s="73" t="s">
        <v>71</v>
      </c>
      <c r="AH29" s="73" t="s">
        <v>71</v>
      </c>
      <c r="AI29" s="73" t="s">
        <v>71</v>
      </c>
      <c r="AJ29" s="73" t="s">
        <v>71</v>
      </c>
      <c r="AK29" s="73" t="s">
        <v>71</v>
      </c>
      <c r="AL29" s="73" t="s">
        <v>71</v>
      </c>
      <c r="AM29" s="73" t="s">
        <v>71</v>
      </c>
      <c r="AN29" s="73" t="s">
        <v>71</v>
      </c>
      <c r="AO29" s="73" t="s">
        <v>71</v>
      </c>
      <c r="AP29" s="73" t="s">
        <v>71</v>
      </c>
      <c r="AQ29" s="73" t="s">
        <v>71</v>
      </c>
      <c r="AR29" s="73" t="s">
        <v>71</v>
      </c>
      <c r="AS29" s="73" t="s">
        <v>71</v>
      </c>
      <c r="AT29" s="73" t="s">
        <v>71</v>
      </c>
      <c r="AU29" s="73" t="s">
        <v>71</v>
      </c>
      <c r="AV29" s="73" t="s">
        <v>71</v>
      </c>
      <c r="AW29" s="73" t="s">
        <v>71</v>
      </c>
      <c r="AX29" s="73" t="s">
        <v>71</v>
      </c>
      <c r="AY29" s="73" t="s">
        <v>71</v>
      </c>
      <c r="AZ29" s="73" t="s">
        <v>71</v>
      </c>
      <c r="BA29" s="73" t="s">
        <v>71</v>
      </c>
      <c r="BB29" s="73" t="s">
        <v>71</v>
      </c>
      <c r="BC29" s="73" t="s">
        <v>71</v>
      </c>
      <c r="BD29" s="73" t="s">
        <v>71</v>
      </c>
      <c r="BE29" s="73" t="s">
        <v>71</v>
      </c>
      <c r="BF29" s="73" t="s">
        <v>71</v>
      </c>
      <c r="BG29" s="73" t="s">
        <v>71</v>
      </c>
      <c r="BH29" s="73" t="s">
        <v>71</v>
      </c>
      <c r="BI29" s="73" t="s">
        <v>71</v>
      </c>
      <c r="BJ29" s="73" t="s">
        <v>71</v>
      </c>
      <c r="BK29" s="73" t="s">
        <v>71</v>
      </c>
      <c r="BL29" s="73" t="s">
        <v>71</v>
      </c>
      <c r="BM29" s="73" t="s">
        <v>71</v>
      </c>
      <c r="BN29" s="73" t="s">
        <v>71</v>
      </c>
      <c r="BO29" s="73" t="s">
        <v>71</v>
      </c>
      <c r="BP29" s="73" t="s">
        <v>71</v>
      </c>
      <c r="BQ29" s="73" t="s">
        <v>71</v>
      </c>
      <c r="BR29" s="73" t="s">
        <v>71</v>
      </c>
      <c r="BS29" s="73" t="s">
        <v>71</v>
      </c>
      <c r="BT29" s="73" t="s">
        <v>71</v>
      </c>
      <c r="BU29" s="73" t="s">
        <v>71</v>
      </c>
      <c r="BV29" s="73" t="s">
        <v>71</v>
      </c>
      <c r="BW29" s="73" t="s">
        <v>71</v>
      </c>
      <c r="BX29" s="73" t="s">
        <v>71</v>
      </c>
      <c r="BY29" s="73" t="s">
        <v>71</v>
      </c>
      <c r="BZ29" s="73" t="s">
        <v>71</v>
      </c>
      <c r="CA29" s="73" t="s">
        <v>71</v>
      </c>
      <c r="CB29" s="73" t="s">
        <v>71</v>
      </c>
      <c r="CC29" s="73" t="s">
        <v>71</v>
      </c>
      <c r="CD29" s="73" t="s">
        <v>71</v>
      </c>
      <c r="CE29" s="73" t="s">
        <v>71</v>
      </c>
      <c r="CF29" s="73" t="s">
        <v>71</v>
      </c>
      <c r="CG29" s="73" t="s">
        <v>71</v>
      </c>
      <c r="CH29" s="73" t="s">
        <v>71</v>
      </c>
      <c r="CI29" s="73" t="s">
        <v>71</v>
      </c>
      <c r="CJ29" s="73" t="s">
        <v>71</v>
      </c>
      <c r="CK29" s="73" t="s">
        <v>71</v>
      </c>
      <c r="CL29" s="73" t="s">
        <v>71</v>
      </c>
      <c r="CM29" s="73" t="s">
        <v>71</v>
      </c>
      <c r="CN29" s="73" t="s">
        <v>71</v>
      </c>
      <c r="CO29" s="73" t="s">
        <v>71</v>
      </c>
      <c r="CP29" s="73" t="s">
        <v>71</v>
      </c>
      <c r="CQ29" s="73" t="s">
        <v>71</v>
      </c>
      <c r="CR29" s="73" t="s">
        <v>71</v>
      </c>
      <c r="CS29" s="73" t="s">
        <v>71</v>
      </c>
      <c r="CT29" s="73" t="s">
        <v>71</v>
      </c>
      <c r="CU29" s="73" t="s">
        <v>71</v>
      </c>
      <c r="CV29" s="73" t="s">
        <v>71</v>
      </c>
      <c r="CW29" s="73" t="s">
        <v>71</v>
      </c>
      <c r="CX29" s="73" t="s">
        <v>71</v>
      </c>
      <c r="CY29" s="73" t="s">
        <v>71</v>
      </c>
      <c r="CZ29" s="73" t="s">
        <v>71</v>
      </c>
      <c r="DA29" s="73" t="s">
        <v>71</v>
      </c>
      <c r="DB29" s="73" t="s">
        <v>71</v>
      </c>
      <c r="DC29" s="73" t="s">
        <v>71</v>
      </c>
      <c r="DD29" s="73" t="s">
        <v>71</v>
      </c>
      <c r="DE29" s="73" t="s">
        <v>71</v>
      </c>
      <c r="DF29" s="73" t="s">
        <v>71</v>
      </c>
      <c r="DG29" s="73" t="s">
        <v>71</v>
      </c>
      <c r="DH29" s="73" t="s">
        <v>71</v>
      </c>
      <c r="DI29" s="73" t="s">
        <v>71</v>
      </c>
      <c r="DJ29" s="73" t="s">
        <v>71</v>
      </c>
      <c r="DK29" s="73" t="s">
        <v>71</v>
      </c>
      <c r="DL29" s="73" t="s">
        <v>71</v>
      </c>
      <c r="DM29" s="73" t="s">
        <v>71</v>
      </c>
      <c r="DN29" s="73" t="s">
        <v>71</v>
      </c>
      <c r="DO29" s="73" t="s">
        <v>71</v>
      </c>
      <c r="DP29" s="73" t="s">
        <v>71</v>
      </c>
      <c r="DQ29" s="73" t="s">
        <v>71</v>
      </c>
      <c r="DR29" s="73" t="s">
        <v>71</v>
      </c>
      <c r="DS29" s="73" t="s">
        <v>71</v>
      </c>
      <c r="DT29" s="73" t="s">
        <v>71</v>
      </c>
      <c r="DU29" s="73" t="s">
        <v>71</v>
      </c>
      <c r="DV29" s="73" t="s">
        <v>71</v>
      </c>
      <c r="DW29" s="73" t="s">
        <v>71</v>
      </c>
      <c r="DX29" s="73" t="s">
        <v>71</v>
      </c>
      <c r="DY29" s="73" t="s">
        <v>71</v>
      </c>
      <c r="DZ29" s="73" t="s">
        <v>71</v>
      </c>
      <c r="EA29" s="73" t="s">
        <v>71</v>
      </c>
      <c r="EB29" s="73" t="s">
        <v>71</v>
      </c>
      <c r="EC29" s="73" t="s">
        <v>71</v>
      </c>
      <c r="ED29" s="73" t="s">
        <v>71</v>
      </c>
      <c r="EE29" s="73" t="s">
        <v>71</v>
      </c>
      <c r="EF29" s="73" t="s">
        <v>71</v>
      </c>
      <c r="EG29" s="73" t="s">
        <v>71</v>
      </c>
      <c r="EH29" s="73" t="s">
        <v>71</v>
      </c>
      <c r="EI29" s="73" t="s">
        <v>71</v>
      </c>
      <c r="EJ29" s="73" t="s">
        <v>71</v>
      </c>
      <c r="EK29" s="73" t="s">
        <v>71</v>
      </c>
      <c r="EL29" s="73" t="s">
        <v>71</v>
      </c>
      <c r="EM29" s="73" t="s">
        <v>71</v>
      </c>
      <c r="EN29" s="73" t="s">
        <v>71</v>
      </c>
      <c r="EO29" s="73" t="s">
        <v>71</v>
      </c>
      <c r="EP29" s="73" t="s">
        <v>71</v>
      </c>
      <c r="EQ29" s="73" t="s">
        <v>71</v>
      </c>
      <c r="ER29" s="73" t="s">
        <v>71</v>
      </c>
      <c r="ES29" s="73" t="s">
        <v>71</v>
      </c>
      <c r="ET29" s="73" t="s">
        <v>71</v>
      </c>
      <c r="EU29" s="73" t="s">
        <v>71</v>
      </c>
      <c r="EV29" s="73" t="s">
        <v>71</v>
      </c>
      <c r="EW29" s="73" t="s">
        <v>71</v>
      </c>
      <c r="EX29" s="73" t="s">
        <v>71</v>
      </c>
      <c r="EY29" s="73" t="s">
        <v>71</v>
      </c>
      <c r="EZ29" s="73" t="s">
        <v>71</v>
      </c>
      <c r="FA29" s="73" t="s">
        <v>71</v>
      </c>
      <c r="FB29" s="73" t="s">
        <v>71</v>
      </c>
      <c r="FC29" s="73" t="s">
        <v>71</v>
      </c>
      <c r="FD29" s="73" t="s">
        <v>71</v>
      </c>
      <c r="FE29" s="73" t="s">
        <v>71</v>
      </c>
      <c r="FF29" s="73" t="s">
        <v>71</v>
      </c>
      <c r="FG29" s="72" t="s">
        <v>71</v>
      </c>
    </row>
    <row r="30" spans="1:163" ht="15.75" x14ac:dyDescent="0.2">
      <c r="A30" s="69">
        <v>28</v>
      </c>
      <c r="B30" s="66" t="s">
        <v>73</v>
      </c>
      <c r="C30" s="66" t="s">
        <v>73</v>
      </c>
      <c r="D30" s="66" t="s">
        <v>73</v>
      </c>
      <c r="E30" s="66" t="s">
        <v>73</v>
      </c>
      <c r="F30" s="66" t="s">
        <v>73</v>
      </c>
      <c r="G30" s="66" t="s">
        <v>73</v>
      </c>
      <c r="H30" s="66" t="s">
        <v>73</v>
      </c>
      <c r="I30" s="66" t="s">
        <v>73</v>
      </c>
      <c r="J30" s="66" t="s">
        <v>73</v>
      </c>
      <c r="K30" s="66" t="s">
        <v>73</v>
      </c>
      <c r="L30" s="66" t="s">
        <v>73</v>
      </c>
      <c r="M30" s="66" t="s">
        <v>73</v>
      </c>
      <c r="N30" s="66" t="s">
        <v>73</v>
      </c>
      <c r="O30" s="66" t="s">
        <v>73</v>
      </c>
      <c r="P30" s="66" t="s">
        <v>73</v>
      </c>
      <c r="Q30" s="66" t="s">
        <v>73</v>
      </c>
      <c r="R30" s="66" t="s">
        <v>73</v>
      </c>
      <c r="S30" s="66" t="s">
        <v>73</v>
      </c>
      <c r="T30" s="66" t="s">
        <v>73</v>
      </c>
      <c r="U30" s="66" t="s">
        <v>73</v>
      </c>
      <c r="V30" s="66" t="s">
        <v>73</v>
      </c>
      <c r="W30" s="73" t="s">
        <v>71</v>
      </c>
      <c r="X30" s="73" t="s">
        <v>71</v>
      </c>
      <c r="Y30" s="73" t="s">
        <v>71</v>
      </c>
      <c r="Z30" s="73" t="s">
        <v>71</v>
      </c>
      <c r="AA30" s="73" t="s">
        <v>71</v>
      </c>
      <c r="AB30" s="73" t="s">
        <v>71</v>
      </c>
      <c r="AC30" s="73" t="s">
        <v>71</v>
      </c>
      <c r="AD30" s="73" t="s">
        <v>71</v>
      </c>
      <c r="AE30" s="73" t="s">
        <v>71</v>
      </c>
      <c r="AF30" s="73" t="s">
        <v>71</v>
      </c>
      <c r="AG30" s="73" t="s">
        <v>71</v>
      </c>
      <c r="AH30" s="73" t="s">
        <v>71</v>
      </c>
      <c r="AI30" s="73" t="s">
        <v>71</v>
      </c>
      <c r="AJ30" s="73" t="s">
        <v>71</v>
      </c>
      <c r="AK30" s="73" t="s">
        <v>71</v>
      </c>
      <c r="AL30" s="73" t="s">
        <v>71</v>
      </c>
      <c r="AM30" s="73" t="s">
        <v>71</v>
      </c>
      <c r="AN30" s="73" t="s">
        <v>71</v>
      </c>
      <c r="AO30" s="73" t="s">
        <v>71</v>
      </c>
      <c r="AP30" s="73" t="s">
        <v>71</v>
      </c>
      <c r="AQ30" s="73" t="s">
        <v>71</v>
      </c>
      <c r="AR30" s="73" t="s">
        <v>71</v>
      </c>
      <c r="AS30" s="73" t="s">
        <v>71</v>
      </c>
      <c r="AT30" s="73" t="s">
        <v>71</v>
      </c>
      <c r="AU30" s="73" t="s">
        <v>71</v>
      </c>
      <c r="AV30" s="73" t="s">
        <v>71</v>
      </c>
      <c r="AW30" s="73" t="s">
        <v>71</v>
      </c>
      <c r="AX30" s="73" t="s">
        <v>71</v>
      </c>
      <c r="AY30" s="73" t="s">
        <v>71</v>
      </c>
      <c r="AZ30" s="73" t="s">
        <v>71</v>
      </c>
      <c r="BA30" s="73" t="s">
        <v>71</v>
      </c>
      <c r="BB30" s="73" t="s">
        <v>71</v>
      </c>
      <c r="BC30" s="73" t="s">
        <v>71</v>
      </c>
      <c r="BD30" s="73" t="s">
        <v>71</v>
      </c>
      <c r="BE30" s="73" t="s">
        <v>71</v>
      </c>
      <c r="BF30" s="73" t="s">
        <v>71</v>
      </c>
      <c r="BG30" s="73" t="s">
        <v>71</v>
      </c>
      <c r="BH30" s="73" t="s">
        <v>71</v>
      </c>
      <c r="BI30" s="73" t="s">
        <v>71</v>
      </c>
      <c r="BJ30" s="73" t="s">
        <v>71</v>
      </c>
      <c r="BK30" s="73" t="s">
        <v>71</v>
      </c>
      <c r="BL30" s="73" t="s">
        <v>71</v>
      </c>
      <c r="BM30" s="73" t="s">
        <v>71</v>
      </c>
      <c r="BN30" s="73" t="s">
        <v>71</v>
      </c>
      <c r="BO30" s="73" t="s">
        <v>71</v>
      </c>
      <c r="BP30" s="73" t="s">
        <v>71</v>
      </c>
      <c r="BQ30" s="73" t="s">
        <v>71</v>
      </c>
      <c r="BR30" s="73" t="s">
        <v>71</v>
      </c>
      <c r="BS30" s="73" t="s">
        <v>71</v>
      </c>
      <c r="BT30" s="73" t="s">
        <v>71</v>
      </c>
      <c r="BU30" s="73" t="s">
        <v>71</v>
      </c>
      <c r="BV30" s="73" t="s">
        <v>71</v>
      </c>
      <c r="BW30" s="73" t="s">
        <v>71</v>
      </c>
      <c r="BX30" s="73" t="s">
        <v>71</v>
      </c>
      <c r="BY30" s="73" t="s">
        <v>71</v>
      </c>
      <c r="BZ30" s="73" t="s">
        <v>71</v>
      </c>
      <c r="CA30" s="73" t="s">
        <v>71</v>
      </c>
      <c r="CB30" s="73" t="s">
        <v>71</v>
      </c>
      <c r="CC30" s="73" t="s">
        <v>71</v>
      </c>
      <c r="CD30" s="73" t="s">
        <v>71</v>
      </c>
      <c r="CE30" s="73" t="s">
        <v>71</v>
      </c>
      <c r="CF30" s="73" t="s">
        <v>71</v>
      </c>
      <c r="CG30" s="73" t="s">
        <v>71</v>
      </c>
      <c r="CH30" s="73" t="s">
        <v>71</v>
      </c>
      <c r="CI30" s="73" t="s">
        <v>71</v>
      </c>
      <c r="CJ30" s="73" t="s">
        <v>71</v>
      </c>
      <c r="CK30" s="73" t="s">
        <v>71</v>
      </c>
      <c r="CL30" s="73" t="s">
        <v>71</v>
      </c>
      <c r="CM30" s="73" t="s">
        <v>71</v>
      </c>
      <c r="CN30" s="73" t="s">
        <v>71</v>
      </c>
      <c r="CO30" s="73" t="s">
        <v>71</v>
      </c>
      <c r="CP30" s="73" t="s">
        <v>71</v>
      </c>
      <c r="CQ30" s="73" t="s">
        <v>71</v>
      </c>
      <c r="CR30" s="73" t="s">
        <v>71</v>
      </c>
      <c r="CS30" s="73" t="s">
        <v>71</v>
      </c>
      <c r="CT30" s="73" t="s">
        <v>71</v>
      </c>
      <c r="CU30" s="73" t="s">
        <v>71</v>
      </c>
      <c r="CV30" s="73" t="s">
        <v>71</v>
      </c>
      <c r="CW30" s="73" t="s">
        <v>71</v>
      </c>
      <c r="CX30" s="73" t="s">
        <v>71</v>
      </c>
      <c r="CY30" s="73" t="s">
        <v>71</v>
      </c>
      <c r="CZ30" s="73" t="s">
        <v>71</v>
      </c>
      <c r="DA30" s="73" t="s">
        <v>71</v>
      </c>
      <c r="DB30" s="73" t="s">
        <v>71</v>
      </c>
      <c r="DC30" s="73" t="s">
        <v>71</v>
      </c>
      <c r="DD30" s="73" t="s">
        <v>71</v>
      </c>
      <c r="DE30" s="73" t="s">
        <v>71</v>
      </c>
      <c r="DF30" s="73" t="s">
        <v>71</v>
      </c>
      <c r="DG30" s="73" t="s">
        <v>71</v>
      </c>
      <c r="DH30" s="73" t="s">
        <v>71</v>
      </c>
      <c r="DI30" s="73" t="s">
        <v>71</v>
      </c>
      <c r="DJ30" s="73" t="s">
        <v>71</v>
      </c>
      <c r="DK30" s="73" t="s">
        <v>71</v>
      </c>
      <c r="DL30" s="73" t="s">
        <v>71</v>
      </c>
      <c r="DM30" s="73" t="s">
        <v>71</v>
      </c>
      <c r="DN30" s="73" t="s">
        <v>71</v>
      </c>
      <c r="DO30" s="73" t="s">
        <v>71</v>
      </c>
      <c r="DP30" s="73" t="s">
        <v>71</v>
      </c>
      <c r="DQ30" s="73" t="s">
        <v>71</v>
      </c>
      <c r="DR30" s="73" t="s">
        <v>71</v>
      </c>
      <c r="DS30" s="73" t="s">
        <v>71</v>
      </c>
      <c r="DT30" s="73" t="s">
        <v>71</v>
      </c>
      <c r="DU30" s="73" t="s">
        <v>71</v>
      </c>
      <c r="DV30" s="73" t="s">
        <v>71</v>
      </c>
      <c r="DW30" s="73" t="s">
        <v>71</v>
      </c>
      <c r="DX30" s="73" t="s">
        <v>71</v>
      </c>
      <c r="DY30" s="73" t="s">
        <v>71</v>
      </c>
      <c r="DZ30" s="73" t="s">
        <v>71</v>
      </c>
      <c r="EA30" s="73" t="s">
        <v>71</v>
      </c>
      <c r="EB30" s="73" t="s">
        <v>71</v>
      </c>
      <c r="EC30" s="73" t="s">
        <v>71</v>
      </c>
      <c r="ED30" s="73" t="s">
        <v>71</v>
      </c>
      <c r="EE30" s="73" t="s">
        <v>71</v>
      </c>
      <c r="EF30" s="73" t="s">
        <v>71</v>
      </c>
      <c r="EG30" s="73" t="s">
        <v>71</v>
      </c>
      <c r="EH30" s="73" t="s">
        <v>71</v>
      </c>
      <c r="EI30" s="73" t="s">
        <v>71</v>
      </c>
      <c r="EJ30" s="73" t="s">
        <v>71</v>
      </c>
      <c r="EK30" s="73" t="s">
        <v>71</v>
      </c>
      <c r="EL30" s="73" t="s">
        <v>71</v>
      </c>
      <c r="EM30" s="73" t="s">
        <v>71</v>
      </c>
      <c r="EN30" s="73" t="s">
        <v>71</v>
      </c>
      <c r="EO30" s="73" t="s">
        <v>71</v>
      </c>
      <c r="EP30" s="73" t="s">
        <v>71</v>
      </c>
      <c r="EQ30" s="73" t="s">
        <v>71</v>
      </c>
      <c r="ER30" s="73" t="s">
        <v>71</v>
      </c>
      <c r="ES30" s="73" t="s">
        <v>71</v>
      </c>
      <c r="ET30" s="73" t="s">
        <v>71</v>
      </c>
      <c r="EU30" s="73" t="s">
        <v>71</v>
      </c>
      <c r="EV30" s="73" t="s">
        <v>71</v>
      </c>
      <c r="EW30" s="73" t="s">
        <v>71</v>
      </c>
      <c r="EX30" s="73" t="s">
        <v>71</v>
      </c>
      <c r="EY30" s="73" t="s">
        <v>71</v>
      </c>
      <c r="EZ30" s="73" t="s">
        <v>71</v>
      </c>
      <c r="FA30" s="73" t="s">
        <v>71</v>
      </c>
      <c r="FB30" s="73" t="s">
        <v>71</v>
      </c>
      <c r="FC30" s="73" t="s">
        <v>71</v>
      </c>
      <c r="FD30" s="73" t="s">
        <v>71</v>
      </c>
      <c r="FE30" s="73" t="s">
        <v>71</v>
      </c>
      <c r="FF30" s="73" t="s">
        <v>71</v>
      </c>
      <c r="FG30" s="72" t="s">
        <v>71</v>
      </c>
    </row>
    <row r="31" spans="1:163" ht="15.75" x14ac:dyDescent="0.2">
      <c r="A31" s="69">
        <v>29</v>
      </c>
      <c r="B31" s="66" t="s">
        <v>73</v>
      </c>
      <c r="C31" s="66" t="s">
        <v>73</v>
      </c>
      <c r="D31" s="66" t="s">
        <v>73</v>
      </c>
      <c r="E31" s="66" t="s">
        <v>73</v>
      </c>
      <c r="F31" s="66" t="s">
        <v>73</v>
      </c>
      <c r="G31" s="66" t="s">
        <v>73</v>
      </c>
      <c r="H31" s="66" t="s">
        <v>73</v>
      </c>
      <c r="I31" s="66" t="s">
        <v>73</v>
      </c>
      <c r="J31" s="66" t="s">
        <v>73</v>
      </c>
      <c r="K31" s="66" t="s">
        <v>73</v>
      </c>
      <c r="L31" s="66" t="s">
        <v>73</v>
      </c>
      <c r="M31" s="66" t="s">
        <v>73</v>
      </c>
      <c r="N31" s="66" t="s">
        <v>73</v>
      </c>
      <c r="O31" s="66" t="s">
        <v>73</v>
      </c>
      <c r="P31" s="66" t="s">
        <v>73</v>
      </c>
      <c r="Q31" s="66" t="s">
        <v>73</v>
      </c>
      <c r="R31" s="66" t="s">
        <v>73</v>
      </c>
      <c r="S31" s="66" t="s">
        <v>73</v>
      </c>
      <c r="T31" s="66" t="s">
        <v>73</v>
      </c>
      <c r="U31" s="66" t="s">
        <v>73</v>
      </c>
      <c r="V31" s="66" t="s">
        <v>73</v>
      </c>
      <c r="W31" s="73" t="s">
        <v>71</v>
      </c>
      <c r="X31" s="73" t="s">
        <v>71</v>
      </c>
      <c r="Y31" s="73" t="s">
        <v>71</v>
      </c>
      <c r="Z31" s="73" t="s">
        <v>71</v>
      </c>
      <c r="AA31" s="73" t="s">
        <v>71</v>
      </c>
      <c r="AB31" s="73" t="s">
        <v>71</v>
      </c>
      <c r="AC31" s="73" t="s">
        <v>71</v>
      </c>
      <c r="AD31" s="73" t="s">
        <v>71</v>
      </c>
      <c r="AE31" s="73" t="s">
        <v>71</v>
      </c>
      <c r="AF31" s="73" t="s">
        <v>71</v>
      </c>
      <c r="AG31" s="73" t="s">
        <v>71</v>
      </c>
      <c r="AH31" s="73" t="s">
        <v>71</v>
      </c>
      <c r="AI31" s="73" t="s">
        <v>71</v>
      </c>
      <c r="AJ31" s="73" t="s">
        <v>71</v>
      </c>
      <c r="AK31" s="73" t="s">
        <v>71</v>
      </c>
      <c r="AL31" s="73" t="s">
        <v>71</v>
      </c>
      <c r="AM31" s="73" t="s">
        <v>71</v>
      </c>
      <c r="AN31" s="73" t="s">
        <v>71</v>
      </c>
      <c r="AO31" s="73" t="s">
        <v>71</v>
      </c>
      <c r="AP31" s="73" t="s">
        <v>71</v>
      </c>
      <c r="AQ31" s="73" t="s">
        <v>71</v>
      </c>
      <c r="AR31" s="73" t="s">
        <v>71</v>
      </c>
      <c r="AS31" s="73" t="s">
        <v>71</v>
      </c>
      <c r="AT31" s="73" t="s">
        <v>71</v>
      </c>
      <c r="AU31" s="73" t="s">
        <v>71</v>
      </c>
      <c r="AV31" s="73" t="s">
        <v>71</v>
      </c>
      <c r="AW31" s="73" t="s">
        <v>71</v>
      </c>
      <c r="AX31" s="73" t="s">
        <v>71</v>
      </c>
      <c r="AY31" s="73" t="s">
        <v>71</v>
      </c>
      <c r="AZ31" s="73" t="s">
        <v>71</v>
      </c>
      <c r="BA31" s="73" t="s">
        <v>71</v>
      </c>
      <c r="BB31" s="73" t="s">
        <v>71</v>
      </c>
      <c r="BC31" s="73" t="s">
        <v>71</v>
      </c>
      <c r="BD31" s="73" t="s">
        <v>71</v>
      </c>
      <c r="BE31" s="73" t="s">
        <v>71</v>
      </c>
      <c r="BF31" s="73" t="s">
        <v>71</v>
      </c>
      <c r="BG31" s="73" t="s">
        <v>71</v>
      </c>
      <c r="BH31" s="73" t="s">
        <v>71</v>
      </c>
      <c r="BI31" s="73" t="s">
        <v>71</v>
      </c>
      <c r="BJ31" s="73" t="s">
        <v>71</v>
      </c>
      <c r="BK31" s="73" t="s">
        <v>71</v>
      </c>
      <c r="BL31" s="73" t="s">
        <v>71</v>
      </c>
      <c r="BM31" s="73" t="s">
        <v>71</v>
      </c>
      <c r="BN31" s="73" t="s">
        <v>71</v>
      </c>
      <c r="BO31" s="73" t="s">
        <v>71</v>
      </c>
      <c r="BP31" s="73" t="s">
        <v>71</v>
      </c>
      <c r="BQ31" s="73" t="s">
        <v>71</v>
      </c>
      <c r="BR31" s="73" t="s">
        <v>71</v>
      </c>
      <c r="BS31" s="73" t="s">
        <v>71</v>
      </c>
      <c r="BT31" s="73" t="s">
        <v>71</v>
      </c>
      <c r="BU31" s="73" t="s">
        <v>71</v>
      </c>
      <c r="BV31" s="73" t="s">
        <v>71</v>
      </c>
      <c r="BW31" s="73" t="s">
        <v>71</v>
      </c>
      <c r="BX31" s="73" t="s">
        <v>71</v>
      </c>
      <c r="BY31" s="73" t="s">
        <v>71</v>
      </c>
      <c r="BZ31" s="73" t="s">
        <v>71</v>
      </c>
      <c r="CA31" s="73" t="s">
        <v>71</v>
      </c>
      <c r="CB31" s="73" t="s">
        <v>71</v>
      </c>
      <c r="CC31" s="73" t="s">
        <v>71</v>
      </c>
      <c r="CD31" s="73" t="s">
        <v>71</v>
      </c>
      <c r="CE31" s="73" t="s">
        <v>71</v>
      </c>
      <c r="CF31" s="73" t="s">
        <v>71</v>
      </c>
      <c r="CG31" s="73" t="s">
        <v>71</v>
      </c>
      <c r="CH31" s="73" t="s">
        <v>71</v>
      </c>
      <c r="CI31" s="73" t="s">
        <v>71</v>
      </c>
      <c r="CJ31" s="73" t="s">
        <v>71</v>
      </c>
      <c r="CK31" s="73" t="s">
        <v>71</v>
      </c>
      <c r="CL31" s="73" t="s">
        <v>71</v>
      </c>
      <c r="CM31" s="73" t="s">
        <v>71</v>
      </c>
      <c r="CN31" s="73" t="s">
        <v>71</v>
      </c>
      <c r="CO31" s="73" t="s">
        <v>71</v>
      </c>
      <c r="CP31" s="73" t="s">
        <v>71</v>
      </c>
      <c r="CQ31" s="73" t="s">
        <v>71</v>
      </c>
      <c r="CR31" s="73" t="s">
        <v>71</v>
      </c>
      <c r="CS31" s="73" t="s">
        <v>71</v>
      </c>
      <c r="CT31" s="73" t="s">
        <v>71</v>
      </c>
      <c r="CU31" s="73" t="s">
        <v>71</v>
      </c>
      <c r="CV31" s="73" t="s">
        <v>71</v>
      </c>
      <c r="CW31" s="73" t="s">
        <v>71</v>
      </c>
      <c r="CX31" s="73" t="s">
        <v>71</v>
      </c>
      <c r="CY31" s="73" t="s">
        <v>71</v>
      </c>
      <c r="CZ31" s="73" t="s">
        <v>71</v>
      </c>
      <c r="DA31" s="73" t="s">
        <v>71</v>
      </c>
      <c r="DB31" s="73" t="s">
        <v>71</v>
      </c>
      <c r="DC31" s="73" t="s">
        <v>71</v>
      </c>
      <c r="DD31" s="73" t="s">
        <v>71</v>
      </c>
      <c r="DE31" s="73" t="s">
        <v>71</v>
      </c>
      <c r="DF31" s="73" t="s">
        <v>71</v>
      </c>
      <c r="DG31" s="73" t="s">
        <v>71</v>
      </c>
      <c r="DH31" s="73" t="s">
        <v>71</v>
      </c>
      <c r="DI31" s="73" t="s">
        <v>71</v>
      </c>
      <c r="DJ31" s="73" t="s">
        <v>71</v>
      </c>
      <c r="DK31" s="73" t="s">
        <v>71</v>
      </c>
      <c r="DL31" s="73" t="s">
        <v>71</v>
      </c>
      <c r="DM31" s="73" t="s">
        <v>71</v>
      </c>
      <c r="DN31" s="73" t="s">
        <v>71</v>
      </c>
      <c r="DO31" s="73" t="s">
        <v>71</v>
      </c>
      <c r="DP31" s="73" t="s">
        <v>71</v>
      </c>
      <c r="DQ31" s="73" t="s">
        <v>71</v>
      </c>
      <c r="DR31" s="73" t="s">
        <v>71</v>
      </c>
      <c r="DS31" s="73" t="s">
        <v>71</v>
      </c>
      <c r="DT31" s="73" t="s">
        <v>71</v>
      </c>
      <c r="DU31" s="73" t="s">
        <v>71</v>
      </c>
      <c r="DV31" s="73" t="s">
        <v>71</v>
      </c>
      <c r="DW31" s="73" t="s">
        <v>71</v>
      </c>
      <c r="DX31" s="73" t="s">
        <v>71</v>
      </c>
      <c r="DY31" s="73" t="s">
        <v>71</v>
      </c>
      <c r="DZ31" s="73" t="s">
        <v>71</v>
      </c>
      <c r="EA31" s="73" t="s">
        <v>71</v>
      </c>
      <c r="EB31" s="73" t="s">
        <v>71</v>
      </c>
      <c r="EC31" s="73" t="s">
        <v>71</v>
      </c>
      <c r="ED31" s="73" t="s">
        <v>71</v>
      </c>
      <c r="EE31" s="73" t="s">
        <v>71</v>
      </c>
      <c r="EF31" s="73" t="s">
        <v>71</v>
      </c>
      <c r="EG31" s="73" t="s">
        <v>71</v>
      </c>
      <c r="EH31" s="73" t="s">
        <v>71</v>
      </c>
      <c r="EI31" s="73" t="s">
        <v>71</v>
      </c>
      <c r="EJ31" s="73" t="s">
        <v>71</v>
      </c>
      <c r="EK31" s="73" t="s">
        <v>71</v>
      </c>
      <c r="EL31" s="73" t="s">
        <v>71</v>
      </c>
      <c r="EM31" s="73" t="s">
        <v>71</v>
      </c>
      <c r="EN31" s="73" t="s">
        <v>71</v>
      </c>
      <c r="EO31" s="73" t="s">
        <v>71</v>
      </c>
      <c r="EP31" s="73" t="s">
        <v>71</v>
      </c>
      <c r="EQ31" s="73" t="s">
        <v>71</v>
      </c>
      <c r="ER31" s="73" t="s">
        <v>71</v>
      </c>
      <c r="ES31" s="73" t="s">
        <v>71</v>
      </c>
      <c r="ET31" s="73" t="s">
        <v>71</v>
      </c>
      <c r="EU31" s="73" t="s">
        <v>71</v>
      </c>
      <c r="EV31" s="73" t="s">
        <v>71</v>
      </c>
      <c r="EW31" s="73" t="s">
        <v>71</v>
      </c>
      <c r="EX31" s="73" t="s">
        <v>71</v>
      </c>
      <c r="EY31" s="73" t="s">
        <v>71</v>
      </c>
      <c r="EZ31" s="73" t="s">
        <v>71</v>
      </c>
      <c r="FA31" s="73" t="s">
        <v>71</v>
      </c>
      <c r="FB31" s="73" t="s">
        <v>71</v>
      </c>
      <c r="FC31" s="73" t="s">
        <v>71</v>
      </c>
      <c r="FD31" s="73" t="s">
        <v>71</v>
      </c>
      <c r="FE31" s="73" t="s">
        <v>71</v>
      </c>
      <c r="FF31" s="73" t="s">
        <v>71</v>
      </c>
      <c r="FG31" s="72" t="s">
        <v>71</v>
      </c>
    </row>
    <row r="32" spans="1:163" ht="15.75" x14ac:dyDescent="0.2">
      <c r="A32" s="69">
        <v>30</v>
      </c>
      <c r="B32" s="66" t="s">
        <v>73</v>
      </c>
      <c r="C32" s="66" t="s">
        <v>73</v>
      </c>
      <c r="D32" s="66" t="s">
        <v>73</v>
      </c>
      <c r="E32" s="66" t="s">
        <v>73</v>
      </c>
      <c r="F32" s="66" t="s">
        <v>73</v>
      </c>
      <c r="G32" s="66" t="s">
        <v>73</v>
      </c>
      <c r="H32" s="66" t="s">
        <v>73</v>
      </c>
      <c r="I32" s="66" t="s">
        <v>73</v>
      </c>
      <c r="J32" s="66" t="s">
        <v>73</v>
      </c>
      <c r="K32" s="66" t="s">
        <v>73</v>
      </c>
      <c r="L32" s="66" t="s">
        <v>73</v>
      </c>
      <c r="M32" s="66" t="s">
        <v>73</v>
      </c>
      <c r="N32" s="66" t="s">
        <v>73</v>
      </c>
      <c r="O32" s="66" t="s">
        <v>73</v>
      </c>
      <c r="P32" s="66" t="s">
        <v>73</v>
      </c>
      <c r="Q32" s="66" t="s">
        <v>73</v>
      </c>
      <c r="R32" s="66" t="s">
        <v>73</v>
      </c>
      <c r="S32" s="66" t="s">
        <v>73</v>
      </c>
      <c r="T32" s="66" t="s">
        <v>73</v>
      </c>
      <c r="U32" s="66" t="s">
        <v>73</v>
      </c>
      <c r="V32" s="66" t="s">
        <v>73</v>
      </c>
      <c r="W32" s="73" t="s">
        <v>71</v>
      </c>
      <c r="X32" s="73" t="s">
        <v>71</v>
      </c>
      <c r="Y32" s="73" t="s">
        <v>71</v>
      </c>
      <c r="Z32" s="73" t="s">
        <v>71</v>
      </c>
      <c r="AA32" s="73" t="s">
        <v>71</v>
      </c>
      <c r="AB32" s="73" t="s">
        <v>71</v>
      </c>
      <c r="AC32" s="73" t="s">
        <v>71</v>
      </c>
      <c r="AD32" s="73" t="s">
        <v>71</v>
      </c>
      <c r="AE32" s="73" t="s">
        <v>71</v>
      </c>
      <c r="AF32" s="73" t="s">
        <v>71</v>
      </c>
      <c r="AG32" s="73" t="s">
        <v>71</v>
      </c>
      <c r="AH32" s="73" t="s">
        <v>71</v>
      </c>
      <c r="AI32" s="73" t="s">
        <v>71</v>
      </c>
      <c r="AJ32" s="73" t="s">
        <v>71</v>
      </c>
      <c r="AK32" s="73" t="s">
        <v>71</v>
      </c>
      <c r="AL32" s="73" t="s">
        <v>71</v>
      </c>
      <c r="AM32" s="73" t="s">
        <v>71</v>
      </c>
      <c r="AN32" s="73" t="s">
        <v>71</v>
      </c>
      <c r="AO32" s="73" t="s">
        <v>71</v>
      </c>
      <c r="AP32" s="73" t="s">
        <v>71</v>
      </c>
      <c r="AQ32" s="73" t="s">
        <v>71</v>
      </c>
      <c r="AR32" s="73" t="s">
        <v>71</v>
      </c>
      <c r="AS32" s="73" t="s">
        <v>71</v>
      </c>
      <c r="AT32" s="73" t="s">
        <v>71</v>
      </c>
      <c r="AU32" s="73" t="s">
        <v>71</v>
      </c>
      <c r="AV32" s="73" t="s">
        <v>71</v>
      </c>
      <c r="AW32" s="73" t="s">
        <v>71</v>
      </c>
      <c r="AX32" s="73" t="s">
        <v>71</v>
      </c>
      <c r="AY32" s="73" t="s">
        <v>71</v>
      </c>
      <c r="AZ32" s="73" t="s">
        <v>71</v>
      </c>
      <c r="BA32" s="73" t="s">
        <v>71</v>
      </c>
      <c r="BB32" s="73" t="s">
        <v>71</v>
      </c>
      <c r="BC32" s="73" t="s">
        <v>71</v>
      </c>
      <c r="BD32" s="73" t="s">
        <v>71</v>
      </c>
      <c r="BE32" s="73" t="s">
        <v>71</v>
      </c>
      <c r="BF32" s="73" t="s">
        <v>71</v>
      </c>
      <c r="BG32" s="73" t="s">
        <v>71</v>
      </c>
      <c r="BH32" s="73" t="s">
        <v>71</v>
      </c>
      <c r="BI32" s="73" t="s">
        <v>71</v>
      </c>
      <c r="BJ32" s="73" t="s">
        <v>71</v>
      </c>
      <c r="BK32" s="73" t="s">
        <v>71</v>
      </c>
      <c r="BL32" s="73" t="s">
        <v>71</v>
      </c>
      <c r="BM32" s="73" t="s">
        <v>71</v>
      </c>
      <c r="BN32" s="73" t="s">
        <v>71</v>
      </c>
      <c r="BO32" s="73" t="s">
        <v>71</v>
      </c>
      <c r="BP32" s="73" t="s">
        <v>71</v>
      </c>
      <c r="BQ32" s="73" t="s">
        <v>71</v>
      </c>
      <c r="BR32" s="73" t="s">
        <v>71</v>
      </c>
      <c r="BS32" s="73" t="s">
        <v>71</v>
      </c>
      <c r="BT32" s="73" t="s">
        <v>71</v>
      </c>
      <c r="BU32" s="73" t="s">
        <v>71</v>
      </c>
      <c r="BV32" s="73" t="s">
        <v>71</v>
      </c>
      <c r="BW32" s="73" t="s">
        <v>71</v>
      </c>
      <c r="BX32" s="73" t="s">
        <v>71</v>
      </c>
      <c r="BY32" s="73" t="s">
        <v>71</v>
      </c>
      <c r="BZ32" s="73" t="s">
        <v>71</v>
      </c>
      <c r="CA32" s="73" t="s">
        <v>71</v>
      </c>
      <c r="CB32" s="73" t="s">
        <v>71</v>
      </c>
      <c r="CC32" s="73" t="s">
        <v>71</v>
      </c>
      <c r="CD32" s="73" t="s">
        <v>71</v>
      </c>
      <c r="CE32" s="73" t="s">
        <v>71</v>
      </c>
      <c r="CF32" s="73" t="s">
        <v>71</v>
      </c>
      <c r="CG32" s="73" t="s">
        <v>71</v>
      </c>
      <c r="CH32" s="73" t="s">
        <v>71</v>
      </c>
      <c r="CI32" s="73" t="s">
        <v>71</v>
      </c>
      <c r="CJ32" s="73" t="s">
        <v>71</v>
      </c>
      <c r="CK32" s="73" t="s">
        <v>71</v>
      </c>
      <c r="CL32" s="73" t="s">
        <v>71</v>
      </c>
      <c r="CM32" s="73" t="s">
        <v>71</v>
      </c>
      <c r="CN32" s="73" t="s">
        <v>71</v>
      </c>
      <c r="CO32" s="73" t="s">
        <v>71</v>
      </c>
      <c r="CP32" s="73" t="s">
        <v>71</v>
      </c>
      <c r="CQ32" s="73" t="s">
        <v>71</v>
      </c>
      <c r="CR32" s="73" t="s">
        <v>71</v>
      </c>
      <c r="CS32" s="73" t="s">
        <v>71</v>
      </c>
      <c r="CT32" s="73" t="s">
        <v>71</v>
      </c>
      <c r="CU32" s="73" t="s">
        <v>71</v>
      </c>
      <c r="CV32" s="73" t="s">
        <v>71</v>
      </c>
      <c r="CW32" s="73" t="s">
        <v>71</v>
      </c>
      <c r="CX32" s="73" t="s">
        <v>71</v>
      </c>
      <c r="CY32" s="73" t="s">
        <v>71</v>
      </c>
      <c r="CZ32" s="73" t="s">
        <v>71</v>
      </c>
      <c r="DA32" s="73" t="s">
        <v>71</v>
      </c>
      <c r="DB32" s="73" t="s">
        <v>71</v>
      </c>
      <c r="DC32" s="73" t="s">
        <v>71</v>
      </c>
      <c r="DD32" s="73" t="s">
        <v>71</v>
      </c>
      <c r="DE32" s="73" t="s">
        <v>71</v>
      </c>
      <c r="DF32" s="73" t="s">
        <v>71</v>
      </c>
      <c r="DG32" s="73" t="s">
        <v>71</v>
      </c>
      <c r="DH32" s="73" t="s">
        <v>71</v>
      </c>
      <c r="DI32" s="73" t="s">
        <v>71</v>
      </c>
      <c r="DJ32" s="73" t="s">
        <v>71</v>
      </c>
      <c r="DK32" s="73" t="s">
        <v>71</v>
      </c>
      <c r="DL32" s="73" t="s">
        <v>71</v>
      </c>
      <c r="DM32" s="73" t="s">
        <v>71</v>
      </c>
      <c r="DN32" s="73" t="s">
        <v>71</v>
      </c>
      <c r="DO32" s="73" t="s">
        <v>71</v>
      </c>
      <c r="DP32" s="73" t="s">
        <v>71</v>
      </c>
      <c r="DQ32" s="73" t="s">
        <v>71</v>
      </c>
      <c r="DR32" s="73" t="s">
        <v>71</v>
      </c>
      <c r="DS32" s="73" t="s">
        <v>71</v>
      </c>
      <c r="DT32" s="73" t="s">
        <v>71</v>
      </c>
      <c r="DU32" s="73" t="s">
        <v>71</v>
      </c>
      <c r="DV32" s="73" t="s">
        <v>71</v>
      </c>
      <c r="DW32" s="73" t="s">
        <v>71</v>
      </c>
      <c r="DX32" s="73" t="s">
        <v>71</v>
      </c>
      <c r="DY32" s="73" t="s">
        <v>71</v>
      </c>
      <c r="DZ32" s="73" t="s">
        <v>71</v>
      </c>
      <c r="EA32" s="73" t="s">
        <v>71</v>
      </c>
      <c r="EB32" s="73" t="s">
        <v>71</v>
      </c>
      <c r="EC32" s="73" t="s">
        <v>71</v>
      </c>
      <c r="ED32" s="73" t="s">
        <v>71</v>
      </c>
      <c r="EE32" s="73" t="s">
        <v>71</v>
      </c>
      <c r="EF32" s="73" t="s">
        <v>71</v>
      </c>
      <c r="EG32" s="73" t="s">
        <v>71</v>
      </c>
      <c r="EH32" s="73" t="s">
        <v>71</v>
      </c>
      <c r="EI32" s="73" t="s">
        <v>71</v>
      </c>
      <c r="EJ32" s="73" t="s">
        <v>71</v>
      </c>
      <c r="EK32" s="73" t="s">
        <v>71</v>
      </c>
      <c r="EL32" s="73" t="s">
        <v>71</v>
      </c>
      <c r="EM32" s="73" t="s">
        <v>71</v>
      </c>
      <c r="EN32" s="73" t="s">
        <v>71</v>
      </c>
      <c r="EO32" s="73" t="s">
        <v>71</v>
      </c>
      <c r="EP32" s="73" t="s">
        <v>71</v>
      </c>
      <c r="EQ32" s="73" t="s">
        <v>71</v>
      </c>
      <c r="ER32" s="73" t="s">
        <v>71</v>
      </c>
      <c r="ES32" s="73" t="s">
        <v>71</v>
      </c>
      <c r="ET32" s="73" t="s">
        <v>71</v>
      </c>
      <c r="EU32" s="73" t="s">
        <v>71</v>
      </c>
      <c r="EV32" s="73" t="s">
        <v>71</v>
      </c>
      <c r="EW32" s="73" t="s">
        <v>71</v>
      </c>
      <c r="EX32" s="73" t="s">
        <v>71</v>
      </c>
      <c r="EY32" s="73" t="s">
        <v>71</v>
      </c>
      <c r="EZ32" s="73" t="s">
        <v>71</v>
      </c>
      <c r="FA32" s="73" t="s">
        <v>71</v>
      </c>
      <c r="FB32" s="73" t="s">
        <v>71</v>
      </c>
      <c r="FC32" s="73" t="s">
        <v>71</v>
      </c>
      <c r="FD32" s="73" t="s">
        <v>71</v>
      </c>
      <c r="FE32" s="73" t="s">
        <v>71</v>
      </c>
      <c r="FF32" s="73" t="s">
        <v>71</v>
      </c>
      <c r="FG32" s="72" t="s">
        <v>71</v>
      </c>
    </row>
    <row r="33" spans="1:163" ht="15.75" x14ac:dyDescent="0.2">
      <c r="A33" s="69">
        <v>31</v>
      </c>
      <c r="B33" s="67" t="s">
        <v>74</v>
      </c>
      <c r="C33" s="67" t="s">
        <v>74</v>
      </c>
      <c r="D33" s="67" t="s">
        <v>74</v>
      </c>
      <c r="E33" s="67" t="s">
        <v>74</v>
      </c>
      <c r="F33" s="67" t="s">
        <v>74</v>
      </c>
      <c r="G33" s="67" t="s">
        <v>74</v>
      </c>
      <c r="H33" s="67" t="s">
        <v>74</v>
      </c>
      <c r="I33" s="67" t="s">
        <v>74</v>
      </c>
      <c r="J33" s="67" t="s">
        <v>74</v>
      </c>
      <c r="K33" s="67" t="s">
        <v>74</v>
      </c>
      <c r="L33" s="67" t="s">
        <v>74</v>
      </c>
      <c r="M33" s="67" t="s">
        <v>74</v>
      </c>
      <c r="N33" s="67" t="s">
        <v>74</v>
      </c>
      <c r="O33" s="67" t="s">
        <v>74</v>
      </c>
      <c r="P33" s="67" t="s">
        <v>74</v>
      </c>
      <c r="Q33" s="67" t="s">
        <v>74</v>
      </c>
      <c r="R33" s="67" t="s">
        <v>74</v>
      </c>
      <c r="S33" s="67" t="s">
        <v>74</v>
      </c>
      <c r="T33" s="67" t="s">
        <v>74</v>
      </c>
      <c r="U33" s="67" t="s">
        <v>74</v>
      </c>
      <c r="V33" s="67" t="s">
        <v>74</v>
      </c>
      <c r="W33" s="73" t="s">
        <v>71</v>
      </c>
      <c r="X33" s="73" t="s">
        <v>71</v>
      </c>
      <c r="Y33" s="73" t="s">
        <v>71</v>
      </c>
      <c r="Z33" s="73" t="s">
        <v>71</v>
      </c>
      <c r="AA33" s="73" t="s">
        <v>71</v>
      </c>
      <c r="AB33" s="73" t="s">
        <v>71</v>
      </c>
      <c r="AC33" s="73" t="s">
        <v>71</v>
      </c>
      <c r="AD33" s="73" t="s">
        <v>71</v>
      </c>
      <c r="AE33" s="73" t="s">
        <v>71</v>
      </c>
      <c r="AF33" s="73" t="s">
        <v>71</v>
      </c>
      <c r="AG33" s="73" t="s">
        <v>71</v>
      </c>
      <c r="AH33" s="73" t="s">
        <v>71</v>
      </c>
      <c r="AI33" s="73" t="s">
        <v>71</v>
      </c>
      <c r="AJ33" s="73" t="s">
        <v>71</v>
      </c>
      <c r="AK33" s="73" t="s">
        <v>71</v>
      </c>
      <c r="AL33" s="73" t="s">
        <v>71</v>
      </c>
      <c r="AM33" s="73" t="s">
        <v>71</v>
      </c>
      <c r="AN33" s="73" t="s">
        <v>71</v>
      </c>
      <c r="AO33" s="73" t="s">
        <v>71</v>
      </c>
      <c r="AP33" s="73" t="s">
        <v>71</v>
      </c>
      <c r="AQ33" s="73" t="s">
        <v>71</v>
      </c>
      <c r="AR33" s="73" t="s">
        <v>71</v>
      </c>
      <c r="AS33" s="73" t="s">
        <v>71</v>
      </c>
      <c r="AT33" s="73" t="s">
        <v>71</v>
      </c>
      <c r="AU33" s="73" t="s">
        <v>71</v>
      </c>
      <c r="AV33" s="73" t="s">
        <v>71</v>
      </c>
      <c r="AW33" s="73" t="s">
        <v>71</v>
      </c>
      <c r="AX33" s="73" t="s">
        <v>71</v>
      </c>
      <c r="AY33" s="73" t="s">
        <v>71</v>
      </c>
      <c r="AZ33" s="73" t="s">
        <v>71</v>
      </c>
      <c r="BA33" s="73" t="s">
        <v>71</v>
      </c>
      <c r="BB33" s="73" t="s">
        <v>71</v>
      </c>
      <c r="BC33" s="73" t="s">
        <v>71</v>
      </c>
      <c r="BD33" s="73" t="s">
        <v>71</v>
      </c>
      <c r="BE33" s="73" t="s">
        <v>71</v>
      </c>
      <c r="BF33" s="73" t="s">
        <v>71</v>
      </c>
      <c r="BG33" s="73" t="s">
        <v>71</v>
      </c>
      <c r="BH33" s="73" t="s">
        <v>71</v>
      </c>
      <c r="BI33" s="73" t="s">
        <v>71</v>
      </c>
      <c r="BJ33" s="73" t="s">
        <v>71</v>
      </c>
      <c r="BK33" s="73" t="s">
        <v>71</v>
      </c>
      <c r="BL33" s="73" t="s">
        <v>71</v>
      </c>
      <c r="BM33" s="73" t="s">
        <v>71</v>
      </c>
      <c r="BN33" s="73" t="s">
        <v>71</v>
      </c>
      <c r="BO33" s="73" t="s">
        <v>71</v>
      </c>
      <c r="BP33" s="73" t="s">
        <v>71</v>
      </c>
      <c r="BQ33" s="73" t="s">
        <v>71</v>
      </c>
      <c r="BR33" s="73" t="s">
        <v>71</v>
      </c>
      <c r="BS33" s="73" t="s">
        <v>71</v>
      </c>
      <c r="BT33" s="73" t="s">
        <v>71</v>
      </c>
      <c r="BU33" s="73" t="s">
        <v>71</v>
      </c>
      <c r="BV33" s="73" t="s">
        <v>71</v>
      </c>
      <c r="BW33" s="73" t="s">
        <v>71</v>
      </c>
      <c r="BX33" s="73" t="s">
        <v>71</v>
      </c>
      <c r="BY33" s="73" t="s">
        <v>71</v>
      </c>
      <c r="BZ33" s="73" t="s">
        <v>71</v>
      </c>
      <c r="CA33" s="73" t="s">
        <v>71</v>
      </c>
      <c r="CB33" s="73" t="s">
        <v>71</v>
      </c>
      <c r="CC33" s="73" t="s">
        <v>71</v>
      </c>
      <c r="CD33" s="73" t="s">
        <v>71</v>
      </c>
      <c r="CE33" s="73" t="s">
        <v>71</v>
      </c>
      <c r="CF33" s="73" t="s">
        <v>71</v>
      </c>
      <c r="CG33" s="73" t="s">
        <v>71</v>
      </c>
      <c r="CH33" s="73" t="s">
        <v>71</v>
      </c>
      <c r="CI33" s="73" t="s">
        <v>71</v>
      </c>
      <c r="CJ33" s="73" t="s">
        <v>71</v>
      </c>
      <c r="CK33" s="73" t="s">
        <v>71</v>
      </c>
      <c r="CL33" s="73" t="s">
        <v>71</v>
      </c>
      <c r="CM33" s="73" t="s">
        <v>71</v>
      </c>
      <c r="CN33" s="73" t="s">
        <v>71</v>
      </c>
      <c r="CO33" s="73" t="s">
        <v>71</v>
      </c>
      <c r="CP33" s="73" t="s">
        <v>71</v>
      </c>
      <c r="CQ33" s="73" t="s">
        <v>71</v>
      </c>
      <c r="CR33" s="73" t="s">
        <v>71</v>
      </c>
      <c r="CS33" s="73" t="s">
        <v>71</v>
      </c>
      <c r="CT33" s="73" t="s">
        <v>71</v>
      </c>
      <c r="CU33" s="73" t="s">
        <v>71</v>
      </c>
      <c r="CV33" s="73" t="s">
        <v>71</v>
      </c>
      <c r="CW33" s="73" t="s">
        <v>71</v>
      </c>
      <c r="CX33" s="73" t="s">
        <v>71</v>
      </c>
      <c r="CY33" s="73" t="s">
        <v>71</v>
      </c>
      <c r="CZ33" s="73" t="s">
        <v>71</v>
      </c>
      <c r="DA33" s="73" t="s">
        <v>71</v>
      </c>
      <c r="DB33" s="73" t="s">
        <v>71</v>
      </c>
      <c r="DC33" s="73" t="s">
        <v>71</v>
      </c>
      <c r="DD33" s="73" t="s">
        <v>71</v>
      </c>
      <c r="DE33" s="73" t="s">
        <v>71</v>
      </c>
      <c r="DF33" s="73" t="s">
        <v>71</v>
      </c>
      <c r="DG33" s="73" t="s">
        <v>71</v>
      </c>
      <c r="DH33" s="73" t="s">
        <v>71</v>
      </c>
      <c r="DI33" s="73" t="s">
        <v>71</v>
      </c>
      <c r="DJ33" s="73" t="s">
        <v>71</v>
      </c>
      <c r="DK33" s="73" t="s">
        <v>71</v>
      </c>
      <c r="DL33" s="73" t="s">
        <v>71</v>
      </c>
      <c r="DM33" s="73" t="s">
        <v>71</v>
      </c>
      <c r="DN33" s="73" t="s">
        <v>71</v>
      </c>
      <c r="DO33" s="73" t="s">
        <v>71</v>
      </c>
      <c r="DP33" s="73" t="s">
        <v>71</v>
      </c>
      <c r="DQ33" s="73" t="s">
        <v>71</v>
      </c>
      <c r="DR33" s="73" t="s">
        <v>71</v>
      </c>
      <c r="DS33" s="73" t="s">
        <v>71</v>
      </c>
      <c r="DT33" s="73" t="s">
        <v>71</v>
      </c>
      <c r="DU33" s="73" t="s">
        <v>71</v>
      </c>
      <c r="DV33" s="73" t="s">
        <v>71</v>
      </c>
      <c r="DW33" s="73" t="s">
        <v>71</v>
      </c>
      <c r="DX33" s="73" t="s">
        <v>71</v>
      </c>
      <c r="DY33" s="73" t="s">
        <v>71</v>
      </c>
      <c r="DZ33" s="73" t="s">
        <v>71</v>
      </c>
      <c r="EA33" s="73" t="s">
        <v>71</v>
      </c>
      <c r="EB33" s="73" t="s">
        <v>71</v>
      </c>
      <c r="EC33" s="73" t="s">
        <v>71</v>
      </c>
      <c r="ED33" s="73" t="s">
        <v>71</v>
      </c>
      <c r="EE33" s="73" t="s">
        <v>71</v>
      </c>
      <c r="EF33" s="73" t="s">
        <v>71</v>
      </c>
      <c r="EG33" s="73" t="s">
        <v>71</v>
      </c>
      <c r="EH33" s="73" t="s">
        <v>71</v>
      </c>
      <c r="EI33" s="73" t="s">
        <v>71</v>
      </c>
      <c r="EJ33" s="73" t="s">
        <v>71</v>
      </c>
      <c r="EK33" s="73" t="s">
        <v>71</v>
      </c>
      <c r="EL33" s="73" t="s">
        <v>71</v>
      </c>
      <c r="EM33" s="73" t="s">
        <v>71</v>
      </c>
      <c r="EN33" s="73" t="s">
        <v>71</v>
      </c>
      <c r="EO33" s="73" t="s">
        <v>71</v>
      </c>
      <c r="EP33" s="73" t="s">
        <v>71</v>
      </c>
      <c r="EQ33" s="73" t="s">
        <v>71</v>
      </c>
      <c r="ER33" s="73" t="s">
        <v>71</v>
      </c>
      <c r="ES33" s="73" t="s">
        <v>71</v>
      </c>
      <c r="ET33" s="73" t="s">
        <v>71</v>
      </c>
      <c r="EU33" s="73" t="s">
        <v>71</v>
      </c>
      <c r="EV33" s="73" t="s">
        <v>71</v>
      </c>
      <c r="EW33" s="73" t="s">
        <v>71</v>
      </c>
      <c r="EX33" s="73" t="s">
        <v>71</v>
      </c>
      <c r="EY33" s="73" t="s">
        <v>71</v>
      </c>
      <c r="EZ33" s="73" t="s">
        <v>71</v>
      </c>
      <c r="FA33" s="73" t="s">
        <v>71</v>
      </c>
      <c r="FB33" s="73" t="s">
        <v>71</v>
      </c>
      <c r="FC33" s="73" t="s">
        <v>71</v>
      </c>
      <c r="FD33" s="73" t="s">
        <v>71</v>
      </c>
      <c r="FE33" s="73" t="s">
        <v>71</v>
      </c>
      <c r="FF33" s="73" t="s">
        <v>71</v>
      </c>
      <c r="FG33" s="72" t="s">
        <v>71</v>
      </c>
    </row>
    <row r="34" spans="1:163" ht="15.75" x14ac:dyDescent="0.2">
      <c r="A34" s="69">
        <v>32</v>
      </c>
      <c r="B34" s="67" t="s">
        <v>74</v>
      </c>
      <c r="C34" s="67" t="s">
        <v>74</v>
      </c>
      <c r="D34" s="67" t="s">
        <v>74</v>
      </c>
      <c r="E34" s="67" t="s">
        <v>74</v>
      </c>
      <c r="F34" s="67" t="s">
        <v>74</v>
      </c>
      <c r="G34" s="67" t="s">
        <v>74</v>
      </c>
      <c r="H34" s="67" t="s">
        <v>74</v>
      </c>
      <c r="I34" s="67" t="s">
        <v>74</v>
      </c>
      <c r="J34" s="67" t="s">
        <v>74</v>
      </c>
      <c r="K34" s="67" t="s">
        <v>74</v>
      </c>
      <c r="L34" s="67" t="s">
        <v>74</v>
      </c>
      <c r="M34" s="67" t="s">
        <v>74</v>
      </c>
      <c r="N34" s="67" t="s">
        <v>74</v>
      </c>
      <c r="O34" s="67" t="s">
        <v>74</v>
      </c>
      <c r="P34" s="67" t="s">
        <v>74</v>
      </c>
      <c r="Q34" s="67" t="s">
        <v>74</v>
      </c>
      <c r="R34" s="67" t="s">
        <v>74</v>
      </c>
      <c r="S34" s="67" t="s">
        <v>74</v>
      </c>
      <c r="T34" s="67" t="s">
        <v>74</v>
      </c>
      <c r="U34" s="67" t="s">
        <v>74</v>
      </c>
      <c r="V34" s="67" t="s">
        <v>74</v>
      </c>
      <c r="W34" s="73" t="s">
        <v>71</v>
      </c>
      <c r="X34" s="73" t="s">
        <v>71</v>
      </c>
      <c r="Y34" s="73" t="s">
        <v>71</v>
      </c>
      <c r="Z34" s="73" t="s">
        <v>71</v>
      </c>
      <c r="AA34" s="73" t="s">
        <v>71</v>
      </c>
      <c r="AB34" s="73" t="s">
        <v>71</v>
      </c>
      <c r="AC34" s="73" t="s">
        <v>71</v>
      </c>
      <c r="AD34" s="73" t="s">
        <v>71</v>
      </c>
      <c r="AE34" s="73" t="s">
        <v>71</v>
      </c>
      <c r="AF34" s="73" t="s">
        <v>71</v>
      </c>
      <c r="AG34" s="73" t="s">
        <v>71</v>
      </c>
      <c r="AH34" s="73" t="s">
        <v>71</v>
      </c>
      <c r="AI34" s="73" t="s">
        <v>71</v>
      </c>
      <c r="AJ34" s="73" t="s">
        <v>71</v>
      </c>
      <c r="AK34" s="73" t="s">
        <v>71</v>
      </c>
      <c r="AL34" s="73" t="s">
        <v>71</v>
      </c>
      <c r="AM34" s="73" t="s">
        <v>71</v>
      </c>
      <c r="AN34" s="73" t="s">
        <v>71</v>
      </c>
      <c r="AO34" s="73" t="s">
        <v>71</v>
      </c>
      <c r="AP34" s="73" t="s">
        <v>71</v>
      </c>
      <c r="AQ34" s="73" t="s">
        <v>71</v>
      </c>
      <c r="AR34" s="73" t="s">
        <v>71</v>
      </c>
      <c r="AS34" s="73" t="s">
        <v>71</v>
      </c>
      <c r="AT34" s="73" t="s">
        <v>71</v>
      </c>
      <c r="AU34" s="73" t="s">
        <v>71</v>
      </c>
      <c r="AV34" s="73" t="s">
        <v>71</v>
      </c>
      <c r="AW34" s="73" t="s">
        <v>71</v>
      </c>
      <c r="AX34" s="73" t="s">
        <v>71</v>
      </c>
      <c r="AY34" s="73" t="s">
        <v>71</v>
      </c>
      <c r="AZ34" s="73" t="s">
        <v>71</v>
      </c>
      <c r="BA34" s="73" t="s">
        <v>71</v>
      </c>
      <c r="BB34" s="73" t="s">
        <v>71</v>
      </c>
      <c r="BC34" s="73" t="s">
        <v>71</v>
      </c>
      <c r="BD34" s="73" t="s">
        <v>71</v>
      </c>
      <c r="BE34" s="73" t="s">
        <v>71</v>
      </c>
      <c r="BF34" s="73" t="s">
        <v>71</v>
      </c>
      <c r="BG34" s="73" t="s">
        <v>71</v>
      </c>
      <c r="BH34" s="73" t="s">
        <v>71</v>
      </c>
      <c r="BI34" s="73" t="s">
        <v>71</v>
      </c>
      <c r="BJ34" s="73" t="s">
        <v>71</v>
      </c>
      <c r="BK34" s="73" t="s">
        <v>71</v>
      </c>
      <c r="BL34" s="73" t="s">
        <v>71</v>
      </c>
      <c r="BM34" s="73" t="s">
        <v>71</v>
      </c>
      <c r="BN34" s="73" t="s">
        <v>71</v>
      </c>
      <c r="BO34" s="73" t="s">
        <v>71</v>
      </c>
      <c r="BP34" s="73" t="s">
        <v>71</v>
      </c>
      <c r="BQ34" s="73" t="s">
        <v>71</v>
      </c>
      <c r="BR34" s="73" t="s">
        <v>71</v>
      </c>
      <c r="BS34" s="73" t="s">
        <v>71</v>
      </c>
      <c r="BT34" s="73" t="s">
        <v>71</v>
      </c>
      <c r="BU34" s="73" t="s">
        <v>71</v>
      </c>
      <c r="BV34" s="73" t="s">
        <v>71</v>
      </c>
      <c r="BW34" s="73" t="s">
        <v>71</v>
      </c>
      <c r="BX34" s="73" t="s">
        <v>71</v>
      </c>
      <c r="BY34" s="73" t="s">
        <v>71</v>
      </c>
      <c r="BZ34" s="73" t="s">
        <v>71</v>
      </c>
      <c r="CA34" s="73" t="s">
        <v>71</v>
      </c>
      <c r="CB34" s="73" t="s">
        <v>71</v>
      </c>
      <c r="CC34" s="73" t="s">
        <v>71</v>
      </c>
      <c r="CD34" s="73" t="s">
        <v>71</v>
      </c>
      <c r="CE34" s="73" t="s">
        <v>71</v>
      </c>
      <c r="CF34" s="73" t="s">
        <v>71</v>
      </c>
      <c r="CG34" s="73" t="s">
        <v>71</v>
      </c>
      <c r="CH34" s="73" t="s">
        <v>71</v>
      </c>
      <c r="CI34" s="73" t="s">
        <v>71</v>
      </c>
      <c r="CJ34" s="73" t="s">
        <v>71</v>
      </c>
      <c r="CK34" s="73" t="s">
        <v>71</v>
      </c>
      <c r="CL34" s="73" t="s">
        <v>71</v>
      </c>
      <c r="CM34" s="73" t="s">
        <v>71</v>
      </c>
      <c r="CN34" s="73" t="s">
        <v>71</v>
      </c>
      <c r="CO34" s="73" t="s">
        <v>71</v>
      </c>
      <c r="CP34" s="73" t="s">
        <v>71</v>
      </c>
      <c r="CQ34" s="73" t="s">
        <v>71</v>
      </c>
      <c r="CR34" s="73" t="s">
        <v>71</v>
      </c>
      <c r="CS34" s="73" t="s">
        <v>71</v>
      </c>
      <c r="CT34" s="73" t="s">
        <v>71</v>
      </c>
      <c r="CU34" s="73" t="s">
        <v>71</v>
      </c>
      <c r="CV34" s="73" t="s">
        <v>71</v>
      </c>
      <c r="CW34" s="73" t="s">
        <v>71</v>
      </c>
      <c r="CX34" s="73" t="s">
        <v>71</v>
      </c>
      <c r="CY34" s="73" t="s">
        <v>71</v>
      </c>
      <c r="CZ34" s="73" t="s">
        <v>71</v>
      </c>
      <c r="DA34" s="73" t="s">
        <v>71</v>
      </c>
      <c r="DB34" s="73" t="s">
        <v>71</v>
      </c>
      <c r="DC34" s="73" t="s">
        <v>71</v>
      </c>
      <c r="DD34" s="73" t="s">
        <v>71</v>
      </c>
      <c r="DE34" s="73" t="s">
        <v>71</v>
      </c>
      <c r="DF34" s="73" t="s">
        <v>71</v>
      </c>
      <c r="DG34" s="73" t="s">
        <v>71</v>
      </c>
      <c r="DH34" s="73" t="s">
        <v>71</v>
      </c>
      <c r="DI34" s="73" t="s">
        <v>71</v>
      </c>
      <c r="DJ34" s="73" t="s">
        <v>71</v>
      </c>
      <c r="DK34" s="73" t="s">
        <v>71</v>
      </c>
      <c r="DL34" s="73" t="s">
        <v>71</v>
      </c>
      <c r="DM34" s="73" t="s">
        <v>71</v>
      </c>
      <c r="DN34" s="73" t="s">
        <v>71</v>
      </c>
      <c r="DO34" s="73" t="s">
        <v>71</v>
      </c>
      <c r="DP34" s="73" t="s">
        <v>71</v>
      </c>
      <c r="DQ34" s="73" t="s">
        <v>71</v>
      </c>
      <c r="DR34" s="73" t="s">
        <v>71</v>
      </c>
      <c r="DS34" s="73" t="s">
        <v>71</v>
      </c>
      <c r="DT34" s="73" t="s">
        <v>71</v>
      </c>
      <c r="DU34" s="73" t="s">
        <v>71</v>
      </c>
      <c r="DV34" s="73" t="s">
        <v>71</v>
      </c>
      <c r="DW34" s="73" t="s">
        <v>71</v>
      </c>
      <c r="DX34" s="73" t="s">
        <v>71</v>
      </c>
      <c r="DY34" s="73" t="s">
        <v>71</v>
      </c>
      <c r="DZ34" s="73" t="s">
        <v>71</v>
      </c>
      <c r="EA34" s="73" t="s">
        <v>71</v>
      </c>
      <c r="EB34" s="73" t="s">
        <v>71</v>
      </c>
      <c r="EC34" s="73" t="s">
        <v>71</v>
      </c>
      <c r="ED34" s="73" t="s">
        <v>71</v>
      </c>
      <c r="EE34" s="73" t="s">
        <v>71</v>
      </c>
      <c r="EF34" s="73" t="s">
        <v>71</v>
      </c>
      <c r="EG34" s="73" t="s">
        <v>71</v>
      </c>
      <c r="EH34" s="73" t="s">
        <v>71</v>
      </c>
      <c r="EI34" s="73" t="s">
        <v>71</v>
      </c>
      <c r="EJ34" s="73" t="s">
        <v>71</v>
      </c>
      <c r="EK34" s="73" t="s">
        <v>71</v>
      </c>
      <c r="EL34" s="73" t="s">
        <v>71</v>
      </c>
      <c r="EM34" s="73" t="s">
        <v>71</v>
      </c>
      <c r="EN34" s="73" t="s">
        <v>71</v>
      </c>
      <c r="EO34" s="73" t="s">
        <v>71</v>
      </c>
      <c r="EP34" s="73" t="s">
        <v>71</v>
      </c>
      <c r="EQ34" s="73" t="s">
        <v>71</v>
      </c>
      <c r="ER34" s="73" t="s">
        <v>71</v>
      </c>
      <c r="ES34" s="73" t="s">
        <v>71</v>
      </c>
      <c r="ET34" s="73" t="s">
        <v>71</v>
      </c>
      <c r="EU34" s="73" t="s">
        <v>71</v>
      </c>
      <c r="EV34" s="73" t="s">
        <v>71</v>
      </c>
      <c r="EW34" s="73" t="s">
        <v>71</v>
      </c>
      <c r="EX34" s="73" t="s">
        <v>71</v>
      </c>
      <c r="EY34" s="73" t="s">
        <v>71</v>
      </c>
      <c r="EZ34" s="73" t="s">
        <v>71</v>
      </c>
      <c r="FA34" s="73" t="s">
        <v>71</v>
      </c>
      <c r="FB34" s="73" t="s">
        <v>71</v>
      </c>
      <c r="FC34" s="73" t="s">
        <v>71</v>
      </c>
      <c r="FD34" s="73" t="s">
        <v>71</v>
      </c>
      <c r="FE34" s="73" t="s">
        <v>71</v>
      </c>
      <c r="FF34" s="73" t="s">
        <v>71</v>
      </c>
      <c r="FG34" s="72" t="s">
        <v>71</v>
      </c>
    </row>
    <row r="35" spans="1:163" ht="15.75" x14ac:dyDescent="0.2">
      <c r="A35" s="69">
        <v>33</v>
      </c>
      <c r="B35" s="67" t="s">
        <v>74</v>
      </c>
      <c r="C35" s="67" t="s">
        <v>74</v>
      </c>
      <c r="D35" s="67" t="s">
        <v>74</v>
      </c>
      <c r="E35" s="67" t="s">
        <v>74</v>
      </c>
      <c r="F35" s="67" t="s">
        <v>74</v>
      </c>
      <c r="G35" s="67" t="s">
        <v>74</v>
      </c>
      <c r="H35" s="67" t="s">
        <v>74</v>
      </c>
      <c r="I35" s="67" t="s">
        <v>74</v>
      </c>
      <c r="J35" s="67" t="s">
        <v>74</v>
      </c>
      <c r="K35" s="67" t="s">
        <v>74</v>
      </c>
      <c r="L35" s="67" t="s">
        <v>74</v>
      </c>
      <c r="M35" s="67" t="s">
        <v>74</v>
      </c>
      <c r="N35" s="67" t="s">
        <v>74</v>
      </c>
      <c r="O35" s="67" t="s">
        <v>74</v>
      </c>
      <c r="P35" s="67" t="s">
        <v>74</v>
      </c>
      <c r="Q35" s="67" t="s">
        <v>74</v>
      </c>
      <c r="R35" s="67" t="s">
        <v>74</v>
      </c>
      <c r="S35" s="67" t="s">
        <v>74</v>
      </c>
      <c r="T35" s="67" t="s">
        <v>74</v>
      </c>
      <c r="U35" s="67" t="s">
        <v>74</v>
      </c>
      <c r="V35" s="67" t="s">
        <v>74</v>
      </c>
      <c r="W35" s="73" t="s">
        <v>71</v>
      </c>
      <c r="X35" s="73" t="s">
        <v>71</v>
      </c>
      <c r="Y35" s="73" t="s">
        <v>71</v>
      </c>
      <c r="Z35" s="73" t="s">
        <v>71</v>
      </c>
      <c r="AA35" s="73" t="s">
        <v>71</v>
      </c>
      <c r="AB35" s="73" t="s">
        <v>71</v>
      </c>
      <c r="AC35" s="73" t="s">
        <v>71</v>
      </c>
      <c r="AD35" s="73" t="s">
        <v>71</v>
      </c>
      <c r="AE35" s="73" t="s">
        <v>71</v>
      </c>
      <c r="AF35" s="73" t="s">
        <v>71</v>
      </c>
      <c r="AG35" s="73" t="s">
        <v>71</v>
      </c>
      <c r="AH35" s="73" t="s">
        <v>71</v>
      </c>
      <c r="AI35" s="73" t="s">
        <v>71</v>
      </c>
      <c r="AJ35" s="73" t="s">
        <v>71</v>
      </c>
      <c r="AK35" s="73" t="s">
        <v>71</v>
      </c>
      <c r="AL35" s="73" t="s">
        <v>71</v>
      </c>
      <c r="AM35" s="73" t="s">
        <v>71</v>
      </c>
      <c r="AN35" s="73" t="s">
        <v>71</v>
      </c>
      <c r="AO35" s="73" t="s">
        <v>71</v>
      </c>
      <c r="AP35" s="73" t="s">
        <v>71</v>
      </c>
      <c r="AQ35" s="73" t="s">
        <v>71</v>
      </c>
      <c r="AR35" s="73" t="s">
        <v>71</v>
      </c>
      <c r="AS35" s="73" t="s">
        <v>71</v>
      </c>
      <c r="AT35" s="73" t="s">
        <v>71</v>
      </c>
      <c r="AU35" s="73" t="s">
        <v>71</v>
      </c>
      <c r="AV35" s="73" t="s">
        <v>71</v>
      </c>
      <c r="AW35" s="73" t="s">
        <v>71</v>
      </c>
      <c r="AX35" s="73" t="s">
        <v>71</v>
      </c>
      <c r="AY35" s="73" t="s">
        <v>71</v>
      </c>
      <c r="AZ35" s="73" t="s">
        <v>71</v>
      </c>
      <c r="BA35" s="73" t="s">
        <v>71</v>
      </c>
      <c r="BB35" s="73" t="s">
        <v>71</v>
      </c>
      <c r="BC35" s="73" t="s">
        <v>71</v>
      </c>
      <c r="BD35" s="73" t="s">
        <v>71</v>
      </c>
      <c r="BE35" s="73" t="s">
        <v>71</v>
      </c>
      <c r="BF35" s="73" t="s">
        <v>71</v>
      </c>
      <c r="BG35" s="73" t="s">
        <v>71</v>
      </c>
      <c r="BH35" s="73" t="s">
        <v>71</v>
      </c>
      <c r="BI35" s="73" t="s">
        <v>71</v>
      </c>
      <c r="BJ35" s="73" t="s">
        <v>71</v>
      </c>
      <c r="BK35" s="73" t="s">
        <v>71</v>
      </c>
      <c r="BL35" s="73" t="s">
        <v>71</v>
      </c>
      <c r="BM35" s="73" t="s">
        <v>71</v>
      </c>
      <c r="BN35" s="73" t="s">
        <v>71</v>
      </c>
      <c r="BO35" s="73" t="s">
        <v>71</v>
      </c>
      <c r="BP35" s="73" t="s">
        <v>71</v>
      </c>
      <c r="BQ35" s="73" t="s">
        <v>71</v>
      </c>
      <c r="BR35" s="73" t="s">
        <v>71</v>
      </c>
      <c r="BS35" s="73" t="s">
        <v>71</v>
      </c>
      <c r="BT35" s="73" t="s">
        <v>71</v>
      </c>
      <c r="BU35" s="73" t="s">
        <v>71</v>
      </c>
      <c r="BV35" s="73" t="s">
        <v>71</v>
      </c>
      <c r="BW35" s="73" t="s">
        <v>71</v>
      </c>
      <c r="BX35" s="73" t="s">
        <v>71</v>
      </c>
      <c r="BY35" s="73" t="s">
        <v>71</v>
      </c>
      <c r="BZ35" s="73" t="s">
        <v>71</v>
      </c>
      <c r="CA35" s="73" t="s">
        <v>71</v>
      </c>
      <c r="CB35" s="73" t="s">
        <v>71</v>
      </c>
      <c r="CC35" s="73" t="s">
        <v>71</v>
      </c>
      <c r="CD35" s="73" t="s">
        <v>71</v>
      </c>
      <c r="CE35" s="73" t="s">
        <v>71</v>
      </c>
      <c r="CF35" s="73" t="s">
        <v>71</v>
      </c>
      <c r="CG35" s="73" t="s">
        <v>71</v>
      </c>
      <c r="CH35" s="73" t="s">
        <v>71</v>
      </c>
      <c r="CI35" s="73" t="s">
        <v>71</v>
      </c>
      <c r="CJ35" s="73" t="s">
        <v>71</v>
      </c>
      <c r="CK35" s="73" t="s">
        <v>71</v>
      </c>
      <c r="CL35" s="73" t="s">
        <v>71</v>
      </c>
      <c r="CM35" s="73" t="s">
        <v>71</v>
      </c>
      <c r="CN35" s="73" t="s">
        <v>71</v>
      </c>
      <c r="CO35" s="73" t="s">
        <v>71</v>
      </c>
      <c r="CP35" s="73" t="s">
        <v>71</v>
      </c>
      <c r="CQ35" s="73" t="s">
        <v>71</v>
      </c>
      <c r="CR35" s="73" t="s">
        <v>71</v>
      </c>
      <c r="CS35" s="73" t="s">
        <v>71</v>
      </c>
      <c r="CT35" s="73" t="s">
        <v>71</v>
      </c>
      <c r="CU35" s="73" t="s">
        <v>71</v>
      </c>
      <c r="CV35" s="73" t="s">
        <v>71</v>
      </c>
      <c r="CW35" s="73" t="s">
        <v>71</v>
      </c>
      <c r="CX35" s="73" t="s">
        <v>71</v>
      </c>
      <c r="CY35" s="73" t="s">
        <v>71</v>
      </c>
      <c r="CZ35" s="73" t="s">
        <v>71</v>
      </c>
      <c r="DA35" s="73" t="s">
        <v>71</v>
      </c>
      <c r="DB35" s="73" t="s">
        <v>71</v>
      </c>
      <c r="DC35" s="73" t="s">
        <v>71</v>
      </c>
      <c r="DD35" s="73" t="s">
        <v>71</v>
      </c>
      <c r="DE35" s="73" t="s">
        <v>71</v>
      </c>
      <c r="DF35" s="73" t="s">
        <v>71</v>
      </c>
      <c r="DG35" s="73" t="s">
        <v>71</v>
      </c>
      <c r="DH35" s="73" t="s">
        <v>71</v>
      </c>
      <c r="DI35" s="73" t="s">
        <v>71</v>
      </c>
      <c r="DJ35" s="73" t="s">
        <v>71</v>
      </c>
      <c r="DK35" s="73" t="s">
        <v>71</v>
      </c>
      <c r="DL35" s="73" t="s">
        <v>71</v>
      </c>
      <c r="DM35" s="73" t="s">
        <v>71</v>
      </c>
      <c r="DN35" s="73" t="s">
        <v>71</v>
      </c>
      <c r="DO35" s="73" t="s">
        <v>71</v>
      </c>
      <c r="DP35" s="73" t="s">
        <v>71</v>
      </c>
      <c r="DQ35" s="73" t="s">
        <v>71</v>
      </c>
      <c r="DR35" s="73" t="s">
        <v>71</v>
      </c>
      <c r="DS35" s="73" t="s">
        <v>71</v>
      </c>
      <c r="DT35" s="73" t="s">
        <v>71</v>
      </c>
      <c r="DU35" s="73" t="s">
        <v>71</v>
      </c>
      <c r="DV35" s="73" t="s">
        <v>71</v>
      </c>
      <c r="DW35" s="73" t="s">
        <v>71</v>
      </c>
      <c r="DX35" s="73" t="s">
        <v>71</v>
      </c>
      <c r="DY35" s="73" t="s">
        <v>71</v>
      </c>
      <c r="DZ35" s="73" t="s">
        <v>71</v>
      </c>
      <c r="EA35" s="73" t="s">
        <v>71</v>
      </c>
      <c r="EB35" s="73" t="s">
        <v>71</v>
      </c>
      <c r="EC35" s="73" t="s">
        <v>71</v>
      </c>
      <c r="ED35" s="73" t="s">
        <v>71</v>
      </c>
      <c r="EE35" s="73" t="s">
        <v>71</v>
      </c>
      <c r="EF35" s="73" t="s">
        <v>71</v>
      </c>
      <c r="EG35" s="73" t="s">
        <v>71</v>
      </c>
      <c r="EH35" s="73" t="s">
        <v>71</v>
      </c>
      <c r="EI35" s="73" t="s">
        <v>71</v>
      </c>
      <c r="EJ35" s="73" t="s">
        <v>71</v>
      </c>
      <c r="EK35" s="73" t="s">
        <v>71</v>
      </c>
      <c r="EL35" s="73" t="s">
        <v>71</v>
      </c>
      <c r="EM35" s="73" t="s">
        <v>71</v>
      </c>
      <c r="EN35" s="73" t="s">
        <v>71</v>
      </c>
      <c r="EO35" s="73" t="s">
        <v>71</v>
      </c>
      <c r="EP35" s="73" t="s">
        <v>71</v>
      </c>
      <c r="EQ35" s="73" t="s">
        <v>71</v>
      </c>
      <c r="ER35" s="73" t="s">
        <v>71</v>
      </c>
      <c r="ES35" s="73" t="s">
        <v>71</v>
      </c>
      <c r="ET35" s="73" t="s">
        <v>71</v>
      </c>
      <c r="EU35" s="73" t="s">
        <v>71</v>
      </c>
      <c r="EV35" s="73" t="s">
        <v>71</v>
      </c>
      <c r="EW35" s="73" t="s">
        <v>71</v>
      </c>
      <c r="EX35" s="73" t="s">
        <v>71</v>
      </c>
      <c r="EY35" s="73" t="s">
        <v>71</v>
      </c>
      <c r="EZ35" s="73" t="s">
        <v>71</v>
      </c>
      <c r="FA35" s="73" t="s">
        <v>71</v>
      </c>
      <c r="FB35" s="73" t="s">
        <v>71</v>
      </c>
      <c r="FC35" s="73" t="s">
        <v>71</v>
      </c>
      <c r="FD35" s="73" t="s">
        <v>71</v>
      </c>
      <c r="FE35" s="73" t="s">
        <v>71</v>
      </c>
      <c r="FF35" s="73" t="s">
        <v>71</v>
      </c>
      <c r="FG35" s="72" t="s">
        <v>71</v>
      </c>
    </row>
    <row r="36" spans="1:163" ht="15.75" x14ac:dyDescent="0.2">
      <c r="A36" s="69">
        <v>34</v>
      </c>
      <c r="B36" s="67" t="s">
        <v>74</v>
      </c>
      <c r="C36" s="67" t="s">
        <v>74</v>
      </c>
      <c r="D36" s="67" t="s">
        <v>74</v>
      </c>
      <c r="E36" s="67" t="s">
        <v>74</v>
      </c>
      <c r="F36" s="67" t="s">
        <v>74</v>
      </c>
      <c r="G36" s="67" t="s">
        <v>74</v>
      </c>
      <c r="H36" s="67" t="s">
        <v>74</v>
      </c>
      <c r="I36" s="67" t="s">
        <v>74</v>
      </c>
      <c r="J36" s="67" t="s">
        <v>74</v>
      </c>
      <c r="K36" s="67" t="s">
        <v>74</v>
      </c>
      <c r="L36" s="67" t="s">
        <v>74</v>
      </c>
      <c r="M36" s="67" t="s">
        <v>74</v>
      </c>
      <c r="N36" s="67" t="s">
        <v>74</v>
      </c>
      <c r="O36" s="67" t="s">
        <v>74</v>
      </c>
      <c r="P36" s="67" t="s">
        <v>74</v>
      </c>
      <c r="Q36" s="67" t="s">
        <v>74</v>
      </c>
      <c r="R36" s="67" t="s">
        <v>74</v>
      </c>
      <c r="S36" s="67" t="s">
        <v>74</v>
      </c>
      <c r="T36" s="67" t="s">
        <v>74</v>
      </c>
      <c r="U36" s="67" t="s">
        <v>74</v>
      </c>
      <c r="V36" s="67" t="s">
        <v>74</v>
      </c>
      <c r="W36" s="73" t="s">
        <v>71</v>
      </c>
      <c r="X36" s="73" t="s">
        <v>71</v>
      </c>
      <c r="Y36" s="73" t="s">
        <v>71</v>
      </c>
      <c r="Z36" s="73" t="s">
        <v>71</v>
      </c>
      <c r="AA36" s="73" t="s">
        <v>71</v>
      </c>
      <c r="AB36" s="73" t="s">
        <v>71</v>
      </c>
      <c r="AC36" s="73" t="s">
        <v>71</v>
      </c>
      <c r="AD36" s="73" t="s">
        <v>71</v>
      </c>
      <c r="AE36" s="73" t="s">
        <v>71</v>
      </c>
      <c r="AF36" s="73" t="s">
        <v>71</v>
      </c>
      <c r="AG36" s="73" t="s">
        <v>71</v>
      </c>
      <c r="AH36" s="73" t="s">
        <v>71</v>
      </c>
      <c r="AI36" s="73" t="s">
        <v>71</v>
      </c>
      <c r="AJ36" s="73" t="s">
        <v>71</v>
      </c>
      <c r="AK36" s="73" t="s">
        <v>71</v>
      </c>
      <c r="AL36" s="73" t="s">
        <v>71</v>
      </c>
      <c r="AM36" s="73" t="s">
        <v>71</v>
      </c>
      <c r="AN36" s="73" t="s">
        <v>71</v>
      </c>
      <c r="AO36" s="73" t="s">
        <v>71</v>
      </c>
      <c r="AP36" s="73" t="s">
        <v>71</v>
      </c>
      <c r="AQ36" s="73" t="s">
        <v>71</v>
      </c>
      <c r="AR36" s="73" t="s">
        <v>71</v>
      </c>
      <c r="AS36" s="73" t="s">
        <v>71</v>
      </c>
      <c r="AT36" s="73" t="s">
        <v>71</v>
      </c>
      <c r="AU36" s="73" t="s">
        <v>71</v>
      </c>
      <c r="AV36" s="73" t="s">
        <v>71</v>
      </c>
      <c r="AW36" s="73" t="s">
        <v>71</v>
      </c>
      <c r="AX36" s="73" t="s">
        <v>71</v>
      </c>
      <c r="AY36" s="73" t="s">
        <v>71</v>
      </c>
      <c r="AZ36" s="73" t="s">
        <v>71</v>
      </c>
      <c r="BA36" s="73" t="s">
        <v>71</v>
      </c>
      <c r="BB36" s="73" t="s">
        <v>71</v>
      </c>
      <c r="BC36" s="73" t="s">
        <v>71</v>
      </c>
      <c r="BD36" s="73" t="s">
        <v>71</v>
      </c>
      <c r="BE36" s="73" t="s">
        <v>71</v>
      </c>
      <c r="BF36" s="73" t="s">
        <v>71</v>
      </c>
      <c r="BG36" s="73" t="s">
        <v>71</v>
      </c>
      <c r="BH36" s="73" t="s">
        <v>71</v>
      </c>
      <c r="BI36" s="73" t="s">
        <v>71</v>
      </c>
      <c r="BJ36" s="73" t="s">
        <v>71</v>
      </c>
      <c r="BK36" s="73" t="s">
        <v>71</v>
      </c>
      <c r="BL36" s="73" t="s">
        <v>71</v>
      </c>
      <c r="BM36" s="73" t="s">
        <v>71</v>
      </c>
      <c r="BN36" s="73" t="s">
        <v>71</v>
      </c>
      <c r="BO36" s="73" t="s">
        <v>71</v>
      </c>
      <c r="BP36" s="73" t="s">
        <v>71</v>
      </c>
      <c r="BQ36" s="73" t="s">
        <v>71</v>
      </c>
      <c r="BR36" s="73" t="s">
        <v>71</v>
      </c>
      <c r="BS36" s="73" t="s">
        <v>71</v>
      </c>
      <c r="BT36" s="73" t="s">
        <v>71</v>
      </c>
      <c r="BU36" s="73" t="s">
        <v>71</v>
      </c>
      <c r="BV36" s="73" t="s">
        <v>71</v>
      </c>
      <c r="BW36" s="73" t="s">
        <v>71</v>
      </c>
      <c r="BX36" s="73" t="s">
        <v>71</v>
      </c>
      <c r="BY36" s="73" t="s">
        <v>71</v>
      </c>
      <c r="BZ36" s="73" t="s">
        <v>71</v>
      </c>
      <c r="CA36" s="73" t="s">
        <v>71</v>
      </c>
      <c r="CB36" s="73" t="s">
        <v>71</v>
      </c>
      <c r="CC36" s="73" t="s">
        <v>71</v>
      </c>
      <c r="CD36" s="73" t="s">
        <v>71</v>
      </c>
      <c r="CE36" s="73" t="s">
        <v>71</v>
      </c>
      <c r="CF36" s="73" t="s">
        <v>71</v>
      </c>
      <c r="CG36" s="73" t="s">
        <v>71</v>
      </c>
      <c r="CH36" s="73" t="s">
        <v>71</v>
      </c>
      <c r="CI36" s="73" t="s">
        <v>71</v>
      </c>
      <c r="CJ36" s="73" t="s">
        <v>71</v>
      </c>
      <c r="CK36" s="73" t="s">
        <v>71</v>
      </c>
      <c r="CL36" s="73" t="s">
        <v>71</v>
      </c>
      <c r="CM36" s="73" t="s">
        <v>71</v>
      </c>
      <c r="CN36" s="73" t="s">
        <v>71</v>
      </c>
      <c r="CO36" s="73" t="s">
        <v>71</v>
      </c>
      <c r="CP36" s="73" t="s">
        <v>71</v>
      </c>
      <c r="CQ36" s="73" t="s">
        <v>71</v>
      </c>
      <c r="CR36" s="73" t="s">
        <v>71</v>
      </c>
      <c r="CS36" s="73" t="s">
        <v>71</v>
      </c>
      <c r="CT36" s="73" t="s">
        <v>71</v>
      </c>
      <c r="CU36" s="73" t="s">
        <v>71</v>
      </c>
      <c r="CV36" s="73" t="s">
        <v>71</v>
      </c>
      <c r="CW36" s="73" t="s">
        <v>71</v>
      </c>
      <c r="CX36" s="73" t="s">
        <v>71</v>
      </c>
      <c r="CY36" s="73" t="s">
        <v>71</v>
      </c>
      <c r="CZ36" s="73" t="s">
        <v>71</v>
      </c>
      <c r="DA36" s="73" t="s">
        <v>71</v>
      </c>
      <c r="DB36" s="73" t="s">
        <v>71</v>
      </c>
      <c r="DC36" s="73" t="s">
        <v>71</v>
      </c>
      <c r="DD36" s="73" t="s">
        <v>71</v>
      </c>
      <c r="DE36" s="73" t="s">
        <v>71</v>
      </c>
      <c r="DF36" s="73" t="s">
        <v>71</v>
      </c>
      <c r="DG36" s="73" t="s">
        <v>71</v>
      </c>
      <c r="DH36" s="73" t="s">
        <v>71</v>
      </c>
      <c r="DI36" s="73" t="s">
        <v>71</v>
      </c>
      <c r="DJ36" s="73" t="s">
        <v>71</v>
      </c>
      <c r="DK36" s="73" t="s">
        <v>71</v>
      </c>
      <c r="DL36" s="73" t="s">
        <v>71</v>
      </c>
      <c r="DM36" s="73" t="s">
        <v>71</v>
      </c>
      <c r="DN36" s="73" t="s">
        <v>71</v>
      </c>
      <c r="DO36" s="73" t="s">
        <v>71</v>
      </c>
      <c r="DP36" s="73" t="s">
        <v>71</v>
      </c>
      <c r="DQ36" s="73" t="s">
        <v>71</v>
      </c>
      <c r="DR36" s="73" t="s">
        <v>71</v>
      </c>
      <c r="DS36" s="73" t="s">
        <v>71</v>
      </c>
      <c r="DT36" s="73" t="s">
        <v>71</v>
      </c>
      <c r="DU36" s="73" t="s">
        <v>71</v>
      </c>
      <c r="DV36" s="73" t="s">
        <v>71</v>
      </c>
      <c r="DW36" s="73" t="s">
        <v>71</v>
      </c>
      <c r="DX36" s="73" t="s">
        <v>71</v>
      </c>
      <c r="DY36" s="73" t="s">
        <v>71</v>
      </c>
      <c r="DZ36" s="73" t="s">
        <v>71</v>
      </c>
      <c r="EA36" s="73" t="s">
        <v>71</v>
      </c>
      <c r="EB36" s="73" t="s">
        <v>71</v>
      </c>
      <c r="EC36" s="73" t="s">
        <v>71</v>
      </c>
      <c r="ED36" s="73" t="s">
        <v>71</v>
      </c>
      <c r="EE36" s="73" t="s">
        <v>71</v>
      </c>
      <c r="EF36" s="73" t="s">
        <v>71</v>
      </c>
      <c r="EG36" s="73" t="s">
        <v>71</v>
      </c>
      <c r="EH36" s="73" t="s">
        <v>71</v>
      </c>
      <c r="EI36" s="73" t="s">
        <v>71</v>
      </c>
      <c r="EJ36" s="73" t="s">
        <v>71</v>
      </c>
      <c r="EK36" s="73" t="s">
        <v>71</v>
      </c>
      <c r="EL36" s="73" t="s">
        <v>71</v>
      </c>
      <c r="EM36" s="73" t="s">
        <v>71</v>
      </c>
      <c r="EN36" s="73" t="s">
        <v>71</v>
      </c>
      <c r="EO36" s="73" t="s">
        <v>71</v>
      </c>
      <c r="EP36" s="73" t="s">
        <v>71</v>
      </c>
      <c r="EQ36" s="73" t="s">
        <v>71</v>
      </c>
      <c r="ER36" s="73" t="s">
        <v>71</v>
      </c>
      <c r="ES36" s="73" t="s">
        <v>71</v>
      </c>
      <c r="ET36" s="73" t="s">
        <v>71</v>
      </c>
      <c r="EU36" s="73" t="s">
        <v>71</v>
      </c>
      <c r="EV36" s="73" t="s">
        <v>71</v>
      </c>
      <c r="EW36" s="73" t="s">
        <v>71</v>
      </c>
      <c r="EX36" s="73" t="s">
        <v>71</v>
      </c>
      <c r="EY36" s="73" t="s">
        <v>71</v>
      </c>
      <c r="EZ36" s="73" t="s">
        <v>71</v>
      </c>
      <c r="FA36" s="73" t="s">
        <v>71</v>
      </c>
      <c r="FB36" s="73" t="s">
        <v>71</v>
      </c>
      <c r="FC36" s="73" t="s">
        <v>71</v>
      </c>
      <c r="FD36" s="73" t="s">
        <v>71</v>
      </c>
      <c r="FE36" s="73" t="s">
        <v>71</v>
      </c>
      <c r="FF36" s="73" t="s">
        <v>71</v>
      </c>
      <c r="FG36" s="72" t="s">
        <v>71</v>
      </c>
    </row>
    <row r="37" spans="1:163" ht="15.75" x14ac:dyDescent="0.2">
      <c r="A37" s="69">
        <v>35</v>
      </c>
      <c r="B37" s="67" t="s">
        <v>74</v>
      </c>
      <c r="C37" s="67" t="s">
        <v>74</v>
      </c>
      <c r="D37" s="67" t="s">
        <v>74</v>
      </c>
      <c r="E37" s="67" t="s">
        <v>74</v>
      </c>
      <c r="F37" s="67" t="s">
        <v>74</v>
      </c>
      <c r="G37" s="67" t="s">
        <v>74</v>
      </c>
      <c r="H37" s="67" t="s">
        <v>74</v>
      </c>
      <c r="I37" s="67" t="s">
        <v>74</v>
      </c>
      <c r="J37" s="67" t="s">
        <v>74</v>
      </c>
      <c r="K37" s="67" t="s">
        <v>74</v>
      </c>
      <c r="L37" s="67" t="s">
        <v>74</v>
      </c>
      <c r="M37" s="67" t="s">
        <v>74</v>
      </c>
      <c r="N37" s="67" t="s">
        <v>74</v>
      </c>
      <c r="O37" s="67" t="s">
        <v>74</v>
      </c>
      <c r="P37" s="67" t="s">
        <v>74</v>
      </c>
      <c r="Q37" s="67" t="s">
        <v>74</v>
      </c>
      <c r="R37" s="67" t="s">
        <v>74</v>
      </c>
      <c r="S37" s="67" t="s">
        <v>74</v>
      </c>
      <c r="T37" s="67" t="s">
        <v>74</v>
      </c>
      <c r="U37" s="67" t="s">
        <v>74</v>
      </c>
      <c r="V37" s="67" t="s">
        <v>74</v>
      </c>
      <c r="W37" s="73" t="s">
        <v>71</v>
      </c>
      <c r="X37" s="73" t="s">
        <v>71</v>
      </c>
      <c r="Y37" s="73" t="s">
        <v>71</v>
      </c>
      <c r="Z37" s="73" t="s">
        <v>71</v>
      </c>
      <c r="AA37" s="73" t="s">
        <v>71</v>
      </c>
      <c r="AB37" s="73" t="s">
        <v>71</v>
      </c>
      <c r="AC37" s="73" t="s">
        <v>71</v>
      </c>
      <c r="AD37" s="73" t="s">
        <v>71</v>
      </c>
      <c r="AE37" s="73" t="s">
        <v>71</v>
      </c>
      <c r="AF37" s="73" t="s">
        <v>71</v>
      </c>
      <c r="AG37" s="73" t="s">
        <v>71</v>
      </c>
      <c r="AH37" s="73" t="s">
        <v>71</v>
      </c>
      <c r="AI37" s="73" t="s">
        <v>71</v>
      </c>
      <c r="AJ37" s="73" t="s">
        <v>71</v>
      </c>
      <c r="AK37" s="73" t="s">
        <v>71</v>
      </c>
      <c r="AL37" s="73" t="s">
        <v>71</v>
      </c>
      <c r="AM37" s="73" t="s">
        <v>71</v>
      </c>
      <c r="AN37" s="73" t="s">
        <v>71</v>
      </c>
      <c r="AO37" s="73" t="s">
        <v>71</v>
      </c>
      <c r="AP37" s="73" t="s">
        <v>71</v>
      </c>
      <c r="AQ37" s="73" t="s">
        <v>71</v>
      </c>
      <c r="AR37" s="73" t="s">
        <v>71</v>
      </c>
      <c r="AS37" s="73" t="s">
        <v>71</v>
      </c>
      <c r="AT37" s="73" t="s">
        <v>71</v>
      </c>
      <c r="AU37" s="73" t="s">
        <v>71</v>
      </c>
      <c r="AV37" s="73" t="s">
        <v>71</v>
      </c>
      <c r="AW37" s="73" t="s">
        <v>71</v>
      </c>
      <c r="AX37" s="73" t="s">
        <v>71</v>
      </c>
      <c r="AY37" s="73" t="s">
        <v>71</v>
      </c>
      <c r="AZ37" s="73" t="s">
        <v>71</v>
      </c>
      <c r="BA37" s="73" t="s">
        <v>71</v>
      </c>
      <c r="BB37" s="73" t="s">
        <v>71</v>
      </c>
      <c r="BC37" s="73" t="s">
        <v>71</v>
      </c>
      <c r="BD37" s="73" t="s">
        <v>71</v>
      </c>
      <c r="BE37" s="73" t="s">
        <v>71</v>
      </c>
      <c r="BF37" s="73" t="s">
        <v>71</v>
      </c>
      <c r="BG37" s="73" t="s">
        <v>71</v>
      </c>
      <c r="BH37" s="73" t="s">
        <v>71</v>
      </c>
      <c r="BI37" s="73" t="s">
        <v>71</v>
      </c>
      <c r="BJ37" s="73" t="s">
        <v>71</v>
      </c>
      <c r="BK37" s="73" t="s">
        <v>71</v>
      </c>
      <c r="BL37" s="73" t="s">
        <v>71</v>
      </c>
      <c r="BM37" s="73" t="s">
        <v>71</v>
      </c>
      <c r="BN37" s="73" t="s">
        <v>71</v>
      </c>
      <c r="BO37" s="73" t="s">
        <v>71</v>
      </c>
      <c r="BP37" s="73" t="s">
        <v>71</v>
      </c>
      <c r="BQ37" s="73" t="s">
        <v>71</v>
      </c>
      <c r="BR37" s="73" t="s">
        <v>71</v>
      </c>
      <c r="BS37" s="73" t="s">
        <v>71</v>
      </c>
      <c r="BT37" s="73" t="s">
        <v>71</v>
      </c>
      <c r="BU37" s="73" t="s">
        <v>71</v>
      </c>
      <c r="BV37" s="73" t="s">
        <v>71</v>
      </c>
      <c r="BW37" s="73" t="s">
        <v>71</v>
      </c>
      <c r="BX37" s="73" t="s">
        <v>71</v>
      </c>
      <c r="BY37" s="73" t="s">
        <v>71</v>
      </c>
      <c r="BZ37" s="73" t="s">
        <v>71</v>
      </c>
      <c r="CA37" s="73" t="s">
        <v>71</v>
      </c>
      <c r="CB37" s="73" t="s">
        <v>71</v>
      </c>
      <c r="CC37" s="73" t="s">
        <v>71</v>
      </c>
      <c r="CD37" s="73" t="s">
        <v>71</v>
      </c>
      <c r="CE37" s="73" t="s">
        <v>71</v>
      </c>
      <c r="CF37" s="73" t="s">
        <v>71</v>
      </c>
      <c r="CG37" s="73" t="s">
        <v>71</v>
      </c>
      <c r="CH37" s="73" t="s">
        <v>71</v>
      </c>
      <c r="CI37" s="73" t="s">
        <v>71</v>
      </c>
      <c r="CJ37" s="73" t="s">
        <v>71</v>
      </c>
      <c r="CK37" s="73" t="s">
        <v>71</v>
      </c>
      <c r="CL37" s="73" t="s">
        <v>71</v>
      </c>
      <c r="CM37" s="73" t="s">
        <v>71</v>
      </c>
      <c r="CN37" s="73" t="s">
        <v>71</v>
      </c>
      <c r="CO37" s="73" t="s">
        <v>71</v>
      </c>
      <c r="CP37" s="73" t="s">
        <v>71</v>
      </c>
      <c r="CQ37" s="73" t="s">
        <v>71</v>
      </c>
      <c r="CR37" s="73" t="s">
        <v>71</v>
      </c>
      <c r="CS37" s="73" t="s">
        <v>71</v>
      </c>
      <c r="CT37" s="73" t="s">
        <v>71</v>
      </c>
      <c r="CU37" s="73" t="s">
        <v>71</v>
      </c>
      <c r="CV37" s="73" t="s">
        <v>71</v>
      </c>
      <c r="CW37" s="73" t="s">
        <v>71</v>
      </c>
      <c r="CX37" s="73" t="s">
        <v>71</v>
      </c>
      <c r="CY37" s="73" t="s">
        <v>71</v>
      </c>
      <c r="CZ37" s="73" t="s">
        <v>71</v>
      </c>
      <c r="DA37" s="73" t="s">
        <v>71</v>
      </c>
      <c r="DB37" s="73" t="s">
        <v>71</v>
      </c>
      <c r="DC37" s="73" t="s">
        <v>71</v>
      </c>
      <c r="DD37" s="73" t="s">
        <v>71</v>
      </c>
      <c r="DE37" s="73" t="s">
        <v>71</v>
      </c>
      <c r="DF37" s="73" t="s">
        <v>71</v>
      </c>
      <c r="DG37" s="73" t="s">
        <v>71</v>
      </c>
      <c r="DH37" s="73" t="s">
        <v>71</v>
      </c>
      <c r="DI37" s="73" t="s">
        <v>71</v>
      </c>
      <c r="DJ37" s="73" t="s">
        <v>71</v>
      </c>
      <c r="DK37" s="73" t="s">
        <v>71</v>
      </c>
      <c r="DL37" s="73" t="s">
        <v>71</v>
      </c>
      <c r="DM37" s="73" t="s">
        <v>71</v>
      </c>
      <c r="DN37" s="73" t="s">
        <v>71</v>
      </c>
      <c r="DO37" s="73" t="s">
        <v>71</v>
      </c>
      <c r="DP37" s="73" t="s">
        <v>71</v>
      </c>
      <c r="DQ37" s="73" t="s">
        <v>71</v>
      </c>
      <c r="DR37" s="73" t="s">
        <v>71</v>
      </c>
      <c r="DS37" s="73" t="s">
        <v>71</v>
      </c>
      <c r="DT37" s="73" t="s">
        <v>71</v>
      </c>
      <c r="DU37" s="73" t="s">
        <v>71</v>
      </c>
      <c r="DV37" s="73" t="s">
        <v>71</v>
      </c>
      <c r="DW37" s="73" t="s">
        <v>71</v>
      </c>
      <c r="DX37" s="73" t="s">
        <v>71</v>
      </c>
      <c r="DY37" s="73" t="s">
        <v>71</v>
      </c>
      <c r="DZ37" s="73" t="s">
        <v>71</v>
      </c>
      <c r="EA37" s="73" t="s">
        <v>71</v>
      </c>
      <c r="EB37" s="73" t="s">
        <v>71</v>
      </c>
      <c r="EC37" s="73" t="s">
        <v>71</v>
      </c>
      <c r="ED37" s="73" t="s">
        <v>71</v>
      </c>
      <c r="EE37" s="73" t="s">
        <v>71</v>
      </c>
      <c r="EF37" s="73" t="s">
        <v>71</v>
      </c>
      <c r="EG37" s="73" t="s">
        <v>71</v>
      </c>
      <c r="EH37" s="73" t="s">
        <v>71</v>
      </c>
      <c r="EI37" s="73" t="s">
        <v>71</v>
      </c>
      <c r="EJ37" s="73" t="s">
        <v>71</v>
      </c>
      <c r="EK37" s="73" t="s">
        <v>71</v>
      </c>
      <c r="EL37" s="73" t="s">
        <v>71</v>
      </c>
      <c r="EM37" s="73" t="s">
        <v>71</v>
      </c>
      <c r="EN37" s="73" t="s">
        <v>71</v>
      </c>
      <c r="EO37" s="73" t="s">
        <v>71</v>
      </c>
      <c r="EP37" s="73" t="s">
        <v>71</v>
      </c>
      <c r="EQ37" s="73" t="s">
        <v>71</v>
      </c>
      <c r="ER37" s="73" t="s">
        <v>71</v>
      </c>
      <c r="ES37" s="73" t="s">
        <v>71</v>
      </c>
      <c r="ET37" s="73" t="s">
        <v>71</v>
      </c>
      <c r="EU37" s="73" t="s">
        <v>71</v>
      </c>
      <c r="EV37" s="73" t="s">
        <v>71</v>
      </c>
      <c r="EW37" s="73" t="s">
        <v>71</v>
      </c>
      <c r="EX37" s="73" t="s">
        <v>71</v>
      </c>
      <c r="EY37" s="73" t="s">
        <v>71</v>
      </c>
      <c r="EZ37" s="73" t="s">
        <v>71</v>
      </c>
      <c r="FA37" s="73" t="s">
        <v>71</v>
      </c>
      <c r="FB37" s="73" t="s">
        <v>71</v>
      </c>
      <c r="FC37" s="73" t="s">
        <v>71</v>
      </c>
      <c r="FD37" s="73" t="s">
        <v>71</v>
      </c>
      <c r="FE37" s="73" t="s">
        <v>71</v>
      </c>
      <c r="FF37" s="73" t="s">
        <v>71</v>
      </c>
      <c r="FG37" s="72" t="s">
        <v>71</v>
      </c>
    </row>
    <row r="38" spans="1:163" ht="15.75" x14ac:dyDescent="0.2">
      <c r="A38" s="69">
        <v>36</v>
      </c>
      <c r="B38" s="67" t="s">
        <v>74</v>
      </c>
      <c r="C38" s="67" t="s">
        <v>74</v>
      </c>
      <c r="D38" s="67" t="s">
        <v>74</v>
      </c>
      <c r="E38" s="67" t="s">
        <v>74</v>
      </c>
      <c r="F38" s="67" t="s">
        <v>74</v>
      </c>
      <c r="G38" s="67" t="s">
        <v>74</v>
      </c>
      <c r="H38" s="67" t="s">
        <v>74</v>
      </c>
      <c r="I38" s="67" t="s">
        <v>74</v>
      </c>
      <c r="J38" s="67" t="s">
        <v>74</v>
      </c>
      <c r="K38" s="67" t="s">
        <v>74</v>
      </c>
      <c r="L38" s="67" t="s">
        <v>74</v>
      </c>
      <c r="M38" s="67" t="s">
        <v>74</v>
      </c>
      <c r="N38" s="67" t="s">
        <v>74</v>
      </c>
      <c r="O38" s="67" t="s">
        <v>74</v>
      </c>
      <c r="P38" s="67" t="s">
        <v>74</v>
      </c>
      <c r="Q38" s="67" t="s">
        <v>74</v>
      </c>
      <c r="R38" s="67" t="s">
        <v>74</v>
      </c>
      <c r="S38" s="67" t="s">
        <v>74</v>
      </c>
      <c r="T38" s="67" t="s">
        <v>74</v>
      </c>
      <c r="U38" s="67" t="s">
        <v>74</v>
      </c>
      <c r="V38" s="67" t="s">
        <v>74</v>
      </c>
      <c r="W38" s="73" t="s">
        <v>71</v>
      </c>
      <c r="X38" s="73" t="s">
        <v>71</v>
      </c>
      <c r="Y38" s="73" t="s">
        <v>71</v>
      </c>
      <c r="Z38" s="73" t="s">
        <v>71</v>
      </c>
      <c r="AA38" s="73" t="s">
        <v>71</v>
      </c>
      <c r="AB38" s="73" t="s">
        <v>71</v>
      </c>
      <c r="AC38" s="73" t="s">
        <v>71</v>
      </c>
      <c r="AD38" s="73" t="s">
        <v>71</v>
      </c>
      <c r="AE38" s="73" t="s">
        <v>71</v>
      </c>
      <c r="AF38" s="73" t="s">
        <v>71</v>
      </c>
      <c r="AG38" s="73" t="s">
        <v>71</v>
      </c>
      <c r="AH38" s="73" t="s">
        <v>71</v>
      </c>
      <c r="AI38" s="73" t="s">
        <v>71</v>
      </c>
      <c r="AJ38" s="73" t="s">
        <v>71</v>
      </c>
      <c r="AK38" s="73" t="s">
        <v>71</v>
      </c>
      <c r="AL38" s="73" t="s">
        <v>71</v>
      </c>
      <c r="AM38" s="73" t="s">
        <v>71</v>
      </c>
      <c r="AN38" s="73" t="s">
        <v>71</v>
      </c>
      <c r="AO38" s="73" t="s">
        <v>71</v>
      </c>
      <c r="AP38" s="73" t="s">
        <v>71</v>
      </c>
      <c r="AQ38" s="73" t="s">
        <v>71</v>
      </c>
      <c r="AR38" s="73" t="s">
        <v>71</v>
      </c>
      <c r="AS38" s="73" t="s">
        <v>71</v>
      </c>
      <c r="AT38" s="73" t="s">
        <v>71</v>
      </c>
      <c r="AU38" s="73" t="s">
        <v>71</v>
      </c>
      <c r="AV38" s="73" t="s">
        <v>71</v>
      </c>
      <c r="AW38" s="73" t="s">
        <v>71</v>
      </c>
      <c r="AX38" s="73" t="s">
        <v>71</v>
      </c>
      <c r="AY38" s="73" t="s">
        <v>71</v>
      </c>
      <c r="AZ38" s="73" t="s">
        <v>71</v>
      </c>
      <c r="BA38" s="73" t="s">
        <v>71</v>
      </c>
      <c r="BB38" s="73" t="s">
        <v>71</v>
      </c>
      <c r="BC38" s="73" t="s">
        <v>71</v>
      </c>
      <c r="BD38" s="73" t="s">
        <v>71</v>
      </c>
      <c r="BE38" s="73" t="s">
        <v>71</v>
      </c>
      <c r="BF38" s="73" t="s">
        <v>71</v>
      </c>
      <c r="BG38" s="73" t="s">
        <v>71</v>
      </c>
      <c r="BH38" s="73" t="s">
        <v>71</v>
      </c>
      <c r="BI38" s="73" t="s">
        <v>71</v>
      </c>
      <c r="BJ38" s="73" t="s">
        <v>71</v>
      </c>
      <c r="BK38" s="73" t="s">
        <v>71</v>
      </c>
      <c r="BL38" s="73" t="s">
        <v>71</v>
      </c>
      <c r="BM38" s="73" t="s">
        <v>71</v>
      </c>
      <c r="BN38" s="73" t="s">
        <v>71</v>
      </c>
      <c r="BO38" s="73" t="s">
        <v>71</v>
      </c>
      <c r="BP38" s="73" t="s">
        <v>71</v>
      </c>
      <c r="BQ38" s="73" t="s">
        <v>71</v>
      </c>
      <c r="BR38" s="73" t="s">
        <v>71</v>
      </c>
      <c r="BS38" s="73" t="s">
        <v>71</v>
      </c>
      <c r="BT38" s="73" t="s">
        <v>71</v>
      </c>
      <c r="BU38" s="73" t="s">
        <v>71</v>
      </c>
      <c r="BV38" s="73" t="s">
        <v>71</v>
      </c>
      <c r="BW38" s="73" t="s">
        <v>71</v>
      </c>
      <c r="BX38" s="73" t="s">
        <v>71</v>
      </c>
      <c r="BY38" s="73" t="s">
        <v>71</v>
      </c>
      <c r="BZ38" s="73" t="s">
        <v>71</v>
      </c>
      <c r="CA38" s="73" t="s">
        <v>71</v>
      </c>
      <c r="CB38" s="73" t="s">
        <v>71</v>
      </c>
      <c r="CC38" s="73" t="s">
        <v>71</v>
      </c>
      <c r="CD38" s="73" t="s">
        <v>71</v>
      </c>
      <c r="CE38" s="73" t="s">
        <v>71</v>
      </c>
      <c r="CF38" s="73" t="s">
        <v>71</v>
      </c>
      <c r="CG38" s="73" t="s">
        <v>71</v>
      </c>
      <c r="CH38" s="73" t="s">
        <v>71</v>
      </c>
      <c r="CI38" s="73" t="s">
        <v>71</v>
      </c>
      <c r="CJ38" s="73" t="s">
        <v>71</v>
      </c>
      <c r="CK38" s="73" t="s">
        <v>71</v>
      </c>
      <c r="CL38" s="73" t="s">
        <v>71</v>
      </c>
      <c r="CM38" s="73" t="s">
        <v>71</v>
      </c>
      <c r="CN38" s="73" t="s">
        <v>71</v>
      </c>
      <c r="CO38" s="73" t="s">
        <v>71</v>
      </c>
      <c r="CP38" s="73" t="s">
        <v>71</v>
      </c>
      <c r="CQ38" s="73" t="s">
        <v>71</v>
      </c>
      <c r="CR38" s="73" t="s">
        <v>71</v>
      </c>
      <c r="CS38" s="73" t="s">
        <v>71</v>
      </c>
      <c r="CT38" s="73" t="s">
        <v>71</v>
      </c>
      <c r="CU38" s="73" t="s">
        <v>71</v>
      </c>
      <c r="CV38" s="73" t="s">
        <v>71</v>
      </c>
      <c r="CW38" s="73" t="s">
        <v>71</v>
      </c>
      <c r="CX38" s="73" t="s">
        <v>71</v>
      </c>
      <c r="CY38" s="73" t="s">
        <v>71</v>
      </c>
      <c r="CZ38" s="73" t="s">
        <v>71</v>
      </c>
      <c r="DA38" s="73" t="s">
        <v>71</v>
      </c>
      <c r="DB38" s="73" t="s">
        <v>71</v>
      </c>
      <c r="DC38" s="73" t="s">
        <v>71</v>
      </c>
      <c r="DD38" s="73" t="s">
        <v>71</v>
      </c>
      <c r="DE38" s="73" t="s">
        <v>71</v>
      </c>
      <c r="DF38" s="73" t="s">
        <v>71</v>
      </c>
      <c r="DG38" s="73" t="s">
        <v>71</v>
      </c>
      <c r="DH38" s="73" t="s">
        <v>71</v>
      </c>
      <c r="DI38" s="73" t="s">
        <v>71</v>
      </c>
      <c r="DJ38" s="73" t="s">
        <v>71</v>
      </c>
      <c r="DK38" s="73" t="s">
        <v>71</v>
      </c>
      <c r="DL38" s="73" t="s">
        <v>71</v>
      </c>
      <c r="DM38" s="73" t="s">
        <v>71</v>
      </c>
      <c r="DN38" s="73" t="s">
        <v>71</v>
      </c>
      <c r="DO38" s="73" t="s">
        <v>71</v>
      </c>
      <c r="DP38" s="73" t="s">
        <v>71</v>
      </c>
      <c r="DQ38" s="73" t="s">
        <v>71</v>
      </c>
      <c r="DR38" s="73" t="s">
        <v>71</v>
      </c>
      <c r="DS38" s="73" t="s">
        <v>71</v>
      </c>
      <c r="DT38" s="73" t="s">
        <v>71</v>
      </c>
      <c r="DU38" s="73" t="s">
        <v>71</v>
      </c>
      <c r="DV38" s="73" t="s">
        <v>71</v>
      </c>
      <c r="DW38" s="73" t="s">
        <v>71</v>
      </c>
      <c r="DX38" s="73" t="s">
        <v>71</v>
      </c>
      <c r="DY38" s="73" t="s">
        <v>71</v>
      </c>
      <c r="DZ38" s="73" t="s">
        <v>71</v>
      </c>
      <c r="EA38" s="73" t="s">
        <v>71</v>
      </c>
      <c r="EB38" s="73" t="s">
        <v>71</v>
      </c>
      <c r="EC38" s="73" t="s">
        <v>71</v>
      </c>
      <c r="ED38" s="73" t="s">
        <v>71</v>
      </c>
      <c r="EE38" s="73" t="s">
        <v>71</v>
      </c>
      <c r="EF38" s="73" t="s">
        <v>71</v>
      </c>
      <c r="EG38" s="73" t="s">
        <v>71</v>
      </c>
      <c r="EH38" s="73" t="s">
        <v>71</v>
      </c>
      <c r="EI38" s="73" t="s">
        <v>71</v>
      </c>
      <c r="EJ38" s="73" t="s">
        <v>71</v>
      </c>
      <c r="EK38" s="73" t="s">
        <v>71</v>
      </c>
      <c r="EL38" s="73" t="s">
        <v>71</v>
      </c>
      <c r="EM38" s="73" t="s">
        <v>71</v>
      </c>
      <c r="EN38" s="73" t="s">
        <v>71</v>
      </c>
      <c r="EO38" s="73" t="s">
        <v>71</v>
      </c>
      <c r="EP38" s="73" t="s">
        <v>71</v>
      </c>
      <c r="EQ38" s="73" t="s">
        <v>71</v>
      </c>
      <c r="ER38" s="73" t="s">
        <v>71</v>
      </c>
      <c r="ES38" s="73" t="s">
        <v>71</v>
      </c>
      <c r="ET38" s="73" t="s">
        <v>71</v>
      </c>
      <c r="EU38" s="73" t="s">
        <v>71</v>
      </c>
      <c r="EV38" s="73" t="s">
        <v>71</v>
      </c>
      <c r="EW38" s="73" t="s">
        <v>71</v>
      </c>
      <c r="EX38" s="73" t="s">
        <v>71</v>
      </c>
      <c r="EY38" s="73" t="s">
        <v>71</v>
      </c>
      <c r="EZ38" s="73" t="s">
        <v>71</v>
      </c>
      <c r="FA38" s="73" t="s">
        <v>71</v>
      </c>
      <c r="FB38" s="73" t="s">
        <v>71</v>
      </c>
      <c r="FC38" s="73" t="s">
        <v>71</v>
      </c>
      <c r="FD38" s="73" t="s">
        <v>71</v>
      </c>
      <c r="FE38" s="73" t="s">
        <v>71</v>
      </c>
      <c r="FF38" s="73" t="s">
        <v>71</v>
      </c>
      <c r="FG38" s="72" t="s">
        <v>71</v>
      </c>
    </row>
    <row r="39" spans="1:163" ht="15.75" x14ac:dyDescent="0.2">
      <c r="A39" s="69">
        <v>37</v>
      </c>
      <c r="B39" s="67" t="s">
        <v>74</v>
      </c>
      <c r="C39" s="67" t="s">
        <v>74</v>
      </c>
      <c r="D39" s="67" t="s">
        <v>74</v>
      </c>
      <c r="E39" s="67" t="s">
        <v>74</v>
      </c>
      <c r="F39" s="67" t="s">
        <v>74</v>
      </c>
      <c r="G39" s="67" t="s">
        <v>74</v>
      </c>
      <c r="H39" s="67" t="s">
        <v>74</v>
      </c>
      <c r="I39" s="67" t="s">
        <v>74</v>
      </c>
      <c r="J39" s="67" t="s">
        <v>74</v>
      </c>
      <c r="K39" s="67" t="s">
        <v>74</v>
      </c>
      <c r="L39" s="67" t="s">
        <v>74</v>
      </c>
      <c r="M39" s="67" t="s">
        <v>74</v>
      </c>
      <c r="N39" s="67" t="s">
        <v>74</v>
      </c>
      <c r="O39" s="67" t="s">
        <v>74</v>
      </c>
      <c r="P39" s="67" t="s">
        <v>74</v>
      </c>
      <c r="Q39" s="67" t="s">
        <v>74</v>
      </c>
      <c r="R39" s="67" t="s">
        <v>74</v>
      </c>
      <c r="S39" s="67" t="s">
        <v>74</v>
      </c>
      <c r="T39" s="67" t="s">
        <v>74</v>
      </c>
      <c r="U39" s="67" t="s">
        <v>74</v>
      </c>
      <c r="V39" s="67" t="s">
        <v>74</v>
      </c>
      <c r="W39" s="73" t="s">
        <v>71</v>
      </c>
      <c r="X39" s="73" t="s">
        <v>71</v>
      </c>
      <c r="Y39" s="73" t="s">
        <v>71</v>
      </c>
      <c r="Z39" s="73" t="s">
        <v>71</v>
      </c>
      <c r="AA39" s="73" t="s">
        <v>71</v>
      </c>
      <c r="AB39" s="73" t="s">
        <v>71</v>
      </c>
      <c r="AC39" s="73" t="s">
        <v>71</v>
      </c>
      <c r="AD39" s="73" t="s">
        <v>71</v>
      </c>
      <c r="AE39" s="73" t="s">
        <v>71</v>
      </c>
      <c r="AF39" s="73" t="s">
        <v>71</v>
      </c>
      <c r="AG39" s="73" t="s">
        <v>71</v>
      </c>
      <c r="AH39" s="73" t="s">
        <v>71</v>
      </c>
      <c r="AI39" s="73" t="s">
        <v>71</v>
      </c>
      <c r="AJ39" s="73" t="s">
        <v>71</v>
      </c>
      <c r="AK39" s="73" t="s">
        <v>71</v>
      </c>
      <c r="AL39" s="73" t="s">
        <v>71</v>
      </c>
      <c r="AM39" s="73" t="s">
        <v>71</v>
      </c>
      <c r="AN39" s="73" t="s">
        <v>71</v>
      </c>
      <c r="AO39" s="73" t="s">
        <v>71</v>
      </c>
      <c r="AP39" s="73" t="s">
        <v>71</v>
      </c>
      <c r="AQ39" s="73" t="s">
        <v>71</v>
      </c>
      <c r="AR39" s="73" t="s">
        <v>71</v>
      </c>
      <c r="AS39" s="73" t="s">
        <v>71</v>
      </c>
      <c r="AT39" s="73" t="s">
        <v>71</v>
      </c>
      <c r="AU39" s="73" t="s">
        <v>71</v>
      </c>
      <c r="AV39" s="73" t="s">
        <v>71</v>
      </c>
      <c r="AW39" s="73" t="s">
        <v>71</v>
      </c>
      <c r="AX39" s="73" t="s">
        <v>71</v>
      </c>
      <c r="AY39" s="73" t="s">
        <v>71</v>
      </c>
      <c r="AZ39" s="73" t="s">
        <v>71</v>
      </c>
      <c r="BA39" s="73" t="s">
        <v>71</v>
      </c>
      <c r="BB39" s="73" t="s">
        <v>71</v>
      </c>
      <c r="BC39" s="73" t="s">
        <v>71</v>
      </c>
      <c r="BD39" s="73" t="s">
        <v>71</v>
      </c>
      <c r="BE39" s="73" t="s">
        <v>71</v>
      </c>
      <c r="BF39" s="73" t="s">
        <v>71</v>
      </c>
      <c r="BG39" s="73" t="s">
        <v>71</v>
      </c>
      <c r="BH39" s="73" t="s">
        <v>71</v>
      </c>
      <c r="BI39" s="73" t="s">
        <v>71</v>
      </c>
      <c r="BJ39" s="73" t="s">
        <v>71</v>
      </c>
      <c r="BK39" s="73" t="s">
        <v>71</v>
      </c>
      <c r="BL39" s="73" t="s">
        <v>71</v>
      </c>
      <c r="BM39" s="73" t="s">
        <v>71</v>
      </c>
      <c r="BN39" s="73" t="s">
        <v>71</v>
      </c>
      <c r="BO39" s="73" t="s">
        <v>71</v>
      </c>
      <c r="BP39" s="73" t="s">
        <v>71</v>
      </c>
      <c r="BQ39" s="73" t="s">
        <v>71</v>
      </c>
      <c r="BR39" s="73" t="s">
        <v>71</v>
      </c>
      <c r="BS39" s="73" t="s">
        <v>71</v>
      </c>
      <c r="BT39" s="73" t="s">
        <v>71</v>
      </c>
      <c r="BU39" s="73" t="s">
        <v>71</v>
      </c>
      <c r="BV39" s="73" t="s">
        <v>71</v>
      </c>
      <c r="BW39" s="73" t="s">
        <v>71</v>
      </c>
      <c r="BX39" s="73" t="s">
        <v>71</v>
      </c>
      <c r="BY39" s="73" t="s">
        <v>71</v>
      </c>
      <c r="BZ39" s="73" t="s">
        <v>71</v>
      </c>
      <c r="CA39" s="73" t="s">
        <v>71</v>
      </c>
      <c r="CB39" s="73" t="s">
        <v>71</v>
      </c>
      <c r="CC39" s="73" t="s">
        <v>71</v>
      </c>
      <c r="CD39" s="73" t="s">
        <v>71</v>
      </c>
      <c r="CE39" s="73" t="s">
        <v>71</v>
      </c>
      <c r="CF39" s="73" t="s">
        <v>71</v>
      </c>
      <c r="CG39" s="73" t="s">
        <v>71</v>
      </c>
      <c r="CH39" s="73" t="s">
        <v>71</v>
      </c>
      <c r="CI39" s="73" t="s">
        <v>71</v>
      </c>
      <c r="CJ39" s="73" t="s">
        <v>71</v>
      </c>
      <c r="CK39" s="73" t="s">
        <v>71</v>
      </c>
      <c r="CL39" s="73" t="s">
        <v>71</v>
      </c>
      <c r="CM39" s="73" t="s">
        <v>71</v>
      </c>
      <c r="CN39" s="73" t="s">
        <v>71</v>
      </c>
      <c r="CO39" s="73" t="s">
        <v>71</v>
      </c>
      <c r="CP39" s="73" t="s">
        <v>71</v>
      </c>
      <c r="CQ39" s="73" t="s">
        <v>71</v>
      </c>
      <c r="CR39" s="73" t="s">
        <v>71</v>
      </c>
      <c r="CS39" s="73" t="s">
        <v>71</v>
      </c>
      <c r="CT39" s="73" t="s">
        <v>71</v>
      </c>
      <c r="CU39" s="73" t="s">
        <v>71</v>
      </c>
      <c r="CV39" s="73" t="s">
        <v>71</v>
      </c>
      <c r="CW39" s="73" t="s">
        <v>71</v>
      </c>
      <c r="CX39" s="73" t="s">
        <v>71</v>
      </c>
      <c r="CY39" s="73" t="s">
        <v>71</v>
      </c>
      <c r="CZ39" s="73" t="s">
        <v>71</v>
      </c>
      <c r="DA39" s="73" t="s">
        <v>71</v>
      </c>
      <c r="DB39" s="73" t="s">
        <v>71</v>
      </c>
      <c r="DC39" s="73" t="s">
        <v>71</v>
      </c>
      <c r="DD39" s="73" t="s">
        <v>71</v>
      </c>
      <c r="DE39" s="73" t="s">
        <v>71</v>
      </c>
      <c r="DF39" s="73" t="s">
        <v>71</v>
      </c>
      <c r="DG39" s="73" t="s">
        <v>71</v>
      </c>
      <c r="DH39" s="73" t="s">
        <v>71</v>
      </c>
      <c r="DI39" s="73" t="s">
        <v>71</v>
      </c>
      <c r="DJ39" s="73" t="s">
        <v>71</v>
      </c>
      <c r="DK39" s="73" t="s">
        <v>71</v>
      </c>
      <c r="DL39" s="73" t="s">
        <v>71</v>
      </c>
      <c r="DM39" s="73" t="s">
        <v>71</v>
      </c>
      <c r="DN39" s="73" t="s">
        <v>71</v>
      </c>
      <c r="DO39" s="73" t="s">
        <v>71</v>
      </c>
      <c r="DP39" s="73" t="s">
        <v>71</v>
      </c>
      <c r="DQ39" s="73" t="s">
        <v>71</v>
      </c>
      <c r="DR39" s="73" t="s">
        <v>71</v>
      </c>
      <c r="DS39" s="73" t="s">
        <v>71</v>
      </c>
      <c r="DT39" s="73" t="s">
        <v>71</v>
      </c>
      <c r="DU39" s="73" t="s">
        <v>71</v>
      </c>
      <c r="DV39" s="73" t="s">
        <v>71</v>
      </c>
      <c r="DW39" s="73" t="s">
        <v>71</v>
      </c>
      <c r="DX39" s="73" t="s">
        <v>71</v>
      </c>
      <c r="DY39" s="73" t="s">
        <v>71</v>
      </c>
      <c r="DZ39" s="73" t="s">
        <v>71</v>
      </c>
      <c r="EA39" s="73" t="s">
        <v>71</v>
      </c>
      <c r="EB39" s="73" t="s">
        <v>71</v>
      </c>
      <c r="EC39" s="73" t="s">
        <v>71</v>
      </c>
      <c r="ED39" s="73" t="s">
        <v>71</v>
      </c>
      <c r="EE39" s="73" t="s">
        <v>71</v>
      </c>
      <c r="EF39" s="73" t="s">
        <v>71</v>
      </c>
      <c r="EG39" s="73" t="s">
        <v>71</v>
      </c>
      <c r="EH39" s="73" t="s">
        <v>71</v>
      </c>
      <c r="EI39" s="73" t="s">
        <v>71</v>
      </c>
      <c r="EJ39" s="73" t="s">
        <v>71</v>
      </c>
      <c r="EK39" s="73" t="s">
        <v>71</v>
      </c>
      <c r="EL39" s="73" t="s">
        <v>71</v>
      </c>
      <c r="EM39" s="73" t="s">
        <v>71</v>
      </c>
      <c r="EN39" s="73" t="s">
        <v>71</v>
      </c>
      <c r="EO39" s="73" t="s">
        <v>71</v>
      </c>
      <c r="EP39" s="73" t="s">
        <v>71</v>
      </c>
      <c r="EQ39" s="73" t="s">
        <v>71</v>
      </c>
      <c r="ER39" s="73" t="s">
        <v>71</v>
      </c>
      <c r="ES39" s="73" t="s">
        <v>71</v>
      </c>
      <c r="ET39" s="73" t="s">
        <v>71</v>
      </c>
      <c r="EU39" s="73" t="s">
        <v>71</v>
      </c>
      <c r="EV39" s="73" t="s">
        <v>71</v>
      </c>
      <c r="EW39" s="73" t="s">
        <v>71</v>
      </c>
      <c r="EX39" s="73" t="s">
        <v>71</v>
      </c>
      <c r="EY39" s="73" t="s">
        <v>71</v>
      </c>
      <c r="EZ39" s="73" t="s">
        <v>71</v>
      </c>
      <c r="FA39" s="73" t="s">
        <v>71</v>
      </c>
      <c r="FB39" s="73" t="s">
        <v>71</v>
      </c>
      <c r="FC39" s="73" t="s">
        <v>71</v>
      </c>
      <c r="FD39" s="73" t="s">
        <v>71</v>
      </c>
      <c r="FE39" s="73" t="s">
        <v>71</v>
      </c>
      <c r="FF39" s="73" t="s">
        <v>71</v>
      </c>
      <c r="FG39" s="72" t="s">
        <v>71</v>
      </c>
    </row>
    <row r="40" spans="1:163" ht="15.75" x14ac:dyDescent="0.2">
      <c r="A40" s="69">
        <v>38</v>
      </c>
      <c r="B40" s="67" t="s">
        <v>74</v>
      </c>
      <c r="C40" s="67" t="s">
        <v>74</v>
      </c>
      <c r="D40" s="67" t="s">
        <v>74</v>
      </c>
      <c r="E40" s="67" t="s">
        <v>74</v>
      </c>
      <c r="F40" s="67" t="s">
        <v>74</v>
      </c>
      <c r="G40" s="67" t="s">
        <v>74</v>
      </c>
      <c r="H40" s="67" t="s">
        <v>74</v>
      </c>
      <c r="I40" s="67" t="s">
        <v>74</v>
      </c>
      <c r="J40" s="67" t="s">
        <v>74</v>
      </c>
      <c r="K40" s="67" t="s">
        <v>74</v>
      </c>
      <c r="L40" s="67" t="s">
        <v>74</v>
      </c>
      <c r="M40" s="67" t="s">
        <v>74</v>
      </c>
      <c r="N40" s="67" t="s">
        <v>74</v>
      </c>
      <c r="O40" s="67" t="s">
        <v>74</v>
      </c>
      <c r="P40" s="67" t="s">
        <v>74</v>
      </c>
      <c r="Q40" s="67" t="s">
        <v>74</v>
      </c>
      <c r="R40" s="67" t="s">
        <v>74</v>
      </c>
      <c r="S40" s="67" t="s">
        <v>74</v>
      </c>
      <c r="T40" s="67" t="s">
        <v>74</v>
      </c>
      <c r="U40" s="67" t="s">
        <v>74</v>
      </c>
      <c r="V40" s="67" t="s">
        <v>74</v>
      </c>
      <c r="W40" s="73" t="s">
        <v>71</v>
      </c>
      <c r="X40" s="73" t="s">
        <v>71</v>
      </c>
      <c r="Y40" s="73" t="s">
        <v>71</v>
      </c>
      <c r="Z40" s="73" t="s">
        <v>71</v>
      </c>
      <c r="AA40" s="73" t="s">
        <v>71</v>
      </c>
      <c r="AB40" s="73" t="s">
        <v>71</v>
      </c>
      <c r="AC40" s="73" t="s">
        <v>71</v>
      </c>
      <c r="AD40" s="73" t="s">
        <v>71</v>
      </c>
      <c r="AE40" s="73" t="s">
        <v>71</v>
      </c>
      <c r="AF40" s="73" t="s">
        <v>71</v>
      </c>
      <c r="AG40" s="73" t="s">
        <v>71</v>
      </c>
      <c r="AH40" s="73" t="s">
        <v>71</v>
      </c>
      <c r="AI40" s="73" t="s">
        <v>71</v>
      </c>
      <c r="AJ40" s="73" t="s">
        <v>71</v>
      </c>
      <c r="AK40" s="73" t="s">
        <v>71</v>
      </c>
      <c r="AL40" s="73" t="s">
        <v>71</v>
      </c>
      <c r="AM40" s="73" t="s">
        <v>71</v>
      </c>
      <c r="AN40" s="73" t="s">
        <v>71</v>
      </c>
      <c r="AO40" s="73" t="s">
        <v>71</v>
      </c>
      <c r="AP40" s="73" t="s">
        <v>71</v>
      </c>
      <c r="AQ40" s="73" t="s">
        <v>71</v>
      </c>
      <c r="AR40" s="73" t="s">
        <v>71</v>
      </c>
      <c r="AS40" s="73" t="s">
        <v>71</v>
      </c>
      <c r="AT40" s="73" t="s">
        <v>71</v>
      </c>
      <c r="AU40" s="73" t="s">
        <v>71</v>
      </c>
      <c r="AV40" s="73" t="s">
        <v>71</v>
      </c>
      <c r="AW40" s="73" t="s">
        <v>71</v>
      </c>
      <c r="AX40" s="73" t="s">
        <v>71</v>
      </c>
      <c r="AY40" s="73" t="s">
        <v>71</v>
      </c>
      <c r="AZ40" s="73" t="s">
        <v>71</v>
      </c>
      <c r="BA40" s="73" t="s">
        <v>71</v>
      </c>
      <c r="BB40" s="73" t="s">
        <v>71</v>
      </c>
      <c r="BC40" s="73" t="s">
        <v>71</v>
      </c>
      <c r="BD40" s="73" t="s">
        <v>71</v>
      </c>
      <c r="BE40" s="73" t="s">
        <v>71</v>
      </c>
      <c r="BF40" s="73" t="s">
        <v>71</v>
      </c>
      <c r="BG40" s="73" t="s">
        <v>71</v>
      </c>
      <c r="BH40" s="73" t="s">
        <v>71</v>
      </c>
      <c r="BI40" s="73" t="s">
        <v>71</v>
      </c>
      <c r="BJ40" s="73" t="s">
        <v>71</v>
      </c>
      <c r="BK40" s="73" t="s">
        <v>71</v>
      </c>
      <c r="BL40" s="73" t="s">
        <v>71</v>
      </c>
      <c r="BM40" s="73" t="s">
        <v>71</v>
      </c>
      <c r="BN40" s="73" t="s">
        <v>71</v>
      </c>
      <c r="BO40" s="73" t="s">
        <v>71</v>
      </c>
      <c r="BP40" s="73" t="s">
        <v>71</v>
      </c>
      <c r="BQ40" s="73" t="s">
        <v>71</v>
      </c>
      <c r="BR40" s="73" t="s">
        <v>71</v>
      </c>
      <c r="BS40" s="73" t="s">
        <v>71</v>
      </c>
      <c r="BT40" s="73" t="s">
        <v>71</v>
      </c>
      <c r="BU40" s="73" t="s">
        <v>71</v>
      </c>
      <c r="BV40" s="73" t="s">
        <v>71</v>
      </c>
      <c r="BW40" s="73" t="s">
        <v>71</v>
      </c>
      <c r="BX40" s="73" t="s">
        <v>71</v>
      </c>
      <c r="BY40" s="73" t="s">
        <v>71</v>
      </c>
      <c r="BZ40" s="73" t="s">
        <v>71</v>
      </c>
      <c r="CA40" s="73" t="s">
        <v>71</v>
      </c>
      <c r="CB40" s="73" t="s">
        <v>71</v>
      </c>
      <c r="CC40" s="73" t="s">
        <v>71</v>
      </c>
      <c r="CD40" s="73" t="s">
        <v>71</v>
      </c>
      <c r="CE40" s="73" t="s">
        <v>71</v>
      </c>
      <c r="CF40" s="73" t="s">
        <v>71</v>
      </c>
      <c r="CG40" s="73" t="s">
        <v>71</v>
      </c>
      <c r="CH40" s="73" t="s">
        <v>71</v>
      </c>
      <c r="CI40" s="73" t="s">
        <v>71</v>
      </c>
      <c r="CJ40" s="73" t="s">
        <v>71</v>
      </c>
      <c r="CK40" s="73" t="s">
        <v>71</v>
      </c>
      <c r="CL40" s="73" t="s">
        <v>71</v>
      </c>
      <c r="CM40" s="73" t="s">
        <v>71</v>
      </c>
      <c r="CN40" s="73" t="s">
        <v>71</v>
      </c>
      <c r="CO40" s="73" t="s">
        <v>71</v>
      </c>
      <c r="CP40" s="73" t="s">
        <v>71</v>
      </c>
      <c r="CQ40" s="73" t="s">
        <v>71</v>
      </c>
      <c r="CR40" s="73" t="s">
        <v>71</v>
      </c>
      <c r="CS40" s="73" t="s">
        <v>71</v>
      </c>
      <c r="CT40" s="73" t="s">
        <v>71</v>
      </c>
      <c r="CU40" s="73" t="s">
        <v>71</v>
      </c>
      <c r="CV40" s="73" t="s">
        <v>71</v>
      </c>
      <c r="CW40" s="73" t="s">
        <v>71</v>
      </c>
      <c r="CX40" s="73" t="s">
        <v>71</v>
      </c>
      <c r="CY40" s="73" t="s">
        <v>71</v>
      </c>
      <c r="CZ40" s="73" t="s">
        <v>71</v>
      </c>
      <c r="DA40" s="73" t="s">
        <v>71</v>
      </c>
      <c r="DB40" s="73" t="s">
        <v>71</v>
      </c>
      <c r="DC40" s="73" t="s">
        <v>71</v>
      </c>
      <c r="DD40" s="73" t="s">
        <v>71</v>
      </c>
      <c r="DE40" s="73" t="s">
        <v>71</v>
      </c>
      <c r="DF40" s="73" t="s">
        <v>71</v>
      </c>
      <c r="DG40" s="73" t="s">
        <v>71</v>
      </c>
      <c r="DH40" s="73" t="s">
        <v>71</v>
      </c>
      <c r="DI40" s="73" t="s">
        <v>71</v>
      </c>
      <c r="DJ40" s="73" t="s">
        <v>71</v>
      </c>
      <c r="DK40" s="73" t="s">
        <v>71</v>
      </c>
      <c r="DL40" s="73" t="s">
        <v>71</v>
      </c>
      <c r="DM40" s="73" t="s">
        <v>71</v>
      </c>
      <c r="DN40" s="73" t="s">
        <v>71</v>
      </c>
      <c r="DO40" s="73" t="s">
        <v>71</v>
      </c>
      <c r="DP40" s="73" t="s">
        <v>71</v>
      </c>
      <c r="DQ40" s="73" t="s">
        <v>71</v>
      </c>
      <c r="DR40" s="73" t="s">
        <v>71</v>
      </c>
      <c r="DS40" s="73" t="s">
        <v>71</v>
      </c>
      <c r="DT40" s="73" t="s">
        <v>71</v>
      </c>
      <c r="DU40" s="73" t="s">
        <v>71</v>
      </c>
      <c r="DV40" s="73" t="s">
        <v>71</v>
      </c>
      <c r="DW40" s="73" t="s">
        <v>71</v>
      </c>
      <c r="DX40" s="73" t="s">
        <v>71</v>
      </c>
      <c r="DY40" s="73" t="s">
        <v>71</v>
      </c>
      <c r="DZ40" s="73" t="s">
        <v>71</v>
      </c>
      <c r="EA40" s="73" t="s">
        <v>71</v>
      </c>
      <c r="EB40" s="73" t="s">
        <v>71</v>
      </c>
      <c r="EC40" s="73" t="s">
        <v>71</v>
      </c>
      <c r="ED40" s="73" t="s">
        <v>71</v>
      </c>
      <c r="EE40" s="73" t="s">
        <v>71</v>
      </c>
      <c r="EF40" s="73" t="s">
        <v>71</v>
      </c>
      <c r="EG40" s="73" t="s">
        <v>71</v>
      </c>
      <c r="EH40" s="73" t="s">
        <v>71</v>
      </c>
      <c r="EI40" s="73" t="s">
        <v>71</v>
      </c>
      <c r="EJ40" s="73" t="s">
        <v>71</v>
      </c>
      <c r="EK40" s="73" t="s">
        <v>71</v>
      </c>
      <c r="EL40" s="73" t="s">
        <v>71</v>
      </c>
      <c r="EM40" s="73" t="s">
        <v>71</v>
      </c>
      <c r="EN40" s="73" t="s">
        <v>71</v>
      </c>
      <c r="EO40" s="73" t="s">
        <v>71</v>
      </c>
      <c r="EP40" s="73" t="s">
        <v>71</v>
      </c>
      <c r="EQ40" s="73" t="s">
        <v>71</v>
      </c>
      <c r="ER40" s="73" t="s">
        <v>71</v>
      </c>
      <c r="ES40" s="73" t="s">
        <v>71</v>
      </c>
      <c r="ET40" s="73" t="s">
        <v>71</v>
      </c>
      <c r="EU40" s="73" t="s">
        <v>71</v>
      </c>
      <c r="EV40" s="73" t="s">
        <v>71</v>
      </c>
      <c r="EW40" s="73" t="s">
        <v>71</v>
      </c>
      <c r="EX40" s="73" t="s">
        <v>71</v>
      </c>
      <c r="EY40" s="73" t="s">
        <v>71</v>
      </c>
      <c r="EZ40" s="73" t="s">
        <v>71</v>
      </c>
      <c r="FA40" s="73" t="s">
        <v>71</v>
      </c>
      <c r="FB40" s="73" t="s">
        <v>71</v>
      </c>
      <c r="FC40" s="73" t="s">
        <v>71</v>
      </c>
      <c r="FD40" s="73" t="s">
        <v>71</v>
      </c>
      <c r="FE40" s="73" t="s">
        <v>71</v>
      </c>
      <c r="FF40" s="73" t="s">
        <v>71</v>
      </c>
      <c r="FG40" s="72" t="s">
        <v>71</v>
      </c>
    </row>
    <row r="41" spans="1:163" ht="15.75" x14ac:dyDescent="0.2">
      <c r="A41" s="69">
        <v>39</v>
      </c>
      <c r="B41" s="67" t="s">
        <v>74</v>
      </c>
      <c r="C41" s="67" t="s">
        <v>74</v>
      </c>
      <c r="D41" s="67" t="s">
        <v>74</v>
      </c>
      <c r="E41" s="67" t="s">
        <v>74</v>
      </c>
      <c r="F41" s="67" t="s">
        <v>74</v>
      </c>
      <c r="G41" s="67" t="s">
        <v>74</v>
      </c>
      <c r="H41" s="67" t="s">
        <v>74</v>
      </c>
      <c r="I41" s="67" t="s">
        <v>74</v>
      </c>
      <c r="J41" s="67" t="s">
        <v>74</v>
      </c>
      <c r="K41" s="67" t="s">
        <v>74</v>
      </c>
      <c r="L41" s="67" t="s">
        <v>74</v>
      </c>
      <c r="M41" s="67" t="s">
        <v>74</v>
      </c>
      <c r="N41" s="67" t="s">
        <v>74</v>
      </c>
      <c r="O41" s="67" t="s">
        <v>74</v>
      </c>
      <c r="P41" s="67" t="s">
        <v>74</v>
      </c>
      <c r="Q41" s="67" t="s">
        <v>74</v>
      </c>
      <c r="R41" s="67" t="s">
        <v>74</v>
      </c>
      <c r="S41" s="67" t="s">
        <v>74</v>
      </c>
      <c r="T41" s="67" t="s">
        <v>74</v>
      </c>
      <c r="U41" s="67" t="s">
        <v>74</v>
      </c>
      <c r="V41" s="67" t="s">
        <v>74</v>
      </c>
      <c r="W41" s="73" t="s">
        <v>71</v>
      </c>
      <c r="X41" s="73" t="s">
        <v>71</v>
      </c>
      <c r="Y41" s="73" t="s">
        <v>71</v>
      </c>
      <c r="Z41" s="73" t="s">
        <v>71</v>
      </c>
      <c r="AA41" s="73" t="s">
        <v>71</v>
      </c>
      <c r="AB41" s="73" t="s">
        <v>71</v>
      </c>
      <c r="AC41" s="73" t="s">
        <v>71</v>
      </c>
      <c r="AD41" s="73" t="s">
        <v>71</v>
      </c>
      <c r="AE41" s="73" t="s">
        <v>71</v>
      </c>
      <c r="AF41" s="73" t="s">
        <v>71</v>
      </c>
      <c r="AG41" s="73" t="s">
        <v>71</v>
      </c>
      <c r="AH41" s="73" t="s">
        <v>71</v>
      </c>
      <c r="AI41" s="73" t="s">
        <v>71</v>
      </c>
      <c r="AJ41" s="73" t="s">
        <v>71</v>
      </c>
      <c r="AK41" s="73" t="s">
        <v>71</v>
      </c>
      <c r="AL41" s="73" t="s">
        <v>71</v>
      </c>
      <c r="AM41" s="73" t="s">
        <v>71</v>
      </c>
      <c r="AN41" s="73" t="s">
        <v>71</v>
      </c>
      <c r="AO41" s="73" t="s">
        <v>71</v>
      </c>
      <c r="AP41" s="73" t="s">
        <v>71</v>
      </c>
      <c r="AQ41" s="73" t="s">
        <v>71</v>
      </c>
      <c r="AR41" s="73" t="s">
        <v>71</v>
      </c>
      <c r="AS41" s="73" t="s">
        <v>71</v>
      </c>
      <c r="AT41" s="73" t="s">
        <v>71</v>
      </c>
      <c r="AU41" s="73" t="s">
        <v>71</v>
      </c>
      <c r="AV41" s="73" t="s">
        <v>71</v>
      </c>
      <c r="AW41" s="73" t="s">
        <v>71</v>
      </c>
      <c r="AX41" s="73" t="s">
        <v>71</v>
      </c>
      <c r="AY41" s="73" t="s">
        <v>71</v>
      </c>
      <c r="AZ41" s="73" t="s">
        <v>71</v>
      </c>
      <c r="BA41" s="73" t="s">
        <v>71</v>
      </c>
      <c r="BB41" s="73" t="s">
        <v>71</v>
      </c>
      <c r="BC41" s="73" t="s">
        <v>71</v>
      </c>
      <c r="BD41" s="73" t="s">
        <v>71</v>
      </c>
      <c r="BE41" s="73" t="s">
        <v>71</v>
      </c>
      <c r="BF41" s="73" t="s">
        <v>71</v>
      </c>
      <c r="BG41" s="73" t="s">
        <v>71</v>
      </c>
      <c r="BH41" s="73" t="s">
        <v>71</v>
      </c>
      <c r="BI41" s="73" t="s">
        <v>71</v>
      </c>
      <c r="BJ41" s="73" t="s">
        <v>71</v>
      </c>
      <c r="BK41" s="73" t="s">
        <v>71</v>
      </c>
      <c r="BL41" s="73" t="s">
        <v>71</v>
      </c>
      <c r="BM41" s="73" t="s">
        <v>71</v>
      </c>
      <c r="BN41" s="73" t="s">
        <v>71</v>
      </c>
      <c r="BO41" s="73" t="s">
        <v>71</v>
      </c>
      <c r="BP41" s="73" t="s">
        <v>71</v>
      </c>
      <c r="BQ41" s="73" t="s">
        <v>71</v>
      </c>
      <c r="BR41" s="73" t="s">
        <v>71</v>
      </c>
      <c r="BS41" s="73" t="s">
        <v>71</v>
      </c>
      <c r="BT41" s="73" t="s">
        <v>71</v>
      </c>
      <c r="BU41" s="73" t="s">
        <v>71</v>
      </c>
      <c r="BV41" s="73" t="s">
        <v>71</v>
      </c>
      <c r="BW41" s="73" t="s">
        <v>71</v>
      </c>
      <c r="BX41" s="73" t="s">
        <v>71</v>
      </c>
      <c r="BY41" s="73" t="s">
        <v>71</v>
      </c>
      <c r="BZ41" s="73" t="s">
        <v>71</v>
      </c>
      <c r="CA41" s="73" t="s">
        <v>71</v>
      </c>
      <c r="CB41" s="73" t="s">
        <v>71</v>
      </c>
      <c r="CC41" s="73" t="s">
        <v>71</v>
      </c>
      <c r="CD41" s="73" t="s">
        <v>71</v>
      </c>
      <c r="CE41" s="73" t="s">
        <v>71</v>
      </c>
      <c r="CF41" s="73" t="s">
        <v>71</v>
      </c>
      <c r="CG41" s="73" t="s">
        <v>71</v>
      </c>
      <c r="CH41" s="73" t="s">
        <v>71</v>
      </c>
      <c r="CI41" s="73" t="s">
        <v>71</v>
      </c>
      <c r="CJ41" s="73" t="s">
        <v>71</v>
      </c>
      <c r="CK41" s="73" t="s">
        <v>71</v>
      </c>
      <c r="CL41" s="73" t="s">
        <v>71</v>
      </c>
      <c r="CM41" s="73" t="s">
        <v>71</v>
      </c>
      <c r="CN41" s="73" t="s">
        <v>71</v>
      </c>
      <c r="CO41" s="73" t="s">
        <v>71</v>
      </c>
      <c r="CP41" s="73" t="s">
        <v>71</v>
      </c>
      <c r="CQ41" s="73" t="s">
        <v>71</v>
      </c>
      <c r="CR41" s="73" t="s">
        <v>71</v>
      </c>
      <c r="CS41" s="73" t="s">
        <v>71</v>
      </c>
      <c r="CT41" s="73" t="s">
        <v>71</v>
      </c>
      <c r="CU41" s="73" t="s">
        <v>71</v>
      </c>
      <c r="CV41" s="73" t="s">
        <v>71</v>
      </c>
      <c r="CW41" s="73" t="s">
        <v>71</v>
      </c>
      <c r="CX41" s="73" t="s">
        <v>71</v>
      </c>
      <c r="CY41" s="73" t="s">
        <v>71</v>
      </c>
      <c r="CZ41" s="73" t="s">
        <v>71</v>
      </c>
      <c r="DA41" s="73" t="s">
        <v>71</v>
      </c>
      <c r="DB41" s="73" t="s">
        <v>71</v>
      </c>
      <c r="DC41" s="73" t="s">
        <v>71</v>
      </c>
      <c r="DD41" s="73" t="s">
        <v>71</v>
      </c>
      <c r="DE41" s="73" t="s">
        <v>71</v>
      </c>
      <c r="DF41" s="73" t="s">
        <v>71</v>
      </c>
      <c r="DG41" s="73" t="s">
        <v>71</v>
      </c>
      <c r="DH41" s="73" t="s">
        <v>71</v>
      </c>
      <c r="DI41" s="73" t="s">
        <v>71</v>
      </c>
      <c r="DJ41" s="73" t="s">
        <v>71</v>
      </c>
      <c r="DK41" s="73" t="s">
        <v>71</v>
      </c>
      <c r="DL41" s="73" t="s">
        <v>71</v>
      </c>
      <c r="DM41" s="73" t="s">
        <v>71</v>
      </c>
      <c r="DN41" s="73" t="s">
        <v>71</v>
      </c>
      <c r="DO41" s="73" t="s">
        <v>71</v>
      </c>
      <c r="DP41" s="73" t="s">
        <v>71</v>
      </c>
      <c r="DQ41" s="73" t="s">
        <v>71</v>
      </c>
      <c r="DR41" s="73" t="s">
        <v>71</v>
      </c>
      <c r="DS41" s="73" t="s">
        <v>71</v>
      </c>
      <c r="DT41" s="73" t="s">
        <v>71</v>
      </c>
      <c r="DU41" s="73" t="s">
        <v>71</v>
      </c>
      <c r="DV41" s="73" t="s">
        <v>71</v>
      </c>
      <c r="DW41" s="73" t="s">
        <v>71</v>
      </c>
      <c r="DX41" s="73" t="s">
        <v>71</v>
      </c>
      <c r="DY41" s="73" t="s">
        <v>71</v>
      </c>
      <c r="DZ41" s="73" t="s">
        <v>71</v>
      </c>
      <c r="EA41" s="73" t="s">
        <v>71</v>
      </c>
      <c r="EB41" s="73" t="s">
        <v>71</v>
      </c>
      <c r="EC41" s="73" t="s">
        <v>71</v>
      </c>
      <c r="ED41" s="73" t="s">
        <v>71</v>
      </c>
      <c r="EE41" s="73" t="s">
        <v>71</v>
      </c>
      <c r="EF41" s="73" t="s">
        <v>71</v>
      </c>
      <c r="EG41" s="73" t="s">
        <v>71</v>
      </c>
      <c r="EH41" s="73" t="s">
        <v>71</v>
      </c>
      <c r="EI41" s="73" t="s">
        <v>71</v>
      </c>
      <c r="EJ41" s="73" t="s">
        <v>71</v>
      </c>
      <c r="EK41" s="73" t="s">
        <v>71</v>
      </c>
      <c r="EL41" s="73" t="s">
        <v>71</v>
      </c>
      <c r="EM41" s="73" t="s">
        <v>71</v>
      </c>
      <c r="EN41" s="73" t="s">
        <v>71</v>
      </c>
      <c r="EO41" s="73" t="s">
        <v>71</v>
      </c>
      <c r="EP41" s="73" t="s">
        <v>71</v>
      </c>
      <c r="EQ41" s="73" t="s">
        <v>71</v>
      </c>
      <c r="ER41" s="73" t="s">
        <v>71</v>
      </c>
      <c r="ES41" s="73" t="s">
        <v>71</v>
      </c>
      <c r="ET41" s="73" t="s">
        <v>71</v>
      </c>
      <c r="EU41" s="73" t="s">
        <v>71</v>
      </c>
      <c r="EV41" s="73" t="s">
        <v>71</v>
      </c>
      <c r="EW41" s="73" t="s">
        <v>71</v>
      </c>
      <c r="EX41" s="73" t="s">
        <v>71</v>
      </c>
      <c r="EY41" s="73" t="s">
        <v>71</v>
      </c>
      <c r="EZ41" s="73" t="s">
        <v>71</v>
      </c>
      <c r="FA41" s="73" t="s">
        <v>71</v>
      </c>
      <c r="FB41" s="73" t="s">
        <v>71</v>
      </c>
      <c r="FC41" s="73" t="s">
        <v>71</v>
      </c>
      <c r="FD41" s="73" t="s">
        <v>71</v>
      </c>
      <c r="FE41" s="73" t="s">
        <v>71</v>
      </c>
      <c r="FF41" s="73" t="s">
        <v>71</v>
      </c>
      <c r="FG41" s="72" t="s">
        <v>71</v>
      </c>
    </row>
    <row r="42" spans="1:163" ht="15.75" x14ac:dyDescent="0.2">
      <c r="A42" s="69">
        <v>40</v>
      </c>
      <c r="B42" s="67" t="s">
        <v>74</v>
      </c>
      <c r="C42" s="67" t="s">
        <v>74</v>
      </c>
      <c r="D42" s="67" t="s">
        <v>74</v>
      </c>
      <c r="E42" s="67" t="s">
        <v>74</v>
      </c>
      <c r="F42" s="67" t="s">
        <v>74</v>
      </c>
      <c r="G42" s="67" t="s">
        <v>74</v>
      </c>
      <c r="H42" s="67" t="s">
        <v>74</v>
      </c>
      <c r="I42" s="67" t="s">
        <v>74</v>
      </c>
      <c r="J42" s="67" t="s">
        <v>74</v>
      </c>
      <c r="K42" s="67" t="s">
        <v>74</v>
      </c>
      <c r="L42" s="67" t="s">
        <v>74</v>
      </c>
      <c r="M42" s="67" t="s">
        <v>74</v>
      </c>
      <c r="N42" s="67" t="s">
        <v>74</v>
      </c>
      <c r="O42" s="67" t="s">
        <v>74</v>
      </c>
      <c r="P42" s="67" t="s">
        <v>74</v>
      </c>
      <c r="Q42" s="67" t="s">
        <v>74</v>
      </c>
      <c r="R42" s="67" t="s">
        <v>74</v>
      </c>
      <c r="S42" s="67" t="s">
        <v>74</v>
      </c>
      <c r="T42" s="67" t="s">
        <v>74</v>
      </c>
      <c r="U42" s="67" t="s">
        <v>74</v>
      </c>
      <c r="V42" s="67" t="s">
        <v>74</v>
      </c>
      <c r="W42" s="73" t="s">
        <v>71</v>
      </c>
      <c r="X42" s="73" t="s">
        <v>71</v>
      </c>
      <c r="Y42" s="73" t="s">
        <v>71</v>
      </c>
      <c r="Z42" s="73" t="s">
        <v>71</v>
      </c>
      <c r="AA42" s="73" t="s">
        <v>71</v>
      </c>
      <c r="AB42" s="73" t="s">
        <v>71</v>
      </c>
      <c r="AC42" s="73" t="s">
        <v>71</v>
      </c>
      <c r="AD42" s="73" t="s">
        <v>71</v>
      </c>
      <c r="AE42" s="73" t="s">
        <v>71</v>
      </c>
      <c r="AF42" s="73" t="s">
        <v>71</v>
      </c>
      <c r="AG42" s="73" t="s">
        <v>71</v>
      </c>
      <c r="AH42" s="73" t="s">
        <v>71</v>
      </c>
      <c r="AI42" s="73" t="s">
        <v>71</v>
      </c>
      <c r="AJ42" s="73" t="s">
        <v>71</v>
      </c>
      <c r="AK42" s="73" t="s">
        <v>71</v>
      </c>
      <c r="AL42" s="73" t="s">
        <v>71</v>
      </c>
      <c r="AM42" s="73" t="s">
        <v>71</v>
      </c>
      <c r="AN42" s="73" t="s">
        <v>71</v>
      </c>
      <c r="AO42" s="73" t="s">
        <v>71</v>
      </c>
      <c r="AP42" s="73" t="s">
        <v>71</v>
      </c>
      <c r="AQ42" s="73" t="s">
        <v>71</v>
      </c>
      <c r="AR42" s="73" t="s">
        <v>71</v>
      </c>
      <c r="AS42" s="73" t="s">
        <v>71</v>
      </c>
      <c r="AT42" s="73" t="s">
        <v>71</v>
      </c>
      <c r="AU42" s="73" t="s">
        <v>71</v>
      </c>
      <c r="AV42" s="73" t="s">
        <v>71</v>
      </c>
      <c r="AW42" s="73" t="s">
        <v>71</v>
      </c>
      <c r="AX42" s="73" t="s">
        <v>71</v>
      </c>
      <c r="AY42" s="73" t="s">
        <v>71</v>
      </c>
      <c r="AZ42" s="73" t="s">
        <v>71</v>
      </c>
      <c r="BA42" s="73" t="s">
        <v>71</v>
      </c>
      <c r="BB42" s="73" t="s">
        <v>71</v>
      </c>
      <c r="BC42" s="73" t="s">
        <v>71</v>
      </c>
      <c r="BD42" s="73" t="s">
        <v>71</v>
      </c>
      <c r="BE42" s="73" t="s">
        <v>71</v>
      </c>
      <c r="BF42" s="73" t="s">
        <v>71</v>
      </c>
      <c r="BG42" s="73" t="s">
        <v>71</v>
      </c>
      <c r="BH42" s="73" t="s">
        <v>71</v>
      </c>
      <c r="BI42" s="73" t="s">
        <v>71</v>
      </c>
      <c r="BJ42" s="73" t="s">
        <v>71</v>
      </c>
      <c r="BK42" s="73" t="s">
        <v>71</v>
      </c>
      <c r="BL42" s="73" t="s">
        <v>71</v>
      </c>
      <c r="BM42" s="73" t="s">
        <v>71</v>
      </c>
      <c r="BN42" s="73" t="s">
        <v>71</v>
      </c>
      <c r="BO42" s="73" t="s">
        <v>71</v>
      </c>
      <c r="BP42" s="73" t="s">
        <v>71</v>
      </c>
      <c r="BQ42" s="73" t="s">
        <v>71</v>
      </c>
      <c r="BR42" s="73" t="s">
        <v>71</v>
      </c>
      <c r="BS42" s="73" t="s">
        <v>71</v>
      </c>
      <c r="BT42" s="73" t="s">
        <v>71</v>
      </c>
      <c r="BU42" s="73" t="s">
        <v>71</v>
      </c>
      <c r="BV42" s="73" t="s">
        <v>71</v>
      </c>
      <c r="BW42" s="73" t="s">
        <v>71</v>
      </c>
      <c r="BX42" s="73" t="s">
        <v>71</v>
      </c>
      <c r="BY42" s="73" t="s">
        <v>71</v>
      </c>
      <c r="BZ42" s="73" t="s">
        <v>71</v>
      </c>
      <c r="CA42" s="73" t="s">
        <v>71</v>
      </c>
      <c r="CB42" s="73" t="s">
        <v>71</v>
      </c>
      <c r="CC42" s="73" t="s">
        <v>71</v>
      </c>
      <c r="CD42" s="73" t="s">
        <v>71</v>
      </c>
      <c r="CE42" s="73" t="s">
        <v>71</v>
      </c>
      <c r="CF42" s="73" t="s">
        <v>71</v>
      </c>
      <c r="CG42" s="73" t="s">
        <v>71</v>
      </c>
      <c r="CH42" s="73" t="s">
        <v>71</v>
      </c>
      <c r="CI42" s="73" t="s">
        <v>71</v>
      </c>
      <c r="CJ42" s="73" t="s">
        <v>71</v>
      </c>
      <c r="CK42" s="73" t="s">
        <v>71</v>
      </c>
      <c r="CL42" s="73" t="s">
        <v>71</v>
      </c>
      <c r="CM42" s="73" t="s">
        <v>71</v>
      </c>
      <c r="CN42" s="73" t="s">
        <v>71</v>
      </c>
      <c r="CO42" s="73" t="s">
        <v>71</v>
      </c>
      <c r="CP42" s="73" t="s">
        <v>71</v>
      </c>
      <c r="CQ42" s="73" t="s">
        <v>71</v>
      </c>
      <c r="CR42" s="73" t="s">
        <v>71</v>
      </c>
      <c r="CS42" s="73" t="s">
        <v>71</v>
      </c>
      <c r="CT42" s="73" t="s">
        <v>71</v>
      </c>
      <c r="CU42" s="73" t="s">
        <v>71</v>
      </c>
      <c r="CV42" s="73" t="s">
        <v>71</v>
      </c>
      <c r="CW42" s="73" t="s">
        <v>71</v>
      </c>
      <c r="CX42" s="73" t="s">
        <v>71</v>
      </c>
      <c r="CY42" s="73" t="s">
        <v>71</v>
      </c>
      <c r="CZ42" s="73" t="s">
        <v>71</v>
      </c>
      <c r="DA42" s="73" t="s">
        <v>71</v>
      </c>
      <c r="DB42" s="73" t="s">
        <v>71</v>
      </c>
      <c r="DC42" s="73" t="s">
        <v>71</v>
      </c>
      <c r="DD42" s="73" t="s">
        <v>71</v>
      </c>
      <c r="DE42" s="73" t="s">
        <v>71</v>
      </c>
      <c r="DF42" s="73" t="s">
        <v>71</v>
      </c>
      <c r="DG42" s="73" t="s">
        <v>71</v>
      </c>
      <c r="DH42" s="73" t="s">
        <v>71</v>
      </c>
      <c r="DI42" s="73" t="s">
        <v>71</v>
      </c>
      <c r="DJ42" s="73" t="s">
        <v>71</v>
      </c>
      <c r="DK42" s="73" t="s">
        <v>71</v>
      </c>
      <c r="DL42" s="73" t="s">
        <v>71</v>
      </c>
      <c r="DM42" s="73" t="s">
        <v>71</v>
      </c>
      <c r="DN42" s="73" t="s">
        <v>71</v>
      </c>
      <c r="DO42" s="73" t="s">
        <v>71</v>
      </c>
      <c r="DP42" s="73" t="s">
        <v>71</v>
      </c>
      <c r="DQ42" s="73" t="s">
        <v>71</v>
      </c>
      <c r="DR42" s="73" t="s">
        <v>71</v>
      </c>
      <c r="DS42" s="73" t="s">
        <v>71</v>
      </c>
      <c r="DT42" s="73" t="s">
        <v>71</v>
      </c>
      <c r="DU42" s="73" t="s">
        <v>71</v>
      </c>
      <c r="DV42" s="73" t="s">
        <v>71</v>
      </c>
      <c r="DW42" s="73" t="s">
        <v>71</v>
      </c>
      <c r="DX42" s="73" t="s">
        <v>71</v>
      </c>
      <c r="DY42" s="73" t="s">
        <v>71</v>
      </c>
      <c r="DZ42" s="73" t="s">
        <v>71</v>
      </c>
      <c r="EA42" s="73" t="s">
        <v>71</v>
      </c>
      <c r="EB42" s="73" t="s">
        <v>71</v>
      </c>
      <c r="EC42" s="73" t="s">
        <v>71</v>
      </c>
      <c r="ED42" s="73" t="s">
        <v>71</v>
      </c>
      <c r="EE42" s="73" t="s">
        <v>71</v>
      </c>
      <c r="EF42" s="73" t="s">
        <v>71</v>
      </c>
      <c r="EG42" s="73" t="s">
        <v>71</v>
      </c>
      <c r="EH42" s="73" t="s">
        <v>71</v>
      </c>
      <c r="EI42" s="73" t="s">
        <v>71</v>
      </c>
      <c r="EJ42" s="73" t="s">
        <v>71</v>
      </c>
      <c r="EK42" s="73" t="s">
        <v>71</v>
      </c>
      <c r="EL42" s="73" t="s">
        <v>71</v>
      </c>
      <c r="EM42" s="73" t="s">
        <v>71</v>
      </c>
      <c r="EN42" s="73" t="s">
        <v>71</v>
      </c>
      <c r="EO42" s="73" t="s">
        <v>71</v>
      </c>
      <c r="EP42" s="73" t="s">
        <v>71</v>
      </c>
      <c r="EQ42" s="73" t="s">
        <v>71</v>
      </c>
      <c r="ER42" s="73" t="s">
        <v>71</v>
      </c>
      <c r="ES42" s="73" t="s">
        <v>71</v>
      </c>
      <c r="ET42" s="73" t="s">
        <v>71</v>
      </c>
      <c r="EU42" s="73" t="s">
        <v>71</v>
      </c>
      <c r="EV42" s="73" t="s">
        <v>71</v>
      </c>
      <c r="EW42" s="73" t="s">
        <v>71</v>
      </c>
      <c r="EX42" s="73" t="s">
        <v>71</v>
      </c>
      <c r="EY42" s="73" t="s">
        <v>71</v>
      </c>
      <c r="EZ42" s="73" t="s">
        <v>71</v>
      </c>
      <c r="FA42" s="73" t="s">
        <v>71</v>
      </c>
      <c r="FB42" s="73" t="s">
        <v>71</v>
      </c>
      <c r="FC42" s="73" t="s">
        <v>71</v>
      </c>
      <c r="FD42" s="73" t="s">
        <v>71</v>
      </c>
      <c r="FE42" s="73" t="s">
        <v>71</v>
      </c>
      <c r="FF42" s="73" t="s">
        <v>71</v>
      </c>
      <c r="FG42" s="72" t="s">
        <v>71</v>
      </c>
    </row>
    <row r="43" spans="1:163" ht="15.75" x14ac:dyDescent="0.2">
      <c r="A43" s="69">
        <v>41</v>
      </c>
      <c r="B43" s="67" t="s">
        <v>74</v>
      </c>
      <c r="C43" s="67" t="s">
        <v>74</v>
      </c>
      <c r="D43" s="67" t="s">
        <v>74</v>
      </c>
      <c r="E43" s="67" t="s">
        <v>74</v>
      </c>
      <c r="F43" s="67" t="s">
        <v>74</v>
      </c>
      <c r="G43" s="67" t="s">
        <v>74</v>
      </c>
      <c r="H43" s="67" t="s">
        <v>74</v>
      </c>
      <c r="I43" s="67" t="s">
        <v>74</v>
      </c>
      <c r="J43" s="67" t="s">
        <v>74</v>
      </c>
      <c r="K43" s="67" t="s">
        <v>74</v>
      </c>
      <c r="L43" s="67" t="s">
        <v>74</v>
      </c>
      <c r="M43" s="67" t="s">
        <v>74</v>
      </c>
      <c r="N43" s="67" t="s">
        <v>74</v>
      </c>
      <c r="O43" s="67" t="s">
        <v>74</v>
      </c>
      <c r="P43" s="67" t="s">
        <v>74</v>
      </c>
      <c r="Q43" s="67" t="s">
        <v>74</v>
      </c>
      <c r="R43" s="67" t="s">
        <v>74</v>
      </c>
      <c r="S43" s="67" t="s">
        <v>74</v>
      </c>
      <c r="T43" s="67" t="s">
        <v>74</v>
      </c>
      <c r="U43" s="67" t="s">
        <v>74</v>
      </c>
      <c r="V43" s="67" t="s">
        <v>74</v>
      </c>
      <c r="W43" s="73" t="s">
        <v>71</v>
      </c>
      <c r="X43" s="73" t="s">
        <v>71</v>
      </c>
      <c r="Y43" s="73" t="s">
        <v>71</v>
      </c>
      <c r="Z43" s="73" t="s">
        <v>71</v>
      </c>
      <c r="AA43" s="73" t="s">
        <v>71</v>
      </c>
      <c r="AB43" s="73" t="s">
        <v>71</v>
      </c>
      <c r="AC43" s="73" t="s">
        <v>71</v>
      </c>
      <c r="AD43" s="73" t="s">
        <v>71</v>
      </c>
      <c r="AE43" s="73" t="s">
        <v>71</v>
      </c>
      <c r="AF43" s="73" t="s">
        <v>71</v>
      </c>
      <c r="AG43" s="73" t="s">
        <v>71</v>
      </c>
      <c r="AH43" s="73" t="s">
        <v>71</v>
      </c>
      <c r="AI43" s="73" t="s">
        <v>71</v>
      </c>
      <c r="AJ43" s="73" t="s">
        <v>71</v>
      </c>
      <c r="AK43" s="73" t="s">
        <v>71</v>
      </c>
      <c r="AL43" s="73" t="s">
        <v>71</v>
      </c>
      <c r="AM43" s="73" t="s">
        <v>71</v>
      </c>
      <c r="AN43" s="73" t="s">
        <v>71</v>
      </c>
      <c r="AO43" s="73" t="s">
        <v>71</v>
      </c>
      <c r="AP43" s="73" t="s">
        <v>71</v>
      </c>
      <c r="AQ43" s="73" t="s">
        <v>71</v>
      </c>
      <c r="AR43" s="73" t="s">
        <v>71</v>
      </c>
      <c r="AS43" s="73" t="s">
        <v>71</v>
      </c>
      <c r="AT43" s="73" t="s">
        <v>71</v>
      </c>
      <c r="AU43" s="73" t="s">
        <v>71</v>
      </c>
      <c r="AV43" s="73" t="s">
        <v>71</v>
      </c>
      <c r="AW43" s="73" t="s">
        <v>71</v>
      </c>
      <c r="AX43" s="73" t="s">
        <v>71</v>
      </c>
      <c r="AY43" s="73" t="s">
        <v>71</v>
      </c>
      <c r="AZ43" s="73" t="s">
        <v>71</v>
      </c>
      <c r="BA43" s="73" t="s">
        <v>71</v>
      </c>
      <c r="BB43" s="73" t="s">
        <v>71</v>
      </c>
      <c r="BC43" s="73" t="s">
        <v>71</v>
      </c>
      <c r="BD43" s="73" t="s">
        <v>71</v>
      </c>
      <c r="BE43" s="73" t="s">
        <v>71</v>
      </c>
      <c r="BF43" s="73" t="s">
        <v>71</v>
      </c>
      <c r="BG43" s="73" t="s">
        <v>71</v>
      </c>
      <c r="BH43" s="73" t="s">
        <v>71</v>
      </c>
      <c r="BI43" s="73" t="s">
        <v>71</v>
      </c>
      <c r="BJ43" s="73" t="s">
        <v>71</v>
      </c>
      <c r="BK43" s="73" t="s">
        <v>71</v>
      </c>
      <c r="BL43" s="73" t="s">
        <v>71</v>
      </c>
      <c r="BM43" s="73" t="s">
        <v>71</v>
      </c>
      <c r="BN43" s="73" t="s">
        <v>71</v>
      </c>
      <c r="BO43" s="73" t="s">
        <v>71</v>
      </c>
      <c r="BP43" s="73" t="s">
        <v>71</v>
      </c>
      <c r="BQ43" s="73" t="s">
        <v>71</v>
      </c>
      <c r="BR43" s="73" t="s">
        <v>71</v>
      </c>
      <c r="BS43" s="73" t="s">
        <v>71</v>
      </c>
      <c r="BT43" s="73" t="s">
        <v>71</v>
      </c>
      <c r="BU43" s="73" t="s">
        <v>71</v>
      </c>
      <c r="BV43" s="73" t="s">
        <v>71</v>
      </c>
      <c r="BW43" s="73" t="s">
        <v>71</v>
      </c>
      <c r="BX43" s="73" t="s">
        <v>71</v>
      </c>
      <c r="BY43" s="73" t="s">
        <v>71</v>
      </c>
      <c r="BZ43" s="73" t="s">
        <v>71</v>
      </c>
      <c r="CA43" s="73" t="s">
        <v>71</v>
      </c>
      <c r="CB43" s="73" t="s">
        <v>71</v>
      </c>
      <c r="CC43" s="73" t="s">
        <v>71</v>
      </c>
      <c r="CD43" s="73" t="s">
        <v>71</v>
      </c>
      <c r="CE43" s="73" t="s">
        <v>71</v>
      </c>
      <c r="CF43" s="73" t="s">
        <v>71</v>
      </c>
      <c r="CG43" s="73" t="s">
        <v>71</v>
      </c>
      <c r="CH43" s="73" t="s">
        <v>71</v>
      </c>
      <c r="CI43" s="73" t="s">
        <v>71</v>
      </c>
      <c r="CJ43" s="73" t="s">
        <v>71</v>
      </c>
      <c r="CK43" s="73" t="s">
        <v>71</v>
      </c>
      <c r="CL43" s="73" t="s">
        <v>71</v>
      </c>
      <c r="CM43" s="73" t="s">
        <v>71</v>
      </c>
      <c r="CN43" s="73" t="s">
        <v>71</v>
      </c>
      <c r="CO43" s="73" t="s">
        <v>71</v>
      </c>
      <c r="CP43" s="73" t="s">
        <v>71</v>
      </c>
      <c r="CQ43" s="73" t="s">
        <v>71</v>
      </c>
      <c r="CR43" s="73" t="s">
        <v>71</v>
      </c>
      <c r="CS43" s="73" t="s">
        <v>71</v>
      </c>
      <c r="CT43" s="73" t="s">
        <v>71</v>
      </c>
      <c r="CU43" s="73" t="s">
        <v>71</v>
      </c>
      <c r="CV43" s="73" t="s">
        <v>71</v>
      </c>
      <c r="CW43" s="73" t="s">
        <v>71</v>
      </c>
      <c r="CX43" s="73" t="s">
        <v>71</v>
      </c>
      <c r="CY43" s="73" t="s">
        <v>71</v>
      </c>
      <c r="CZ43" s="73" t="s">
        <v>71</v>
      </c>
      <c r="DA43" s="73" t="s">
        <v>71</v>
      </c>
      <c r="DB43" s="73" t="s">
        <v>71</v>
      </c>
      <c r="DC43" s="73" t="s">
        <v>71</v>
      </c>
      <c r="DD43" s="73" t="s">
        <v>71</v>
      </c>
      <c r="DE43" s="73" t="s">
        <v>71</v>
      </c>
      <c r="DF43" s="73" t="s">
        <v>71</v>
      </c>
      <c r="DG43" s="73" t="s">
        <v>71</v>
      </c>
      <c r="DH43" s="73" t="s">
        <v>71</v>
      </c>
      <c r="DI43" s="73" t="s">
        <v>71</v>
      </c>
      <c r="DJ43" s="73" t="s">
        <v>71</v>
      </c>
      <c r="DK43" s="73" t="s">
        <v>71</v>
      </c>
      <c r="DL43" s="73" t="s">
        <v>71</v>
      </c>
      <c r="DM43" s="73" t="s">
        <v>71</v>
      </c>
      <c r="DN43" s="73" t="s">
        <v>71</v>
      </c>
      <c r="DO43" s="73" t="s">
        <v>71</v>
      </c>
      <c r="DP43" s="73" t="s">
        <v>71</v>
      </c>
      <c r="DQ43" s="73" t="s">
        <v>71</v>
      </c>
      <c r="DR43" s="73" t="s">
        <v>71</v>
      </c>
      <c r="DS43" s="73" t="s">
        <v>71</v>
      </c>
      <c r="DT43" s="73" t="s">
        <v>71</v>
      </c>
      <c r="DU43" s="73" t="s">
        <v>71</v>
      </c>
      <c r="DV43" s="73" t="s">
        <v>71</v>
      </c>
      <c r="DW43" s="73" t="s">
        <v>71</v>
      </c>
      <c r="DX43" s="73" t="s">
        <v>71</v>
      </c>
      <c r="DY43" s="73" t="s">
        <v>71</v>
      </c>
      <c r="DZ43" s="73" t="s">
        <v>71</v>
      </c>
      <c r="EA43" s="73" t="s">
        <v>71</v>
      </c>
      <c r="EB43" s="73" t="s">
        <v>71</v>
      </c>
      <c r="EC43" s="73" t="s">
        <v>71</v>
      </c>
      <c r="ED43" s="73" t="s">
        <v>71</v>
      </c>
      <c r="EE43" s="73" t="s">
        <v>71</v>
      </c>
      <c r="EF43" s="73" t="s">
        <v>71</v>
      </c>
      <c r="EG43" s="73" t="s">
        <v>71</v>
      </c>
      <c r="EH43" s="73" t="s">
        <v>71</v>
      </c>
      <c r="EI43" s="73" t="s">
        <v>71</v>
      </c>
      <c r="EJ43" s="73" t="s">
        <v>71</v>
      </c>
      <c r="EK43" s="73" t="s">
        <v>71</v>
      </c>
      <c r="EL43" s="73" t="s">
        <v>71</v>
      </c>
      <c r="EM43" s="73" t="s">
        <v>71</v>
      </c>
      <c r="EN43" s="73" t="s">
        <v>71</v>
      </c>
      <c r="EO43" s="73" t="s">
        <v>71</v>
      </c>
      <c r="EP43" s="73" t="s">
        <v>71</v>
      </c>
      <c r="EQ43" s="73" t="s">
        <v>71</v>
      </c>
      <c r="ER43" s="73" t="s">
        <v>71</v>
      </c>
      <c r="ES43" s="73" t="s">
        <v>71</v>
      </c>
      <c r="ET43" s="73" t="s">
        <v>71</v>
      </c>
      <c r="EU43" s="73" t="s">
        <v>71</v>
      </c>
      <c r="EV43" s="73" t="s">
        <v>71</v>
      </c>
      <c r="EW43" s="73" t="s">
        <v>71</v>
      </c>
      <c r="EX43" s="73" t="s">
        <v>71</v>
      </c>
      <c r="EY43" s="73" t="s">
        <v>71</v>
      </c>
      <c r="EZ43" s="73" t="s">
        <v>71</v>
      </c>
      <c r="FA43" s="73" t="s">
        <v>71</v>
      </c>
      <c r="FB43" s="73" t="s">
        <v>71</v>
      </c>
      <c r="FC43" s="73" t="s">
        <v>71</v>
      </c>
      <c r="FD43" s="73" t="s">
        <v>71</v>
      </c>
      <c r="FE43" s="73" t="s">
        <v>71</v>
      </c>
      <c r="FF43" s="73" t="s">
        <v>71</v>
      </c>
      <c r="FG43" s="72" t="s">
        <v>71</v>
      </c>
    </row>
    <row r="44" spans="1:163" ht="15.75" x14ac:dyDescent="0.2">
      <c r="A44" s="69">
        <v>42</v>
      </c>
      <c r="B44" s="74" t="s">
        <v>74</v>
      </c>
      <c r="C44" s="74" t="s">
        <v>74</v>
      </c>
      <c r="D44" s="74" t="s">
        <v>74</v>
      </c>
      <c r="E44" s="74" t="s">
        <v>74</v>
      </c>
      <c r="F44" s="74" t="s">
        <v>74</v>
      </c>
      <c r="G44" s="74" t="s">
        <v>74</v>
      </c>
      <c r="H44" s="74" t="s">
        <v>74</v>
      </c>
      <c r="I44" s="74" t="s">
        <v>74</v>
      </c>
      <c r="J44" s="74" t="s">
        <v>74</v>
      </c>
      <c r="K44" s="74" t="s">
        <v>74</v>
      </c>
      <c r="L44" s="74" t="s">
        <v>74</v>
      </c>
      <c r="M44" s="74" t="s">
        <v>74</v>
      </c>
      <c r="N44" s="74" t="s">
        <v>74</v>
      </c>
      <c r="O44" s="74" t="s">
        <v>74</v>
      </c>
      <c r="P44" s="74" t="s">
        <v>74</v>
      </c>
      <c r="Q44" s="74" t="s">
        <v>74</v>
      </c>
      <c r="R44" s="74" t="s">
        <v>74</v>
      </c>
      <c r="S44" s="74" t="s">
        <v>74</v>
      </c>
      <c r="T44" s="74" t="s">
        <v>74</v>
      </c>
      <c r="U44" s="74" t="s">
        <v>74</v>
      </c>
      <c r="V44" s="74" t="s">
        <v>74</v>
      </c>
      <c r="W44" s="75" t="s">
        <v>71</v>
      </c>
      <c r="X44" s="75" t="s">
        <v>71</v>
      </c>
      <c r="Y44" s="75" t="s">
        <v>71</v>
      </c>
      <c r="Z44" s="75" t="s">
        <v>71</v>
      </c>
      <c r="AA44" s="75" t="s">
        <v>71</v>
      </c>
      <c r="AB44" s="75" t="s">
        <v>71</v>
      </c>
      <c r="AC44" s="75" t="s">
        <v>71</v>
      </c>
      <c r="AD44" s="75" t="s">
        <v>71</v>
      </c>
      <c r="AE44" s="75" t="s">
        <v>71</v>
      </c>
      <c r="AF44" s="75" t="s">
        <v>71</v>
      </c>
      <c r="AG44" s="75" t="s">
        <v>71</v>
      </c>
      <c r="AH44" s="75" t="s">
        <v>71</v>
      </c>
      <c r="AI44" s="75" t="s">
        <v>71</v>
      </c>
      <c r="AJ44" s="75" t="s">
        <v>71</v>
      </c>
      <c r="AK44" s="75" t="s">
        <v>71</v>
      </c>
      <c r="AL44" s="75" t="s">
        <v>71</v>
      </c>
      <c r="AM44" s="75" t="s">
        <v>71</v>
      </c>
      <c r="AN44" s="75" t="s">
        <v>71</v>
      </c>
      <c r="AO44" s="75" t="s">
        <v>71</v>
      </c>
      <c r="AP44" s="75" t="s">
        <v>71</v>
      </c>
      <c r="AQ44" s="75" t="s">
        <v>71</v>
      </c>
      <c r="AR44" s="75" t="s">
        <v>71</v>
      </c>
      <c r="AS44" s="75" t="s">
        <v>71</v>
      </c>
      <c r="AT44" s="75" t="s">
        <v>71</v>
      </c>
      <c r="AU44" s="75" t="s">
        <v>71</v>
      </c>
      <c r="AV44" s="75" t="s">
        <v>71</v>
      </c>
      <c r="AW44" s="75" t="s">
        <v>71</v>
      </c>
      <c r="AX44" s="75" t="s">
        <v>71</v>
      </c>
      <c r="AY44" s="75" t="s">
        <v>71</v>
      </c>
      <c r="AZ44" s="75" t="s">
        <v>71</v>
      </c>
      <c r="BA44" s="75" t="s">
        <v>71</v>
      </c>
      <c r="BB44" s="75" t="s">
        <v>71</v>
      </c>
      <c r="BC44" s="75" t="s">
        <v>71</v>
      </c>
      <c r="BD44" s="75" t="s">
        <v>71</v>
      </c>
      <c r="BE44" s="75" t="s">
        <v>71</v>
      </c>
      <c r="BF44" s="75" t="s">
        <v>71</v>
      </c>
      <c r="BG44" s="75" t="s">
        <v>71</v>
      </c>
      <c r="BH44" s="75" t="s">
        <v>71</v>
      </c>
      <c r="BI44" s="75" t="s">
        <v>71</v>
      </c>
      <c r="BJ44" s="75" t="s">
        <v>71</v>
      </c>
      <c r="BK44" s="75" t="s">
        <v>71</v>
      </c>
      <c r="BL44" s="75" t="s">
        <v>71</v>
      </c>
      <c r="BM44" s="75" t="s">
        <v>71</v>
      </c>
      <c r="BN44" s="75" t="s">
        <v>71</v>
      </c>
      <c r="BO44" s="75" t="s">
        <v>71</v>
      </c>
      <c r="BP44" s="75" t="s">
        <v>71</v>
      </c>
      <c r="BQ44" s="75" t="s">
        <v>71</v>
      </c>
      <c r="BR44" s="75" t="s">
        <v>71</v>
      </c>
      <c r="BS44" s="75" t="s">
        <v>71</v>
      </c>
      <c r="BT44" s="75" t="s">
        <v>71</v>
      </c>
      <c r="BU44" s="75" t="s">
        <v>71</v>
      </c>
      <c r="BV44" s="75" t="s">
        <v>71</v>
      </c>
      <c r="BW44" s="75" t="s">
        <v>71</v>
      </c>
      <c r="BX44" s="75" t="s">
        <v>71</v>
      </c>
      <c r="BY44" s="75" t="s">
        <v>71</v>
      </c>
      <c r="BZ44" s="75" t="s">
        <v>71</v>
      </c>
      <c r="CA44" s="75" t="s">
        <v>71</v>
      </c>
      <c r="CB44" s="75" t="s">
        <v>71</v>
      </c>
      <c r="CC44" s="75" t="s">
        <v>71</v>
      </c>
      <c r="CD44" s="75" t="s">
        <v>71</v>
      </c>
      <c r="CE44" s="75" t="s">
        <v>71</v>
      </c>
      <c r="CF44" s="75" t="s">
        <v>71</v>
      </c>
      <c r="CG44" s="75" t="s">
        <v>71</v>
      </c>
      <c r="CH44" s="75" t="s">
        <v>71</v>
      </c>
      <c r="CI44" s="75" t="s">
        <v>71</v>
      </c>
      <c r="CJ44" s="75" t="s">
        <v>71</v>
      </c>
      <c r="CK44" s="75" t="s">
        <v>71</v>
      </c>
      <c r="CL44" s="75" t="s">
        <v>71</v>
      </c>
      <c r="CM44" s="75" t="s">
        <v>71</v>
      </c>
      <c r="CN44" s="75" t="s">
        <v>71</v>
      </c>
      <c r="CO44" s="75" t="s">
        <v>71</v>
      </c>
      <c r="CP44" s="75" t="s">
        <v>71</v>
      </c>
      <c r="CQ44" s="75" t="s">
        <v>71</v>
      </c>
      <c r="CR44" s="75" t="s">
        <v>71</v>
      </c>
      <c r="CS44" s="75" t="s">
        <v>71</v>
      </c>
      <c r="CT44" s="75" t="s">
        <v>71</v>
      </c>
      <c r="CU44" s="75" t="s">
        <v>71</v>
      </c>
      <c r="CV44" s="75" t="s">
        <v>71</v>
      </c>
      <c r="CW44" s="75" t="s">
        <v>71</v>
      </c>
      <c r="CX44" s="75" t="s">
        <v>71</v>
      </c>
      <c r="CY44" s="75" t="s">
        <v>71</v>
      </c>
      <c r="CZ44" s="75" t="s">
        <v>71</v>
      </c>
      <c r="DA44" s="75" t="s">
        <v>71</v>
      </c>
      <c r="DB44" s="75" t="s">
        <v>71</v>
      </c>
      <c r="DC44" s="75" t="s">
        <v>71</v>
      </c>
      <c r="DD44" s="75" t="s">
        <v>71</v>
      </c>
      <c r="DE44" s="75" t="s">
        <v>71</v>
      </c>
      <c r="DF44" s="75" t="s">
        <v>71</v>
      </c>
      <c r="DG44" s="75" t="s">
        <v>71</v>
      </c>
      <c r="DH44" s="75" t="s">
        <v>71</v>
      </c>
      <c r="DI44" s="75" t="s">
        <v>71</v>
      </c>
      <c r="DJ44" s="75" t="s">
        <v>71</v>
      </c>
      <c r="DK44" s="75" t="s">
        <v>71</v>
      </c>
      <c r="DL44" s="75" t="s">
        <v>71</v>
      </c>
      <c r="DM44" s="75" t="s">
        <v>71</v>
      </c>
      <c r="DN44" s="75" t="s">
        <v>71</v>
      </c>
      <c r="DO44" s="75" t="s">
        <v>71</v>
      </c>
      <c r="DP44" s="75" t="s">
        <v>71</v>
      </c>
      <c r="DQ44" s="75" t="s">
        <v>71</v>
      </c>
      <c r="DR44" s="75" t="s">
        <v>71</v>
      </c>
      <c r="DS44" s="75" t="s">
        <v>71</v>
      </c>
      <c r="DT44" s="75" t="s">
        <v>71</v>
      </c>
      <c r="DU44" s="75" t="s">
        <v>71</v>
      </c>
      <c r="DV44" s="75" t="s">
        <v>71</v>
      </c>
      <c r="DW44" s="75" t="s">
        <v>71</v>
      </c>
      <c r="DX44" s="75" t="s">
        <v>71</v>
      </c>
      <c r="DY44" s="75" t="s">
        <v>71</v>
      </c>
      <c r="DZ44" s="75" t="s">
        <v>71</v>
      </c>
      <c r="EA44" s="75" t="s">
        <v>71</v>
      </c>
      <c r="EB44" s="75" t="s">
        <v>71</v>
      </c>
      <c r="EC44" s="75" t="s">
        <v>71</v>
      </c>
      <c r="ED44" s="75" t="s">
        <v>71</v>
      </c>
      <c r="EE44" s="75" t="s">
        <v>71</v>
      </c>
      <c r="EF44" s="75" t="s">
        <v>71</v>
      </c>
      <c r="EG44" s="75" t="s">
        <v>71</v>
      </c>
      <c r="EH44" s="75" t="s">
        <v>71</v>
      </c>
      <c r="EI44" s="75" t="s">
        <v>71</v>
      </c>
      <c r="EJ44" s="75" t="s">
        <v>71</v>
      </c>
      <c r="EK44" s="75" t="s">
        <v>71</v>
      </c>
      <c r="EL44" s="75" t="s">
        <v>71</v>
      </c>
      <c r="EM44" s="75" t="s">
        <v>71</v>
      </c>
      <c r="EN44" s="75" t="s">
        <v>71</v>
      </c>
      <c r="EO44" s="75" t="s">
        <v>71</v>
      </c>
      <c r="EP44" s="75" t="s">
        <v>71</v>
      </c>
      <c r="EQ44" s="75" t="s">
        <v>71</v>
      </c>
      <c r="ER44" s="75" t="s">
        <v>71</v>
      </c>
      <c r="ES44" s="75" t="s">
        <v>71</v>
      </c>
      <c r="ET44" s="75" t="s">
        <v>71</v>
      </c>
      <c r="EU44" s="75" t="s">
        <v>71</v>
      </c>
      <c r="EV44" s="75" t="s">
        <v>71</v>
      </c>
      <c r="EW44" s="75" t="s">
        <v>71</v>
      </c>
      <c r="EX44" s="75" t="s">
        <v>71</v>
      </c>
      <c r="EY44" s="75" t="s">
        <v>71</v>
      </c>
      <c r="EZ44" s="75" t="s">
        <v>71</v>
      </c>
      <c r="FA44" s="75" t="s">
        <v>71</v>
      </c>
      <c r="FB44" s="75" t="s">
        <v>71</v>
      </c>
      <c r="FC44" s="75" t="s">
        <v>71</v>
      </c>
      <c r="FD44" s="75" t="s">
        <v>71</v>
      </c>
      <c r="FE44" s="75" t="s">
        <v>71</v>
      </c>
      <c r="FF44" s="75" t="s">
        <v>71</v>
      </c>
      <c r="FG44" s="76" t="s">
        <v>71</v>
      </c>
    </row>
    <row r="45" spans="1:163" ht="15.75" x14ac:dyDescent="0.2">
      <c r="A45" s="69">
        <v>43</v>
      </c>
      <c r="B45" s="74" t="s">
        <v>74</v>
      </c>
      <c r="C45" s="74" t="s">
        <v>74</v>
      </c>
      <c r="D45" s="74" t="s">
        <v>74</v>
      </c>
      <c r="E45" s="74" t="s">
        <v>74</v>
      </c>
      <c r="F45" s="74" t="s">
        <v>74</v>
      </c>
      <c r="G45" s="74" t="s">
        <v>74</v>
      </c>
      <c r="H45" s="74" t="s">
        <v>74</v>
      </c>
      <c r="I45" s="74" t="s">
        <v>74</v>
      </c>
      <c r="J45" s="74" t="s">
        <v>74</v>
      </c>
      <c r="K45" s="74" t="s">
        <v>74</v>
      </c>
      <c r="L45" s="74" t="s">
        <v>74</v>
      </c>
      <c r="M45" s="74" t="s">
        <v>74</v>
      </c>
      <c r="N45" s="74" t="s">
        <v>74</v>
      </c>
      <c r="O45" s="74" t="s">
        <v>74</v>
      </c>
      <c r="P45" s="74" t="s">
        <v>74</v>
      </c>
      <c r="Q45" s="74" t="s">
        <v>74</v>
      </c>
      <c r="R45" s="74" t="s">
        <v>74</v>
      </c>
      <c r="S45" s="74" t="s">
        <v>74</v>
      </c>
      <c r="T45" s="74" t="s">
        <v>74</v>
      </c>
      <c r="U45" s="74" t="s">
        <v>74</v>
      </c>
      <c r="V45" s="74" t="s">
        <v>74</v>
      </c>
      <c r="W45" s="75" t="s">
        <v>71</v>
      </c>
      <c r="X45" s="75" t="s">
        <v>71</v>
      </c>
      <c r="Y45" s="75" t="s">
        <v>71</v>
      </c>
      <c r="Z45" s="75" t="s">
        <v>71</v>
      </c>
      <c r="AA45" s="75" t="s">
        <v>71</v>
      </c>
      <c r="AB45" s="75" t="s">
        <v>71</v>
      </c>
      <c r="AC45" s="75" t="s">
        <v>71</v>
      </c>
      <c r="AD45" s="75" t="s">
        <v>71</v>
      </c>
      <c r="AE45" s="75" t="s">
        <v>71</v>
      </c>
      <c r="AF45" s="75" t="s">
        <v>71</v>
      </c>
      <c r="AG45" s="75" t="s">
        <v>71</v>
      </c>
      <c r="AH45" s="75" t="s">
        <v>71</v>
      </c>
      <c r="AI45" s="75" t="s">
        <v>71</v>
      </c>
      <c r="AJ45" s="75" t="s">
        <v>71</v>
      </c>
      <c r="AK45" s="75" t="s">
        <v>71</v>
      </c>
      <c r="AL45" s="75" t="s">
        <v>71</v>
      </c>
      <c r="AM45" s="75" t="s">
        <v>71</v>
      </c>
      <c r="AN45" s="75" t="s">
        <v>71</v>
      </c>
      <c r="AO45" s="75" t="s">
        <v>71</v>
      </c>
      <c r="AP45" s="75" t="s">
        <v>71</v>
      </c>
      <c r="AQ45" s="75" t="s">
        <v>71</v>
      </c>
      <c r="AR45" s="75" t="s">
        <v>71</v>
      </c>
      <c r="AS45" s="75" t="s">
        <v>71</v>
      </c>
      <c r="AT45" s="75" t="s">
        <v>71</v>
      </c>
      <c r="AU45" s="75" t="s">
        <v>71</v>
      </c>
      <c r="AV45" s="75" t="s">
        <v>71</v>
      </c>
      <c r="AW45" s="75" t="s">
        <v>71</v>
      </c>
      <c r="AX45" s="75" t="s">
        <v>71</v>
      </c>
      <c r="AY45" s="75" t="s">
        <v>71</v>
      </c>
      <c r="AZ45" s="75" t="s">
        <v>71</v>
      </c>
      <c r="BA45" s="75" t="s">
        <v>71</v>
      </c>
      <c r="BB45" s="75" t="s">
        <v>71</v>
      </c>
      <c r="BC45" s="75" t="s">
        <v>71</v>
      </c>
      <c r="BD45" s="75" t="s">
        <v>71</v>
      </c>
      <c r="BE45" s="75" t="s">
        <v>71</v>
      </c>
      <c r="BF45" s="75" t="s">
        <v>71</v>
      </c>
      <c r="BG45" s="75" t="s">
        <v>71</v>
      </c>
      <c r="BH45" s="75" t="s">
        <v>71</v>
      </c>
      <c r="BI45" s="75" t="s">
        <v>71</v>
      </c>
      <c r="BJ45" s="75" t="s">
        <v>71</v>
      </c>
      <c r="BK45" s="75" t="s">
        <v>71</v>
      </c>
      <c r="BL45" s="75" t="s">
        <v>71</v>
      </c>
      <c r="BM45" s="75" t="s">
        <v>71</v>
      </c>
      <c r="BN45" s="75" t="s">
        <v>71</v>
      </c>
      <c r="BO45" s="75" t="s">
        <v>71</v>
      </c>
      <c r="BP45" s="75" t="s">
        <v>71</v>
      </c>
      <c r="BQ45" s="75" t="s">
        <v>71</v>
      </c>
      <c r="BR45" s="75" t="s">
        <v>71</v>
      </c>
      <c r="BS45" s="75" t="s">
        <v>71</v>
      </c>
      <c r="BT45" s="75" t="s">
        <v>71</v>
      </c>
      <c r="BU45" s="75" t="s">
        <v>71</v>
      </c>
      <c r="BV45" s="75" t="s">
        <v>71</v>
      </c>
      <c r="BW45" s="75" t="s">
        <v>71</v>
      </c>
      <c r="BX45" s="75" t="s">
        <v>71</v>
      </c>
      <c r="BY45" s="75" t="s">
        <v>71</v>
      </c>
      <c r="BZ45" s="75" t="s">
        <v>71</v>
      </c>
      <c r="CA45" s="75" t="s">
        <v>71</v>
      </c>
      <c r="CB45" s="75" t="s">
        <v>71</v>
      </c>
      <c r="CC45" s="75" t="s">
        <v>71</v>
      </c>
      <c r="CD45" s="75" t="s">
        <v>71</v>
      </c>
      <c r="CE45" s="75" t="s">
        <v>71</v>
      </c>
      <c r="CF45" s="75" t="s">
        <v>71</v>
      </c>
      <c r="CG45" s="75" t="s">
        <v>71</v>
      </c>
      <c r="CH45" s="75" t="s">
        <v>71</v>
      </c>
      <c r="CI45" s="75" t="s">
        <v>71</v>
      </c>
      <c r="CJ45" s="75" t="s">
        <v>71</v>
      </c>
      <c r="CK45" s="75" t="s">
        <v>71</v>
      </c>
      <c r="CL45" s="75" t="s">
        <v>71</v>
      </c>
      <c r="CM45" s="75" t="s">
        <v>71</v>
      </c>
      <c r="CN45" s="75" t="s">
        <v>71</v>
      </c>
      <c r="CO45" s="75" t="s">
        <v>71</v>
      </c>
      <c r="CP45" s="75" t="s">
        <v>71</v>
      </c>
      <c r="CQ45" s="75" t="s">
        <v>71</v>
      </c>
      <c r="CR45" s="75" t="s">
        <v>71</v>
      </c>
      <c r="CS45" s="75" t="s">
        <v>71</v>
      </c>
      <c r="CT45" s="75" t="s">
        <v>71</v>
      </c>
      <c r="CU45" s="75" t="s">
        <v>71</v>
      </c>
      <c r="CV45" s="75" t="s">
        <v>71</v>
      </c>
      <c r="CW45" s="75" t="s">
        <v>71</v>
      </c>
      <c r="CX45" s="75" t="s">
        <v>71</v>
      </c>
      <c r="CY45" s="75" t="s">
        <v>71</v>
      </c>
      <c r="CZ45" s="75" t="s">
        <v>71</v>
      </c>
      <c r="DA45" s="75" t="s">
        <v>71</v>
      </c>
      <c r="DB45" s="75" t="s">
        <v>71</v>
      </c>
      <c r="DC45" s="75" t="s">
        <v>71</v>
      </c>
      <c r="DD45" s="75" t="s">
        <v>71</v>
      </c>
      <c r="DE45" s="75" t="s">
        <v>71</v>
      </c>
      <c r="DF45" s="75" t="s">
        <v>71</v>
      </c>
      <c r="DG45" s="75" t="s">
        <v>71</v>
      </c>
      <c r="DH45" s="75" t="s">
        <v>71</v>
      </c>
      <c r="DI45" s="75" t="s">
        <v>71</v>
      </c>
      <c r="DJ45" s="75" t="s">
        <v>71</v>
      </c>
      <c r="DK45" s="75" t="s">
        <v>71</v>
      </c>
      <c r="DL45" s="75" t="s">
        <v>71</v>
      </c>
      <c r="DM45" s="75" t="s">
        <v>71</v>
      </c>
      <c r="DN45" s="75" t="s">
        <v>71</v>
      </c>
      <c r="DO45" s="75" t="s">
        <v>71</v>
      </c>
      <c r="DP45" s="75" t="s">
        <v>71</v>
      </c>
      <c r="DQ45" s="75" t="s">
        <v>71</v>
      </c>
      <c r="DR45" s="75" t="s">
        <v>71</v>
      </c>
      <c r="DS45" s="75" t="s">
        <v>71</v>
      </c>
      <c r="DT45" s="75" t="s">
        <v>71</v>
      </c>
      <c r="DU45" s="75" t="s">
        <v>71</v>
      </c>
      <c r="DV45" s="75" t="s">
        <v>71</v>
      </c>
      <c r="DW45" s="75" t="s">
        <v>71</v>
      </c>
      <c r="DX45" s="75" t="s">
        <v>71</v>
      </c>
      <c r="DY45" s="75" t="s">
        <v>71</v>
      </c>
      <c r="DZ45" s="75" t="s">
        <v>71</v>
      </c>
      <c r="EA45" s="75" t="s">
        <v>71</v>
      </c>
      <c r="EB45" s="75" t="s">
        <v>71</v>
      </c>
      <c r="EC45" s="75" t="s">
        <v>71</v>
      </c>
      <c r="ED45" s="75" t="s">
        <v>71</v>
      </c>
      <c r="EE45" s="75" t="s">
        <v>71</v>
      </c>
      <c r="EF45" s="75" t="s">
        <v>71</v>
      </c>
      <c r="EG45" s="75" t="s">
        <v>71</v>
      </c>
      <c r="EH45" s="75" t="s">
        <v>71</v>
      </c>
      <c r="EI45" s="75" t="s">
        <v>71</v>
      </c>
      <c r="EJ45" s="75" t="s">
        <v>71</v>
      </c>
      <c r="EK45" s="75" t="s">
        <v>71</v>
      </c>
      <c r="EL45" s="75" t="s">
        <v>71</v>
      </c>
      <c r="EM45" s="75" t="s">
        <v>71</v>
      </c>
      <c r="EN45" s="75" t="s">
        <v>71</v>
      </c>
      <c r="EO45" s="75" t="s">
        <v>71</v>
      </c>
      <c r="EP45" s="75" t="s">
        <v>71</v>
      </c>
      <c r="EQ45" s="75" t="s">
        <v>71</v>
      </c>
      <c r="ER45" s="75" t="s">
        <v>71</v>
      </c>
      <c r="ES45" s="75" t="s">
        <v>71</v>
      </c>
      <c r="ET45" s="75" t="s">
        <v>71</v>
      </c>
      <c r="EU45" s="75" t="s">
        <v>71</v>
      </c>
      <c r="EV45" s="75" t="s">
        <v>71</v>
      </c>
      <c r="EW45" s="75" t="s">
        <v>71</v>
      </c>
      <c r="EX45" s="75" t="s">
        <v>71</v>
      </c>
      <c r="EY45" s="75" t="s">
        <v>71</v>
      </c>
      <c r="EZ45" s="75" t="s">
        <v>71</v>
      </c>
      <c r="FA45" s="75" t="s">
        <v>71</v>
      </c>
      <c r="FB45" s="75" t="s">
        <v>71</v>
      </c>
      <c r="FC45" s="75" t="s">
        <v>71</v>
      </c>
      <c r="FD45" s="75" t="s">
        <v>71</v>
      </c>
      <c r="FE45" s="75" t="s">
        <v>71</v>
      </c>
      <c r="FF45" s="75" t="s">
        <v>71</v>
      </c>
      <c r="FG45" s="76" t="s">
        <v>71</v>
      </c>
    </row>
    <row r="46" spans="1:163" ht="15.75" x14ac:dyDescent="0.2">
      <c r="A46" s="69">
        <v>44</v>
      </c>
      <c r="B46" s="74" t="s">
        <v>74</v>
      </c>
      <c r="C46" s="74" t="s">
        <v>74</v>
      </c>
      <c r="D46" s="74" t="s">
        <v>74</v>
      </c>
      <c r="E46" s="74" t="s">
        <v>74</v>
      </c>
      <c r="F46" s="74" t="s">
        <v>74</v>
      </c>
      <c r="G46" s="74" t="s">
        <v>74</v>
      </c>
      <c r="H46" s="74" t="s">
        <v>74</v>
      </c>
      <c r="I46" s="74" t="s">
        <v>74</v>
      </c>
      <c r="J46" s="74" t="s">
        <v>74</v>
      </c>
      <c r="K46" s="74" t="s">
        <v>74</v>
      </c>
      <c r="L46" s="74" t="s">
        <v>74</v>
      </c>
      <c r="M46" s="74" t="s">
        <v>74</v>
      </c>
      <c r="N46" s="74" t="s">
        <v>74</v>
      </c>
      <c r="O46" s="74" t="s">
        <v>74</v>
      </c>
      <c r="P46" s="74" t="s">
        <v>74</v>
      </c>
      <c r="Q46" s="74" t="s">
        <v>74</v>
      </c>
      <c r="R46" s="74" t="s">
        <v>74</v>
      </c>
      <c r="S46" s="74" t="s">
        <v>74</v>
      </c>
      <c r="T46" s="74" t="s">
        <v>74</v>
      </c>
      <c r="U46" s="74" t="s">
        <v>74</v>
      </c>
      <c r="V46" s="74" t="s">
        <v>74</v>
      </c>
      <c r="W46" s="75" t="s">
        <v>71</v>
      </c>
      <c r="X46" s="75" t="s">
        <v>71</v>
      </c>
      <c r="Y46" s="75" t="s">
        <v>71</v>
      </c>
      <c r="Z46" s="75" t="s">
        <v>71</v>
      </c>
      <c r="AA46" s="75" t="s">
        <v>71</v>
      </c>
      <c r="AB46" s="75" t="s">
        <v>71</v>
      </c>
      <c r="AC46" s="75" t="s">
        <v>71</v>
      </c>
      <c r="AD46" s="75" t="s">
        <v>71</v>
      </c>
      <c r="AE46" s="75" t="s">
        <v>71</v>
      </c>
      <c r="AF46" s="75" t="s">
        <v>71</v>
      </c>
      <c r="AG46" s="75" t="s">
        <v>71</v>
      </c>
      <c r="AH46" s="75" t="s">
        <v>71</v>
      </c>
      <c r="AI46" s="75" t="s">
        <v>71</v>
      </c>
      <c r="AJ46" s="75" t="s">
        <v>71</v>
      </c>
      <c r="AK46" s="75" t="s">
        <v>71</v>
      </c>
      <c r="AL46" s="75" t="s">
        <v>71</v>
      </c>
      <c r="AM46" s="75" t="s">
        <v>71</v>
      </c>
      <c r="AN46" s="75" t="s">
        <v>71</v>
      </c>
      <c r="AO46" s="75" t="s">
        <v>71</v>
      </c>
      <c r="AP46" s="75" t="s">
        <v>71</v>
      </c>
      <c r="AQ46" s="75" t="s">
        <v>71</v>
      </c>
      <c r="AR46" s="75" t="s">
        <v>71</v>
      </c>
      <c r="AS46" s="75" t="s">
        <v>71</v>
      </c>
      <c r="AT46" s="75" t="s">
        <v>71</v>
      </c>
      <c r="AU46" s="75" t="s">
        <v>71</v>
      </c>
      <c r="AV46" s="75" t="s">
        <v>71</v>
      </c>
      <c r="AW46" s="75" t="s">
        <v>71</v>
      </c>
      <c r="AX46" s="75" t="s">
        <v>71</v>
      </c>
      <c r="AY46" s="75" t="s">
        <v>71</v>
      </c>
      <c r="AZ46" s="75" t="s">
        <v>71</v>
      </c>
      <c r="BA46" s="75" t="s">
        <v>71</v>
      </c>
      <c r="BB46" s="75" t="s">
        <v>71</v>
      </c>
      <c r="BC46" s="75" t="s">
        <v>71</v>
      </c>
      <c r="BD46" s="75" t="s">
        <v>71</v>
      </c>
      <c r="BE46" s="75" t="s">
        <v>71</v>
      </c>
      <c r="BF46" s="75" t="s">
        <v>71</v>
      </c>
      <c r="BG46" s="75" t="s">
        <v>71</v>
      </c>
      <c r="BH46" s="75" t="s">
        <v>71</v>
      </c>
      <c r="BI46" s="75" t="s">
        <v>71</v>
      </c>
      <c r="BJ46" s="75" t="s">
        <v>71</v>
      </c>
      <c r="BK46" s="75" t="s">
        <v>71</v>
      </c>
      <c r="BL46" s="75" t="s">
        <v>71</v>
      </c>
      <c r="BM46" s="75" t="s">
        <v>71</v>
      </c>
      <c r="BN46" s="75" t="s">
        <v>71</v>
      </c>
      <c r="BO46" s="75" t="s">
        <v>71</v>
      </c>
      <c r="BP46" s="75" t="s">
        <v>71</v>
      </c>
      <c r="BQ46" s="75" t="s">
        <v>71</v>
      </c>
      <c r="BR46" s="75" t="s">
        <v>71</v>
      </c>
      <c r="BS46" s="75" t="s">
        <v>71</v>
      </c>
      <c r="BT46" s="75" t="s">
        <v>71</v>
      </c>
      <c r="BU46" s="75" t="s">
        <v>71</v>
      </c>
      <c r="BV46" s="75" t="s">
        <v>71</v>
      </c>
      <c r="BW46" s="75" t="s">
        <v>71</v>
      </c>
      <c r="BX46" s="75" t="s">
        <v>71</v>
      </c>
      <c r="BY46" s="75" t="s">
        <v>71</v>
      </c>
      <c r="BZ46" s="75" t="s">
        <v>71</v>
      </c>
      <c r="CA46" s="75" t="s">
        <v>71</v>
      </c>
      <c r="CB46" s="75" t="s">
        <v>71</v>
      </c>
      <c r="CC46" s="75" t="s">
        <v>71</v>
      </c>
      <c r="CD46" s="75" t="s">
        <v>71</v>
      </c>
      <c r="CE46" s="75" t="s">
        <v>71</v>
      </c>
      <c r="CF46" s="75" t="s">
        <v>71</v>
      </c>
      <c r="CG46" s="75" t="s">
        <v>71</v>
      </c>
      <c r="CH46" s="75" t="s">
        <v>71</v>
      </c>
      <c r="CI46" s="75" t="s">
        <v>71</v>
      </c>
      <c r="CJ46" s="75" t="s">
        <v>71</v>
      </c>
      <c r="CK46" s="75" t="s">
        <v>71</v>
      </c>
      <c r="CL46" s="75" t="s">
        <v>71</v>
      </c>
      <c r="CM46" s="75" t="s">
        <v>71</v>
      </c>
      <c r="CN46" s="75" t="s">
        <v>71</v>
      </c>
      <c r="CO46" s="75" t="s">
        <v>71</v>
      </c>
      <c r="CP46" s="75" t="s">
        <v>71</v>
      </c>
      <c r="CQ46" s="75" t="s">
        <v>71</v>
      </c>
      <c r="CR46" s="75" t="s">
        <v>71</v>
      </c>
      <c r="CS46" s="75" t="s">
        <v>71</v>
      </c>
      <c r="CT46" s="75" t="s">
        <v>71</v>
      </c>
      <c r="CU46" s="75" t="s">
        <v>71</v>
      </c>
      <c r="CV46" s="75" t="s">
        <v>71</v>
      </c>
      <c r="CW46" s="75" t="s">
        <v>71</v>
      </c>
      <c r="CX46" s="75" t="s">
        <v>71</v>
      </c>
      <c r="CY46" s="75" t="s">
        <v>71</v>
      </c>
      <c r="CZ46" s="75" t="s">
        <v>71</v>
      </c>
      <c r="DA46" s="75" t="s">
        <v>71</v>
      </c>
      <c r="DB46" s="75" t="s">
        <v>71</v>
      </c>
      <c r="DC46" s="75" t="s">
        <v>71</v>
      </c>
      <c r="DD46" s="75" t="s">
        <v>71</v>
      </c>
      <c r="DE46" s="75" t="s">
        <v>71</v>
      </c>
      <c r="DF46" s="75" t="s">
        <v>71</v>
      </c>
      <c r="DG46" s="75" t="s">
        <v>71</v>
      </c>
      <c r="DH46" s="75" t="s">
        <v>71</v>
      </c>
      <c r="DI46" s="75" t="s">
        <v>71</v>
      </c>
      <c r="DJ46" s="75" t="s">
        <v>71</v>
      </c>
      <c r="DK46" s="75" t="s">
        <v>71</v>
      </c>
      <c r="DL46" s="75" t="s">
        <v>71</v>
      </c>
      <c r="DM46" s="75" t="s">
        <v>71</v>
      </c>
      <c r="DN46" s="75" t="s">
        <v>71</v>
      </c>
      <c r="DO46" s="75" t="s">
        <v>71</v>
      </c>
      <c r="DP46" s="75" t="s">
        <v>71</v>
      </c>
      <c r="DQ46" s="75" t="s">
        <v>71</v>
      </c>
      <c r="DR46" s="75" t="s">
        <v>71</v>
      </c>
      <c r="DS46" s="75" t="s">
        <v>71</v>
      </c>
      <c r="DT46" s="75" t="s">
        <v>71</v>
      </c>
      <c r="DU46" s="75" t="s">
        <v>71</v>
      </c>
      <c r="DV46" s="75" t="s">
        <v>71</v>
      </c>
      <c r="DW46" s="75" t="s">
        <v>71</v>
      </c>
      <c r="DX46" s="75" t="s">
        <v>71</v>
      </c>
      <c r="DY46" s="75" t="s">
        <v>71</v>
      </c>
      <c r="DZ46" s="75" t="s">
        <v>71</v>
      </c>
      <c r="EA46" s="75" t="s">
        <v>71</v>
      </c>
      <c r="EB46" s="75" t="s">
        <v>71</v>
      </c>
      <c r="EC46" s="75" t="s">
        <v>71</v>
      </c>
      <c r="ED46" s="75" t="s">
        <v>71</v>
      </c>
      <c r="EE46" s="75" t="s">
        <v>71</v>
      </c>
      <c r="EF46" s="75" t="s">
        <v>71</v>
      </c>
      <c r="EG46" s="75" t="s">
        <v>71</v>
      </c>
      <c r="EH46" s="75" t="s">
        <v>71</v>
      </c>
      <c r="EI46" s="75" t="s">
        <v>71</v>
      </c>
      <c r="EJ46" s="75" t="s">
        <v>71</v>
      </c>
      <c r="EK46" s="75" t="s">
        <v>71</v>
      </c>
      <c r="EL46" s="75" t="s">
        <v>71</v>
      </c>
      <c r="EM46" s="75" t="s">
        <v>71</v>
      </c>
      <c r="EN46" s="75" t="s">
        <v>71</v>
      </c>
      <c r="EO46" s="75" t="s">
        <v>71</v>
      </c>
      <c r="EP46" s="75" t="s">
        <v>71</v>
      </c>
      <c r="EQ46" s="75" t="s">
        <v>71</v>
      </c>
      <c r="ER46" s="75" t="s">
        <v>71</v>
      </c>
      <c r="ES46" s="75" t="s">
        <v>71</v>
      </c>
      <c r="ET46" s="75" t="s">
        <v>71</v>
      </c>
      <c r="EU46" s="75" t="s">
        <v>71</v>
      </c>
      <c r="EV46" s="75" t="s">
        <v>71</v>
      </c>
      <c r="EW46" s="75" t="s">
        <v>71</v>
      </c>
      <c r="EX46" s="75" t="s">
        <v>71</v>
      </c>
      <c r="EY46" s="75" t="s">
        <v>71</v>
      </c>
      <c r="EZ46" s="75" t="s">
        <v>71</v>
      </c>
      <c r="FA46" s="75" t="s">
        <v>71</v>
      </c>
      <c r="FB46" s="75" t="s">
        <v>71</v>
      </c>
      <c r="FC46" s="75" t="s">
        <v>71</v>
      </c>
      <c r="FD46" s="75" t="s">
        <v>71</v>
      </c>
      <c r="FE46" s="75" t="s">
        <v>71</v>
      </c>
      <c r="FF46" s="75" t="s">
        <v>71</v>
      </c>
      <c r="FG46" s="76" t="s">
        <v>71</v>
      </c>
    </row>
    <row r="47" spans="1:163" ht="15.75" x14ac:dyDescent="0.2">
      <c r="A47" s="69">
        <v>45</v>
      </c>
      <c r="B47" s="74" t="s">
        <v>74</v>
      </c>
      <c r="C47" s="74" t="s">
        <v>74</v>
      </c>
      <c r="D47" s="74" t="s">
        <v>74</v>
      </c>
      <c r="E47" s="74" t="s">
        <v>74</v>
      </c>
      <c r="F47" s="74" t="s">
        <v>74</v>
      </c>
      <c r="G47" s="74" t="s">
        <v>74</v>
      </c>
      <c r="H47" s="74" t="s">
        <v>74</v>
      </c>
      <c r="I47" s="74" t="s">
        <v>74</v>
      </c>
      <c r="J47" s="74" t="s">
        <v>74</v>
      </c>
      <c r="K47" s="74" t="s">
        <v>74</v>
      </c>
      <c r="L47" s="74" t="s">
        <v>74</v>
      </c>
      <c r="M47" s="74" t="s">
        <v>74</v>
      </c>
      <c r="N47" s="74" t="s">
        <v>74</v>
      </c>
      <c r="O47" s="74" t="s">
        <v>74</v>
      </c>
      <c r="P47" s="74" t="s">
        <v>74</v>
      </c>
      <c r="Q47" s="74" t="s">
        <v>74</v>
      </c>
      <c r="R47" s="74" t="s">
        <v>74</v>
      </c>
      <c r="S47" s="74" t="s">
        <v>74</v>
      </c>
      <c r="T47" s="74" t="s">
        <v>74</v>
      </c>
      <c r="U47" s="74" t="s">
        <v>74</v>
      </c>
      <c r="V47" s="74" t="s">
        <v>74</v>
      </c>
      <c r="W47" s="75" t="s">
        <v>71</v>
      </c>
      <c r="X47" s="75" t="s">
        <v>71</v>
      </c>
      <c r="Y47" s="75" t="s">
        <v>71</v>
      </c>
      <c r="Z47" s="75" t="s">
        <v>71</v>
      </c>
      <c r="AA47" s="75" t="s">
        <v>71</v>
      </c>
      <c r="AB47" s="75" t="s">
        <v>71</v>
      </c>
      <c r="AC47" s="75" t="s">
        <v>71</v>
      </c>
      <c r="AD47" s="75" t="s">
        <v>71</v>
      </c>
      <c r="AE47" s="75" t="s">
        <v>71</v>
      </c>
      <c r="AF47" s="75" t="s">
        <v>71</v>
      </c>
      <c r="AG47" s="75" t="s">
        <v>71</v>
      </c>
      <c r="AH47" s="75" t="s">
        <v>71</v>
      </c>
      <c r="AI47" s="75" t="s">
        <v>71</v>
      </c>
      <c r="AJ47" s="75" t="s">
        <v>71</v>
      </c>
      <c r="AK47" s="75" t="s">
        <v>71</v>
      </c>
      <c r="AL47" s="75" t="s">
        <v>71</v>
      </c>
      <c r="AM47" s="75" t="s">
        <v>71</v>
      </c>
      <c r="AN47" s="75" t="s">
        <v>71</v>
      </c>
      <c r="AO47" s="75" t="s">
        <v>71</v>
      </c>
      <c r="AP47" s="75" t="s">
        <v>71</v>
      </c>
      <c r="AQ47" s="75" t="s">
        <v>71</v>
      </c>
      <c r="AR47" s="75" t="s">
        <v>71</v>
      </c>
      <c r="AS47" s="75" t="s">
        <v>71</v>
      </c>
      <c r="AT47" s="75" t="s">
        <v>71</v>
      </c>
      <c r="AU47" s="75" t="s">
        <v>71</v>
      </c>
      <c r="AV47" s="75" t="s">
        <v>71</v>
      </c>
      <c r="AW47" s="75" t="s">
        <v>71</v>
      </c>
      <c r="AX47" s="75" t="s">
        <v>71</v>
      </c>
      <c r="AY47" s="75" t="s">
        <v>71</v>
      </c>
      <c r="AZ47" s="75" t="s">
        <v>71</v>
      </c>
      <c r="BA47" s="75" t="s">
        <v>71</v>
      </c>
      <c r="BB47" s="75" t="s">
        <v>71</v>
      </c>
      <c r="BC47" s="75" t="s">
        <v>71</v>
      </c>
      <c r="BD47" s="75" t="s">
        <v>71</v>
      </c>
      <c r="BE47" s="75" t="s">
        <v>71</v>
      </c>
      <c r="BF47" s="75" t="s">
        <v>71</v>
      </c>
      <c r="BG47" s="75" t="s">
        <v>71</v>
      </c>
      <c r="BH47" s="75" t="s">
        <v>71</v>
      </c>
      <c r="BI47" s="75" t="s">
        <v>71</v>
      </c>
      <c r="BJ47" s="75" t="s">
        <v>71</v>
      </c>
      <c r="BK47" s="75" t="s">
        <v>71</v>
      </c>
      <c r="BL47" s="75" t="s">
        <v>71</v>
      </c>
      <c r="BM47" s="75" t="s">
        <v>71</v>
      </c>
      <c r="BN47" s="75" t="s">
        <v>71</v>
      </c>
      <c r="BO47" s="75" t="s">
        <v>71</v>
      </c>
      <c r="BP47" s="75" t="s">
        <v>71</v>
      </c>
      <c r="BQ47" s="75" t="s">
        <v>71</v>
      </c>
      <c r="BR47" s="75" t="s">
        <v>71</v>
      </c>
      <c r="BS47" s="75" t="s">
        <v>71</v>
      </c>
      <c r="BT47" s="75" t="s">
        <v>71</v>
      </c>
      <c r="BU47" s="75" t="s">
        <v>71</v>
      </c>
      <c r="BV47" s="75" t="s">
        <v>71</v>
      </c>
      <c r="BW47" s="75" t="s">
        <v>71</v>
      </c>
      <c r="BX47" s="75" t="s">
        <v>71</v>
      </c>
      <c r="BY47" s="75" t="s">
        <v>71</v>
      </c>
      <c r="BZ47" s="75" t="s">
        <v>71</v>
      </c>
      <c r="CA47" s="75" t="s">
        <v>71</v>
      </c>
      <c r="CB47" s="75" t="s">
        <v>71</v>
      </c>
      <c r="CC47" s="75" t="s">
        <v>71</v>
      </c>
      <c r="CD47" s="75" t="s">
        <v>71</v>
      </c>
      <c r="CE47" s="75" t="s">
        <v>71</v>
      </c>
      <c r="CF47" s="75" t="s">
        <v>71</v>
      </c>
      <c r="CG47" s="75" t="s">
        <v>71</v>
      </c>
      <c r="CH47" s="75" t="s">
        <v>71</v>
      </c>
      <c r="CI47" s="75" t="s">
        <v>71</v>
      </c>
      <c r="CJ47" s="75" t="s">
        <v>71</v>
      </c>
      <c r="CK47" s="75" t="s">
        <v>71</v>
      </c>
      <c r="CL47" s="75" t="s">
        <v>71</v>
      </c>
      <c r="CM47" s="75" t="s">
        <v>71</v>
      </c>
      <c r="CN47" s="75" t="s">
        <v>71</v>
      </c>
      <c r="CO47" s="75" t="s">
        <v>71</v>
      </c>
      <c r="CP47" s="75" t="s">
        <v>71</v>
      </c>
      <c r="CQ47" s="75" t="s">
        <v>71</v>
      </c>
      <c r="CR47" s="75" t="s">
        <v>71</v>
      </c>
      <c r="CS47" s="75" t="s">
        <v>71</v>
      </c>
      <c r="CT47" s="75" t="s">
        <v>71</v>
      </c>
      <c r="CU47" s="75" t="s">
        <v>71</v>
      </c>
      <c r="CV47" s="75" t="s">
        <v>71</v>
      </c>
      <c r="CW47" s="75" t="s">
        <v>71</v>
      </c>
      <c r="CX47" s="75" t="s">
        <v>71</v>
      </c>
      <c r="CY47" s="75" t="s">
        <v>71</v>
      </c>
      <c r="CZ47" s="75" t="s">
        <v>71</v>
      </c>
      <c r="DA47" s="75" t="s">
        <v>71</v>
      </c>
      <c r="DB47" s="75" t="s">
        <v>71</v>
      </c>
      <c r="DC47" s="75" t="s">
        <v>71</v>
      </c>
      <c r="DD47" s="75" t="s">
        <v>71</v>
      </c>
      <c r="DE47" s="75" t="s">
        <v>71</v>
      </c>
      <c r="DF47" s="75" t="s">
        <v>71</v>
      </c>
      <c r="DG47" s="75" t="s">
        <v>71</v>
      </c>
      <c r="DH47" s="75" t="s">
        <v>71</v>
      </c>
      <c r="DI47" s="75" t="s">
        <v>71</v>
      </c>
      <c r="DJ47" s="75" t="s">
        <v>71</v>
      </c>
      <c r="DK47" s="75" t="s">
        <v>71</v>
      </c>
      <c r="DL47" s="75" t="s">
        <v>71</v>
      </c>
      <c r="DM47" s="75" t="s">
        <v>71</v>
      </c>
      <c r="DN47" s="75" t="s">
        <v>71</v>
      </c>
      <c r="DO47" s="75" t="s">
        <v>71</v>
      </c>
      <c r="DP47" s="75" t="s">
        <v>71</v>
      </c>
      <c r="DQ47" s="75" t="s">
        <v>71</v>
      </c>
      <c r="DR47" s="75" t="s">
        <v>71</v>
      </c>
      <c r="DS47" s="75" t="s">
        <v>71</v>
      </c>
      <c r="DT47" s="75" t="s">
        <v>71</v>
      </c>
      <c r="DU47" s="75" t="s">
        <v>71</v>
      </c>
      <c r="DV47" s="75" t="s">
        <v>71</v>
      </c>
      <c r="DW47" s="75" t="s">
        <v>71</v>
      </c>
      <c r="DX47" s="75" t="s">
        <v>71</v>
      </c>
      <c r="DY47" s="75" t="s">
        <v>71</v>
      </c>
      <c r="DZ47" s="75" t="s">
        <v>71</v>
      </c>
      <c r="EA47" s="75" t="s">
        <v>71</v>
      </c>
      <c r="EB47" s="75" t="s">
        <v>71</v>
      </c>
      <c r="EC47" s="75" t="s">
        <v>71</v>
      </c>
      <c r="ED47" s="75" t="s">
        <v>71</v>
      </c>
      <c r="EE47" s="75" t="s">
        <v>71</v>
      </c>
      <c r="EF47" s="75" t="s">
        <v>71</v>
      </c>
      <c r="EG47" s="75" t="s">
        <v>71</v>
      </c>
      <c r="EH47" s="75" t="s">
        <v>71</v>
      </c>
      <c r="EI47" s="75" t="s">
        <v>71</v>
      </c>
      <c r="EJ47" s="75" t="s">
        <v>71</v>
      </c>
      <c r="EK47" s="75" t="s">
        <v>71</v>
      </c>
      <c r="EL47" s="75" t="s">
        <v>71</v>
      </c>
      <c r="EM47" s="75" t="s">
        <v>71</v>
      </c>
      <c r="EN47" s="75" t="s">
        <v>71</v>
      </c>
      <c r="EO47" s="75" t="s">
        <v>71</v>
      </c>
      <c r="EP47" s="75" t="s">
        <v>71</v>
      </c>
      <c r="EQ47" s="75" t="s">
        <v>71</v>
      </c>
      <c r="ER47" s="75" t="s">
        <v>71</v>
      </c>
      <c r="ES47" s="75" t="s">
        <v>71</v>
      </c>
      <c r="ET47" s="75" t="s">
        <v>71</v>
      </c>
      <c r="EU47" s="75" t="s">
        <v>71</v>
      </c>
      <c r="EV47" s="75" t="s">
        <v>71</v>
      </c>
      <c r="EW47" s="75" t="s">
        <v>71</v>
      </c>
      <c r="EX47" s="75" t="s">
        <v>71</v>
      </c>
      <c r="EY47" s="75" t="s">
        <v>71</v>
      </c>
      <c r="EZ47" s="75" t="s">
        <v>71</v>
      </c>
      <c r="FA47" s="75" t="s">
        <v>71</v>
      </c>
      <c r="FB47" s="75" t="s">
        <v>71</v>
      </c>
      <c r="FC47" s="75" t="s">
        <v>71</v>
      </c>
      <c r="FD47" s="75" t="s">
        <v>71</v>
      </c>
      <c r="FE47" s="75" t="s">
        <v>71</v>
      </c>
      <c r="FF47" s="75" t="s">
        <v>71</v>
      </c>
      <c r="FG47" s="76" t="s">
        <v>71</v>
      </c>
    </row>
    <row r="48" spans="1:163" ht="15.75" x14ac:dyDescent="0.2">
      <c r="A48" s="69">
        <v>46</v>
      </c>
      <c r="B48" s="74" t="s">
        <v>74</v>
      </c>
      <c r="C48" s="74" t="s">
        <v>74</v>
      </c>
      <c r="D48" s="74" t="s">
        <v>74</v>
      </c>
      <c r="E48" s="74" t="s">
        <v>74</v>
      </c>
      <c r="F48" s="74" t="s">
        <v>74</v>
      </c>
      <c r="G48" s="74" t="s">
        <v>74</v>
      </c>
      <c r="H48" s="74" t="s">
        <v>74</v>
      </c>
      <c r="I48" s="74" t="s">
        <v>74</v>
      </c>
      <c r="J48" s="74" t="s">
        <v>74</v>
      </c>
      <c r="K48" s="74" t="s">
        <v>74</v>
      </c>
      <c r="L48" s="74" t="s">
        <v>74</v>
      </c>
      <c r="M48" s="74" t="s">
        <v>74</v>
      </c>
      <c r="N48" s="74" t="s">
        <v>74</v>
      </c>
      <c r="O48" s="74" t="s">
        <v>74</v>
      </c>
      <c r="P48" s="74" t="s">
        <v>74</v>
      </c>
      <c r="Q48" s="74" t="s">
        <v>74</v>
      </c>
      <c r="R48" s="74" t="s">
        <v>74</v>
      </c>
      <c r="S48" s="74" t="s">
        <v>74</v>
      </c>
      <c r="T48" s="74" t="s">
        <v>74</v>
      </c>
      <c r="U48" s="74" t="s">
        <v>74</v>
      </c>
      <c r="V48" s="74" t="s">
        <v>74</v>
      </c>
      <c r="W48" s="75" t="s">
        <v>71</v>
      </c>
      <c r="X48" s="75" t="s">
        <v>71</v>
      </c>
      <c r="Y48" s="75" t="s">
        <v>71</v>
      </c>
      <c r="Z48" s="75" t="s">
        <v>71</v>
      </c>
      <c r="AA48" s="75" t="s">
        <v>71</v>
      </c>
      <c r="AB48" s="75" t="s">
        <v>71</v>
      </c>
      <c r="AC48" s="75" t="s">
        <v>71</v>
      </c>
      <c r="AD48" s="75" t="s">
        <v>71</v>
      </c>
      <c r="AE48" s="75" t="s">
        <v>71</v>
      </c>
      <c r="AF48" s="75" t="s">
        <v>71</v>
      </c>
      <c r="AG48" s="75" t="s">
        <v>71</v>
      </c>
      <c r="AH48" s="75" t="s">
        <v>71</v>
      </c>
      <c r="AI48" s="75" t="s">
        <v>71</v>
      </c>
      <c r="AJ48" s="75" t="s">
        <v>71</v>
      </c>
      <c r="AK48" s="75" t="s">
        <v>71</v>
      </c>
      <c r="AL48" s="75" t="s">
        <v>71</v>
      </c>
      <c r="AM48" s="75" t="s">
        <v>71</v>
      </c>
      <c r="AN48" s="75" t="s">
        <v>71</v>
      </c>
      <c r="AO48" s="75" t="s">
        <v>71</v>
      </c>
      <c r="AP48" s="75" t="s">
        <v>71</v>
      </c>
      <c r="AQ48" s="75" t="s">
        <v>71</v>
      </c>
      <c r="AR48" s="75" t="s">
        <v>71</v>
      </c>
      <c r="AS48" s="75" t="s">
        <v>71</v>
      </c>
      <c r="AT48" s="75" t="s">
        <v>71</v>
      </c>
      <c r="AU48" s="75" t="s">
        <v>71</v>
      </c>
      <c r="AV48" s="75" t="s">
        <v>71</v>
      </c>
      <c r="AW48" s="75" t="s">
        <v>71</v>
      </c>
      <c r="AX48" s="75" t="s">
        <v>71</v>
      </c>
      <c r="AY48" s="75" t="s">
        <v>71</v>
      </c>
      <c r="AZ48" s="75" t="s">
        <v>71</v>
      </c>
      <c r="BA48" s="75" t="s">
        <v>71</v>
      </c>
      <c r="BB48" s="75" t="s">
        <v>71</v>
      </c>
      <c r="BC48" s="75" t="s">
        <v>71</v>
      </c>
      <c r="BD48" s="75" t="s">
        <v>71</v>
      </c>
      <c r="BE48" s="75" t="s">
        <v>71</v>
      </c>
      <c r="BF48" s="75" t="s">
        <v>71</v>
      </c>
      <c r="BG48" s="75" t="s">
        <v>71</v>
      </c>
      <c r="BH48" s="75" t="s">
        <v>71</v>
      </c>
      <c r="BI48" s="75" t="s">
        <v>71</v>
      </c>
      <c r="BJ48" s="75" t="s">
        <v>71</v>
      </c>
      <c r="BK48" s="75" t="s">
        <v>71</v>
      </c>
      <c r="BL48" s="75" t="s">
        <v>71</v>
      </c>
      <c r="BM48" s="75" t="s">
        <v>71</v>
      </c>
      <c r="BN48" s="75" t="s">
        <v>71</v>
      </c>
      <c r="BO48" s="75" t="s">
        <v>71</v>
      </c>
      <c r="BP48" s="75" t="s">
        <v>71</v>
      </c>
      <c r="BQ48" s="75" t="s">
        <v>71</v>
      </c>
      <c r="BR48" s="75" t="s">
        <v>71</v>
      </c>
      <c r="BS48" s="75" t="s">
        <v>71</v>
      </c>
      <c r="BT48" s="75" t="s">
        <v>71</v>
      </c>
      <c r="BU48" s="75" t="s">
        <v>71</v>
      </c>
      <c r="BV48" s="75" t="s">
        <v>71</v>
      </c>
      <c r="BW48" s="75" t="s">
        <v>71</v>
      </c>
      <c r="BX48" s="75" t="s">
        <v>71</v>
      </c>
      <c r="BY48" s="75" t="s">
        <v>71</v>
      </c>
      <c r="BZ48" s="75" t="s">
        <v>71</v>
      </c>
      <c r="CA48" s="75" t="s">
        <v>71</v>
      </c>
      <c r="CB48" s="75" t="s">
        <v>71</v>
      </c>
      <c r="CC48" s="75" t="s">
        <v>71</v>
      </c>
      <c r="CD48" s="75" t="s">
        <v>71</v>
      </c>
      <c r="CE48" s="75" t="s">
        <v>71</v>
      </c>
      <c r="CF48" s="75" t="s">
        <v>71</v>
      </c>
      <c r="CG48" s="75" t="s">
        <v>71</v>
      </c>
      <c r="CH48" s="75" t="s">
        <v>71</v>
      </c>
      <c r="CI48" s="75" t="s">
        <v>71</v>
      </c>
      <c r="CJ48" s="75" t="s">
        <v>71</v>
      </c>
      <c r="CK48" s="75" t="s">
        <v>71</v>
      </c>
      <c r="CL48" s="75" t="s">
        <v>71</v>
      </c>
      <c r="CM48" s="75" t="s">
        <v>71</v>
      </c>
      <c r="CN48" s="75" t="s">
        <v>71</v>
      </c>
      <c r="CO48" s="75" t="s">
        <v>71</v>
      </c>
      <c r="CP48" s="75" t="s">
        <v>71</v>
      </c>
      <c r="CQ48" s="75" t="s">
        <v>71</v>
      </c>
      <c r="CR48" s="75" t="s">
        <v>71</v>
      </c>
      <c r="CS48" s="75" t="s">
        <v>71</v>
      </c>
      <c r="CT48" s="75" t="s">
        <v>71</v>
      </c>
      <c r="CU48" s="75" t="s">
        <v>71</v>
      </c>
      <c r="CV48" s="75" t="s">
        <v>71</v>
      </c>
      <c r="CW48" s="75" t="s">
        <v>71</v>
      </c>
      <c r="CX48" s="75" t="s">
        <v>71</v>
      </c>
      <c r="CY48" s="75" t="s">
        <v>71</v>
      </c>
      <c r="CZ48" s="75" t="s">
        <v>71</v>
      </c>
      <c r="DA48" s="75" t="s">
        <v>71</v>
      </c>
      <c r="DB48" s="75" t="s">
        <v>71</v>
      </c>
      <c r="DC48" s="75" t="s">
        <v>71</v>
      </c>
      <c r="DD48" s="75" t="s">
        <v>71</v>
      </c>
      <c r="DE48" s="75" t="s">
        <v>71</v>
      </c>
      <c r="DF48" s="75" t="s">
        <v>71</v>
      </c>
      <c r="DG48" s="75" t="s">
        <v>71</v>
      </c>
      <c r="DH48" s="75" t="s">
        <v>71</v>
      </c>
      <c r="DI48" s="75" t="s">
        <v>71</v>
      </c>
      <c r="DJ48" s="75" t="s">
        <v>71</v>
      </c>
      <c r="DK48" s="75" t="s">
        <v>71</v>
      </c>
      <c r="DL48" s="75" t="s">
        <v>71</v>
      </c>
      <c r="DM48" s="75" t="s">
        <v>71</v>
      </c>
      <c r="DN48" s="75" t="s">
        <v>71</v>
      </c>
      <c r="DO48" s="75" t="s">
        <v>71</v>
      </c>
      <c r="DP48" s="75" t="s">
        <v>71</v>
      </c>
      <c r="DQ48" s="75" t="s">
        <v>71</v>
      </c>
      <c r="DR48" s="75" t="s">
        <v>71</v>
      </c>
      <c r="DS48" s="75" t="s">
        <v>71</v>
      </c>
      <c r="DT48" s="75" t="s">
        <v>71</v>
      </c>
      <c r="DU48" s="75" t="s">
        <v>71</v>
      </c>
      <c r="DV48" s="75" t="s">
        <v>71</v>
      </c>
      <c r="DW48" s="75" t="s">
        <v>71</v>
      </c>
      <c r="DX48" s="75" t="s">
        <v>71</v>
      </c>
      <c r="DY48" s="75" t="s">
        <v>71</v>
      </c>
      <c r="DZ48" s="75" t="s">
        <v>71</v>
      </c>
      <c r="EA48" s="75" t="s">
        <v>71</v>
      </c>
      <c r="EB48" s="75" t="s">
        <v>71</v>
      </c>
      <c r="EC48" s="75" t="s">
        <v>71</v>
      </c>
      <c r="ED48" s="75" t="s">
        <v>71</v>
      </c>
      <c r="EE48" s="75" t="s">
        <v>71</v>
      </c>
      <c r="EF48" s="75" t="s">
        <v>71</v>
      </c>
      <c r="EG48" s="75" t="s">
        <v>71</v>
      </c>
      <c r="EH48" s="75" t="s">
        <v>71</v>
      </c>
      <c r="EI48" s="75" t="s">
        <v>71</v>
      </c>
      <c r="EJ48" s="75" t="s">
        <v>71</v>
      </c>
      <c r="EK48" s="75" t="s">
        <v>71</v>
      </c>
      <c r="EL48" s="75" t="s">
        <v>71</v>
      </c>
      <c r="EM48" s="75" t="s">
        <v>71</v>
      </c>
      <c r="EN48" s="75" t="s">
        <v>71</v>
      </c>
      <c r="EO48" s="75" t="s">
        <v>71</v>
      </c>
      <c r="EP48" s="75" t="s">
        <v>71</v>
      </c>
      <c r="EQ48" s="75" t="s">
        <v>71</v>
      </c>
      <c r="ER48" s="75" t="s">
        <v>71</v>
      </c>
      <c r="ES48" s="75" t="s">
        <v>71</v>
      </c>
      <c r="ET48" s="75" t="s">
        <v>71</v>
      </c>
      <c r="EU48" s="75" t="s">
        <v>71</v>
      </c>
      <c r="EV48" s="75" t="s">
        <v>71</v>
      </c>
      <c r="EW48" s="75" t="s">
        <v>71</v>
      </c>
      <c r="EX48" s="75" t="s">
        <v>71</v>
      </c>
      <c r="EY48" s="75" t="s">
        <v>71</v>
      </c>
      <c r="EZ48" s="75" t="s">
        <v>71</v>
      </c>
      <c r="FA48" s="75" t="s">
        <v>71</v>
      </c>
      <c r="FB48" s="75" t="s">
        <v>71</v>
      </c>
      <c r="FC48" s="75" t="s">
        <v>71</v>
      </c>
      <c r="FD48" s="75" t="s">
        <v>71</v>
      </c>
      <c r="FE48" s="75" t="s">
        <v>71</v>
      </c>
      <c r="FF48" s="75" t="s">
        <v>71</v>
      </c>
      <c r="FG48" s="76" t="s">
        <v>71</v>
      </c>
    </row>
    <row r="49" spans="1:163" ht="15.75" x14ac:dyDescent="0.2">
      <c r="A49" s="69">
        <v>47</v>
      </c>
      <c r="B49" s="74" t="s">
        <v>74</v>
      </c>
      <c r="C49" s="74" t="s">
        <v>74</v>
      </c>
      <c r="D49" s="74" t="s">
        <v>74</v>
      </c>
      <c r="E49" s="74" t="s">
        <v>74</v>
      </c>
      <c r="F49" s="74" t="s">
        <v>74</v>
      </c>
      <c r="G49" s="74" t="s">
        <v>74</v>
      </c>
      <c r="H49" s="74" t="s">
        <v>74</v>
      </c>
      <c r="I49" s="74" t="s">
        <v>74</v>
      </c>
      <c r="J49" s="74" t="s">
        <v>74</v>
      </c>
      <c r="K49" s="74" t="s">
        <v>74</v>
      </c>
      <c r="L49" s="74" t="s">
        <v>74</v>
      </c>
      <c r="M49" s="74" t="s">
        <v>74</v>
      </c>
      <c r="N49" s="74" t="s">
        <v>74</v>
      </c>
      <c r="O49" s="74" t="s">
        <v>74</v>
      </c>
      <c r="P49" s="74" t="s">
        <v>74</v>
      </c>
      <c r="Q49" s="74" t="s">
        <v>74</v>
      </c>
      <c r="R49" s="74" t="s">
        <v>74</v>
      </c>
      <c r="S49" s="74" t="s">
        <v>74</v>
      </c>
      <c r="T49" s="74" t="s">
        <v>74</v>
      </c>
      <c r="U49" s="74" t="s">
        <v>74</v>
      </c>
      <c r="V49" s="74" t="s">
        <v>74</v>
      </c>
      <c r="W49" s="75" t="s">
        <v>71</v>
      </c>
      <c r="X49" s="75" t="s">
        <v>71</v>
      </c>
      <c r="Y49" s="75" t="s">
        <v>71</v>
      </c>
      <c r="Z49" s="75" t="s">
        <v>71</v>
      </c>
      <c r="AA49" s="75" t="s">
        <v>71</v>
      </c>
      <c r="AB49" s="75" t="s">
        <v>71</v>
      </c>
      <c r="AC49" s="75" t="s">
        <v>71</v>
      </c>
      <c r="AD49" s="75" t="s">
        <v>71</v>
      </c>
      <c r="AE49" s="75" t="s">
        <v>71</v>
      </c>
      <c r="AF49" s="75" t="s">
        <v>71</v>
      </c>
      <c r="AG49" s="75" t="s">
        <v>71</v>
      </c>
      <c r="AH49" s="75" t="s">
        <v>71</v>
      </c>
      <c r="AI49" s="75" t="s">
        <v>71</v>
      </c>
      <c r="AJ49" s="75" t="s">
        <v>71</v>
      </c>
      <c r="AK49" s="75" t="s">
        <v>71</v>
      </c>
      <c r="AL49" s="75" t="s">
        <v>71</v>
      </c>
      <c r="AM49" s="75" t="s">
        <v>71</v>
      </c>
      <c r="AN49" s="75" t="s">
        <v>71</v>
      </c>
      <c r="AO49" s="75" t="s">
        <v>71</v>
      </c>
      <c r="AP49" s="75" t="s">
        <v>71</v>
      </c>
      <c r="AQ49" s="75" t="s">
        <v>71</v>
      </c>
      <c r="AR49" s="75" t="s">
        <v>71</v>
      </c>
      <c r="AS49" s="75" t="s">
        <v>71</v>
      </c>
      <c r="AT49" s="75" t="s">
        <v>71</v>
      </c>
      <c r="AU49" s="75" t="s">
        <v>71</v>
      </c>
      <c r="AV49" s="75" t="s">
        <v>71</v>
      </c>
      <c r="AW49" s="75" t="s">
        <v>71</v>
      </c>
      <c r="AX49" s="75" t="s">
        <v>71</v>
      </c>
      <c r="AY49" s="75" t="s">
        <v>71</v>
      </c>
      <c r="AZ49" s="75" t="s">
        <v>71</v>
      </c>
      <c r="BA49" s="75" t="s">
        <v>71</v>
      </c>
      <c r="BB49" s="75" t="s">
        <v>71</v>
      </c>
      <c r="BC49" s="75" t="s">
        <v>71</v>
      </c>
      <c r="BD49" s="75" t="s">
        <v>71</v>
      </c>
      <c r="BE49" s="75" t="s">
        <v>71</v>
      </c>
      <c r="BF49" s="75" t="s">
        <v>71</v>
      </c>
      <c r="BG49" s="75" t="s">
        <v>71</v>
      </c>
      <c r="BH49" s="75" t="s">
        <v>71</v>
      </c>
      <c r="BI49" s="75" t="s">
        <v>71</v>
      </c>
      <c r="BJ49" s="75" t="s">
        <v>71</v>
      </c>
      <c r="BK49" s="75" t="s">
        <v>71</v>
      </c>
      <c r="BL49" s="75" t="s">
        <v>71</v>
      </c>
      <c r="BM49" s="75" t="s">
        <v>71</v>
      </c>
      <c r="BN49" s="75" t="s">
        <v>71</v>
      </c>
      <c r="BO49" s="75" t="s">
        <v>71</v>
      </c>
      <c r="BP49" s="75" t="s">
        <v>71</v>
      </c>
      <c r="BQ49" s="75" t="s">
        <v>71</v>
      </c>
      <c r="BR49" s="75" t="s">
        <v>71</v>
      </c>
      <c r="BS49" s="75" t="s">
        <v>71</v>
      </c>
      <c r="BT49" s="75" t="s">
        <v>71</v>
      </c>
      <c r="BU49" s="75" t="s">
        <v>71</v>
      </c>
      <c r="BV49" s="75" t="s">
        <v>71</v>
      </c>
      <c r="BW49" s="75" t="s">
        <v>71</v>
      </c>
      <c r="BX49" s="75" t="s">
        <v>71</v>
      </c>
      <c r="BY49" s="75" t="s">
        <v>71</v>
      </c>
      <c r="BZ49" s="75" t="s">
        <v>71</v>
      </c>
      <c r="CA49" s="75" t="s">
        <v>71</v>
      </c>
      <c r="CB49" s="75" t="s">
        <v>71</v>
      </c>
      <c r="CC49" s="75" t="s">
        <v>71</v>
      </c>
      <c r="CD49" s="75" t="s">
        <v>71</v>
      </c>
      <c r="CE49" s="75" t="s">
        <v>71</v>
      </c>
      <c r="CF49" s="75" t="s">
        <v>71</v>
      </c>
      <c r="CG49" s="75" t="s">
        <v>71</v>
      </c>
      <c r="CH49" s="75" t="s">
        <v>71</v>
      </c>
      <c r="CI49" s="75" t="s">
        <v>71</v>
      </c>
      <c r="CJ49" s="75" t="s">
        <v>71</v>
      </c>
      <c r="CK49" s="75" t="s">
        <v>71</v>
      </c>
      <c r="CL49" s="75" t="s">
        <v>71</v>
      </c>
      <c r="CM49" s="75" t="s">
        <v>71</v>
      </c>
      <c r="CN49" s="75" t="s">
        <v>71</v>
      </c>
      <c r="CO49" s="75" t="s">
        <v>71</v>
      </c>
      <c r="CP49" s="75" t="s">
        <v>71</v>
      </c>
      <c r="CQ49" s="75" t="s">
        <v>71</v>
      </c>
      <c r="CR49" s="75" t="s">
        <v>71</v>
      </c>
      <c r="CS49" s="75" t="s">
        <v>71</v>
      </c>
      <c r="CT49" s="75" t="s">
        <v>71</v>
      </c>
      <c r="CU49" s="75" t="s">
        <v>71</v>
      </c>
      <c r="CV49" s="75" t="s">
        <v>71</v>
      </c>
      <c r="CW49" s="75" t="s">
        <v>71</v>
      </c>
      <c r="CX49" s="75" t="s">
        <v>71</v>
      </c>
      <c r="CY49" s="75" t="s">
        <v>71</v>
      </c>
      <c r="CZ49" s="75" t="s">
        <v>71</v>
      </c>
      <c r="DA49" s="75" t="s">
        <v>71</v>
      </c>
      <c r="DB49" s="75" t="s">
        <v>71</v>
      </c>
      <c r="DC49" s="75" t="s">
        <v>71</v>
      </c>
      <c r="DD49" s="75" t="s">
        <v>71</v>
      </c>
      <c r="DE49" s="75" t="s">
        <v>71</v>
      </c>
      <c r="DF49" s="75" t="s">
        <v>71</v>
      </c>
      <c r="DG49" s="75" t="s">
        <v>71</v>
      </c>
      <c r="DH49" s="75" t="s">
        <v>71</v>
      </c>
      <c r="DI49" s="75" t="s">
        <v>71</v>
      </c>
      <c r="DJ49" s="75" t="s">
        <v>71</v>
      </c>
      <c r="DK49" s="75" t="s">
        <v>71</v>
      </c>
      <c r="DL49" s="75" t="s">
        <v>71</v>
      </c>
      <c r="DM49" s="75" t="s">
        <v>71</v>
      </c>
      <c r="DN49" s="75" t="s">
        <v>71</v>
      </c>
      <c r="DO49" s="75" t="s">
        <v>71</v>
      </c>
      <c r="DP49" s="75" t="s">
        <v>71</v>
      </c>
      <c r="DQ49" s="75" t="s">
        <v>71</v>
      </c>
      <c r="DR49" s="75" t="s">
        <v>71</v>
      </c>
      <c r="DS49" s="75" t="s">
        <v>71</v>
      </c>
      <c r="DT49" s="75" t="s">
        <v>71</v>
      </c>
      <c r="DU49" s="75" t="s">
        <v>71</v>
      </c>
      <c r="DV49" s="75" t="s">
        <v>71</v>
      </c>
      <c r="DW49" s="75" t="s">
        <v>71</v>
      </c>
      <c r="DX49" s="75" t="s">
        <v>71</v>
      </c>
      <c r="DY49" s="75" t="s">
        <v>71</v>
      </c>
      <c r="DZ49" s="75" t="s">
        <v>71</v>
      </c>
      <c r="EA49" s="75" t="s">
        <v>71</v>
      </c>
      <c r="EB49" s="75" t="s">
        <v>71</v>
      </c>
      <c r="EC49" s="75" t="s">
        <v>71</v>
      </c>
      <c r="ED49" s="75" t="s">
        <v>71</v>
      </c>
      <c r="EE49" s="75" t="s">
        <v>71</v>
      </c>
      <c r="EF49" s="75" t="s">
        <v>71</v>
      </c>
      <c r="EG49" s="75" t="s">
        <v>71</v>
      </c>
      <c r="EH49" s="75" t="s">
        <v>71</v>
      </c>
      <c r="EI49" s="75" t="s">
        <v>71</v>
      </c>
      <c r="EJ49" s="75" t="s">
        <v>71</v>
      </c>
      <c r="EK49" s="75" t="s">
        <v>71</v>
      </c>
      <c r="EL49" s="75" t="s">
        <v>71</v>
      </c>
      <c r="EM49" s="75" t="s">
        <v>71</v>
      </c>
      <c r="EN49" s="75" t="s">
        <v>71</v>
      </c>
      <c r="EO49" s="75" t="s">
        <v>71</v>
      </c>
      <c r="EP49" s="75" t="s">
        <v>71</v>
      </c>
      <c r="EQ49" s="75" t="s">
        <v>71</v>
      </c>
      <c r="ER49" s="75" t="s">
        <v>71</v>
      </c>
      <c r="ES49" s="75" t="s">
        <v>71</v>
      </c>
      <c r="ET49" s="75" t="s">
        <v>71</v>
      </c>
      <c r="EU49" s="75" t="s">
        <v>71</v>
      </c>
      <c r="EV49" s="75" t="s">
        <v>71</v>
      </c>
      <c r="EW49" s="75" t="s">
        <v>71</v>
      </c>
      <c r="EX49" s="75" t="s">
        <v>71</v>
      </c>
      <c r="EY49" s="75" t="s">
        <v>71</v>
      </c>
      <c r="EZ49" s="75" t="s">
        <v>71</v>
      </c>
      <c r="FA49" s="75" t="s">
        <v>71</v>
      </c>
      <c r="FB49" s="75" t="s">
        <v>71</v>
      </c>
      <c r="FC49" s="75" t="s">
        <v>71</v>
      </c>
      <c r="FD49" s="75" t="s">
        <v>71</v>
      </c>
      <c r="FE49" s="75" t="s">
        <v>71</v>
      </c>
      <c r="FF49" s="75" t="s">
        <v>71</v>
      </c>
      <c r="FG49" s="76" t="s">
        <v>71</v>
      </c>
    </row>
    <row r="50" spans="1:163" ht="15.75" x14ac:dyDescent="0.2">
      <c r="A50" s="69">
        <v>48</v>
      </c>
      <c r="B50" s="74" t="s">
        <v>74</v>
      </c>
      <c r="C50" s="74" t="s">
        <v>74</v>
      </c>
      <c r="D50" s="74" t="s">
        <v>74</v>
      </c>
      <c r="E50" s="74" t="s">
        <v>74</v>
      </c>
      <c r="F50" s="74" t="s">
        <v>74</v>
      </c>
      <c r="G50" s="74" t="s">
        <v>74</v>
      </c>
      <c r="H50" s="74" t="s">
        <v>74</v>
      </c>
      <c r="I50" s="74" t="s">
        <v>74</v>
      </c>
      <c r="J50" s="74" t="s">
        <v>74</v>
      </c>
      <c r="K50" s="74" t="s">
        <v>74</v>
      </c>
      <c r="L50" s="74" t="s">
        <v>74</v>
      </c>
      <c r="M50" s="74" t="s">
        <v>74</v>
      </c>
      <c r="N50" s="74" t="s">
        <v>74</v>
      </c>
      <c r="O50" s="74" t="s">
        <v>74</v>
      </c>
      <c r="P50" s="74" t="s">
        <v>74</v>
      </c>
      <c r="Q50" s="74" t="s">
        <v>74</v>
      </c>
      <c r="R50" s="74" t="s">
        <v>74</v>
      </c>
      <c r="S50" s="74" t="s">
        <v>74</v>
      </c>
      <c r="T50" s="74" t="s">
        <v>74</v>
      </c>
      <c r="U50" s="74" t="s">
        <v>74</v>
      </c>
      <c r="V50" s="74" t="s">
        <v>74</v>
      </c>
      <c r="W50" s="75" t="s">
        <v>71</v>
      </c>
      <c r="X50" s="75" t="s">
        <v>71</v>
      </c>
      <c r="Y50" s="75" t="s">
        <v>71</v>
      </c>
      <c r="Z50" s="75" t="s">
        <v>71</v>
      </c>
      <c r="AA50" s="75" t="s">
        <v>71</v>
      </c>
      <c r="AB50" s="75" t="s">
        <v>71</v>
      </c>
      <c r="AC50" s="75" t="s">
        <v>71</v>
      </c>
      <c r="AD50" s="75" t="s">
        <v>71</v>
      </c>
      <c r="AE50" s="75" t="s">
        <v>71</v>
      </c>
      <c r="AF50" s="75" t="s">
        <v>71</v>
      </c>
      <c r="AG50" s="75" t="s">
        <v>71</v>
      </c>
      <c r="AH50" s="75" t="s">
        <v>71</v>
      </c>
      <c r="AI50" s="75" t="s">
        <v>71</v>
      </c>
      <c r="AJ50" s="75" t="s">
        <v>71</v>
      </c>
      <c r="AK50" s="75" t="s">
        <v>71</v>
      </c>
      <c r="AL50" s="75" t="s">
        <v>71</v>
      </c>
      <c r="AM50" s="75" t="s">
        <v>71</v>
      </c>
      <c r="AN50" s="75" t="s">
        <v>71</v>
      </c>
      <c r="AO50" s="75" t="s">
        <v>71</v>
      </c>
      <c r="AP50" s="75" t="s">
        <v>71</v>
      </c>
      <c r="AQ50" s="75" t="s">
        <v>71</v>
      </c>
      <c r="AR50" s="75" t="s">
        <v>71</v>
      </c>
      <c r="AS50" s="75" t="s">
        <v>71</v>
      </c>
      <c r="AT50" s="75" t="s">
        <v>71</v>
      </c>
      <c r="AU50" s="75" t="s">
        <v>71</v>
      </c>
      <c r="AV50" s="75" t="s">
        <v>71</v>
      </c>
      <c r="AW50" s="75" t="s">
        <v>71</v>
      </c>
      <c r="AX50" s="75" t="s">
        <v>71</v>
      </c>
      <c r="AY50" s="75" t="s">
        <v>71</v>
      </c>
      <c r="AZ50" s="75" t="s">
        <v>71</v>
      </c>
      <c r="BA50" s="75" t="s">
        <v>71</v>
      </c>
      <c r="BB50" s="75" t="s">
        <v>71</v>
      </c>
      <c r="BC50" s="75" t="s">
        <v>71</v>
      </c>
      <c r="BD50" s="75" t="s">
        <v>71</v>
      </c>
      <c r="BE50" s="75" t="s">
        <v>71</v>
      </c>
      <c r="BF50" s="75" t="s">
        <v>71</v>
      </c>
      <c r="BG50" s="75" t="s">
        <v>71</v>
      </c>
      <c r="BH50" s="75" t="s">
        <v>71</v>
      </c>
      <c r="BI50" s="75" t="s">
        <v>71</v>
      </c>
      <c r="BJ50" s="75" t="s">
        <v>71</v>
      </c>
      <c r="BK50" s="75" t="s">
        <v>71</v>
      </c>
      <c r="BL50" s="75" t="s">
        <v>71</v>
      </c>
      <c r="BM50" s="75" t="s">
        <v>71</v>
      </c>
      <c r="BN50" s="75" t="s">
        <v>71</v>
      </c>
      <c r="BO50" s="75" t="s">
        <v>71</v>
      </c>
      <c r="BP50" s="75" t="s">
        <v>71</v>
      </c>
      <c r="BQ50" s="75" t="s">
        <v>71</v>
      </c>
      <c r="BR50" s="75" t="s">
        <v>71</v>
      </c>
      <c r="BS50" s="75" t="s">
        <v>71</v>
      </c>
      <c r="BT50" s="75" t="s">
        <v>71</v>
      </c>
      <c r="BU50" s="75" t="s">
        <v>71</v>
      </c>
      <c r="BV50" s="75" t="s">
        <v>71</v>
      </c>
      <c r="BW50" s="75" t="s">
        <v>71</v>
      </c>
      <c r="BX50" s="75" t="s">
        <v>71</v>
      </c>
      <c r="BY50" s="75" t="s">
        <v>71</v>
      </c>
      <c r="BZ50" s="75" t="s">
        <v>71</v>
      </c>
      <c r="CA50" s="75" t="s">
        <v>71</v>
      </c>
      <c r="CB50" s="75" t="s">
        <v>71</v>
      </c>
      <c r="CC50" s="75" t="s">
        <v>71</v>
      </c>
      <c r="CD50" s="75" t="s">
        <v>71</v>
      </c>
      <c r="CE50" s="75" t="s">
        <v>71</v>
      </c>
      <c r="CF50" s="75" t="s">
        <v>71</v>
      </c>
      <c r="CG50" s="75" t="s">
        <v>71</v>
      </c>
      <c r="CH50" s="75" t="s">
        <v>71</v>
      </c>
      <c r="CI50" s="75" t="s">
        <v>71</v>
      </c>
      <c r="CJ50" s="75" t="s">
        <v>71</v>
      </c>
      <c r="CK50" s="75" t="s">
        <v>71</v>
      </c>
      <c r="CL50" s="75" t="s">
        <v>71</v>
      </c>
      <c r="CM50" s="75" t="s">
        <v>71</v>
      </c>
      <c r="CN50" s="75" t="s">
        <v>71</v>
      </c>
      <c r="CO50" s="75" t="s">
        <v>71</v>
      </c>
      <c r="CP50" s="75" t="s">
        <v>71</v>
      </c>
      <c r="CQ50" s="75" t="s">
        <v>71</v>
      </c>
      <c r="CR50" s="75" t="s">
        <v>71</v>
      </c>
      <c r="CS50" s="75" t="s">
        <v>71</v>
      </c>
      <c r="CT50" s="75" t="s">
        <v>71</v>
      </c>
      <c r="CU50" s="75" t="s">
        <v>71</v>
      </c>
      <c r="CV50" s="75" t="s">
        <v>71</v>
      </c>
      <c r="CW50" s="75" t="s">
        <v>71</v>
      </c>
      <c r="CX50" s="75" t="s">
        <v>71</v>
      </c>
      <c r="CY50" s="75" t="s">
        <v>71</v>
      </c>
      <c r="CZ50" s="75" t="s">
        <v>71</v>
      </c>
      <c r="DA50" s="75" t="s">
        <v>71</v>
      </c>
      <c r="DB50" s="75" t="s">
        <v>71</v>
      </c>
      <c r="DC50" s="75" t="s">
        <v>71</v>
      </c>
      <c r="DD50" s="75" t="s">
        <v>71</v>
      </c>
      <c r="DE50" s="75" t="s">
        <v>71</v>
      </c>
      <c r="DF50" s="75" t="s">
        <v>71</v>
      </c>
      <c r="DG50" s="75" t="s">
        <v>71</v>
      </c>
      <c r="DH50" s="75" t="s">
        <v>71</v>
      </c>
      <c r="DI50" s="75" t="s">
        <v>71</v>
      </c>
      <c r="DJ50" s="75" t="s">
        <v>71</v>
      </c>
      <c r="DK50" s="75" t="s">
        <v>71</v>
      </c>
      <c r="DL50" s="75" t="s">
        <v>71</v>
      </c>
      <c r="DM50" s="75" t="s">
        <v>71</v>
      </c>
      <c r="DN50" s="75" t="s">
        <v>71</v>
      </c>
      <c r="DO50" s="75" t="s">
        <v>71</v>
      </c>
      <c r="DP50" s="75" t="s">
        <v>71</v>
      </c>
      <c r="DQ50" s="75" t="s">
        <v>71</v>
      </c>
      <c r="DR50" s="75" t="s">
        <v>71</v>
      </c>
      <c r="DS50" s="75" t="s">
        <v>71</v>
      </c>
      <c r="DT50" s="75" t="s">
        <v>71</v>
      </c>
      <c r="DU50" s="75" t="s">
        <v>71</v>
      </c>
      <c r="DV50" s="75" t="s">
        <v>71</v>
      </c>
      <c r="DW50" s="75" t="s">
        <v>71</v>
      </c>
      <c r="DX50" s="75" t="s">
        <v>71</v>
      </c>
      <c r="DY50" s="75" t="s">
        <v>71</v>
      </c>
      <c r="DZ50" s="75" t="s">
        <v>71</v>
      </c>
      <c r="EA50" s="75" t="s">
        <v>71</v>
      </c>
      <c r="EB50" s="75" t="s">
        <v>71</v>
      </c>
      <c r="EC50" s="75" t="s">
        <v>71</v>
      </c>
      <c r="ED50" s="75" t="s">
        <v>71</v>
      </c>
      <c r="EE50" s="75" t="s">
        <v>71</v>
      </c>
      <c r="EF50" s="75" t="s">
        <v>71</v>
      </c>
      <c r="EG50" s="75" t="s">
        <v>71</v>
      </c>
      <c r="EH50" s="75" t="s">
        <v>71</v>
      </c>
      <c r="EI50" s="75" t="s">
        <v>71</v>
      </c>
      <c r="EJ50" s="75" t="s">
        <v>71</v>
      </c>
      <c r="EK50" s="75" t="s">
        <v>71</v>
      </c>
      <c r="EL50" s="75" t="s">
        <v>71</v>
      </c>
      <c r="EM50" s="75" t="s">
        <v>71</v>
      </c>
      <c r="EN50" s="75" t="s">
        <v>71</v>
      </c>
      <c r="EO50" s="75" t="s">
        <v>71</v>
      </c>
      <c r="EP50" s="75" t="s">
        <v>71</v>
      </c>
      <c r="EQ50" s="75" t="s">
        <v>71</v>
      </c>
      <c r="ER50" s="75" t="s">
        <v>71</v>
      </c>
      <c r="ES50" s="75" t="s">
        <v>71</v>
      </c>
      <c r="ET50" s="75" t="s">
        <v>71</v>
      </c>
      <c r="EU50" s="75" t="s">
        <v>71</v>
      </c>
      <c r="EV50" s="75" t="s">
        <v>71</v>
      </c>
      <c r="EW50" s="75" t="s">
        <v>71</v>
      </c>
      <c r="EX50" s="75" t="s">
        <v>71</v>
      </c>
      <c r="EY50" s="75" t="s">
        <v>71</v>
      </c>
      <c r="EZ50" s="75" t="s">
        <v>71</v>
      </c>
      <c r="FA50" s="75" t="s">
        <v>71</v>
      </c>
      <c r="FB50" s="75" t="s">
        <v>71</v>
      </c>
      <c r="FC50" s="75" t="s">
        <v>71</v>
      </c>
      <c r="FD50" s="75" t="s">
        <v>71</v>
      </c>
      <c r="FE50" s="75" t="s">
        <v>71</v>
      </c>
      <c r="FF50" s="75" t="s">
        <v>71</v>
      </c>
      <c r="FG50" s="76" t="s">
        <v>71</v>
      </c>
    </row>
    <row r="51" spans="1:163" ht="15.75" x14ac:dyDescent="0.2">
      <c r="A51" s="69">
        <v>49</v>
      </c>
      <c r="B51" s="74" t="s">
        <v>74</v>
      </c>
      <c r="C51" s="74" t="s">
        <v>74</v>
      </c>
      <c r="D51" s="74" t="s">
        <v>74</v>
      </c>
      <c r="E51" s="74" t="s">
        <v>74</v>
      </c>
      <c r="F51" s="74" t="s">
        <v>74</v>
      </c>
      <c r="G51" s="74" t="s">
        <v>74</v>
      </c>
      <c r="H51" s="74" t="s">
        <v>74</v>
      </c>
      <c r="I51" s="74" t="s">
        <v>74</v>
      </c>
      <c r="J51" s="74" t="s">
        <v>74</v>
      </c>
      <c r="K51" s="74" t="s">
        <v>74</v>
      </c>
      <c r="L51" s="74" t="s">
        <v>74</v>
      </c>
      <c r="M51" s="74" t="s">
        <v>74</v>
      </c>
      <c r="N51" s="74" t="s">
        <v>74</v>
      </c>
      <c r="O51" s="74" t="s">
        <v>74</v>
      </c>
      <c r="P51" s="74" t="s">
        <v>74</v>
      </c>
      <c r="Q51" s="74" t="s">
        <v>74</v>
      </c>
      <c r="R51" s="74" t="s">
        <v>74</v>
      </c>
      <c r="S51" s="74" t="s">
        <v>74</v>
      </c>
      <c r="T51" s="74" t="s">
        <v>74</v>
      </c>
      <c r="U51" s="74" t="s">
        <v>74</v>
      </c>
      <c r="V51" s="74" t="s">
        <v>74</v>
      </c>
      <c r="W51" s="75" t="s">
        <v>71</v>
      </c>
      <c r="X51" s="75" t="s">
        <v>71</v>
      </c>
      <c r="Y51" s="75" t="s">
        <v>71</v>
      </c>
      <c r="Z51" s="75" t="s">
        <v>71</v>
      </c>
      <c r="AA51" s="75" t="s">
        <v>71</v>
      </c>
      <c r="AB51" s="75" t="s">
        <v>71</v>
      </c>
      <c r="AC51" s="75" t="s">
        <v>71</v>
      </c>
      <c r="AD51" s="75" t="s">
        <v>71</v>
      </c>
      <c r="AE51" s="75" t="s">
        <v>71</v>
      </c>
      <c r="AF51" s="75" t="s">
        <v>71</v>
      </c>
      <c r="AG51" s="75" t="s">
        <v>71</v>
      </c>
      <c r="AH51" s="75" t="s">
        <v>71</v>
      </c>
      <c r="AI51" s="75" t="s">
        <v>71</v>
      </c>
      <c r="AJ51" s="75" t="s">
        <v>71</v>
      </c>
      <c r="AK51" s="75" t="s">
        <v>71</v>
      </c>
      <c r="AL51" s="75" t="s">
        <v>71</v>
      </c>
      <c r="AM51" s="75" t="s">
        <v>71</v>
      </c>
      <c r="AN51" s="75" t="s">
        <v>71</v>
      </c>
      <c r="AO51" s="75" t="s">
        <v>71</v>
      </c>
      <c r="AP51" s="75" t="s">
        <v>71</v>
      </c>
      <c r="AQ51" s="75" t="s">
        <v>71</v>
      </c>
      <c r="AR51" s="75" t="s">
        <v>71</v>
      </c>
      <c r="AS51" s="75" t="s">
        <v>71</v>
      </c>
      <c r="AT51" s="75" t="s">
        <v>71</v>
      </c>
      <c r="AU51" s="75" t="s">
        <v>71</v>
      </c>
      <c r="AV51" s="75" t="s">
        <v>71</v>
      </c>
      <c r="AW51" s="75" t="s">
        <v>71</v>
      </c>
      <c r="AX51" s="75" t="s">
        <v>71</v>
      </c>
      <c r="AY51" s="75" t="s">
        <v>71</v>
      </c>
      <c r="AZ51" s="75" t="s">
        <v>71</v>
      </c>
      <c r="BA51" s="75" t="s">
        <v>71</v>
      </c>
      <c r="BB51" s="75" t="s">
        <v>71</v>
      </c>
      <c r="BC51" s="75" t="s">
        <v>71</v>
      </c>
      <c r="BD51" s="75" t="s">
        <v>71</v>
      </c>
      <c r="BE51" s="75" t="s">
        <v>71</v>
      </c>
      <c r="BF51" s="75" t="s">
        <v>71</v>
      </c>
      <c r="BG51" s="75" t="s">
        <v>71</v>
      </c>
      <c r="BH51" s="75" t="s">
        <v>71</v>
      </c>
      <c r="BI51" s="75" t="s">
        <v>71</v>
      </c>
      <c r="BJ51" s="75" t="s">
        <v>71</v>
      </c>
      <c r="BK51" s="75" t="s">
        <v>71</v>
      </c>
      <c r="BL51" s="75" t="s">
        <v>71</v>
      </c>
      <c r="BM51" s="75" t="s">
        <v>71</v>
      </c>
      <c r="BN51" s="75" t="s">
        <v>71</v>
      </c>
      <c r="BO51" s="75" t="s">
        <v>71</v>
      </c>
      <c r="BP51" s="75" t="s">
        <v>71</v>
      </c>
      <c r="BQ51" s="75" t="s">
        <v>71</v>
      </c>
      <c r="BR51" s="75" t="s">
        <v>71</v>
      </c>
      <c r="BS51" s="75" t="s">
        <v>71</v>
      </c>
      <c r="BT51" s="75" t="s">
        <v>71</v>
      </c>
      <c r="BU51" s="75" t="s">
        <v>71</v>
      </c>
      <c r="BV51" s="75" t="s">
        <v>71</v>
      </c>
      <c r="BW51" s="75" t="s">
        <v>71</v>
      </c>
      <c r="BX51" s="75" t="s">
        <v>71</v>
      </c>
      <c r="BY51" s="75" t="s">
        <v>71</v>
      </c>
      <c r="BZ51" s="75" t="s">
        <v>71</v>
      </c>
      <c r="CA51" s="75" t="s">
        <v>71</v>
      </c>
      <c r="CB51" s="75" t="s">
        <v>71</v>
      </c>
      <c r="CC51" s="75" t="s">
        <v>71</v>
      </c>
      <c r="CD51" s="75" t="s">
        <v>71</v>
      </c>
      <c r="CE51" s="75" t="s">
        <v>71</v>
      </c>
      <c r="CF51" s="75" t="s">
        <v>71</v>
      </c>
      <c r="CG51" s="75" t="s">
        <v>71</v>
      </c>
      <c r="CH51" s="75" t="s">
        <v>71</v>
      </c>
      <c r="CI51" s="75" t="s">
        <v>71</v>
      </c>
      <c r="CJ51" s="75" t="s">
        <v>71</v>
      </c>
      <c r="CK51" s="75" t="s">
        <v>71</v>
      </c>
      <c r="CL51" s="75" t="s">
        <v>71</v>
      </c>
      <c r="CM51" s="75" t="s">
        <v>71</v>
      </c>
      <c r="CN51" s="75" t="s">
        <v>71</v>
      </c>
      <c r="CO51" s="75" t="s">
        <v>71</v>
      </c>
      <c r="CP51" s="75" t="s">
        <v>71</v>
      </c>
      <c r="CQ51" s="75" t="s">
        <v>71</v>
      </c>
      <c r="CR51" s="75" t="s">
        <v>71</v>
      </c>
      <c r="CS51" s="75" t="s">
        <v>71</v>
      </c>
      <c r="CT51" s="75" t="s">
        <v>71</v>
      </c>
      <c r="CU51" s="75" t="s">
        <v>71</v>
      </c>
      <c r="CV51" s="75" t="s">
        <v>71</v>
      </c>
      <c r="CW51" s="75" t="s">
        <v>71</v>
      </c>
      <c r="CX51" s="75" t="s">
        <v>71</v>
      </c>
      <c r="CY51" s="75" t="s">
        <v>71</v>
      </c>
      <c r="CZ51" s="75" t="s">
        <v>71</v>
      </c>
      <c r="DA51" s="75" t="s">
        <v>71</v>
      </c>
      <c r="DB51" s="75" t="s">
        <v>71</v>
      </c>
      <c r="DC51" s="75" t="s">
        <v>71</v>
      </c>
      <c r="DD51" s="75" t="s">
        <v>71</v>
      </c>
      <c r="DE51" s="75" t="s">
        <v>71</v>
      </c>
      <c r="DF51" s="75" t="s">
        <v>71</v>
      </c>
      <c r="DG51" s="75" t="s">
        <v>71</v>
      </c>
      <c r="DH51" s="75" t="s">
        <v>71</v>
      </c>
      <c r="DI51" s="75" t="s">
        <v>71</v>
      </c>
      <c r="DJ51" s="75" t="s">
        <v>71</v>
      </c>
      <c r="DK51" s="75" t="s">
        <v>71</v>
      </c>
      <c r="DL51" s="75" t="s">
        <v>71</v>
      </c>
      <c r="DM51" s="75" t="s">
        <v>71</v>
      </c>
      <c r="DN51" s="75" t="s">
        <v>71</v>
      </c>
      <c r="DO51" s="75" t="s">
        <v>71</v>
      </c>
      <c r="DP51" s="75" t="s">
        <v>71</v>
      </c>
      <c r="DQ51" s="75" t="s">
        <v>71</v>
      </c>
      <c r="DR51" s="75" t="s">
        <v>71</v>
      </c>
      <c r="DS51" s="75" t="s">
        <v>71</v>
      </c>
      <c r="DT51" s="75" t="s">
        <v>71</v>
      </c>
      <c r="DU51" s="75" t="s">
        <v>71</v>
      </c>
      <c r="DV51" s="75" t="s">
        <v>71</v>
      </c>
      <c r="DW51" s="75" t="s">
        <v>71</v>
      </c>
      <c r="DX51" s="75" t="s">
        <v>71</v>
      </c>
      <c r="DY51" s="75" t="s">
        <v>71</v>
      </c>
      <c r="DZ51" s="75" t="s">
        <v>71</v>
      </c>
      <c r="EA51" s="75" t="s">
        <v>71</v>
      </c>
      <c r="EB51" s="75" t="s">
        <v>71</v>
      </c>
      <c r="EC51" s="75" t="s">
        <v>71</v>
      </c>
      <c r="ED51" s="75" t="s">
        <v>71</v>
      </c>
      <c r="EE51" s="75" t="s">
        <v>71</v>
      </c>
      <c r="EF51" s="75" t="s">
        <v>71</v>
      </c>
      <c r="EG51" s="75" t="s">
        <v>71</v>
      </c>
      <c r="EH51" s="75" t="s">
        <v>71</v>
      </c>
      <c r="EI51" s="75" t="s">
        <v>71</v>
      </c>
      <c r="EJ51" s="75" t="s">
        <v>71</v>
      </c>
      <c r="EK51" s="75" t="s">
        <v>71</v>
      </c>
      <c r="EL51" s="75" t="s">
        <v>71</v>
      </c>
      <c r="EM51" s="75" t="s">
        <v>71</v>
      </c>
      <c r="EN51" s="75" t="s">
        <v>71</v>
      </c>
      <c r="EO51" s="75" t="s">
        <v>71</v>
      </c>
      <c r="EP51" s="75" t="s">
        <v>71</v>
      </c>
      <c r="EQ51" s="75" t="s">
        <v>71</v>
      </c>
      <c r="ER51" s="75" t="s">
        <v>71</v>
      </c>
      <c r="ES51" s="75" t="s">
        <v>71</v>
      </c>
      <c r="ET51" s="75" t="s">
        <v>71</v>
      </c>
      <c r="EU51" s="75" t="s">
        <v>71</v>
      </c>
      <c r="EV51" s="75" t="s">
        <v>71</v>
      </c>
      <c r="EW51" s="75" t="s">
        <v>71</v>
      </c>
      <c r="EX51" s="75" t="s">
        <v>71</v>
      </c>
      <c r="EY51" s="75" t="s">
        <v>71</v>
      </c>
      <c r="EZ51" s="75" t="s">
        <v>71</v>
      </c>
      <c r="FA51" s="75" t="s">
        <v>71</v>
      </c>
      <c r="FB51" s="75" t="s">
        <v>71</v>
      </c>
      <c r="FC51" s="75" t="s">
        <v>71</v>
      </c>
      <c r="FD51" s="75" t="s">
        <v>71</v>
      </c>
      <c r="FE51" s="75" t="s">
        <v>71</v>
      </c>
      <c r="FF51" s="75" t="s">
        <v>71</v>
      </c>
      <c r="FG51" s="76" t="s">
        <v>71</v>
      </c>
    </row>
    <row r="52" spans="1:163" ht="15.75" x14ac:dyDescent="0.2">
      <c r="A52" s="69">
        <v>50</v>
      </c>
      <c r="B52" s="74" t="s">
        <v>74</v>
      </c>
      <c r="C52" s="74" t="s">
        <v>74</v>
      </c>
      <c r="D52" s="74" t="s">
        <v>74</v>
      </c>
      <c r="E52" s="74" t="s">
        <v>74</v>
      </c>
      <c r="F52" s="74" t="s">
        <v>74</v>
      </c>
      <c r="G52" s="74" t="s">
        <v>74</v>
      </c>
      <c r="H52" s="74" t="s">
        <v>74</v>
      </c>
      <c r="I52" s="74" t="s">
        <v>74</v>
      </c>
      <c r="J52" s="74" t="s">
        <v>74</v>
      </c>
      <c r="K52" s="74" t="s">
        <v>74</v>
      </c>
      <c r="L52" s="74" t="s">
        <v>74</v>
      </c>
      <c r="M52" s="74" t="s">
        <v>74</v>
      </c>
      <c r="N52" s="74" t="s">
        <v>74</v>
      </c>
      <c r="O52" s="74" t="s">
        <v>74</v>
      </c>
      <c r="P52" s="74" t="s">
        <v>74</v>
      </c>
      <c r="Q52" s="74" t="s">
        <v>74</v>
      </c>
      <c r="R52" s="74" t="s">
        <v>74</v>
      </c>
      <c r="S52" s="74" t="s">
        <v>74</v>
      </c>
      <c r="T52" s="74" t="s">
        <v>74</v>
      </c>
      <c r="U52" s="74" t="s">
        <v>74</v>
      </c>
      <c r="V52" s="74" t="s">
        <v>74</v>
      </c>
      <c r="W52" s="75" t="s">
        <v>71</v>
      </c>
      <c r="X52" s="75" t="s">
        <v>71</v>
      </c>
      <c r="Y52" s="75" t="s">
        <v>71</v>
      </c>
      <c r="Z52" s="75" t="s">
        <v>71</v>
      </c>
      <c r="AA52" s="75" t="s">
        <v>71</v>
      </c>
      <c r="AB52" s="75" t="s">
        <v>71</v>
      </c>
      <c r="AC52" s="75" t="s">
        <v>71</v>
      </c>
      <c r="AD52" s="75" t="s">
        <v>71</v>
      </c>
      <c r="AE52" s="75" t="s">
        <v>71</v>
      </c>
      <c r="AF52" s="75" t="s">
        <v>71</v>
      </c>
      <c r="AG52" s="75" t="s">
        <v>71</v>
      </c>
      <c r="AH52" s="75" t="s">
        <v>71</v>
      </c>
      <c r="AI52" s="75" t="s">
        <v>71</v>
      </c>
      <c r="AJ52" s="75" t="s">
        <v>71</v>
      </c>
      <c r="AK52" s="75" t="s">
        <v>71</v>
      </c>
      <c r="AL52" s="75" t="s">
        <v>71</v>
      </c>
      <c r="AM52" s="75" t="s">
        <v>71</v>
      </c>
      <c r="AN52" s="75" t="s">
        <v>71</v>
      </c>
      <c r="AO52" s="75" t="s">
        <v>71</v>
      </c>
      <c r="AP52" s="75" t="s">
        <v>71</v>
      </c>
      <c r="AQ52" s="75" t="s">
        <v>71</v>
      </c>
      <c r="AR52" s="75" t="s">
        <v>71</v>
      </c>
      <c r="AS52" s="75" t="s">
        <v>71</v>
      </c>
      <c r="AT52" s="75" t="s">
        <v>71</v>
      </c>
      <c r="AU52" s="75" t="s">
        <v>71</v>
      </c>
      <c r="AV52" s="75" t="s">
        <v>71</v>
      </c>
      <c r="AW52" s="75" t="s">
        <v>71</v>
      </c>
      <c r="AX52" s="75" t="s">
        <v>71</v>
      </c>
      <c r="AY52" s="75" t="s">
        <v>71</v>
      </c>
      <c r="AZ52" s="75" t="s">
        <v>71</v>
      </c>
      <c r="BA52" s="75" t="s">
        <v>71</v>
      </c>
      <c r="BB52" s="75" t="s">
        <v>71</v>
      </c>
      <c r="BC52" s="75" t="s">
        <v>71</v>
      </c>
      <c r="BD52" s="75" t="s">
        <v>71</v>
      </c>
      <c r="BE52" s="75" t="s">
        <v>71</v>
      </c>
      <c r="BF52" s="75" t="s">
        <v>71</v>
      </c>
      <c r="BG52" s="75" t="s">
        <v>71</v>
      </c>
      <c r="BH52" s="75" t="s">
        <v>71</v>
      </c>
      <c r="BI52" s="75" t="s">
        <v>71</v>
      </c>
      <c r="BJ52" s="75" t="s">
        <v>71</v>
      </c>
      <c r="BK52" s="75" t="s">
        <v>71</v>
      </c>
      <c r="BL52" s="75" t="s">
        <v>71</v>
      </c>
      <c r="BM52" s="75" t="s">
        <v>71</v>
      </c>
      <c r="BN52" s="75" t="s">
        <v>71</v>
      </c>
      <c r="BO52" s="75" t="s">
        <v>71</v>
      </c>
      <c r="BP52" s="75" t="s">
        <v>71</v>
      </c>
      <c r="BQ52" s="75" t="s">
        <v>71</v>
      </c>
      <c r="BR52" s="75" t="s">
        <v>71</v>
      </c>
      <c r="BS52" s="75" t="s">
        <v>71</v>
      </c>
      <c r="BT52" s="75" t="s">
        <v>71</v>
      </c>
      <c r="BU52" s="75" t="s">
        <v>71</v>
      </c>
      <c r="BV52" s="75" t="s">
        <v>71</v>
      </c>
      <c r="BW52" s="75" t="s">
        <v>71</v>
      </c>
      <c r="BX52" s="75" t="s">
        <v>71</v>
      </c>
      <c r="BY52" s="75" t="s">
        <v>71</v>
      </c>
      <c r="BZ52" s="75" t="s">
        <v>71</v>
      </c>
      <c r="CA52" s="75" t="s">
        <v>71</v>
      </c>
      <c r="CB52" s="75" t="s">
        <v>71</v>
      </c>
      <c r="CC52" s="75" t="s">
        <v>71</v>
      </c>
      <c r="CD52" s="75" t="s">
        <v>71</v>
      </c>
      <c r="CE52" s="75" t="s">
        <v>71</v>
      </c>
      <c r="CF52" s="75" t="s">
        <v>71</v>
      </c>
      <c r="CG52" s="75" t="s">
        <v>71</v>
      </c>
      <c r="CH52" s="75" t="s">
        <v>71</v>
      </c>
      <c r="CI52" s="75" t="s">
        <v>71</v>
      </c>
      <c r="CJ52" s="75" t="s">
        <v>71</v>
      </c>
      <c r="CK52" s="75" t="s">
        <v>71</v>
      </c>
      <c r="CL52" s="75" t="s">
        <v>71</v>
      </c>
      <c r="CM52" s="75" t="s">
        <v>71</v>
      </c>
      <c r="CN52" s="75" t="s">
        <v>71</v>
      </c>
      <c r="CO52" s="75" t="s">
        <v>71</v>
      </c>
      <c r="CP52" s="75" t="s">
        <v>71</v>
      </c>
      <c r="CQ52" s="75" t="s">
        <v>71</v>
      </c>
      <c r="CR52" s="75" t="s">
        <v>71</v>
      </c>
      <c r="CS52" s="75" t="s">
        <v>71</v>
      </c>
      <c r="CT52" s="75" t="s">
        <v>71</v>
      </c>
      <c r="CU52" s="75" t="s">
        <v>71</v>
      </c>
      <c r="CV52" s="75" t="s">
        <v>71</v>
      </c>
      <c r="CW52" s="75" t="s">
        <v>71</v>
      </c>
      <c r="CX52" s="75" t="s">
        <v>71</v>
      </c>
      <c r="CY52" s="75" t="s">
        <v>71</v>
      </c>
      <c r="CZ52" s="75" t="s">
        <v>71</v>
      </c>
      <c r="DA52" s="75" t="s">
        <v>71</v>
      </c>
      <c r="DB52" s="75" t="s">
        <v>71</v>
      </c>
      <c r="DC52" s="75" t="s">
        <v>71</v>
      </c>
      <c r="DD52" s="75" t="s">
        <v>71</v>
      </c>
      <c r="DE52" s="75" t="s">
        <v>71</v>
      </c>
      <c r="DF52" s="75" t="s">
        <v>71</v>
      </c>
      <c r="DG52" s="75" t="s">
        <v>71</v>
      </c>
      <c r="DH52" s="75" t="s">
        <v>71</v>
      </c>
      <c r="DI52" s="75" t="s">
        <v>71</v>
      </c>
      <c r="DJ52" s="75" t="s">
        <v>71</v>
      </c>
      <c r="DK52" s="75" t="s">
        <v>71</v>
      </c>
      <c r="DL52" s="75" t="s">
        <v>71</v>
      </c>
      <c r="DM52" s="75" t="s">
        <v>71</v>
      </c>
      <c r="DN52" s="75" t="s">
        <v>71</v>
      </c>
      <c r="DO52" s="75" t="s">
        <v>71</v>
      </c>
      <c r="DP52" s="75" t="s">
        <v>71</v>
      </c>
      <c r="DQ52" s="75" t="s">
        <v>71</v>
      </c>
      <c r="DR52" s="75" t="s">
        <v>71</v>
      </c>
      <c r="DS52" s="75" t="s">
        <v>71</v>
      </c>
      <c r="DT52" s="75" t="s">
        <v>71</v>
      </c>
      <c r="DU52" s="75" t="s">
        <v>71</v>
      </c>
      <c r="DV52" s="75" t="s">
        <v>71</v>
      </c>
      <c r="DW52" s="75" t="s">
        <v>71</v>
      </c>
      <c r="DX52" s="75" t="s">
        <v>71</v>
      </c>
      <c r="DY52" s="75" t="s">
        <v>71</v>
      </c>
      <c r="DZ52" s="75" t="s">
        <v>71</v>
      </c>
      <c r="EA52" s="75" t="s">
        <v>71</v>
      </c>
      <c r="EB52" s="75" t="s">
        <v>71</v>
      </c>
      <c r="EC52" s="75" t="s">
        <v>71</v>
      </c>
      <c r="ED52" s="75" t="s">
        <v>71</v>
      </c>
      <c r="EE52" s="75" t="s">
        <v>71</v>
      </c>
      <c r="EF52" s="75" t="s">
        <v>71</v>
      </c>
      <c r="EG52" s="75" t="s">
        <v>71</v>
      </c>
      <c r="EH52" s="75" t="s">
        <v>71</v>
      </c>
      <c r="EI52" s="75" t="s">
        <v>71</v>
      </c>
      <c r="EJ52" s="75" t="s">
        <v>71</v>
      </c>
      <c r="EK52" s="75" t="s">
        <v>71</v>
      </c>
      <c r="EL52" s="75" t="s">
        <v>71</v>
      </c>
      <c r="EM52" s="75" t="s">
        <v>71</v>
      </c>
      <c r="EN52" s="75" t="s">
        <v>71</v>
      </c>
      <c r="EO52" s="75" t="s">
        <v>71</v>
      </c>
      <c r="EP52" s="75" t="s">
        <v>71</v>
      </c>
      <c r="EQ52" s="75" t="s">
        <v>71</v>
      </c>
      <c r="ER52" s="75" t="s">
        <v>71</v>
      </c>
      <c r="ES52" s="75" t="s">
        <v>71</v>
      </c>
      <c r="ET52" s="75" t="s">
        <v>71</v>
      </c>
      <c r="EU52" s="75" t="s">
        <v>71</v>
      </c>
      <c r="EV52" s="75" t="s">
        <v>71</v>
      </c>
      <c r="EW52" s="75" t="s">
        <v>71</v>
      </c>
      <c r="EX52" s="75" t="s">
        <v>71</v>
      </c>
      <c r="EY52" s="75" t="s">
        <v>71</v>
      </c>
      <c r="EZ52" s="75" t="s">
        <v>71</v>
      </c>
      <c r="FA52" s="75" t="s">
        <v>71</v>
      </c>
      <c r="FB52" s="75" t="s">
        <v>71</v>
      </c>
      <c r="FC52" s="75" t="s">
        <v>71</v>
      </c>
      <c r="FD52" s="75" t="s">
        <v>71</v>
      </c>
      <c r="FE52" s="75" t="s">
        <v>71</v>
      </c>
      <c r="FF52" s="75" t="s">
        <v>71</v>
      </c>
      <c r="FG52" s="76" t="s">
        <v>71</v>
      </c>
    </row>
    <row r="53" spans="1:163" ht="15.75" x14ac:dyDescent="0.2">
      <c r="A53" s="69">
        <v>51</v>
      </c>
      <c r="B53" s="74" t="s">
        <v>74</v>
      </c>
      <c r="C53" s="74" t="s">
        <v>74</v>
      </c>
      <c r="D53" s="74" t="s">
        <v>74</v>
      </c>
      <c r="E53" s="74" t="s">
        <v>74</v>
      </c>
      <c r="F53" s="74" t="s">
        <v>74</v>
      </c>
      <c r="G53" s="74" t="s">
        <v>74</v>
      </c>
      <c r="H53" s="74" t="s">
        <v>74</v>
      </c>
      <c r="I53" s="74" t="s">
        <v>74</v>
      </c>
      <c r="J53" s="74" t="s">
        <v>74</v>
      </c>
      <c r="K53" s="74" t="s">
        <v>74</v>
      </c>
      <c r="L53" s="74" t="s">
        <v>74</v>
      </c>
      <c r="M53" s="74" t="s">
        <v>74</v>
      </c>
      <c r="N53" s="74" t="s">
        <v>74</v>
      </c>
      <c r="O53" s="74" t="s">
        <v>74</v>
      </c>
      <c r="P53" s="74" t="s">
        <v>74</v>
      </c>
      <c r="Q53" s="74" t="s">
        <v>74</v>
      </c>
      <c r="R53" s="74" t="s">
        <v>74</v>
      </c>
      <c r="S53" s="74" t="s">
        <v>74</v>
      </c>
      <c r="T53" s="74" t="s">
        <v>74</v>
      </c>
      <c r="U53" s="74" t="s">
        <v>74</v>
      </c>
      <c r="V53" s="74" t="s">
        <v>74</v>
      </c>
      <c r="W53" s="75" t="s">
        <v>71</v>
      </c>
      <c r="X53" s="75" t="s">
        <v>71</v>
      </c>
      <c r="Y53" s="75" t="s">
        <v>71</v>
      </c>
      <c r="Z53" s="75" t="s">
        <v>71</v>
      </c>
      <c r="AA53" s="75" t="s">
        <v>71</v>
      </c>
      <c r="AB53" s="75" t="s">
        <v>71</v>
      </c>
      <c r="AC53" s="75" t="s">
        <v>71</v>
      </c>
      <c r="AD53" s="75" t="s">
        <v>71</v>
      </c>
      <c r="AE53" s="75" t="s">
        <v>71</v>
      </c>
      <c r="AF53" s="75" t="s">
        <v>71</v>
      </c>
      <c r="AG53" s="75" t="s">
        <v>71</v>
      </c>
      <c r="AH53" s="75" t="s">
        <v>71</v>
      </c>
      <c r="AI53" s="75" t="s">
        <v>71</v>
      </c>
      <c r="AJ53" s="75" t="s">
        <v>71</v>
      </c>
      <c r="AK53" s="75" t="s">
        <v>71</v>
      </c>
      <c r="AL53" s="75" t="s">
        <v>71</v>
      </c>
      <c r="AM53" s="75" t="s">
        <v>71</v>
      </c>
      <c r="AN53" s="75" t="s">
        <v>71</v>
      </c>
      <c r="AO53" s="75" t="s">
        <v>71</v>
      </c>
      <c r="AP53" s="75" t="s">
        <v>71</v>
      </c>
      <c r="AQ53" s="75" t="s">
        <v>71</v>
      </c>
      <c r="AR53" s="75" t="s">
        <v>71</v>
      </c>
      <c r="AS53" s="75" t="s">
        <v>71</v>
      </c>
      <c r="AT53" s="75" t="s">
        <v>71</v>
      </c>
      <c r="AU53" s="75" t="s">
        <v>71</v>
      </c>
      <c r="AV53" s="75" t="s">
        <v>71</v>
      </c>
      <c r="AW53" s="75" t="s">
        <v>71</v>
      </c>
      <c r="AX53" s="75" t="s">
        <v>71</v>
      </c>
      <c r="AY53" s="75" t="s">
        <v>71</v>
      </c>
      <c r="AZ53" s="75" t="s">
        <v>71</v>
      </c>
      <c r="BA53" s="75" t="s">
        <v>71</v>
      </c>
      <c r="BB53" s="75" t="s">
        <v>71</v>
      </c>
      <c r="BC53" s="75" t="s">
        <v>71</v>
      </c>
      <c r="BD53" s="75" t="s">
        <v>71</v>
      </c>
      <c r="BE53" s="75" t="s">
        <v>71</v>
      </c>
      <c r="BF53" s="75" t="s">
        <v>71</v>
      </c>
      <c r="BG53" s="75" t="s">
        <v>71</v>
      </c>
      <c r="BH53" s="75" t="s">
        <v>71</v>
      </c>
      <c r="BI53" s="75" t="s">
        <v>71</v>
      </c>
      <c r="BJ53" s="75" t="s">
        <v>71</v>
      </c>
      <c r="BK53" s="75" t="s">
        <v>71</v>
      </c>
      <c r="BL53" s="75" t="s">
        <v>71</v>
      </c>
      <c r="BM53" s="75" t="s">
        <v>71</v>
      </c>
      <c r="BN53" s="75" t="s">
        <v>71</v>
      </c>
      <c r="BO53" s="75" t="s">
        <v>71</v>
      </c>
      <c r="BP53" s="75" t="s">
        <v>71</v>
      </c>
      <c r="BQ53" s="75" t="s">
        <v>71</v>
      </c>
      <c r="BR53" s="75" t="s">
        <v>71</v>
      </c>
      <c r="BS53" s="75" t="s">
        <v>71</v>
      </c>
      <c r="BT53" s="75" t="s">
        <v>71</v>
      </c>
      <c r="BU53" s="75" t="s">
        <v>71</v>
      </c>
      <c r="BV53" s="75" t="s">
        <v>71</v>
      </c>
      <c r="BW53" s="75" t="s">
        <v>71</v>
      </c>
      <c r="BX53" s="75" t="s">
        <v>71</v>
      </c>
      <c r="BY53" s="75" t="s">
        <v>71</v>
      </c>
      <c r="BZ53" s="75" t="s">
        <v>71</v>
      </c>
      <c r="CA53" s="75" t="s">
        <v>71</v>
      </c>
      <c r="CB53" s="75" t="s">
        <v>71</v>
      </c>
      <c r="CC53" s="75" t="s">
        <v>71</v>
      </c>
      <c r="CD53" s="75" t="s">
        <v>71</v>
      </c>
      <c r="CE53" s="75" t="s">
        <v>71</v>
      </c>
      <c r="CF53" s="75" t="s">
        <v>71</v>
      </c>
      <c r="CG53" s="75" t="s">
        <v>71</v>
      </c>
      <c r="CH53" s="75" t="s">
        <v>71</v>
      </c>
      <c r="CI53" s="75" t="s">
        <v>71</v>
      </c>
      <c r="CJ53" s="75" t="s">
        <v>71</v>
      </c>
      <c r="CK53" s="75" t="s">
        <v>71</v>
      </c>
      <c r="CL53" s="75" t="s">
        <v>71</v>
      </c>
      <c r="CM53" s="75" t="s">
        <v>71</v>
      </c>
      <c r="CN53" s="75" t="s">
        <v>71</v>
      </c>
      <c r="CO53" s="75" t="s">
        <v>71</v>
      </c>
      <c r="CP53" s="75" t="s">
        <v>71</v>
      </c>
      <c r="CQ53" s="75" t="s">
        <v>71</v>
      </c>
      <c r="CR53" s="75" t="s">
        <v>71</v>
      </c>
      <c r="CS53" s="75" t="s">
        <v>71</v>
      </c>
      <c r="CT53" s="75" t="s">
        <v>71</v>
      </c>
      <c r="CU53" s="75" t="s">
        <v>71</v>
      </c>
      <c r="CV53" s="75" t="s">
        <v>71</v>
      </c>
      <c r="CW53" s="75" t="s">
        <v>71</v>
      </c>
      <c r="CX53" s="75" t="s">
        <v>71</v>
      </c>
      <c r="CY53" s="75" t="s">
        <v>71</v>
      </c>
      <c r="CZ53" s="75" t="s">
        <v>71</v>
      </c>
      <c r="DA53" s="75" t="s">
        <v>71</v>
      </c>
      <c r="DB53" s="75" t="s">
        <v>71</v>
      </c>
      <c r="DC53" s="75" t="s">
        <v>71</v>
      </c>
      <c r="DD53" s="75" t="s">
        <v>71</v>
      </c>
      <c r="DE53" s="75" t="s">
        <v>71</v>
      </c>
      <c r="DF53" s="75" t="s">
        <v>71</v>
      </c>
      <c r="DG53" s="75" t="s">
        <v>71</v>
      </c>
      <c r="DH53" s="75" t="s">
        <v>71</v>
      </c>
      <c r="DI53" s="75" t="s">
        <v>71</v>
      </c>
      <c r="DJ53" s="75" t="s">
        <v>71</v>
      </c>
      <c r="DK53" s="75" t="s">
        <v>71</v>
      </c>
      <c r="DL53" s="75" t="s">
        <v>71</v>
      </c>
      <c r="DM53" s="75" t="s">
        <v>71</v>
      </c>
      <c r="DN53" s="75" t="s">
        <v>71</v>
      </c>
      <c r="DO53" s="75" t="s">
        <v>71</v>
      </c>
      <c r="DP53" s="75" t="s">
        <v>71</v>
      </c>
      <c r="DQ53" s="75" t="s">
        <v>71</v>
      </c>
      <c r="DR53" s="75" t="s">
        <v>71</v>
      </c>
      <c r="DS53" s="75" t="s">
        <v>71</v>
      </c>
      <c r="DT53" s="75" t="s">
        <v>71</v>
      </c>
      <c r="DU53" s="75" t="s">
        <v>71</v>
      </c>
      <c r="DV53" s="75" t="s">
        <v>71</v>
      </c>
      <c r="DW53" s="75" t="s">
        <v>71</v>
      </c>
      <c r="DX53" s="75" t="s">
        <v>71</v>
      </c>
      <c r="DY53" s="75" t="s">
        <v>71</v>
      </c>
      <c r="DZ53" s="75" t="s">
        <v>71</v>
      </c>
      <c r="EA53" s="75" t="s">
        <v>71</v>
      </c>
      <c r="EB53" s="75" t="s">
        <v>71</v>
      </c>
      <c r="EC53" s="75" t="s">
        <v>71</v>
      </c>
      <c r="ED53" s="75" t="s">
        <v>71</v>
      </c>
      <c r="EE53" s="75" t="s">
        <v>71</v>
      </c>
      <c r="EF53" s="75" t="s">
        <v>71</v>
      </c>
      <c r="EG53" s="75" t="s">
        <v>71</v>
      </c>
      <c r="EH53" s="75" t="s">
        <v>71</v>
      </c>
      <c r="EI53" s="75" t="s">
        <v>71</v>
      </c>
      <c r="EJ53" s="75" t="s">
        <v>71</v>
      </c>
      <c r="EK53" s="75" t="s">
        <v>71</v>
      </c>
      <c r="EL53" s="75" t="s">
        <v>71</v>
      </c>
      <c r="EM53" s="75" t="s">
        <v>71</v>
      </c>
      <c r="EN53" s="75" t="s">
        <v>71</v>
      </c>
      <c r="EO53" s="75" t="s">
        <v>71</v>
      </c>
      <c r="EP53" s="75" t="s">
        <v>71</v>
      </c>
      <c r="EQ53" s="75" t="s">
        <v>71</v>
      </c>
      <c r="ER53" s="75" t="s">
        <v>71</v>
      </c>
      <c r="ES53" s="75" t="s">
        <v>71</v>
      </c>
      <c r="ET53" s="75" t="s">
        <v>71</v>
      </c>
      <c r="EU53" s="75" t="s">
        <v>71</v>
      </c>
      <c r="EV53" s="75" t="s">
        <v>71</v>
      </c>
      <c r="EW53" s="75" t="s">
        <v>71</v>
      </c>
      <c r="EX53" s="75" t="s">
        <v>71</v>
      </c>
      <c r="EY53" s="75" t="s">
        <v>71</v>
      </c>
      <c r="EZ53" s="75" t="s">
        <v>71</v>
      </c>
      <c r="FA53" s="75" t="s">
        <v>71</v>
      </c>
      <c r="FB53" s="75" t="s">
        <v>71</v>
      </c>
      <c r="FC53" s="75" t="s">
        <v>71</v>
      </c>
      <c r="FD53" s="75" t="s">
        <v>71</v>
      </c>
      <c r="FE53" s="75" t="s">
        <v>71</v>
      </c>
      <c r="FF53" s="75" t="s">
        <v>71</v>
      </c>
      <c r="FG53" s="76" t="s">
        <v>71</v>
      </c>
    </row>
    <row r="54" spans="1:163" ht="15.75" x14ac:dyDescent="0.2">
      <c r="A54" s="69">
        <v>52</v>
      </c>
      <c r="B54" s="74" t="s">
        <v>74</v>
      </c>
      <c r="C54" s="74" t="s">
        <v>74</v>
      </c>
      <c r="D54" s="74" t="s">
        <v>74</v>
      </c>
      <c r="E54" s="74" t="s">
        <v>74</v>
      </c>
      <c r="F54" s="74" t="s">
        <v>74</v>
      </c>
      <c r="G54" s="74" t="s">
        <v>74</v>
      </c>
      <c r="H54" s="74" t="s">
        <v>74</v>
      </c>
      <c r="I54" s="74" t="s">
        <v>74</v>
      </c>
      <c r="J54" s="74" t="s">
        <v>74</v>
      </c>
      <c r="K54" s="74" t="s">
        <v>74</v>
      </c>
      <c r="L54" s="74" t="s">
        <v>74</v>
      </c>
      <c r="M54" s="74" t="s">
        <v>74</v>
      </c>
      <c r="N54" s="74" t="s">
        <v>74</v>
      </c>
      <c r="O54" s="74" t="s">
        <v>74</v>
      </c>
      <c r="P54" s="74" t="s">
        <v>74</v>
      </c>
      <c r="Q54" s="74" t="s">
        <v>74</v>
      </c>
      <c r="R54" s="74" t="s">
        <v>74</v>
      </c>
      <c r="S54" s="74" t="s">
        <v>74</v>
      </c>
      <c r="T54" s="74" t="s">
        <v>74</v>
      </c>
      <c r="U54" s="74" t="s">
        <v>74</v>
      </c>
      <c r="V54" s="74" t="s">
        <v>74</v>
      </c>
      <c r="W54" s="75" t="s">
        <v>71</v>
      </c>
      <c r="X54" s="75" t="s">
        <v>71</v>
      </c>
      <c r="Y54" s="75" t="s">
        <v>71</v>
      </c>
      <c r="Z54" s="75" t="s">
        <v>71</v>
      </c>
      <c r="AA54" s="75" t="s">
        <v>71</v>
      </c>
      <c r="AB54" s="75" t="s">
        <v>71</v>
      </c>
      <c r="AC54" s="75" t="s">
        <v>71</v>
      </c>
      <c r="AD54" s="75" t="s">
        <v>71</v>
      </c>
      <c r="AE54" s="75" t="s">
        <v>71</v>
      </c>
      <c r="AF54" s="75" t="s">
        <v>71</v>
      </c>
      <c r="AG54" s="75" t="s">
        <v>71</v>
      </c>
      <c r="AH54" s="75" t="s">
        <v>71</v>
      </c>
      <c r="AI54" s="75" t="s">
        <v>71</v>
      </c>
      <c r="AJ54" s="75" t="s">
        <v>71</v>
      </c>
      <c r="AK54" s="75" t="s">
        <v>71</v>
      </c>
      <c r="AL54" s="75" t="s">
        <v>71</v>
      </c>
      <c r="AM54" s="75" t="s">
        <v>71</v>
      </c>
      <c r="AN54" s="75" t="s">
        <v>71</v>
      </c>
      <c r="AO54" s="75" t="s">
        <v>71</v>
      </c>
      <c r="AP54" s="75" t="s">
        <v>71</v>
      </c>
      <c r="AQ54" s="75" t="s">
        <v>71</v>
      </c>
      <c r="AR54" s="75" t="s">
        <v>71</v>
      </c>
      <c r="AS54" s="75" t="s">
        <v>71</v>
      </c>
      <c r="AT54" s="75" t="s">
        <v>71</v>
      </c>
      <c r="AU54" s="75" t="s">
        <v>71</v>
      </c>
      <c r="AV54" s="75" t="s">
        <v>71</v>
      </c>
      <c r="AW54" s="75" t="s">
        <v>71</v>
      </c>
      <c r="AX54" s="75" t="s">
        <v>71</v>
      </c>
      <c r="AY54" s="75" t="s">
        <v>71</v>
      </c>
      <c r="AZ54" s="75" t="s">
        <v>71</v>
      </c>
      <c r="BA54" s="75" t="s">
        <v>71</v>
      </c>
      <c r="BB54" s="75" t="s">
        <v>71</v>
      </c>
      <c r="BC54" s="75" t="s">
        <v>71</v>
      </c>
      <c r="BD54" s="75" t="s">
        <v>71</v>
      </c>
      <c r="BE54" s="75" t="s">
        <v>71</v>
      </c>
      <c r="BF54" s="75" t="s">
        <v>71</v>
      </c>
      <c r="BG54" s="75" t="s">
        <v>71</v>
      </c>
      <c r="BH54" s="75" t="s">
        <v>71</v>
      </c>
      <c r="BI54" s="75" t="s">
        <v>71</v>
      </c>
      <c r="BJ54" s="75" t="s">
        <v>71</v>
      </c>
      <c r="BK54" s="75" t="s">
        <v>71</v>
      </c>
      <c r="BL54" s="75" t="s">
        <v>71</v>
      </c>
      <c r="BM54" s="75" t="s">
        <v>71</v>
      </c>
      <c r="BN54" s="75" t="s">
        <v>71</v>
      </c>
      <c r="BO54" s="75" t="s">
        <v>71</v>
      </c>
      <c r="BP54" s="75" t="s">
        <v>71</v>
      </c>
      <c r="BQ54" s="75" t="s">
        <v>71</v>
      </c>
      <c r="BR54" s="75" t="s">
        <v>71</v>
      </c>
      <c r="BS54" s="75" t="s">
        <v>71</v>
      </c>
      <c r="BT54" s="75" t="s">
        <v>71</v>
      </c>
      <c r="BU54" s="75" t="s">
        <v>71</v>
      </c>
      <c r="BV54" s="75" t="s">
        <v>71</v>
      </c>
      <c r="BW54" s="75" t="s">
        <v>71</v>
      </c>
      <c r="BX54" s="75" t="s">
        <v>71</v>
      </c>
      <c r="BY54" s="75" t="s">
        <v>71</v>
      </c>
      <c r="BZ54" s="75" t="s">
        <v>71</v>
      </c>
      <c r="CA54" s="75" t="s">
        <v>71</v>
      </c>
      <c r="CB54" s="75" t="s">
        <v>71</v>
      </c>
      <c r="CC54" s="75" t="s">
        <v>71</v>
      </c>
      <c r="CD54" s="75" t="s">
        <v>71</v>
      </c>
      <c r="CE54" s="75" t="s">
        <v>71</v>
      </c>
      <c r="CF54" s="75" t="s">
        <v>71</v>
      </c>
      <c r="CG54" s="75" t="s">
        <v>71</v>
      </c>
      <c r="CH54" s="75" t="s">
        <v>71</v>
      </c>
      <c r="CI54" s="75" t="s">
        <v>71</v>
      </c>
      <c r="CJ54" s="75" t="s">
        <v>71</v>
      </c>
      <c r="CK54" s="75" t="s">
        <v>71</v>
      </c>
      <c r="CL54" s="75" t="s">
        <v>71</v>
      </c>
      <c r="CM54" s="75" t="s">
        <v>71</v>
      </c>
      <c r="CN54" s="75" t="s">
        <v>71</v>
      </c>
      <c r="CO54" s="75" t="s">
        <v>71</v>
      </c>
      <c r="CP54" s="75" t="s">
        <v>71</v>
      </c>
      <c r="CQ54" s="75" t="s">
        <v>71</v>
      </c>
      <c r="CR54" s="75" t="s">
        <v>71</v>
      </c>
      <c r="CS54" s="75" t="s">
        <v>71</v>
      </c>
      <c r="CT54" s="75" t="s">
        <v>71</v>
      </c>
      <c r="CU54" s="75" t="s">
        <v>71</v>
      </c>
      <c r="CV54" s="75" t="s">
        <v>71</v>
      </c>
      <c r="CW54" s="75" t="s">
        <v>71</v>
      </c>
      <c r="CX54" s="75" t="s">
        <v>71</v>
      </c>
      <c r="CY54" s="75" t="s">
        <v>71</v>
      </c>
      <c r="CZ54" s="75" t="s">
        <v>71</v>
      </c>
      <c r="DA54" s="75" t="s">
        <v>71</v>
      </c>
      <c r="DB54" s="75" t="s">
        <v>71</v>
      </c>
      <c r="DC54" s="75" t="s">
        <v>71</v>
      </c>
      <c r="DD54" s="75" t="s">
        <v>71</v>
      </c>
      <c r="DE54" s="75" t="s">
        <v>71</v>
      </c>
      <c r="DF54" s="75" t="s">
        <v>71</v>
      </c>
      <c r="DG54" s="75" t="s">
        <v>71</v>
      </c>
      <c r="DH54" s="75" t="s">
        <v>71</v>
      </c>
      <c r="DI54" s="75" t="s">
        <v>71</v>
      </c>
      <c r="DJ54" s="75" t="s">
        <v>71</v>
      </c>
      <c r="DK54" s="75" t="s">
        <v>71</v>
      </c>
      <c r="DL54" s="75" t="s">
        <v>71</v>
      </c>
      <c r="DM54" s="75" t="s">
        <v>71</v>
      </c>
      <c r="DN54" s="75" t="s">
        <v>71</v>
      </c>
      <c r="DO54" s="75" t="s">
        <v>71</v>
      </c>
      <c r="DP54" s="75" t="s">
        <v>71</v>
      </c>
      <c r="DQ54" s="75" t="s">
        <v>71</v>
      </c>
      <c r="DR54" s="75" t="s">
        <v>71</v>
      </c>
      <c r="DS54" s="75" t="s">
        <v>71</v>
      </c>
      <c r="DT54" s="75" t="s">
        <v>71</v>
      </c>
      <c r="DU54" s="75" t="s">
        <v>71</v>
      </c>
      <c r="DV54" s="75" t="s">
        <v>71</v>
      </c>
      <c r="DW54" s="75" t="s">
        <v>71</v>
      </c>
      <c r="DX54" s="75" t="s">
        <v>71</v>
      </c>
      <c r="DY54" s="75" t="s">
        <v>71</v>
      </c>
      <c r="DZ54" s="75" t="s">
        <v>71</v>
      </c>
      <c r="EA54" s="75" t="s">
        <v>71</v>
      </c>
      <c r="EB54" s="75" t="s">
        <v>71</v>
      </c>
      <c r="EC54" s="75" t="s">
        <v>71</v>
      </c>
      <c r="ED54" s="75" t="s">
        <v>71</v>
      </c>
      <c r="EE54" s="75" t="s">
        <v>71</v>
      </c>
      <c r="EF54" s="75" t="s">
        <v>71</v>
      </c>
      <c r="EG54" s="75" t="s">
        <v>71</v>
      </c>
      <c r="EH54" s="75" t="s">
        <v>71</v>
      </c>
      <c r="EI54" s="75" t="s">
        <v>71</v>
      </c>
      <c r="EJ54" s="75" t="s">
        <v>71</v>
      </c>
      <c r="EK54" s="75" t="s">
        <v>71</v>
      </c>
      <c r="EL54" s="75" t="s">
        <v>71</v>
      </c>
      <c r="EM54" s="75" t="s">
        <v>71</v>
      </c>
      <c r="EN54" s="75" t="s">
        <v>71</v>
      </c>
      <c r="EO54" s="75" t="s">
        <v>71</v>
      </c>
      <c r="EP54" s="75" t="s">
        <v>71</v>
      </c>
      <c r="EQ54" s="75" t="s">
        <v>71</v>
      </c>
      <c r="ER54" s="75" t="s">
        <v>71</v>
      </c>
      <c r="ES54" s="75" t="s">
        <v>71</v>
      </c>
      <c r="ET54" s="75" t="s">
        <v>71</v>
      </c>
      <c r="EU54" s="75" t="s">
        <v>71</v>
      </c>
      <c r="EV54" s="75" t="s">
        <v>71</v>
      </c>
      <c r="EW54" s="75" t="s">
        <v>71</v>
      </c>
      <c r="EX54" s="75" t="s">
        <v>71</v>
      </c>
      <c r="EY54" s="75" t="s">
        <v>71</v>
      </c>
      <c r="EZ54" s="75" t="s">
        <v>71</v>
      </c>
      <c r="FA54" s="75" t="s">
        <v>71</v>
      </c>
      <c r="FB54" s="75" t="s">
        <v>71</v>
      </c>
      <c r="FC54" s="75" t="s">
        <v>71</v>
      </c>
      <c r="FD54" s="75" t="s">
        <v>71</v>
      </c>
      <c r="FE54" s="75" t="s">
        <v>71</v>
      </c>
      <c r="FF54" s="75" t="s">
        <v>71</v>
      </c>
      <c r="FG54" s="76" t="s">
        <v>71</v>
      </c>
    </row>
    <row r="55" spans="1:163" ht="15.75" x14ac:dyDescent="0.2">
      <c r="A55" s="69">
        <v>53</v>
      </c>
      <c r="B55" s="74" t="s">
        <v>74</v>
      </c>
      <c r="C55" s="74" t="s">
        <v>74</v>
      </c>
      <c r="D55" s="74" t="s">
        <v>74</v>
      </c>
      <c r="E55" s="74" t="s">
        <v>74</v>
      </c>
      <c r="F55" s="74" t="s">
        <v>74</v>
      </c>
      <c r="G55" s="74" t="s">
        <v>74</v>
      </c>
      <c r="H55" s="74" t="s">
        <v>74</v>
      </c>
      <c r="I55" s="74" t="s">
        <v>74</v>
      </c>
      <c r="J55" s="74" t="s">
        <v>74</v>
      </c>
      <c r="K55" s="74" t="s">
        <v>74</v>
      </c>
      <c r="L55" s="74" t="s">
        <v>74</v>
      </c>
      <c r="M55" s="74" t="s">
        <v>74</v>
      </c>
      <c r="N55" s="74" t="s">
        <v>74</v>
      </c>
      <c r="O55" s="74" t="s">
        <v>74</v>
      </c>
      <c r="P55" s="74" t="s">
        <v>74</v>
      </c>
      <c r="Q55" s="74" t="s">
        <v>74</v>
      </c>
      <c r="R55" s="74" t="s">
        <v>74</v>
      </c>
      <c r="S55" s="74" t="s">
        <v>74</v>
      </c>
      <c r="T55" s="74" t="s">
        <v>74</v>
      </c>
      <c r="U55" s="74" t="s">
        <v>74</v>
      </c>
      <c r="V55" s="74" t="s">
        <v>74</v>
      </c>
      <c r="W55" s="75" t="s">
        <v>71</v>
      </c>
      <c r="X55" s="75" t="s">
        <v>71</v>
      </c>
      <c r="Y55" s="75" t="s">
        <v>71</v>
      </c>
      <c r="Z55" s="75" t="s">
        <v>71</v>
      </c>
      <c r="AA55" s="75" t="s">
        <v>71</v>
      </c>
      <c r="AB55" s="75" t="s">
        <v>71</v>
      </c>
      <c r="AC55" s="75" t="s">
        <v>71</v>
      </c>
      <c r="AD55" s="75" t="s">
        <v>71</v>
      </c>
      <c r="AE55" s="75" t="s">
        <v>71</v>
      </c>
      <c r="AF55" s="75" t="s">
        <v>71</v>
      </c>
      <c r="AG55" s="75" t="s">
        <v>71</v>
      </c>
      <c r="AH55" s="75" t="s">
        <v>71</v>
      </c>
      <c r="AI55" s="75" t="s">
        <v>71</v>
      </c>
      <c r="AJ55" s="75" t="s">
        <v>71</v>
      </c>
      <c r="AK55" s="75" t="s">
        <v>71</v>
      </c>
      <c r="AL55" s="75" t="s">
        <v>71</v>
      </c>
      <c r="AM55" s="75" t="s">
        <v>71</v>
      </c>
      <c r="AN55" s="75" t="s">
        <v>71</v>
      </c>
      <c r="AO55" s="75" t="s">
        <v>71</v>
      </c>
      <c r="AP55" s="75" t="s">
        <v>71</v>
      </c>
      <c r="AQ55" s="75" t="s">
        <v>71</v>
      </c>
      <c r="AR55" s="75" t="s">
        <v>71</v>
      </c>
      <c r="AS55" s="75" t="s">
        <v>71</v>
      </c>
      <c r="AT55" s="75" t="s">
        <v>71</v>
      </c>
      <c r="AU55" s="75" t="s">
        <v>71</v>
      </c>
      <c r="AV55" s="75" t="s">
        <v>71</v>
      </c>
      <c r="AW55" s="75" t="s">
        <v>71</v>
      </c>
      <c r="AX55" s="75" t="s">
        <v>71</v>
      </c>
      <c r="AY55" s="75" t="s">
        <v>71</v>
      </c>
      <c r="AZ55" s="75" t="s">
        <v>71</v>
      </c>
      <c r="BA55" s="75" t="s">
        <v>71</v>
      </c>
      <c r="BB55" s="75" t="s">
        <v>71</v>
      </c>
      <c r="BC55" s="75" t="s">
        <v>71</v>
      </c>
      <c r="BD55" s="75" t="s">
        <v>71</v>
      </c>
      <c r="BE55" s="75" t="s">
        <v>71</v>
      </c>
      <c r="BF55" s="75" t="s">
        <v>71</v>
      </c>
      <c r="BG55" s="75" t="s">
        <v>71</v>
      </c>
      <c r="BH55" s="75" t="s">
        <v>71</v>
      </c>
      <c r="BI55" s="75" t="s">
        <v>71</v>
      </c>
      <c r="BJ55" s="75" t="s">
        <v>71</v>
      </c>
      <c r="BK55" s="75" t="s">
        <v>71</v>
      </c>
      <c r="BL55" s="75" t="s">
        <v>71</v>
      </c>
      <c r="BM55" s="75" t="s">
        <v>71</v>
      </c>
      <c r="BN55" s="75" t="s">
        <v>71</v>
      </c>
      <c r="BO55" s="75" t="s">
        <v>71</v>
      </c>
      <c r="BP55" s="75" t="s">
        <v>71</v>
      </c>
      <c r="BQ55" s="75" t="s">
        <v>71</v>
      </c>
      <c r="BR55" s="75" t="s">
        <v>71</v>
      </c>
      <c r="BS55" s="75" t="s">
        <v>71</v>
      </c>
      <c r="BT55" s="75" t="s">
        <v>71</v>
      </c>
      <c r="BU55" s="75" t="s">
        <v>71</v>
      </c>
      <c r="BV55" s="75" t="s">
        <v>71</v>
      </c>
      <c r="BW55" s="75" t="s">
        <v>71</v>
      </c>
      <c r="BX55" s="75" t="s">
        <v>71</v>
      </c>
      <c r="BY55" s="75" t="s">
        <v>71</v>
      </c>
      <c r="BZ55" s="75" t="s">
        <v>71</v>
      </c>
      <c r="CA55" s="75" t="s">
        <v>71</v>
      </c>
      <c r="CB55" s="75" t="s">
        <v>71</v>
      </c>
      <c r="CC55" s="75" t="s">
        <v>71</v>
      </c>
      <c r="CD55" s="75" t="s">
        <v>71</v>
      </c>
      <c r="CE55" s="75" t="s">
        <v>71</v>
      </c>
      <c r="CF55" s="75" t="s">
        <v>71</v>
      </c>
      <c r="CG55" s="75" t="s">
        <v>71</v>
      </c>
      <c r="CH55" s="75" t="s">
        <v>71</v>
      </c>
      <c r="CI55" s="75" t="s">
        <v>71</v>
      </c>
      <c r="CJ55" s="75" t="s">
        <v>71</v>
      </c>
      <c r="CK55" s="75" t="s">
        <v>71</v>
      </c>
      <c r="CL55" s="75" t="s">
        <v>71</v>
      </c>
      <c r="CM55" s="75" t="s">
        <v>71</v>
      </c>
      <c r="CN55" s="75" t="s">
        <v>71</v>
      </c>
      <c r="CO55" s="75" t="s">
        <v>71</v>
      </c>
      <c r="CP55" s="75" t="s">
        <v>71</v>
      </c>
      <c r="CQ55" s="75" t="s">
        <v>71</v>
      </c>
      <c r="CR55" s="75" t="s">
        <v>71</v>
      </c>
      <c r="CS55" s="75" t="s">
        <v>71</v>
      </c>
      <c r="CT55" s="75" t="s">
        <v>71</v>
      </c>
      <c r="CU55" s="75" t="s">
        <v>71</v>
      </c>
      <c r="CV55" s="75" t="s">
        <v>71</v>
      </c>
      <c r="CW55" s="75" t="s">
        <v>71</v>
      </c>
      <c r="CX55" s="75" t="s">
        <v>71</v>
      </c>
      <c r="CY55" s="75" t="s">
        <v>71</v>
      </c>
      <c r="CZ55" s="75" t="s">
        <v>71</v>
      </c>
      <c r="DA55" s="75" t="s">
        <v>71</v>
      </c>
      <c r="DB55" s="75" t="s">
        <v>71</v>
      </c>
      <c r="DC55" s="75" t="s">
        <v>71</v>
      </c>
      <c r="DD55" s="75" t="s">
        <v>71</v>
      </c>
      <c r="DE55" s="75" t="s">
        <v>71</v>
      </c>
      <c r="DF55" s="75" t="s">
        <v>71</v>
      </c>
      <c r="DG55" s="75" t="s">
        <v>71</v>
      </c>
      <c r="DH55" s="75" t="s">
        <v>71</v>
      </c>
      <c r="DI55" s="75" t="s">
        <v>71</v>
      </c>
      <c r="DJ55" s="75" t="s">
        <v>71</v>
      </c>
      <c r="DK55" s="75" t="s">
        <v>71</v>
      </c>
      <c r="DL55" s="75" t="s">
        <v>71</v>
      </c>
      <c r="DM55" s="75" t="s">
        <v>71</v>
      </c>
      <c r="DN55" s="75" t="s">
        <v>71</v>
      </c>
      <c r="DO55" s="75" t="s">
        <v>71</v>
      </c>
      <c r="DP55" s="75" t="s">
        <v>71</v>
      </c>
      <c r="DQ55" s="75" t="s">
        <v>71</v>
      </c>
      <c r="DR55" s="75" t="s">
        <v>71</v>
      </c>
      <c r="DS55" s="75" t="s">
        <v>71</v>
      </c>
      <c r="DT55" s="75" t="s">
        <v>71</v>
      </c>
      <c r="DU55" s="75" t="s">
        <v>71</v>
      </c>
      <c r="DV55" s="75" t="s">
        <v>71</v>
      </c>
      <c r="DW55" s="75" t="s">
        <v>71</v>
      </c>
      <c r="DX55" s="75" t="s">
        <v>71</v>
      </c>
      <c r="DY55" s="75" t="s">
        <v>71</v>
      </c>
      <c r="DZ55" s="75" t="s">
        <v>71</v>
      </c>
      <c r="EA55" s="75" t="s">
        <v>71</v>
      </c>
      <c r="EB55" s="75" t="s">
        <v>71</v>
      </c>
      <c r="EC55" s="75" t="s">
        <v>71</v>
      </c>
      <c r="ED55" s="75" t="s">
        <v>71</v>
      </c>
      <c r="EE55" s="75" t="s">
        <v>71</v>
      </c>
      <c r="EF55" s="75" t="s">
        <v>71</v>
      </c>
      <c r="EG55" s="75" t="s">
        <v>71</v>
      </c>
      <c r="EH55" s="75" t="s">
        <v>71</v>
      </c>
      <c r="EI55" s="75" t="s">
        <v>71</v>
      </c>
      <c r="EJ55" s="75" t="s">
        <v>71</v>
      </c>
      <c r="EK55" s="75" t="s">
        <v>71</v>
      </c>
      <c r="EL55" s="75" t="s">
        <v>71</v>
      </c>
      <c r="EM55" s="75" t="s">
        <v>71</v>
      </c>
      <c r="EN55" s="75" t="s">
        <v>71</v>
      </c>
      <c r="EO55" s="75" t="s">
        <v>71</v>
      </c>
      <c r="EP55" s="75" t="s">
        <v>71</v>
      </c>
      <c r="EQ55" s="75" t="s">
        <v>71</v>
      </c>
      <c r="ER55" s="75" t="s">
        <v>71</v>
      </c>
      <c r="ES55" s="75" t="s">
        <v>71</v>
      </c>
      <c r="ET55" s="75" t="s">
        <v>71</v>
      </c>
      <c r="EU55" s="75" t="s">
        <v>71</v>
      </c>
      <c r="EV55" s="75" t="s">
        <v>71</v>
      </c>
      <c r="EW55" s="75" t="s">
        <v>71</v>
      </c>
      <c r="EX55" s="75" t="s">
        <v>71</v>
      </c>
      <c r="EY55" s="75" t="s">
        <v>71</v>
      </c>
      <c r="EZ55" s="75" t="s">
        <v>71</v>
      </c>
      <c r="FA55" s="75" t="s">
        <v>71</v>
      </c>
      <c r="FB55" s="75" t="s">
        <v>71</v>
      </c>
      <c r="FC55" s="75" t="s">
        <v>71</v>
      </c>
      <c r="FD55" s="75" t="s">
        <v>71</v>
      </c>
      <c r="FE55" s="75" t="s">
        <v>71</v>
      </c>
      <c r="FF55" s="75" t="s">
        <v>71</v>
      </c>
      <c r="FG55" s="76" t="s">
        <v>71</v>
      </c>
    </row>
    <row r="56" spans="1:163" ht="15.75" x14ac:dyDescent="0.2">
      <c r="A56" s="69">
        <v>54</v>
      </c>
      <c r="B56" s="74" t="s">
        <v>74</v>
      </c>
      <c r="C56" s="74" t="s">
        <v>74</v>
      </c>
      <c r="D56" s="74" t="s">
        <v>74</v>
      </c>
      <c r="E56" s="74" t="s">
        <v>74</v>
      </c>
      <c r="F56" s="74" t="s">
        <v>74</v>
      </c>
      <c r="G56" s="74" t="s">
        <v>74</v>
      </c>
      <c r="H56" s="74" t="s">
        <v>74</v>
      </c>
      <c r="I56" s="74" t="s">
        <v>74</v>
      </c>
      <c r="J56" s="74" t="s">
        <v>74</v>
      </c>
      <c r="K56" s="74" t="s">
        <v>74</v>
      </c>
      <c r="L56" s="74" t="s">
        <v>74</v>
      </c>
      <c r="M56" s="74" t="s">
        <v>74</v>
      </c>
      <c r="N56" s="74" t="s">
        <v>74</v>
      </c>
      <c r="O56" s="74" t="s">
        <v>74</v>
      </c>
      <c r="P56" s="74" t="s">
        <v>74</v>
      </c>
      <c r="Q56" s="74" t="s">
        <v>74</v>
      </c>
      <c r="R56" s="74" t="s">
        <v>74</v>
      </c>
      <c r="S56" s="74" t="s">
        <v>74</v>
      </c>
      <c r="T56" s="74" t="s">
        <v>74</v>
      </c>
      <c r="U56" s="74" t="s">
        <v>74</v>
      </c>
      <c r="V56" s="74" t="s">
        <v>74</v>
      </c>
      <c r="W56" s="75" t="s">
        <v>71</v>
      </c>
      <c r="X56" s="75" t="s">
        <v>71</v>
      </c>
      <c r="Y56" s="75" t="s">
        <v>71</v>
      </c>
      <c r="Z56" s="75" t="s">
        <v>71</v>
      </c>
      <c r="AA56" s="75" t="s">
        <v>71</v>
      </c>
      <c r="AB56" s="75" t="s">
        <v>71</v>
      </c>
      <c r="AC56" s="75" t="s">
        <v>71</v>
      </c>
      <c r="AD56" s="75" t="s">
        <v>71</v>
      </c>
      <c r="AE56" s="75" t="s">
        <v>71</v>
      </c>
      <c r="AF56" s="75" t="s">
        <v>71</v>
      </c>
      <c r="AG56" s="75" t="s">
        <v>71</v>
      </c>
      <c r="AH56" s="75" t="s">
        <v>71</v>
      </c>
      <c r="AI56" s="75" t="s">
        <v>71</v>
      </c>
      <c r="AJ56" s="75" t="s">
        <v>71</v>
      </c>
      <c r="AK56" s="75" t="s">
        <v>71</v>
      </c>
      <c r="AL56" s="75" t="s">
        <v>71</v>
      </c>
      <c r="AM56" s="75" t="s">
        <v>71</v>
      </c>
      <c r="AN56" s="75" t="s">
        <v>71</v>
      </c>
      <c r="AO56" s="75" t="s">
        <v>71</v>
      </c>
      <c r="AP56" s="75" t="s">
        <v>71</v>
      </c>
      <c r="AQ56" s="75" t="s">
        <v>71</v>
      </c>
      <c r="AR56" s="75" t="s">
        <v>71</v>
      </c>
      <c r="AS56" s="75" t="s">
        <v>71</v>
      </c>
      <c r="AT56" s="75" t="s">
        <v>71</v>
      </c>
      <c r="AU56" s="75" t="s">
        <v>71</v>
      </c>
      <c r="AV56" s="75" t="s">
        <v>71</v>
      </c>
      <c r="AW56" s="75" t="s">
        <v>71</v>
      </c>
      <c r="AX56" s="75" t="s">
        <v>71</v>
      </c>
      <c r="AY56" s="75" t="s">
        <v>71</v>
      </c>
      <c r="AZ56" s="75" t="s">
        <v>71</v>
      </c>
      <c r="BA56" s="75" t="s">
        <v>71</v>
      </c>
      <c r="BB56" s="75" t="s">
        <v>71</v>
      </c>
      <c r="BC56" s="75" t="s">
        <v>71</v>
      </c>
      <c r="BD56" s="75" t="s">
        <v>71</v>
      </c>
      <c r="BE56" s="75" t="s">
        <v>71</v>
      </c>
      <c r="BF56" s="75" t="s">
        <v>71</v>
      </c>
      <c r="BG56" s="75" t="s">
        <v>71</v>
      </c>
      <c r="BH56" s="75" t="s">
        <v>71</v>
      </c>
      <c r="BI56" s="75" t="s">
        <v>71</v>
      </c>
      <c r="BJ56" s="75" t="s">
        <v>71</v>
      </c>
      <c r="BK56" s="75" t="s">
        <v>71</v>
      </c>
      <c r="BL56" s="75" t="s">
        <v>71</v>
      </c>
      <c r="BM56" s="75" t="s">
        <v>71</v>
      </c>
      <c r="BN56" s="75" t="s">
        <v>71</v>
      </c>
      <c r="BO56" s="75" t="s">
        <v>71</v>
      </c>
      <c r="BP56" s="75" t="s">
        <v>71</v>
      </c>
      <c r="BQ56" s="75" t="s">
        <v>71</v>
      </c>
      <c r="BR56" s="75" t="s">
        <v>71</v>
      </c>
      <c r="BS56" s="75" t="s">
        <v>71</v>
      </c>
      <c r="BT56" s="75" t="s">
        <v>71</v>
      </c>
      <c r="BU56" s="75" t="s">
        <v>71</v>
      </c>
      <c r="BV56" s="75" t="s">
        <v>71</v>
      </c>
      <c r="BW56" s="75" t="s">
        <v>71</v>
      </c>
      <c r="BX56" s="75" t="s">
        <v>71</v>
      </c>
      <c r="BY56" s="75" t="s">
        <v>71</v>
      </c>
      <c r="BZ56" s="75" t="s">
        <v>71</v>
      </c>
      <c r="CA56" s="75" t="s">
        <v>71</v>
      </c>
      <c r="CB56" s="75" t="s">
        <v>71</v>
      </c>
      <c r="CC56" s="75" t="s">
        <v>71</v>
      </c>
      <c r="CD56" s="75" t="s">
        <v>71</v>
      </c>
      <c r="CE56" s="75" t="s">
        <v>71</v>
      </c>
      <c r="CF56" s="75" t="s">
        <v>71</v>
      </c>
      <c r="CG56" s="75" t="s">
        <v>71</v>
      </c>
      <c r="CH56" s="75" t="s">
        <v>71</v>
      </c>
      <c r="CI56" s="75" t="s">
        <v>71</v>
      </c>
      <c r="CJ56" s="75" t="s">
        <v>71</v>
      </c>
      <c r="CK56" s="75" t="s">
        <v>71</v>
      </c>
      <c r="CL56" s="75" t="s">
        <v>71</v>
      </c>
      <c r="CM56" s="75" t="s">
        <v>71</v>
      </c>
      <c r="CN56" s="75" t="s">
        <v>71</v>
      </c>
      <c r="CO56" s="75" t="s">
        <v>71</v>
      </c>
      <c r="CP56" s="75" t="s">
        <v>71</v>
      </c>
      <c r="CQ56" s="75" t="s">
        <v>71</v>
      </c>
      <c r="CR56" s="75" t="s">
        <v>71</v>
      </c>
      <c r="CS56" s="75" t="s">
        <v>71</v>
      </c>
      <c r="CT56" s="75" t="s">
        <v>71</v>
      </c>
      <c r="CU56" s="75" t="s">
        <v>71</v>
      </c>
      <c r="CV56" s="75" t="s">
        <v>71</v>
      </c>
      <c r="CW56" s="75" t="s">
        <v>71</v>
      </c>
      <c r="CX56" s="75" t="s">
        <v>71</v>
      </c>
      <c r="CY56" s="75" t="s">
        <v>71</v>
      </c>
      <c r="CZ56" s="75" t="s">
        <v>71</v>
      </c>
      <c r="DA56" s="75" t="s">
        <v>71</v>
      </c>
      <c r="DB56" s="75" t="s">
        <v>71</v>
      </c>
      <c r="DC56" s="75" t="s">
        <v>71</v>
      </c>
      <c r="DD56" s="75" t="s">
        <v>71</v>
      </c>
      <c r="DE56" s="75" t="s">
        <v>71</v>
      </c>
      <c r="DF56" s="75" t="s">
        <v>71</v>
      </c>
      <c r="DG56" s="75" t="s">
        <v>71</v>
      </c>
      <c r="DH56" s="75" t="s">
        <v>71</v>
      </c>
      <c r="DI56" s="75" t="s">
        <v>71</v>
      </c>
      <c r="DJ56" s="75" t="s">
        <v>71</v>
      </c>
      <c r="DK56" s="75" t="s">
        <v>71</v>
      </c>
      <c r="DL56" s="75" t="s">
        <v>71</v>
      </c>
      <c r="DM56" s="75" t="s">
        <v>71</v>
      </c>
      <c r="DN56" s="75" t="s">
        <v>71</v>
      </c>
      <c r="DO56" s="75" t="s">
        <v>71</v>
      </c>
      <c r="DP56" s="75" t="s">
        <v>71</v>
      </c>
      <c r="DQ56" s="75" t="s">
        <v>71</v>
      </c>
      <c r="DR56" s="75" t="s">
        <v>71</v>
      </c>
      <c r="DS56" s="75" t="s">
        <v>71</v>
      </c>
      <c r="DT56" s="75" t="s">
        <v>71</v>
      </c>
      <c r="DU56" s="75" t="s">
        <v>71</v>
      </c>
      <c r="DV56" s="75" t="s">
        <v>71</v>
      </c>
      <c r="DW56" s="75" t="s">
        <v>71</v>
      </c>
      <c r="DX56" s="75" t="s">
        <v>71</v>
      </c>
      <c r="DY56" s="75" t="s">
        <v>71</v>
      </c>
      <c r="DZ56" s="75" t="s">
        <v>71</v>
      </c>
      <c r="EA56" s="75" t="s">
        <v>71</v>
      </c>
      <c r="EB56" s="75" t="s">
        <v>71</v>
      </c>
      <c r="EC56" s="75" t="s">
        <v>71</v>
      </c>
      <c r="ED56" s="75" t="s">
        <v>71</v>
      </c>
      <c r="EE56" s="75" t="s">
        <v>71</v>
      </c>
      <c r="EF56" s="75" t="s">
        <v>71</v>
      </c>
      <c r="EG56" s="75" t="s">
        <v>71</v>
      </c>
      <c r="EH56" s="75" t="s">
        <v>71</v>
      </c>
      <c r="EI56" s="75" t="s">
        <v>71</v>
      </c>
      <c r="EJ56" s="75" t="s">
        <v>71</v>
      </c>
      <c r="EK56" s="75" t="s">
        <v>71</v>
      </c>
      <c r="EL56" s="75" t="s">
        <v>71</v>
      </c>
      <c r="EM56" s="75" t="s">
        <v>71</v>
      </c>
      <c r="EN56" s="75" t="s">
        <v>71</v>
      </c>
      <c r="EO56" s="75" t="s">
        <v>71</v>
      </c>
      <c r="EP56" s="75" t="s">
        <v>71</v>
      </c>
      <c r="EQ56" s="75" t="s">
        <v>71</v>
      </c>
      <c r="ER56" s="75" t="s">
        <v>71</v>
      </c>
      <c r="ES56" s="75" t="s">
        <v>71</v>
      </c>
      <c r="ET56" s="75" t="s">
        <v>71</v>
      </c>
      <c r="EU56" s="75" t="s">
        <v>71</v>
      </c>
      <c r="EV56" s="75" t="s">
        <v>71</v>
      </c>
      <c r="EW56" s="75" t="s">
        <v>71</v>
      </c>
      <c r="EX56" s="75" t="s">
        <v>71</v>
      </c>
      <c r="EY56" s="75" t="s">
        <v>71</v>
      </c>
      <c r="EZ56" s="75" t="s">
        <v>71</v>
      </c>
      <c r="FA56" s="75" t="s">
        <v>71</v>
      </c>
      <c r="FB56" s="75" t="s">
        <v>71</v>
      </c>
      <c r="FC56" s="75" t="s">
        <v>71</v>
      </c>
      <c r="FD56" s="75" t="s">
        <v>71</v>
      </c>
      <c r="FE56" s="75" t="s">
        <v>71</v>
      </c>
      <c r="FF56" s="75" t="s">
        <v>71</v>
      </c>
      <c r="FG56" s="76" t="s">
        <v>71</v>
      </c>
    </row>
    <row r="57" spans="1:163" ht="15.75" x14ac:dyDescent="0.2">
      <c r="A57" s="69">
        <v>55</v>
      </c>
      <c r="B57" s="74" t="s">
        <v>74</v>
      </c>
      <c r="C57" s="74" t="s">
        <v>74</v>
      </c>
      <c r="D57" s="74" t="s">
        <v>74</v>
      </c>
      <c r="E57" s="74" t="s">
        <v>74</v>
      </c>
      <c r="F57" s="74" t="s">
        <v>74</v>
      </c>
      <c r="G57" s="74" t="s">
        <v>74</v>
      </c>
      <c r="H57" s="74" t="s">
        <v>74</v>
      </c>
      <c r="I57" s="74" t="s">
        <v>74</v>
      </c>
      <c r="J57" s="74" t="s">
        <v>74</v>
      </c>
      <c r="K57" s="74" t="s">
        <v>74</v>
      </c>
      <c r="L57" s="74" t="s">
        <v>74</v>
      </c>
      <c r="M57" s="74" t="s">
        <v>74</v>
      </c>
      <c r="N57" s="74" t="s">
        <v>74</v>
      </c>
      <c r="O57" s="74" t="s">
        <v>74</v>
      </c>
      <c r="P57" s="74" t="s">
        <v>74</v>
      </c>
      <c r="Q57" s="74" t="s">
        <v>74</v>
      </c>
      <c r="R57" s="74" t="s">
        <v>74</v>
      </c>
      <c r="S57" s="74" t="s">
        <v>74</v>
      </c>
      <c r="T57" s="74" t="s">
        <v>74</v>
      </c>
      <c r="U57" s="74" t="s">
        <v>74</v>
      </c>
      <c r="V57" s="74" t="s">
        <v>74</v>
      </c>
      <c r="W57" s="75" t="s">
        <v>71</v>
      </c>
      <c r="X57" s="75" t="s">
        <v>71</v>
      </c>
      <c r="Y57" s="75" t="s">
        <v>71</v>
      </c>
      <c r="Z57" s="75" t="s">
        <v>71</v>
      </c>
      <c r="AA57" s="75" t="s">
        <v>71</v>
      </c>
      <c r="AB57" s="75" t="s">
        <v>71</v>
      </c>
      <c r="AC57" s="75" t="s">
        <v>71</v>
      </c>
      <c r="AD57" s="75" t="s">
        <v>71</v>
      </c>
      <c r="AE57" s="75" t="s">
        <v>71</v>
      </c>
      <c r="AF57" s="75" t="s">
        <v>71</v>
      </c>
      <c r="AG57" s="75" t="s">
        <v>71</v>
      </c>
      <c r="AH57" s="75" t="s">
        <v>71</v>
      </c>
      <c r="AI57" s="75" t="s">
        <v>71</v>
      </c>
      <c r="AJ57" s="75" t="s">
        <v>71</v>
      </c>
      <c r="AK57" s="75" t="s">
        <v>71</v>
      </c>
      <c r="AL57" s="75" t="s">
        <v>71</v>
      </c>
      <c r="AM57" s="75" t="s">
        <v>71</v>
      </c>
      <c r="AN57" s="75" t="s">
        <v>71</v>
      </c>
      <c r="AO57" s="75" t="s">
        <v>71</v>
      </c>
      <c r="AP57" s="75" t="s">
        <v>71</v>
      </c>
      <c r="AQ57" s="75" t="s">
        <v>71</v>
      </c>
      <c r="AR57" s="75" t="s">
        <v>71</v>
      </c>
      <c r="AS57" s="75" t="s">
        <v>71</v>
      </c>
      <c r="AT57" s="75" t="s">
        <v>71</v>
      </c>
      <c r="AU57" s="75" t="s">
        <v>71</v>
      </c>
      <c r="AV57" s="75" t="s">
        <v>71</v>
      </c>
      <c r="AW57" s="75" t="s">
        <v>71</v>
      </c>
      <c r="AX57" s="75" t="s">
        <v>71</v>
      </c>
      <c r="AY57" s="75" t="s">
        <v>71</v>
      </c>
      <c r="AZ57" s="75" t="s">
        <v>71</v>
      </c>
      <c r="BA57" s="75" t="s">
        <v>71</v>
      </c>
      <c r="BB57" s="75" t="s">
        <v>71</v>
      </c>
      <c r="BC57" s="75" t="s">
        <v>71</v>
      </c>
      <c r="BD57" s="75" t="s">
        <v>71</v>
      </c>
      <c r="BE57" s="75" t="s">
        <v>71</v>
      </c>
      <c r="BF57" s="75" t="s">
        <v>71</v>
      </c>
      <c r="BG57" s="75" t="s">
        <v>71</v>
      </c>
      <c r="BH57" s="75" t="s">
        <v>71</v>
      </c>
      <c r="BI57" s="75" t="s">
        <v>71</v>
      </c>
      <c r="BJ57" s="75" t="s">
        <v>71</v>
      </c>
      <c r="BK57" s="75" t="s">
        <v>71</v>
      </c>
      <c r="BL57" s="75" t="s">
        <v>71</v>
      </c>
      <c r="BM57" s="75" t="s">
        <v>71</v>
      </c>
      <c r="BN57" s="75" t="s">
        <v>71</v>
      </c>
      <c r="BO57" s="75" t="s">
        <v>71</v>
      </c>
      <c r="BP57" s="75" t="s">
        <v>71</v>
      </c>
      <c r="BQ57" s="75" t="s">
        <v>71</v>
      </c>
      <c r="BR57" s="75" t="s">
        <v>71</v>
      </c>
      <c r="BS57" s="75" t="s">
        <v>71</v>
      </c>
      <c r="BT57" s="75" t="s">
        <v>71</v>
      </c>
      <c r="BU57" s="75" t="s">
        <v>71</v>
      </c>
      <c r="BV57" s="75" t="s">
        <v>71</v>
      </c>
      <c r="BW57" s="75" t="s">
        <v>71</v>
      </c>
      <c r="BX57" s="75" t="s">
        <v>71</v>
      </c>
      <c r="BY57" s="75" t="s">
        <v>71</v>
      </c>
      <c r="BZ57" s="75" t="s">
        <v>71</v>
      </c>
      <c r="CA57" s="75" t="s">
        <v>71</v>
      </c>
      <c r="CB57" s="75" t="s">
        <v>71</v>
      </c>
      <c r="CC57" s="75" t="s">
        <v>71</v>
      </c>
      <c r="CD57" s="75" t="s">
        <v>71</v>
      </c>
      <c r="CE57" s="75" t="s">
        <v>71</v>
      </c>
      <c r="CF57" s="75" t="s">
        <v>71</v>
      </c>
      <c r="CG57" s="75" t="s">
        <v>71</v>
      </c>
      <c r="CH57" s="75" t="s">
        <v>71</v>
      </c>
      <c r="CI57" s="75" t="s">
        <v>71</v>
      </c>
      <c r="CJ57" s="75" t="s">
        <v>71</v>
      </c>
      <c r="CK57" s="75" t="s">
        <v>71</v>
      </c>
      <c r="CL57" s="75" t="s">
        <v>71</v>
      </c>
      <c r="CM57" s="75" t="s">
        <v>71</v>
      </c>
      <c r="CN57" s="75" t="s">
        <v>71</v>
      </c>
      <c r="CO57" s="75" t="s">
        <v>71</v>
      </c>
      <c r="CP57" s="75" t="s">
        <v>71</v>
      </c>
      <c r="CQ57" s="75" t="s">
        <v>71</v>
      </c>
      <c r="CR57" s="75" t="s">
        <v>71</v>
      </c>
      <c r="CS57" s="75" t="s">
        <v>71</v>
      </c>
      <c r="CT57" s="75" t="s">
        <v>71</v>
      </c>
      <c r="CU57" s="75" t="s">
        <v>71</v>
      </c>
      <c r="CV57" s="75" t="s">
        <v>71</v>
      </c>
      <c r="CW57" s="75" t="s">
        <v>71</v>
      </c>
      <c r="CX57" s="75" t="s">
        <v>71</v>
      </c>
      <c r="CY57" s="75" t="s">
        <v>71</v>
      </c>
      <c r="CZ57" s="75" t="s">
        <v>71</v>
      </c>
      <c r="DA57" s="75" t="s">
        <v>71</v>
      </c>
      <c r="DB57" s="75" t="s">
        <v>71</v>
      </c>
      <c r="DC57" s="75" t="s">
        <v>71</v>
      </c>
      <c r="DD57" s="75" t="s">
        <v>71</v>
      </c>
      <c r="DE57" s="75" t="s">
        <v>71</v>
      </c>
      <c r="DF57" s="75" t="s">
        <v>71</v>
      </c>
      <c r="DG57" s="75" t="s">
        <v>71</v>
      </c>
      <c r="DH57" s="75" t="s">
        <v>71</v>
      </c>
      <c r="DI57" s="75" t="s">
        <v>71</v>
      </c>
      <c r="DJ57" s="75" t="s">
        <v>71</v>
      </c>
      <c r="DK57" s="75" t="s">
        <v>71</v>
      </c>
      <c r="DL57" s="75" t="s">
        <v>71</v>
      </c>
      <c r="DM57" s="75" t="s">
        <v>71</v>
      </c>
      <c r="DN57" s="75" t="s">
        <v>71</v>
      </c>
      <c r="DO57" s="75" t="s">
        <v>71</v>
      </c>
      <c r="DP57" s="75" t="s">
        <v>71</v>
      </c>
      <c r="DQ57" s="75" t="s">
        <v>71</v>
      </c>
      <c r="DR57" s="75" t="s">
        <v>71</v>
      </c>
      <c r="DS57" s="75" t="s">
        <v>71</v>
      </c>
      <c r="DT57" s="75" t="s">
        <v>71</v>
      </c>
      <c r="DU57" s="75" t="s">
        <v>71</v>
      </c>
      <c r="DV57" s="75" t="s">
        <v>71</v>
      </c>
      <c r="DW57" s="75" t="s">
        <v>71</v>
      </c>
      <c r="DX57" s="75" t="s">
        <v>71</v>
      </c>
      <c r="DY57" s="75" t="s">
        <v>71</v>
      </c>
      <c r="DZ57" s="75" t="s">
        <v>71</v>
      </c>
      <c r="EA57" s="75" t="s">
        <v>71</v>
      </c>
      <c r="EB57" s="75" t="s">
        <v>71</v>
      </c>
      <c r="EC57" s="75" t="s">
        <v>71</v>
      </c>
      <c r="ED57" s="75" t="s">
        <v>71</v>
      </c>
      <c r="EE57" s="75" t="s">
        <v>71</v>
      </c>
      <c r="EF57" s="75" t="s">
        <v>71</v>
      </c>
      <c r="EG57" s="75" t="s">
        <v>71</v>
      </c>
      <c r="EH57" s="75" t="s">
        <v>71</v>
      </c>
      <c r="EI57" s="75" t="s">
        <v>71</v>
      </c>
      <c r="EJ57" s="75" t="s">
        <v>71</v>
      </c>
      <c r="EK57" s="75" t="s">
        <v>71</v>
      </c>
      <c r="EL57" s="75" t="s">
        <v>71</v>
      </c>
      <c r="EM57" s="75" t="s">
        <v>71</v>
      </c>
      <c r="EN57" s="75" t="s">
        <v>71</v>
      </c>
      <c r="EO57" s="75" t="s">
        <v>71</v>
      </c>
      <c r="EP57" s="75" t="s">
        <v>71</v>
      </c>
      <c r="EQ57" s="75" t="s">
        <v>71</v>
      </c>
      <c r="ER57" s="75" t="s">
        <v>71</v>
      </c>
      <c r="ES57" s="75" t="s">
        <v>71</v>
      </c>
      <c r="ET57" s="75" t="s">
        <v>71</v>
      </c>
      <c r="EU57" s="75" t="s">
        <v>71</v>
      </c>
      <c r="EV57" s="75" t="s">
        <v>71</v>
      </c>
      <c r="EW57" s="75" t="s">
        <v>71</v>
      </c>
      <c r="EX57" s="75" t="s">
        <v>71</v>
      </c>
      <c r="EY57" s="75" t="s">
        <v>71</v>
      </c>
      <c r="EZ57" s="75" t="s">
        <v>71</v>
      </c>
      <c r="FA57" s="75" t="s">
        <v>71</v>
      </c>
      <c r="FB57" s="75" t="s">
        <v>71</v>
      </c>
      <c r="FC57" s="75" t="s">
        <v>71</v>
      </c>
      <c r="FD57" s="75" t="s">
        <v>71</v>
      </c>
      <c r="FE57" s="75" t="s">
        <v>71</v>
      </c>
      <c r="FF57" s="75" t="s">
        <v>71</v>
      </c>
      <c r="FG57" s="76" t="s">
        <v>71</v>
      </c>
    </row>
    <row r="58" spans="1:163" ht="15.75" x14ac:dyDescent="0.2">
      <c r="A58" s="69">
        <v>56</v>
      </c>
      <c r="B58" s="74" t="s">
        <v>74</v>
      </c>
      <c r="C58" s="74" t="s">
        <v>74</v>
      </c>
      <c r="D58" s="74" t="s">
        <v>74</v>
      </c>
      <c r="E58" s="74" t="s">
        <v>74</v>
      </c>
      <c r="F58" s="74" t="s">
        <v>74</v>
      </c>
      <c r="G58" s="74" t="s">
        <v>74</v>
      </c>
      <c r="H58" s="74" t="s">
        <v>74</v>
      </c>
      <c r="I58" s="74" t="s">
        <v>74</v>
      </c>
      <c r="J58" s="74" t="s">
        <v>74</v>
      </c>
      <c r="K58" s="74" t="s">
        <v>74</v>
      </c>
      <c r="L58" s="74" t="s">
        <v>74</v>
      </c>
      <c r="M58" s="74" t="s">
        <v>74</v>
      </c>
      <c r="N58" s="74" t="s">
        <v>74</v>
      </c>
      <c r="O58" s="74" t="s">
        <v>74</v>
      </c>
      <c r="P58" s="74" t="s">
        <v>74</v>
      </c>
      <c r="Q58" s="74" t="s">
        <v>74</v>
      </c>
      <c r="R58" s="74" t="s">
        <v>74</v>
      </c>
      <c r="S58" s="74" t="s">
        <v>74</v>
      </c>
      <c r="T58" s="74" t="s">
        <v>74</v>
      </c>
      <c r="U58" s="74" t="s">
        <v>74</v>
      </c>
      <c r="V58" s="74" t="s">
        <v>74</v>
      </c>
      <c r="W58" s="75" t="s">
        <v>71</v>
      </c>
      <c r="X58" s="75" t="s">
        <v>71</v>
      </c>
      <c r="Y58" s="75" t="s">
        <v>71</v>
      </c>
      <c r="Z58" s="75" t="s">
        <v>71</v>
      </c>
      <c r="AA58" s="75" t="s">
        <v>71</v>
      </c>
      <c r="AB58" s="75" t="s">
        <v>71</v>
      </c>
      <c r="AC58" s="75" t="s">
        <v>71</v>
      </c>
      <c r="AD58" s="75" t="s">
        <v>71</v>
      </c>
      <c r="AE58" s="75" t="s">
        <v>71</v>
      </c>
      <c r="AF58" s="75" t="s">
        <v>71</v>
      </c>
      <c r="AG58" s="75" t="s">
        <v>71</v>
      </c>
      <c r="AH58" s="75" t="s">
        <v>71</v>
      </c>
      <c r="AI58" s="75" t="s">
        <v>71</v>
      </c>
      <c r="AJ58" s="75" t="s">
        <v>71</v>
      </c>
      <c r="AK58" s="75" t="s">
        <v>71</v>
      </c>
      <c r="AL58" s="75" t="s">
        <v>71</v>
      </c>
      <c r="AM58" s="75" t="s">
        <v>71</v>
      </c>
      <c r="AN58" s="75" t="s">
        <v>71</v>
      </c>
      <c r="AO58" s="75" t="s">
        <v>71</v>
      </c>
      <c r="AP58" s="75" t="s">
        <v>71</v>
      </c>
      <c r="AQ58" s="75" t="s">
        <v>71</v>
      </c>
      <c r="AR58" s="75" t="s">
        <v>71</v>
      </c>
      <c r="AS58" s="75" t="s">
        <v>71</v>
      </c>
      <c r="AT58" s="75" t="s">
        <v>71</v>
      </c>
      <c r="AU58" s="75" t="s">
        <v>71</v>
      </c>
      <c r="AV58" s="75" t="s">
        <v>71</v>
      </c>
      <c r="AW58" s="75" t="s">
        <v>71</v>
      </c>
      <c r="AX58" s="75" t="s">
        <v>71</v>
      </c>
      <c r="AY58" s="75" t="s">
        <v>71</v>
      </c>
      <c r="AZ58" s="75" t="s">
        <v>71</v>
      </c>
      <c r="BA58" s="75" t="s">
        <v>71</v>
      </c>
      <c r="BB58" s="75" t="s">
        <v>71</v>
      </c>
      <c r="BC58" s="75" t="s">
        <v>71</v>
      </c>
      <c r="BD58" s="75" t="s">
        <v>71</v>
      </c>
      <c r="BE58" s="75" t="s">
        <v>71</v>
      </c>
      <c r="BF58" s="75" t="s">
        <v>71</v>
      </c>
      <c r="BG58" s="75" t="s">
        <v>71</v>
      </c>
      <c r="BH58" s="75" t="s">
        <v>71</v>
      </c>
      <c r="BI58" s="75" t="s">
        <v>71</v>
      </c>
      <c r="BJ58" s="75" t="s">
        <v>71</v>
      </c>
      <c r="BK58" s="75" t="s">
        <v>71</v>
      </c>
      <c r="BL58" s="75" t="s">
        <v>71</v>
      </c>
      <c r="BM58" s="75" t="s">
        <v>71</v>
      </c>
      <c r="BN58" s="75" t="s">
        <v>71</v>
      </c>
      <c r="BO58" s="75" t="s">
        <v>71</v>
      </c>
      <c r="BP58" s="75" t="s">
        <v>71</v>
      </c>
      <c r="BQ58" s="75" t="s">
        <v>71</v>
      </c>
      <c r="BR58" s="75" t="s">
        <v>71</v>
      </c>
      <c r="BS58" s="75" t="s">
        <v>71</v>
      </c>
      <c r="BT58" s="75" t="s">
        <v>71</v>
      </c>
      <c r="BU58" s="75" t="s">
        <v>71</v>
      </c>
      <c r="BV58" s="75" t="s">
        <v>71</v>
      </c>
      <c r="BW58" s="75" t="s">
        <v>71</v>
      </c>
      <c r="BX58" s="75" t="s">
        <v>71</v>
      </c>
      <c r="BY58" s="75" t="s">
        <v>71</v>
      </c>
      <c r="BZ58" s="75" t="s">
        <v>71</v>
      </c>
      <c r="CA58" s="75" t="s">
        <v>71</v>
      </c>
      <c r="CB58" s="75" t="s">
        <v>71</v>
      </c>
      <c r="CC58" s="75" t="s">
        <v>71</v>
      </c>
      <c r="CD58" s="75" t="s">
        <v>71</v>
      </c>
      <c r="CE58" s="75" t="s">
        <v>71</v>
      </c>
      <c r="CF58" s="75" t="s">
        <v>71</v>
      </c>
      <c r="CG58" s="75" t="s">
        <v>71</v>
      </c>
      <c r="CH58" s="75" t="s">
        <v>71</v>
      </c>
      <c r="CI58" s="75" t="s">
        <v>71</v>
      </c>
      <c r="CJ58" s="75" t="s">
        <v>71</v>
      </c>
      <c r="CK58" s="75" t="s">
        <v>71</v>
      </c>
      <c r="CL58" s="75" t="s">
        <v>71</v>
      </c>
      <c r="CM58" s="75" t="s">
        <v>71</v>
      </c>
      <c r="CN58" s="75" t="s">
        <v>71</v>
      </c>
      <c r="CO58" s="75" t="s">
        <v>71</v>
      </c>
      <c r="CP58" s="75" t="s">
        <v>71</v>
      </c>
      <c r="CQ58" s="75" t="s">
        <v>71</v>
      </c>
      <c r="CR58" s="75" t="s">
        <v>71</v>
      </c>
      <c r="CS58" s="75" t="s">
        <v>71</v>
      </c>
      <c r="CT58" s="75" t="s">
        <v>71</v>
      </c>
      <c r="CU58" s="75" t="s">
        <v>71</v>
      </c>
      <c r="CV58" s="75" t="s">
        <v>71</v>
      </c>
      <c r="CW58" s="75" t="s">
        <v>71</v>
      </c>
      <c r="CX58" s="75" t="s">
        <v>71</v>
      </c>
      <c r="CY58" s="75" t="s">
        <v>71</v>
      </c>
      <c r="CZ58" s="75" t="s">
        <v>71</v>
      </c>
      <c r="DA58" s="75" t="s">
        <v>71</v>
      </c>
      <c r="DB58" s="75" t="s">
        <v>71</v>
      </c>
      <c r="DC58" s="75" t="s">
        <v>71</v>
      </c>
      <c r="DD58" s="75" t="s">
        <v>71</v>
      </c>
      <c r="DE58" s="75" t="s">
        <v>71</v>
      </c>
      <c r="DF58" s="75" t="s">
        <v>71</v>
      </c>
      <c r="DG58" s="75" t="s">
        <v>71</v>
      </c>
      <c r="DH58" s="75" t="s">
        <v>71</v>
      </c>
      <c r="DI58" s="75" t="s">
        <v>71</v>
      </c>
      <c r="DJ58" s="75" t="s">
        <v>71</v>
      </c>
      <c r="DK58" s="75" t="s">
        <v>71</v>
      </c>
      <c r="DL58" s="75" t="s">
        <v>71</v>
      </c>
      <c r="DM58" s="75" t="s">
        <v>71</v>
      </c>
      <c r="DN58" s="75" t="s">
        <v>71</v>
      </c>
      <c r="DO58" s="75" t="s">
        <v>71</v>
      </c>
      <c r="DP58" s="75" t="s">
        <v>71</v>
      </c>
      <c r="DQ58" s="75" t="s">
        <v>71</v>
      </c>
      <c r="DR58" s="75" t="s">
        <v>71</v>
      </c>
      <c r="DS58" s="75" t="s">
        <v>71</v>
      </c>
      <c r="DT58" s="75" t="s">
        <v>71</v>
      </c>
      <c r="DU58" s="75" t="s">
        <v>71</v>
      </c>
      <c r="DV58" s="75" t="s">
        <v>71</v>
      </c>
      <c r="DW58" s="75" t="s">
        <v>71</v>
      </c>
      <c r="DX58" s="75" t="s">
        <v>71</v>
      </c>
      <c r="DY58" s="75" t="s">
        <v>71</v>
      </c>
      <c r="DZ58" s="75" t="s">
        <v>71</v>
      </c>
      <c r="EA58" s="75" t="s">
        <v>71</v>
      </c>
      <c r="EB58" s="75" t="s">
        <v>71</v>
      </c>
      <c r="EC58" s="75" t="s">
        <v>71</v>
      </c>
      <c r="ED58" s="75" t="s">
        <v>71</v>
      </c>
      <c r="EE58" s="75" t="s">
        <v>71</v>
      </c>
      <c r="EF58" s="75" t="s">
        <v>71</v>
      </c>
      <c r="EG58" s="75" t="s">
        <v>71</v>
      </c>
      <c r="EH58" s="75" t="s">
        <v>71</v>
      </c>
      <c r="EI58" s="75" t="s">
        <v>71</v>
      </c>
      <c r="EJ58" s="75" t="s">
        <v>71</v>
      </c>
      <c r="EK58" s="75" t="s">
        <v>71</v>
      </c>
      <c r="EL58" s="75" t="s">
        <v>71</v>
      </c>
      <c r="EM58" s="75" t="s">
        <v>71</v>
      </c>
      <c r="EN58" s="75" t="s">
        <v>71</v>
      </c>
      <c r="EO58" s="75" t="s">
        <v>71</v>
      </c>
      <c r="EP58" s="75" t="s">
        <v>71</v>
      </c>
      <c r="EQ58" s="75" t="s">
        <v>71</v>
      </c>
      <c r="ER58" s="75" t="s">
        <v>71</v>
      </c>
      <c r="ES58" s="75" t="s">
        <v>71</v>
      </c>
      <c r="ET58" s="75" t="s">
        <v>71</v>
      </c>
      <c r="EU58" s="75" t="s">
        <v>71</v>
      </c>
      <c r="EV58" s="75" t="s">
        <v>71</v>
      </c>
      <c r="EW58" s="75" t="s">
        <v>71</v>
      </c>
      <c r="EX58" s="75" t="s">
        <v>71</v>
      </c>
      <c r="EY58" s="75" t="s">
        <v>71</v>
      </c>
      <c r="EZ58" s="75" t="s">
        <v>71</v>
      </c>
      <c r="FA58" s="75" t="s">
        <v>71</v>
      </c>
      <c r="FB58" s="75" t="s">
        <v>71</v>
      </c>
      <c r="FC58" s="75" t="s">
        <v>71</v>
      </c>
      <c r="FD58" s="75" t="s">
        <v>71</v>
      </c>
      <c r="FE58" s="75" t="s">
        <v>71</v>
      </c>
      <c r="FF58" s="75" t="s">
        <v>71</v>
      </c>
      <c r="FG58" s="76" t="s">
        <v>71</v>
      </c>
    </row>
    <row r="59" spans="1:163" ht="15.75" x14ac:dyDescent="0.2">
      <c r="A59" s="69">
        <v>57</v>
      </c>
      <c r="B59" s="74" t="s">
        <v>74</v>
      </c>
      <c r="C59" s="74" t="s">
        <v>74</v>
      </c>
      <c r="D59" s="74" t="s">
        <v>74</v>
      </c>
      <c r="E59" s="74" t="s">
        <v>74</v>
      </c>
      <c r="F59" s="74" t="s">
        <v>74</v>
      </c>
      <c r="G59" s="74" t="s">
        <v>74</v>
      </c>
      <c r="H59" s="74" t="s">
        <v>74</v>
      </c>
      <c r="I59" s="74" t="s">
        <v>74</v>
      </c>
      <c r="J59" s="74" t="s">
        <v>74</v>
      </c>
      <c r="K59" s="74" t="s">
        <v>74</v>
      </c>
      <c r="L59" s="74" t="s">
        <v>74</v>
      </c>
      <c r="M59" s="74" t="s">
        <v>74</v>
      </c>
      <c r="N59" s="74" t="s">
        <v>74</v>
      </c>
      <c r="O59" s="74" t="s">
        <v>74</v>
      </c>
      <c r="P59" s="74" t="s">
        <v>74</v>
      </c>
      <c r="Q59" s="74" t="s">
        <v>74</v>
      </c>
      <c r="R59" s="74" t="s">
        <v>74</v>
      </c>
      <c r="S59" s="74" t="s">
        <v>74</v>
      </c>
      <c r="T59" s="74" t="s">
        <v>74</v>
      </c>
      <c r="U59" s="74" t="s">
        <v>74</v>
      </c>
      <c r="V59" s="74" t="s">
        <v>74</v>
      </c>
      <c r="W59" s="75" t="s">
        <v>71</v>
      </c>
      <c r="X59" s="75" t="s">
        <v>71</v>
      </c>
      <c r="Y59" s="75" t="s">
        <v>71</v>
      </c>
      <c r="Z59" s="75" t="s">
        <v>71</v>
      </c>
      <c r="AA59" s="75" t="s">
        <v>71</v>
      </c>
      <c r="AB59" s="75" t="s">
        <v>71</v>
      </c>
      <c r="AC59" s="75" t="s">
        <v>71</v>
      </c>
      <c r="AD59" s="75" t="s">
        <v>71</v>
      </c>
      <c r="AE59" s="75" t="s">
        <v>71</v>
      </c>
      <c r="AF59" s="75" t="s">
        <v>71</v>
      </c>
      <c r="AG59" s="75" t="s">
        <v>71</v>
      </c>
      <c r="AH59" s="75" t="s">
        <v>71</v>
      </c>
      <c r="AI59" s="75" t="s">
        <v>71</v>
      </c>
      <c r="AJ59" s="75" t="s">
        <v>71</v>
      </c>
      <c r="AK59" s="75" t="s">
        <v>71</v>
      </c>
      <c r="AL59" s="75" t="s">
        <v>71</v>
      </c>
      <c r="AM59" s="75" t="s">
        <v>71</v>
      </c>
      <c r="AN59" s="75" t="s">
        <v>71</v>
      </c>
      <c r="AO59" s="75" t="s">
        <v>71</v>
      </c>
      <c r="AP59" s="75" t="s">
        <v>71</v>
      </c>
      <c r="AQ59" s="75" t="s">
        <v>71</v>
      </c>
      <c r="AR59" s="75" t="s">
        <v>71</v>
      </c>
      <c r="AS59" s="75" t="s">
        <v>71</v>
      </c>
      <c r="AT59" s="75" t="s">
        <v>71</v>
      </c>
      <c r="AU59" s="75" t="s">
        <v>71</v>
      </c>
      <c r="AV59" s="75" t="s">
        <v>71</v>
      </c>
      <c r="AW59" s="75" t="s">
        <v>71</v>
      </c>
      <c r="AX59" s="75" t="s">
        <v>71</v>
      </c>
      <c r="AY59" s="75" t="s">
        <v>71</v>
      </c>
      <c r="AZ59" s="75" t="s">
        <v>71</v>
      </c>
      <c r="BA59" s="75" t="s">
        <v>71</v>
      </c>
      <c r="BB59" s="75" t="s">
        <v>71</v>
      </c>
      <c r="BC59" s="75" t="s">
        <v>71</v>
      </c>
      <c r="BD59" s="75" t="s">
        <v>71</v>
      </c>
      <c r="BE59" s="75" t="s">
        <v>71</v>
      </c>
      <c r="BF59" s="75" t="s">
        <v>71</v>
      </c>
      <c r="BG59" s="75" t="s">
        <v>71</v>
      </c>
      <c r="BH59" s="75" t="s">
        <v>71</v>
      </c>
      <c r="BI59" s="75" t="s">
        <v>71</v>
      </c>
      <c r="BJ59" s="75" t="s">
        <v>71</v>
      </c>
      <c r="BK59" s="75" t="s">
        <v>71</v>
      </c>
      <c r="BL59" s="75" t="s">
        <v>71</v>
      </c>
      <c r="BM59" s="75" t="s">
        <v>71</v>
      </c>
      <c r="BN59" s="75" t="s">
        <v>71</v>
      </c>
      <c r="BO59" s="75" t="s">
        <v>71</v>
      </c>
      <c r="BP59" s="75" t="s">
        <v>71</v>
      </c>
      <c r="BQ59" s="75" t="s">
        <v>71</v>
      </c>
      <c r="BR59" s="75" t="s">
        <v>71</v>
      </c>
      <c r="BS59" s="75" t="s">
        <v>71</v>
      </c>
      <c r="BT59" s="75" t="s">
        <v>71</v>
      </c>
      <c r="BU59" s="75" t="s">
        <v>71</v>
      </c>
      <c r="BV59" s="75" t="s">
        <v>71</v>
      </c>
      <c r="BW59" s="75" t="s">
        <v>71</v>
      </c>
      <c r="BX59" s="75" t="s">
        <v>71</v>
      </c>
      <c r="BY59" s="75" t="s">
        <v>71</v>
      </c>
      <c r="BZ59" s="75" t="s">
        <v>71</v>
      </c>
      <c r="CA59" s="75" t="s">
        <v>71</v>
      </c>
      <c r="CB59" s="75" t="s">
        <v>71</v>
      </c>
      <c r="CC59" s="75" t="s">
        <v>71</v>
      </c>
      <c r="CD59" s="75" t="s">
        <v>71</v>
      </c>
      <c r="CE59" s="75" t="s">
        <v>71</v>
      </c>
      <c r="CF59" s="75" t="s">
        <v>71</v>
      </c>
      <c r="CG59" s="75" t="s">
        <v>71</v>
      </c>
      <c r="CH59" s="75" t="s">
        <v>71</v>
      </c>
      <c r="CI59" s="75" t="s">
        <v>71</v>
      </c>
      <c r="CJ59" s="75" t="s">
        <v>71</v>
      </c>
      <c r="CK59" s="75" t="s">
        <v>71</v>
      </c>
      <c r="CL59" s="75" t="s">
        <v>71</v>
      </c>
      <c r="CM59" s="75" t="s">
        <v>71</v>
      </c>
      <c r="CN59" s="75" t="s">
        <v>71</v>
      </c>
      <c r="CO59" s="75" t="s">
        <v>71</v>
      </c>
      <c r="CP59" s="75" t="s">
        <v>71</v>
      </c>
      <c r="CQ59" s="75" t="s">
        <v>71</v>
      </c>
      <c r="CR59" s="75" t="s">
        <v>71</v>
      </c>
      <c r="CS59" s="75" t="s">
        <v>71</v>
      </c>
      <c r="CT59" s="75" t="s">
        <v>71</v>
      </c>
      <c r="CU59" s="75" t="s">
        <v>71</v>
      </c>
      <c r="CV59" s="75" t="s">
        <v>71</v>
      </c>
      <c r="CW59" s="75" t="s">
        <v>71</v>
      </c>
      <c r="CX59" s="75" t="s">
        <v>71</v>
      </c>
      <c r="CY59" s="75" t="s">
        <v>71</v>
      </c>
      <c r="CZ59" s="75" t="s">
        <v>71</v>
      </c>
      <c r="DA59" s="75" t="s">
        <v>71</v>
      </c>
      <c r="DB59" s="75" t="s">
        <v>71</v>
      </c>
      <c r="DC59" s="75" t="s">
        <v>71</v>
      </c>
      <c r="DD59" s="75" t="s">
        <v>71</v>
      </c>
      <c r="DE59" s="75" t="s">
        <v>71</v>
      </c>
      <c r="DF59" s="75" t="s">
        <v>71</v>
      </c>
      <c r="DG59" s="75" t="s">
        <v>71</v>
      </c>
      <c r="DH59" s="75" t="s">
        <v>71</v>
      </c>
      <c r="DI59" s="75" t="s">
        <v>71</v>
      </c>
      <c r="DJ59" s="75" t="s">
        <v>71</v>
      </c>
      <c r="DK59" s="75" t="s">
        <v>71</v>
      </c>
      <c r="DL59" s="75" t="s">
        <v>71</v>
      </c>
      <c r="DM59" s="75" t="s">
        <v>71</v>
      </c>
      <c r="DN59" s="75" t="s">
        <v>71</v>
      </c>
      <c r="DO59" s="75" t="s">
        <v>71</v>
      </c>
      <c r="DP59" s="75" t="s">
        <v>71</v>
      </c>
      <c r="DQ59" s="75" t="s">
        <v>71</v>
      </c>
      <c r="DR59" s="75" t="s">
        <v>71</v>
      </c>
      <c r="DS59" s="75" t="s">
        <v>71</v>
      </c>
      <c r="DT59" s="75" t="s">
        <v>71</v>
      </c>
      <c r="DU59" s="75" t="s">
        <v>71</v>
      </c>
      <c r="DV59" s="75" t="s">
        <v>71</v>
      </c>
      <c r="DW59" s="75" t="s">
        <v>71</v>
      </c>
      <c r="DX59" s="75" t="s">
        <v>71</v>
      </c>
      <c r="DY59" s="75" t="s">
        <v>71</v>
      </c>
      <c r="DZ59" s="75" t="s">
        <v>71</v>
      </c>
      <c r="EA59" s="75" t="s">
        <v>71</v>
      </c>
      <c r="EB59" s="75" t="s">
        <v>71</v>
      </c>
      <c r="EC59" s="75" t="s">
        <v>71</v>
      </c>
      <c r="ED59" s="75" t="s">
        <v>71</v>
      </c>
      <c r="EE59" s="75" t="s">
        <v>71</v>
      </c>
      <c r="EF59" s="75" t="s">
        <v>71</v>
      </c>
      <c r="EG59" s="75" t="s">
        <v>71</v>
      </c>
      <c r="EH59" s="75" t="s">
        <v>71</v>
      </c>
      <c r="EI59" s="75" t="s">
        <v>71</v>
      </c>
      <c r="EJ59" s="75" t="s">
        <v>71</v>
      </c>
      <c r="EK59" s="75" t="s">
        <v>71</v>
      </c>
      <c r="EL59" s="75" t="s">
        <v>71</v>
      </c>
      <c r="EM59" s="75" t="s">
        <v>71</v>
      </c>
      <c r="EN59" s="75" t="s">
        <v>71</v>
      </c>
      <c r="EO59" s="75" t="s">
        <v>71</v>
      </c>
      <c r="EP59" s="75" t="s">
        <v>71</v>
      </c>
      <c r="EQ59" s="75" t="s">
        <v>71</v>
      </c>
      <c r="ER59" s="75" t="s">
        <v>71</v>
      </c>
      <c r="ES59" s="75" t="s">
        <v>71</v>
      </c>
      <c r="ET59" s="75" t="s">
        <v>71</v>
      </c>
      <c r="EU59" s="75" t="s">
        <v>71</v>
      </c>
      <c r="EV59" s="75" t="s">
        <v>71</v>
      </c>
      <c r="EW59" s="75" t="s">
        <v>71</v>
      </c>
      <c r="EX59" s="75" t="s">
        <v>71</v>
      </c>
      <c r="EY59" s="75" t="s">
        <v>71</v>
      </c>
      <c r="EZ59" s="75" t="s">
        <v>71</v>
      </c>
      <c r="FA59" s="75" t="s">
        <v>71</v>
      </c>
      <c r="FB59" s="75" t="s">
        <v>71</v>
      </c>
      <c r="FC59" s="75" t="s">
        <v>71</v>
      </c>
      <c r="FD59" s="75" t="s">
        <v>71</v>
      </c>
      <c r="FE59" s="75" t="s">
        <v>71</v>
      </c>
      <c r="FF59" s="75" t="s">
        <v>71</v>
      </c>
      <c r="FG59" s="76" t="s">
        <v>71</v>
      </c>
    </row>
    <row r="60" spans="1:163" ht="15.75" x14ac:dyDescent="0.2">
      <c r="A60" s="69">
        <v>58</v>
      </c>
      <c r="B60" s="74" t="s">
        <v>74</v>
      </c>
      <c r="C60" s="74" t="s">
        <v>74</v>
      </c>
      <c r="D60" s="74" t="s">
        <v>74</v>
      </c>
      <c r="E60" s="74" t="s">
        <v>74</v>
      </c>
      <c r="F60" s="74" t="s">
        <v>74</v>
      </c>
      <c r="G60" s="74" t="s">
        <v>74</v>
      </c>
      <c r="H60" s="74" t="s">
        <v>74</v>
      </c>
      <c r="I60" s="74" t="s">
        <v>74</v>
      </c>
      <c r="J60" s="74" t="s">
        <v>74</v>
      </c>
      <c r="K60" s="74" t="s">
        <v>74</v>
      </c>
      <c r="L60" s="74" t="s">
        <v>74</v>
      </c>
      <c r="M60" s="74" t="s">
        <v>74</v>
      </c>
      <c r="N60" s="74" t="s">
        <v>74</v>
      </c>
      <c r="O60" s="74" t="s">
        <v>74</v>
      </c>
      <c r="P60" s="74" t="s">
        <v>74</v>
      </c>
      <c r="Q60" s="74" t="s">
        <v>74</v>
      </c>
      <c r="R60" s="74" t="s">
        <v>74</v>
      </c>
      <c r="S60" s="74" t="s">
        <v>74</v>
      </c>
      <c r="T60" s="74" t="s">
        <v>74</v>
      </c>
      <c r="U60" s="74" t="s">
        <v>74</v>
      </c>
      <c r="V60" s="74" t="s">
        <v>74</v>
      </c>
      <c r="W60" s="75" t="s">
        <v>71</v>
      </c>
      <c r="X60" s="75" t="s">
        <v>71</v>
      </c>
      <c r="Y60" s="75" t="s">
        <v>71</v>
      </c>
      <c r="Z60" s="75" t="s">
        <v>71</v>
      </c>
      <c r="AA60" s="75" t="s">
        <v>71</v>
      </c>
      <c r="AB60" s="75" t="s">
        <v>71</v>
      </c>
      <c r="AC60" s="75" t="s">
        <v>71</v>
      </c>
      <c r="AD60" s="75" t="s">
        <v>71</v>
      </c>
      <c r="AE60" s="75" t="s">
        <v>71</v>
      </c>
      <c r="AF60" s="75" t="s">
        <v>71</v>
      </c>
      <c r="AG60" s="75" t="s">
        <v>71</v>
      </c>
      <c r="AH60" s="75" t="s">
        <v>71</v>
      </c>
      <c r="AI60" s="75" t="s">
        <v>71</v>
      </c>
      <c r="AJ60" s="75" t="s">
        <v>71</v>
      </c>
      <c r="AK60" s="75" t="s">
        <v>71</v>
      </c>
      <c r="AL60" s="75" t="s">
        <v>71</v>
      </c>
      <c r="AM60" s="75" t="s">
        <v>71</v>
      </c>
      <c r="AN60" s="75" t="s">
        <v>71</v>
      </c>
      <c r="AO60" s="75" t="s">
        <v>71</v>
      </c>
      <c r="AP60" s="75" t="s">
        <v>71</v>
      </c>
      <c r="AQ60" s="75" t="s">
        <v>71</v>
      </c>
      <c r="AR60" s="75" t="s">
        <v>71</v>
      </c>
      <c r="AS60" s="75" t="s">
        <v>71</v>
      </c>
      <c r="AT60" s="75" t="s">
        <v>71</v>
      </c>
      <c r="AU60" s="75" t="s">
        <v>71</v>
      </c>
      <c r="AV60" s="75" t="s">
        <v>71</v>
      </c>
      <c r="AW60" s="75" t="s">
        <v>71</v>
      </c>
      <c r="AX60" s="75" t="s">
        <v>71</v>
      </c>
      <c r="AY60" s="75" t="s">
        <v>71</v>
      </c>
      <c r="AZ60" s="75" t="s">
        <v>71</v>
      </c>
      <c r="BA60" s="75" t="s">
        <v>71</v>
      </c>
      <c r="BB60" s="75" t="s">
        <v>71</v>
      </c>
      <c r="BC60" s="75" t="s">
        <v>71</v>
      </c>
      <c r="BD60" s="75" t="s">
        <v>71</v>
      </c>
      <c r="BE60" s="75" t="s">
        <v>71</v>
      </c>
      <c r="BF60" s="75" t="s">
        <v>71</v>
      </c>
      <c r="BG60" s="75" t="s">
        <v>71</v>
      </c>
      <c r="BH60" s="75" t="s">
        <v>71</v>
      </c>
      <c r="BI60" s="75" t="s">
        <v>71</v>
      </c>
      <c r="BJ60" s="75" t="s">
        <v>71</v>
      </c>
      <c r="BK60" s="75" t="s">
        <v>71</v>
      </c>
      <c r="BL60" s="75" t="s">
        <v>71</v>
      </c>
      <c r="BM60" s="75" t="s">
        <v>71</v>
      </c>
      <c r="BN60" s="75" t="s">
        <v>71</v>
      </c>
      <c r="BO60" s="75" t="s">
        <v>71</v>
      </c>
      <c r="BP60" s="75" t="s">
        <v>71</v>
      </c>
      <c r="BQ60" s="75" t="s">
        <v>71</v>
      </c>
      <c r="BR60" s="75" t="s">
        <v>71</v>
      </c>
      <c r="BS60" s="75" t="s">
        <v>71</v>
      </c>
      <c r="BT60" s="75" t="s">
        <v>71</v>
      </c>
      <c r="BU60" s="75" t="s">
        <v>71</v>
      </c>
      <c r="BV60" s="75" t="s">
        <v>71</v>
      </c>
      <c r="BW60" s="75" t="s">
        <v>71</v>
      </c>
      <c r="BX60" s="75" t="s">
        <v>71</v>
      </c>
      <c r="BY60" s="75" t="s">
        <v>71</v>
      </c>
      <c r="BZ60" s="75" t="s">
        <v>71</v>
      </c>
      <c r="CA60" s="75" t="s">
        <v>71</v>
      </c>
      <c r="CB60" s="75" t="s">
        <v>71</v>
      </c>
      <c r="CC60" s="75" t="s">
        <v>71</v>
      </c>
      <c r="CD60" s="75" t="s">
        <v>71</v>
      </c>
      <c r="CE60" s="75" t="s">
        <v>71</v>
      </c>
      <c r="CF60" s="75" t="s">
        <v>71</v>
      </c>
      <c r="CG60" s="75" t="s">
        <v>71</v>
      </c>
      <c r="CH60" s="75" t="s">
        <v>71</v>
      </c>
      <c r="CI60" s="75" t="s">
        <v>71</v>
      </c>
      <c r="CJ60" s="75" t="s">
        <v>71</v>
      </c>
      <c r="CK60" s="75" t="s">
        <v>71</v>
      </c>
      <c r="CL60" s="75" t="s">
        <v>71</v>
      </c>
      <c r="CM60" s="75" t="s">
        <v>71</v>
      </c>
      <c r="CN60" s="75" t="s">
        <v>71</v>
      </c>
      <c r="CO60" s="75" t="s">
        <v>71</v>
      </c>
      <c r="CP60" s="75" t="s">
        <v>71</v>
      </c>
      <c r="CQ60" s="75" t="s">
        <v>71</v>
      </c>
      <c r="CR60" s="75" t="s">
        <v>71</v>
      </c>
      <c r="CS60" s="75" t="s">
        <v>71</v>
      </c>
      <c r="CT60" s="75" t="s">
        <v>71</v>
      </c>
      <c r="CU60" s="75" t="s">
        <v>71</v>
      </c>
      <c r="CV60" s="75" t="s">
        <v>71</v>
      </c>
      <c r="CW60" s="75" t="s">
        <v>71</v>
      </c>
      <c r="CX60" s="75" t="s">
        <v>71</v>
      </c>
      <c r="CY60" s="75" t="s">
        <v>71</v>
      </c>
      <c r="CZ60" s="75" t="s">
        <v>71</v>
      </c>
      <c r="DA60" s="75" t="s">
        <v>71</v>
      </c>
      <c r="DB60" s="75" t="s">
        <v>71</v>
      </c>
      <c r="DC60" s="75" t="s">
        <v>71</v>
      </c>
      <c r="DD60" s="75" t="s">
        <v>71</v>
      </c>
      <c r="DE60" s="75" t="s">
        <v>71</v>
      </c>
      <c r="DF60" s="75" t="s">
        <v>71</v>
      </c>
      <c r="DG60" s="75" t="s">
        <v>71</v>
      </c>
      <c r="DH60" s="75" t="s">
        <v>71</v>
      </c>
      <c r="DI60" s="75" t="s">
        <v>71</v>
      </c>
      <c r="DJ60" s="75" t="s">
        <v>71</v>
      </c>
      <c r="DK60" s="75" t="s">
        <v>71</v>
      </c>
      <c r="DL60" s="75" t="s">
        <v>71</v>
      </c>
      <c r="DM60" s="75" t="s">
        <v>71</v>
      </c>
      <c r="DN60" s="75" t="s">
        <v>71</v>
      </c>
      <c r="DO60" s="75" t="s">
        <v>71</v>
      </c>
      <c r="DP60" s="75" t="s">
        <v>71</v>
      </c>
      <c r="DQ60" s="75" t="s">
        <v>71</v>
      </c>
      <c r="DR60" s="75" t="s">
        <v>71</v>
      </c>
      <c r="DS60" s="75" t="s">
        <v>71</v>
      </c>
      <c r="DT60" s="75" t="s">
        <v>71</v>
      </c>
      <c r="DU60" s="75" t="s">
        <v>71</v>
      </c>
      <c r="DV60" s="75" t="s">
        <v>71</v>
      </c>
      <c r="DW60" s="75" t="s">
        <v>71</v>
      </c>
      <c r="DX60" s="75" t="s">
        <v>71</v>
      </c>
      <c r="DY60" s="75" t="s">
        <v>71</v>
      </c>
      <c r="DZ60" s="75" t="s">
        <v>71</v>
      </c>
      <c r="EA60" s="75" t="s">
        <v>71</v>
      </c>
      <c r="EB60" s="75" t="s">
        <v>71</v>
      </c>
      <c r="EC60" s="75" t="s">
        <v>71</v>
      </c>
      <c r="ED60" s="75" t="s">
        <v>71</v>
      </c>
      <c r="EE60" s="75" t="s">
        <v>71</v>
      </c>
      <c r="EF60" s="75" t="s">
        <v>71</v>
      </c>
      <c r="EG60" s="75" t="s">
        <v>71</v>
      </c>
      <c r="EH60" s="75" t="s">
        <v>71</v>
      </c>
      <c r="EI60" s="75" t="s">
        <v>71</v>
      </c>
      <c r="EJ60" s="75" t="s">
        <v>71</v>
      </c>
      <c r="EK60" s="75" t="s">
        <v>71</v>
      </c>
      <c r="EL60" s="75" t="s">
        <v>71</v>
      </c>
      <c r="EM60" s="75" t="s">
        <v>71</v>
      </c>
      <c r="EN60" s="75" t="s">
        <v>71</v>
      </c>
      <c r="EO60" s="75" t="s">
        <v>71</v>
      </c>
      <c r="EP60" s="75" t="s">
        <v>71</v>
      </c>
      <c r="EQ60" s="75" t="s">
        <v>71</v>
      </c>
      <c r="ER60" s="75" t="s">
        <v>71</v>
      </c>
      <c r="ES60" s="75" t="s">
        <v>71</v>
      </c>
      <c r="ET60" s="75" t="s">
        <v>71</v>
      </c>
      <c r="EU60" s="75" t="s">
        <v>71</v>
      </c>
      <c r="EV60" s="75" t="s">
        <v>71</v>
      </c>
      <c r="EW60" s="75" t="s">
        <v>71</v>
      </c>
      <c r="EX60" s="75" t="s">
        <v>71</v>
      </c>
      <c r="EY60" s="75" t="s">
        <v>71</v>
      </c>
      <c r="EZ60" s="75" t="s">
        <v>71</v>
      </c>
      <c r="FA60" s="75" t="s">
        <v>71</v>
      </c>
      <c r="FB60" s="75" t="s">
        <v>71</v>
      </c>
      <c r="FC60" s="75" t="s">
        <v>71</v>
      </c>
      <c r="FD60" s="75" t="s">
        <v>71</v>
      </c>
      <c r="FE60" s="75" t="s">
        <v>71</v>
      </c>
      <c r="FF60" s="75" t="s">
        <v>71</v>
      </c>
      <c r="FG60" s="76" t="s">
        <v>71</v>
      </c>
    </row>
    <row r="61" spans="1:163" ht="15.75" x14ac:dyDescent="0.2">
      <c r="A61" s="69">
        <v>59</v>
      </c>
      <c r="B61" s="74" t="s">
        <v>74</v>
      </c>
      <c r="C61" s="74" t="s">
        <v>74</v>
      </c>
      <c r="D61" s="74" t="s">
        <v>74</v>
      </c>
      <c r="E61" s="74" t="s">
        <v>74</v>
      </c>
      <c r="F61" s="74" t="s">
        <v>74</v>
      </c>
      <c r="G61" s="74" t="s">
        <v>74</v>
      </c>
      <c r="H61" s="74" t="s">
        <v>74</v>
      </c>
      <c r="I61" s="74" t="s">
        <v>74</v>
      </c>
      <c r="J61" s="74" t="s">
        <v>74</v>
      </c>
      <c r="K61" s="74" t="s">
        <v>74</v>
      </c>
      <c r="L61" s="74" t="s">
        <v>74</v>
      </c>
      <c r="M61" s="74" t="s">
        <v>74</v>
      </c>
      <c r="N61" s="74" t="s">
        <v>74</v>
      </c>
      <c r="O61" s="74" t="s">
        <v>74</v>
      </c>
      <c r="P61" s="74" t="s">
        <v>74</v>
      </c>
      <c r="Q61" s="74" t="s">
        <v>74</v>
      </c>
      <c r="R61" s="74" t="s">
        <v>74</v>
      </c>
      <c r="S61" s="74" t="s">
        <v>74</v>
      </c>
      <c r="T61" s="74" t="s">
        <v>74</v>
      </c>
      <c r="U61" s="74" t="s">
        <v>74</v>
      </c>
      <c r="V61" s="74" t="s">
        <v>74</v>
      </c>
      <c r="W61" s="75" t="s">
        <v>71</v>
      </c>
      <c r="X61" s="75" t="s">
        <v>71</v>
      </c>
      <c r="Y61" s="75" t="s">
        <v>71</v>
      </c>
      <c r="Z61" s="75" t="s">
        <v>71</v>
      </c>
      <c r="AA61" s="75" t="s">
        <v>71</v>
      </c>
      <c r="AB61" s="75" t="s">
        <v>71</v>
      </c>
      <c r="AC61" s="75" t="s">
        <v>71</v>
      </c>
      <c r="AD61" s="75" t="s">
        <v>71</v>
      </c>
      <c r="AE61" s="75" t="s">
        <v>71</v>
      </c>
      <c r="AF61" s="75" t="s">
        <v>71</v>
      </c>
      <c r="AG61" s="75" t="s">
        <v>71</v>
      </c>
      <c r="AH61" s="75" t="s">
        <v>71</v>
      </c>
      <c r="AI61" s="75" t="s">
        <v>71</v>
      </c>
      <c r="AJ61" s="75" t="s">
        <v>71</v>
      </c>
      <c r="AK61" s="75" t="s">
        <v>71</v>
      </c>
      <c r="AL61" s="75" t="s">
        <v>71</v>
      </c>
      <c r="AM61" s="75" t="s">
        <v>71</v>
      </c>
      <c r="AN61" s="75" t="s">
        <v>71</v>
      </c>
      <c r="AO61" s="75" t="s">
        <v>71</v>
      </c>
      <c r="AP61" s="75" t="s">
        <v>71</v>
      </c>
      <c r="AQ61" s="75" t="s">
        <v>71</v>
      </c>
      <c r="AR61" s="75" t="s">
        <v>71</v>
      </c>
      <c r="AS61" s="75" t="s">
        <v>71</v>
      </c>
      <c r="AT61" s="75" t="s">
        <v>71</v>
      </c>
      <c r="AU61" s="75" t="s">
        <v>71</v>
      </c>
      <c r="AV61" s="75" t="s">
        <v>71</v>
      </c>
      <c r="AW61" s="75" t="s">
        <v>71</v>
      </c>
      <c r="AX61" s="75" t="s">
        <v>71</v>
      </c>
      <c r="AY61" s="75" t="s">
        <v>71</v>
      </c>
      <c r="AZ61" s="75" t="s">
        <v>71</v>
      </c>
      <c r="BA61" s="75" t="s">
        <v>71</v>
      </c>
      <c r="BB61" s="75" t="s">
        <v>71</v>
      </c>
      <c r="BC61" s="75" t="s">
        <v>71</v>
      </c>
      <c r="BD61" s="75" t="s">
        <v>71</v>
      </c>
      <c r="BE61" s="75" t="s">
        <v>71</v>
      </c>
      <c r="BF61" s="75" t="s">
        <v>71</v>
      </c>
      <c r="BG61" s="75" t="s">
        <v>71</v>
      </c>
      <c r="BH61" s="75" t="s">
        <v>71</v>
      </c>
      <c r="BI61" s="75" t="s">
        <v>71</v>
      </c>
      <c r="BJ61" s="75" t="s">
        <v>71</v>
      </c>
      <c r="BK61" s="75" t="s">
        <v>71</v>
      </c>
      <c r="BL61" s="75" t="s">
        <v>71</v>
      </c>
      <c r="BM61" s="75" t="s">
        <v>71</v>
      </c>
      <c r="BN61" s="75" t="s">
        <v>71</v>
      </c>
      <c r="BO61" s="75" t="s">
        <v>71</v>
      </c>
      <c r="BP61" s="75" t="s">
        <v>71</v>
      </c>
      <c r="BQ61" s="75" t="s">
        <v>71</v>
      </c>
      <c r="BR61" s="75" t="s">
        <v>71</v>
      </c>
      <c r="BS61" s="75" t="s">
        <v>71</v>
      </c>
      <c r="BT61" s="75" t="s">
        <v>71</v>
      </c>
      <c r="BU61" s="75" t="s">
        <v>71</v>
      </c>
      <c r="BV61" s="75" t="s">
        <v>71</v>
      </c>
      <c r="BW61" s="75" t="s">
        <v>71</v>
      </c>
      <c r="BX61" s="75" t="s">
        <v>71</v>
      </c>
      <c r="BY61" s="75" t="s">
        <v>71</v>
      </c>
      <c r="BZ61" s="75" t="s">
        <v>71</v>
      </c>
      <c r="CA61" s="75" t="s">
        <v>71</v>
      </c>
      <c r="CB61" s="75" t="s">
        <v>71</v>
      </c>
      <c r="CC61" s="75" t="s">
        <v>71</v>
      </c>
      <c r="CD61" s="75" t="s">
        <v>71</v>
      </c>
      <c r="CE61" s="75" t="s">
        <v>71</v>
      </c>
      <c r="CF61" s="75" t="s">
        <v>71</v>
      </c>
      <c r="CG61" s="75" t="s">
        <v>71</v>
      </c>
      <c r="CH61" s="75" t="s">
        <v>71</v>
      </c>
      <c r="CI61" s="75" t="s">
        <v>71</v>
      </c>
      <c r="CJ61" s="75" t="s">
        <v>71</v>
      </c>
      <c r="CK61" s="75" t="s">
        <v>71</v>
      </c>
      <c r="CL61" s="75" t="s">
        <v>71</v>
      </c>
      <c r="CM61" s="75" t="s">
        <v>71</v>
      </c>
      <c r="CN61" s="75" t="s">
        <v>71</v>
      </c>
      <c r="CO61" s="75" t="s">
        <v>71</v>
      </c>
      <c r="CP61" s="75" t="s">
        <v>71</v>
      </c>
      <c r="CQ61" s="75" t="s">
        <v>71</v>
      </c>
      <c r="CR61" s="75" t="s">
        <v>71</v>
      </c>
      <c r="CS61" s="75" t="s">
        <v>71</v>
      </c>
      <c r="CT61" s="75" t="s">
        <v>71</v>
      </c>
      <c r="CU61" s="75" t="s">
        <v>71</v>
      </c>
      <c r="CV61" s="75" t="s">
        <v>71</v>
      </c>
      <c r="CW61" s="75" t="s">
        <v>71</v>
      </c>
      <c r="CX61" s="75" t="s">
        <v>71</v>
      </c>
      <c r="CY61" s="75" t="s">
        <v>71</v>
      </c>
      <c r="CZ61" s="75" t="s">
        <v>71</v>
      </c>
      <c r="DA61" s="75" t="s">
        <v>71</v>
      </c>
      <c r="DB61" s="75" t="s">
        <v>71</v>
      </c>
      <c r="DC61" s="75" t="s">
        <v>71</v>
      </c>
      <c r="DD61" s="75" t="s">
        <v>71</v>
      </c>
      <c r="DE61" s="75" t="s">
        <v>71</v>
      </c>
      <c r="DF61" s="75" t="s">
        <v>71</v>
      </c>
      <c r="DG61" s="75" t="s">
        <v>71</v>
      </c>
      <c r="DH61" s="75" t="s">
        <v>71</v>
      </c>
      <c r="DI61" s="75" t="s">
        <v>71</v>
      </c>
      <c r="DJ61" s="75" t="s">
        <v>71</v>
      </c>
      <c r="DK61" s="75" t="s">
        <v>71</v>
      </c>
      <c r="DL61" s="75" t="s">
        <v>71</v>
      </c>
      <c r="DM61" s="75" t="s">
        <v>71</v>
      </c>
      <c r="DN61" s="75" t="s">
        <v>71</v>
      </c>
      <c r="DO61" s="75" t="s">
        <v>71</v>
      </c>
      <c r="DP61" s="75" t="s">
        <v>71</v>
      </c>
      <c r="DQ61" s="75" t="s">
        <v>71</v>
      </c>
      <c r="DR61" s="75" t="s">
        <v>71</v>
      </c>
      <c r="DS61" s="75" t="s">
        <v>71</v>
      </c>
      <c r="DT61" s="75" t="s">
        <v>71</v>
      </c>
      <c r="DU61" s="75" t="s">
        <v>71</v>
      </c>
      <c r="DV61" s="75" t="s">
        <v>71</v>
      </c>
      <c r="DW61" s="75" t="s">
        <v>71</v>
      </c>
      <c r="DX61" s="75" t="s">
        <v>71</v>
      </c>
      <c r="DY61" s="75" t="s">
        <v>71</v>
      </c>
      <c r="DZ61" s="75" t="s">
        <v>71</v>
      </c>
      <c r="EA61" s="75" t="s">
        <v>71</v>
      </c>
      <c r="EB61" s="75" t="s">
        <v>71</v>
      </c>
      <c r="EC61" s="75" t="s">
        <v>71</v>
      </c>
      <c r="ED61" s="75" t="s">
        <v>71</v>
      </c>
      <c r="EE61" s="75" t="s">
        <v>71</v>
      </c>
      <c r="EF61" s="75" t="s">
        <v>71</v>
      </c>
      <c r="EG61" s="75" t="s">
        <v>71</v>
      </c>
      <c r="EH61" s="75" t="s">
        <v>71</v>
      </c>
      <c r="EI61" s="75" t="s">
        <v>71</v>
      </c>
      <c r="EJ61" s="75" t="s">
        <v>71</v>
      </c>
      <c r="EK61" s="75" t="s">
        <v>71</v>
      </c>
      <c r="EL61" s="75" t="s">
        <v>71</v>
      </c>
      <c r="EM61" s="75" t="s">
        <v>71</v>
      </c>
      <c r="EN61" s="75" t="s">
        <v>71</v>
      </c>
      <c r="EO61" s="75" t="s">
        <v>71</v>
      </c>
      <c r="EP61" s="75" t="s">
        <v>71</v>
      </c>
      <c r="EQ61" s="75" t="s">
        <v>71</v>
      </c>
      <c r="ER61" s="75" t="s">
        <v>71</v>
      </c>
      <c r="ES61" s="75" t="s">
        <v>71</v>
      </c>
      <c r="ET61" s="75" t="s">
        <v>71</v>
      </c>
      <c r="EU61" s="75" t="s">
        <v>71</v>
      </c>
      <c r="EV61" s="75" t="s">
        <v>71</v>
      </c>
      <c r="EW61" s="75" t="s">
        <v>71</v>
      </c>
      <c r="EX61" s="75" t="s">
        <v>71</v>
      </c>
      <c r="EY61" s="75" t="s">
        <v>71</v>
      </c>
      <c r="EZ61" s="75" t="s">
        <v>71</v>
      </c>
      <c r="FA61" s="75" t="s">
        <v>71</v>
      </c>
      <c r="FB61" s="75" t="s">
        <v>71</v>
      </c>
      <c r="FC61" s="75" t="s">
        <v>71</v>
      </c>
      <c r="FD61" s="75" t="s">
        <v>71</v>
      </c>
      <c r="FE61" s="75" t="s">
        <v>71</v>
      </c>
      <c r="FF61" s="75" t="s">
        <v>71</v>
      </c>
      <c r="FG61" s="76" t="s">
        <v>71</v>
      </c>
    </row>
    <row r="62" spans="1:163" ht="15.75" x14ac:dyDescent="0.2">
      <c r="A62" s="69">
        <v>60</v>
      </c>
      <c r="B62" s="74" t="s">
        <v>74</v>
      </c>
      <c r="C62" s="74" t="s">
        <v>74</v>
      </c>
      <c r="D62" s="74" t="s">
        <v>74</v>
      </c>
      <c r="E62" s="74" t="s">
        <v>74</v>
      </c>
      <c r="F62" s="74" t="s">
        <v>74</v>
      </c>
      <c r="G62" s="74" t="s">
        <v>74</v>
      </c>
      <c r="H62" s="74" t="s">
        <v>74</v>
      </c>
      <c r="I62" s="74" t="s">
        <v>74</v>
      </c>
      <c r="J62" s="74" t="s">
        <v>74</v>
      </c>
      <c r="K62" s="74" t="s">
        <v>74</v>
      </c>
      <c r="L62" s="74" t="s">
        <v>74</v>
      </c>
      <c r="M62" s="74" t="s">
        <v>74</v>
      </c>
      <c r="N62" s="74" t="s">
        <v>74</v>
      </c>
      <c r="O62" s="74" t="s">
        <v>74</v>
      </c>
      <c r="P62" s="74" t="s">
        <v>74</v>
      </c>
      <c r="Q62" s="74" t="s">
        <v>74</v>
      </c>
      <c r="R62" s="74" t="s">
        <v>74</v>
      </c>
      <c r="S62" s="74" t="s">
        <v>74</v>
      </c>
      <c r="T62" s="74" t="s">
        <v>74</v>
      </c>
      <c r="U62" s="74" t="s">
        <v>74</v>
      </c>
      <c r="V62" s="74" t="s">
        <v>74</v>
      </c>
      <c r="W62" s="75" t="s">
        <v>71</v>
      </c>
      <c r="X62" s="75" t="s">
        <v>71</v>
      </c>
      <c r="Y62" s="75" t="s">
        <v>71</v>
      </c>
      <c r="Z62" s="75" t="s">
        <v>71</v>
      </c>
      <c r="AA62" s="75" t="s">
        <v>71</v>
      </c>
      <c r="AB62" s="75" t="s">
        <v>71</v>
      </c>
      <c r="AC62" s="75" t="s">
        <v>71</v>
      </c>
      <c r="AD62" s="75" t="s">
        <v>71</v>
      </c>
      <c r="AE62" s="75" t="s">
        <v>71</v>
      </c>
      <c r="AF62" s="75" t="s">
        <v>71</v>
      </c>
      <c r="AG62" s="75" t="s">
        <v>71</v>
      </c>
      <c r="AH62" s="75" t="s">
        <v>71</v>
      </c>
      <c r="AI62" s="75" t="s">
        <v>71</v>
      </c>
      <c r="AJ62" s="75" t="s">
        <v>71</v>
      </c>
      <c r="AK62" s="75" t="s">
        <v>71</v>
      </c>
      <c r="AL62" s="75" t="s">
        <v>71</v>
      </c>
      <c r="AM62" s="75" t="s">
        <v>71</v>
      </c>
      <c r="AN62" s="75" t="s">
        <v>71</v>
      </c>
      <c r="AO62" s="75" t="s">
        <v>71</v>
      </c>
      <c r="AP62" s="75" t="s">
        <v>71</v>
      </c>
      <c r="AQ62" s="75" t="s">
        <v>71</v>
      </c>
      <c r="AR62" s="75" t="s">
        <v>71</v>
      </c>
      <c r="AS62" s="75" t="s">
        <v>71</v>
      </c>
      <c r="AT62" s="75" t="s">
        <v>71</v>
      </c>
      <c r="AU62" s="75" t="s">
        <v>71</v>
      </c>
      <c r="AV62" s="75" t="s">
        <v>71</v>
      </c>
      <c r="AW62" s="75" t="s">
        <v>71</v>
      </c>
      <c r="AX62" s="75" t="s">
        <v>71</v>
      </c>
      <c r="AY62" s="75" t="s">
        <v>71</v>
      </c>
      <c r="AZ62" s="75" t="s">
        <v>71</v>
      </c>
      <c r="BA62" s="75" t="s">
        <v>71</v>
      </c>
      <c r="BB62" s="75" t="s">
        <v>71</v>
      </c>
      <c r="BC62" s="75" t="s">
        <v>71</v>
      </c>
      <c r="BD62" s="75" t="s">
        <v>71</v>
      </c>
      <c r="BE62" s="75" t="s">
        <v>71</v>
      </c>
      <c r="BF62" s="75" t="s">
        <v>71</v>
      </c>
      <c r="BG62" s="75" t="s">
        <v>71</v>
      </c>
      <c r="BH62" s="75" t="s">
        <v>71</v>
      </c>
      <c r="BI62" s="75" t="s">
        <v>71</v>
      </c>
      <c r="BJ62" s="75" t="s">
        <v>71</v>
      </c>
      <c r="BK62" s="75" t="s">
        <v>71</v>
      </c>
      <c r="BL62" s="75" t="s">
        <v>71</v>
      </c>
      <c r="BM62" s="75" t="s">
        <v>71</v>
      </c>
      <c r="BN62" s="75" t="s">
        <v>71</v>
      </c>
      <c r="BO62" s="75" t="s">
        <v>71</v>
      </c>
      <c r="BP62" s="75" t="s">
        <v>71</v>
      </c>
      <c r="BQ62" s="75" t="s">
        <v>71</v>
      </c>
      <c r="BR62" s="75" t="s">
        <v>71</v>
      </c>
      <c r="BS62" s="75" t="s">
        <v>71</v>
      </c>
      <c r="BT62" s="75" t="s">
        <v>71</v>
      </c>
      <c r="BU62" s="75" t="s">
        <v>71</v>
      </c>
      <c r="BV62" s="75" t="s">
        <v>71</v>
      </c>
      <c r="BW62" s="75" t="s">
        <v>71</v>
      </c>
      <c r="BX62" s="75" t="s">
        <v>71</v>
      </c>
      <c r="BY62" s="75" t="s">
        <v>71</v>
      </c>
      <c r="BZ62" s="75" t="s">
        <v>71</v>
      </c>
      <c r="CA62" s="75" t="s">
        <v>71</v>
      </c>
      <c r="CB62" s="75" t="s">
        <v>71</v>
      </c>
      <c r="CC62" s="75" t="s">
        <v>71</v>
      </c>
      <c r="CD62" s="75" t="s">
        <v>71</v>
      </c>
      <c r="CE62" s="75" t="s">
        <v>71</v>
      </c>
      <c r="CF62" s="75" t="s">
        <v>71</v>
      </c>
      <c r="CG62" s="75" t="s">
        <v>71</v>
      </c>
      <c r="CH62" s="75" t="s">
        <v>71</v>
      </c>
      <c r="CI62" s="75" t="s">
        <v>71</v>
      </c>
      <c r="CJ62" s="75" t="s">
        <v>71</v>
      </c>
      <c r="CK62" s="75" t="s">
        <v>71</v>
      </c>
      <c r="CL62" s="75" t="s">
        <v>71</v>
      </c>
      <c r="CM62" s="75" t="s">
        <v>71</v>
      </c>
      <c r="CN62" s="75" t="s">
        <v>71</v>
      </c>
      <c r="CO62" s="75" t="s">
        <v>71</v>
      </c>
      <c r="CP62" s="75" t="s">
        <v>71</v>
      </c>
      <c r="CQ62" s="75" t="s">
        <v>71</v>
      </c>
      <c r="CR62" s="75" t="s">
        <v>71</v>
      </c>
      <c r="CS62" s="75" t="s">
        <v>71</v>
      </c>
      <c r="CT62" s="75" t="s">
        <v>71</v>
      </c>
      <c r="CU62" s="75" t="s">
        <v>71</v>
      </c>
      <c r="CV62" s="75" t="s">
        <v>71</v>
      </c>
      <c r="CW62" s="75" t="s">
        <v>71</v>
      </c>
      <c r="CX62" s="75" t="s">
        <v>71</v>
      </c>
      <c r="CY62" s="75" t="s">
        <v>71</v>
      </c>
      <c r="CZ62" s="75" t="s">
        <v>71</v>
      </c>
      <c r="DA62" s="75" t="s">
        <v>71</v>
      </c>
      <c r="DB62" s="75" t="s">
        <v>71</v>
      </c>
      <c r="DC62" s="75" t="s">
        <v>71</v>
      </c>
      <c r="DD62" s="75" t="s">
        <v>71</v>
      </c>
      <c r="DE62" s="75" t="s">
        <v>71</v>
      </c>
      <c r="DF62" s="75" t="s">
        <v>71</v>
      </c>
      <c r="DG62" s="75" t="s">
        <v>71</v>
      </c>
      <c r="DH62" s="75" t="s">
        <v>71</v>
      </c>
      <c r="DI62" s="75" t="s">
        <v>71</v>
      </c>
      <c r="DJ62" s="75" t="s">
        <v>71</v>
      </c>
      <c r="DK62" s="75" t="s">
        <v>71</v>
      </c>
      <c r="DL62" s="75" t="s">
        <v>71</v>
      </c>
      <c r="DM62" s="75" t="s">
        <v>71</v>
      </c>
      <c r="DN62" s="75" t="s">
        <v>71</v>
      </c>
      <c r="DO62" s="75" t="s">
        <v>71</v>
      </c>
      <c r="DP62" s="75" t="s">
        <v>71</v>
      </c>
      <c r="DQ62" s="75" t="s">
        <v>71</v>
      </c>
      <c r="DR62" s="75" t="s">
        <v>71</v>
      </c>
      <c r="DS62" s="75" t="s">
        <v>71</v>
      </c>
      <c r="DT62" s="75" t="s">
        <v>71</v>
      </c>
      <c r="DU62" s="75" t="s">
        <v>71</v>
      </c>
      <c r="DV62" s="75" t="s">
        <v>71</v>
      </c>
      <c r="DW62" s="75" t="s">
        <v>71</v>
      </c>
      <c r="DX62" s="75" t="s">
        <v>71</v>
      </c>
      <c r="DY62" s="75" t="s">
        <v>71</v>
      </c>
      <c r="DZ62" s="75" t="s">
        <v>71</v>
      </c>
      <c r="EA62" s="75" t="s">
        <v>71</v>
      </c>
      <c r="EB62" s="75" t="s">
        <v>71</v>
      </c>
      <c r="EC62" s="75" t="s">
        <v>71</v>
      </c>
      <c r="ED62" s="75" t="s">
        <v>71</v>
      </c>
      <c r="EE62" s="75" t="s">
        <v>71</v>
      </c>
      <c r="EF62" s="75" t="s">
        <v>71</v>
      </c>
      <c r="EG62" s="75" t="s">
        <v>71</v>
      </c>
      <c r="EH62" s="75" t="s">
        <v>71</v>
      </c>
      <c r="EI62" s="75" t="s">
        <v>71</v>
      </c>
      <c r="EJ62" s="75" t="s">
        <v>71</v>
      </c>
      <c r="EK62" s="75" t="s">
        <v>71</v>
      </c>
      <c r="EL62" s="75" t="s">
        <v>71</v>
      </c>
      <c r="EM62" s="75" t="s">
        <v>71</v>
      </c>
      <c r="EN62" s="75" t="s">
        <v>71</v>
      </c>
      <c r="EO62" s="75" t="s">
        <v>71</v>
      </c>
      <c r="EP62" s="75" t="s">
        <v>71</v>
      </c>
      <c r="EQ62" s="75" t="s">
        <v>71</v>
      </c>
      <c r="ER62" s="75" t="s">
        <v>71</v>
      </c>
      <c r="ES62" s="75" t="s">
        <v>71</v>
      </c>
      <c r="ET62" s="75" t="s">
        <v>71</v>
      </c>
      <c r="EU62" s="75" t="s">
        <v>71</v>
      </c>
      <c r="EV62" s="75" t="s">
        <v>71</v>
      </c>
      <c r="EW62" s="75" t="s">
        <v>71</v>
      </c>
      <c r="EX62" s="75" t="s">
        <v>71</v>
      </c>
      <c r="EY62" s="75" t="s">
        <v>71</v>
      </c>
      <c r="EZ62" s="75" t="s">
        <v>71</v>
      </c>
      <c r="FA62" s="75" t="s">
        <v>71</v>
      </c>
      <c r="FB62" s="75" t="s">
        <v>71</v>
      </c>
      <c r="FC62" s="75" t="s">
        <v>71</v>
      </c>
      <c r="FD62" s="75" t="s">
        <v>71</v>
      </c>
      <c r="FE62" s="75" t="s">
        <v>71</v>
      </c>
      <c r="FF62" s="75" t="s">
        <v>71</v>
      </c>
      <c r="FG62" s="76" t="s">
        <v>71</v>
      </c>
    </row>
    <row r="63" spans="1:163" ht="15.75" x14ac:dyDescent="0.2">
      <c r="A63" s="69">
        <v>61</v>
      </c>
      <c r="B63" s="74" t="s">
        <v>74</v>
      </c>
      <c r="C63" s="74" t="s">
        <v>74</v>
      </c>
      <c r="D63" s="74" t="s">
        <v>74</v>
      </c>
      <c r="E63" s="74" t="s">
        <v>74</v>
      </c>
      <c r="F63" s="74" t="s">
        <v>74</v>
      </c>
      <c r="G63" s="74" t="s">
        <v>74</v>
      </c>
      <c r="H63" s="74" t="s">
        <v>74</v>
      </c>
      <c r="I63" s="74" t="s">
        <v>74</v>
      </c>
      <c r="J63" s="74" t="s">
        <v>74</v>
      </c>
      <c r="K63" s="74" t="s">
        <v>74</v>
      </c>
      <c r="L63" s="74" t="s">
        <v>74</v>
      </c>
      <c r="M63" s="74" t="s">
        <v>74</v>
      </c>
      <c r="N63" s="74" t="s">
        <v>74</v>
      </c>
      <c r="O63" s="74" t="s">
        <v>74</v>
      </c>
      <c r="P63" s="74" t="s">
        <v>74</v>
      </c>
      <c r="Q63" s="74" t="s">
        <v>74</v>
      </c>
      <c r="R63" s="74" t="s">
        <v>74</v>
      </c>
      <c r="S63" s="74" t="s">
        <v>74</v>
      </c>
      <c r="T63" s="74" t="s">
        <v>74</v>
      </c>
      <c r="U63" s="74" t="s">
        <v>74</v>
      </c>
      <c r="V63" s="74" t="s">
        <v>74</v>
      </c>
      <c r="W63" s="75" t="s">
        <v>71</v>
      </c>
      <c r="X63" s="75" t="s">
        <v>71</v>
      </c>
      <c r="Y63" s="75" t="s">
        <v>71</v>
      </c>
      <c r="Z63" s="75" t="s">
        <v>71</v>
      </c>
      <c r="AA63" s="75" t="s">
        <v>71</v>
      </c>
      <c r="AB63" s="75" t="s">
        <v>71</v>
      </c>
      <c r="AC63" s="75" t="s">
        <v>71</v>
      </c>
      <c r="AD63" s="75" t="s">
        <v>71</v>
      </c>
      <c r="AE63" s="75" t="s">
        <v>71</v>
      </c>
      <c r="AF63" s="75" t="s">
        <v>71</v>
      </c>
      <c r="AG63" s="75" t="s">
        <v>71</v>
      </c>
      <c r="AH63" s="75" t="s">
        <v>71</v>
      </c>
      <c r="AI63" s="75" t="s">
        <v>71</v>
      </c>
      <c r="AJ63" s="75" t="s">
        <v>71</v>
      </c>
      <c r="AK63" s="75" t="s">
        <v>71</v>
      </c>
      <c r="AL63" s="75" t="s">
        <v>71</v>
      </c>
      <c r="AM63" s="75" t="s">
        <v>71</v>
      </c>
      <c r="AN63" s="75" t="s">
        <v>71</v>
      </c>
      <c r="AO63" s="75" t="s">
        <v>71</v>
      </c>
      <c r="AP63" s="75" t="s">
        <v>71</v>
      </c>
      <c r="AQ63" s="75" t="s">
        <v>71</v>
      </c>
      <c r="AR63" s="75" t="s">
        <v>71</v>
      </c>
      <c r="AS63" s="75" t="s">
        <v>71</v>
      </c>
      <c r="AT63" s="75" t="s">
        <v>71</v>
      </c>
      <c r="AU63" s="75" t="s">
        <v>71</v>
      </c>
      <c r="AV63" s="75" t="s">
        <v>71</v>
      </c>
      <c r="AW63" s="75" t="s">
        <v>71</v>
      </c>
      <c r="AX63" s="75" t="s">
        <v>71</v>
      </c>
      <c r="AY63" s="75" t="s">
        <v>71</v>
      </c>
      <c r="AZ63" s="75" t="s">
        <v>71</v>
      </c>
      <c r="BA63" s="75" t="s">
        <v>71</v>
      </c>
      <c r="BB63" s="75" t="s">
        <v>71</v>
      </c>
      <c r="BC63" s="75" t="s">
        <v>71</v>
      </c>
      <c r="BD63" s="75" t="s">
        <v>71</v>
      </c>
      <c r="BE63" s="75" t="s">
        <v>71</v>
      </c>
      <c r="BF63" s="75" t="s">
        <v>71</v>
      </c>
      <c r="BG63" s="75" t="s">
        <v>71</v>
      </c>
      <c r="BH63" s="75" t="s">
        <v>71</v>
      </c>
      <c r="BI63" s="75" t="s">
        <v>71</v>
      </c>
      <c r="BJ63" s="75" t="s">
        <v>71</v>
      </c>
      <c r="BK63" s="75" t="s">
        <v>71</v>
      </c>
      <c r="BL63" s="75" t="s">
        <v>71</v>
      </c>
      <c r="BM63" s="75" t="s">
        <v>71</v>
      </c>
      <c r="BN63" s="75" t="s">
        <v>71</v>
      </c>
      <c r="BO63" s="75" t="s">
        <v>71</v>
      </c>
      <c r="BP63" s="75" t="s">
        <v>71</v>
      </c>
      <c r="BQ63" s="75" t="s">
        <v>71</v>
      </c>
      <c r="BR63" s="75" t="s">
        <v>71</v>
      </c>
      <c r="BS63" s="75" t="s">
        <v>71</v>
      </c>
      <c r="BT63" s="75" t="s">
        <v>71</v>
      </c>
      <c r="BU63" s="75" t="s">
        <v>71</v>
      </c>
      <c r="BV63" s="75" t="s">
        <v>71</v>
      </c>
      <c r="BW63" s="75" t="s">
        <v>71</v>
      </c>
      <c r="BX63" s="75" t="s">
        <v>71</v>
      </c>
      <c r="BY63" s="75" t="s">
        <v>71</v>
      </c>
      <c r="BZ63" s="75" t="s">
        <v>71</v>
      </c>
      <c r="CA63" s="75" t="s">
        <v>71</v>
      </c>
      <c r="CB63" s="75" t="s">
        <v>71</v>
      </c>
      <c r="CC63" s="75" t="s">
        <v>71</v>
      </c>
      <c r="CD63" s="75" t="s">
        <v>71</v>
      </c>
      <c r="CE63" s="75" t="s">
        <v>71</v>
      </c>
      <c r="CF63" s="75" t="s">
        <v>71</v>
      </c>
      <c r="CG63" s="75" t="s">
        <v>71</v>
      </c>
      <c r="CH63" s="75" t="s">
        <v>71</v>
      </c>
      <c r="CI63" s="75" t="s">
        <v>71</v>
      </c>
      <c r="CJ63" s="75" t="s">
        <v>71</v>
      </c>
      <c r="CK63" s="75" t="s">
        <v>71</v>
      </c>
      <c r="CL63" s="75" t="s">
        <v>71</v>
      </c>
      <c r="CM63" s="75" t="s">
        <v>71</v>
      </c>
      <c r="CN63" s="75" t="s">
        <v>71</v>
      </c>
      <c r="CO63" s="75" t="s">
        <v>71</v>
      </c>
      <c r="CP63" s="75" t="s">
        <v>71</v>
      </c>
      <c r="CQ63" s="75" t="s">
        <v>71</v>
      </c>
      <c r="CR63" s="75" t="s">
        <v>71</v>
      </c>
      <c r="CS63" s="75" t="s">
        <v>71</v>
      </c>
      <c r="CT63" s="75" t="s">
        <v>71</v>
      </c>
      <c r="CU63" s="75" t="s">
        <v>71</v>
      </c>
      <c r="CV63" s="75" t="s">
        <v>71</v>
      </c>
      <c r="CW63" s="75" t="s">
        <v>71</v>
      </c>
      <c r="CX63" s="75" t="s">
        <v>71</v>
      </c>
      <c r="CY63" s="75" t="s">
        <v>71</v>
      </c>
      <c r="CZ63" s="75" t="s">
        <v>71</v>
      </c>
      <c r="DA63" s="75" t="s">
        <v>71</v>
      </c>
      <c r="DB63" s="75" t="s">
        <v>71</v>
      </c>
      <c r="DC63" s="75" t="s">
        <v>71</v>
      </c>
      <c r="DD63" s="75" t="s">
        <v>71</v>
      </c>
      <c r="DE63" s="75" t="s">
        <v>71</v>
      </c>
      <c r="DF63" s="75" t="s">
        <v>71</v>
      </c>
      <c r="DG63" s="75" t="s">
        <v>71</v>
      </c>
      <c r="DH63" s="75" t="s">
        <v>71</v>
      </c>
      <c r="DI63" s="75" t="s">
        <v>71</v>
      </c>
      <c r="DJ63" s="75" t="s">
        <v>71</v>
      </c>
      <c r="DK63" s="75" t="s">
        <v>71</v>
      </c>
      <c r="DL63" s="75" t="s">
        <v>71</v>
      </c>
      <c r="DM63" s="75" t="s">
        <v>71</v>
      </c>
      <c r="DN63" s="75" t="s">
        <v>71</v>
      </c>
      <c r="DO63" s="75" t="s">
        <v>71</v>
      </c>
      <c r="DP63" s="75" t="s">
        <v>71</v>
      </c>
      <c r="DQ63" s="75" t="s">
        <v>71</v>
      </c>
      <c r="DR63" s="75" t="s">
        <v>71</v>
      </c>
      <c r="DS63" s="75" t="s">
        <v>71</v>
      </c>
      <c r="DT63" s="75" t="s">
        <v>71</v>
      </c>
      <c r="DU63" s="75" t="s">
        <v>71</v>
      </c>
      <c r="DV63" s="75" t="s">
        <v>71</v>
      </c>
      <c r="DW63" s="75" t="s">
        <v>71</v>
      </c>
      <c r="DX63" s="75" t="s">
        <v>71</v>
      </c>
      <c r="DY63" s="75" t="s">
        <v>71</v>
      </c>
      <c r="DZ63" s="75" t="s">
        <v>71</v>
      </c>
      <c r="EA63" s="75" t="s">
        <v>71</v>
      </c>
      <c r="EB63" s="75" t="s">
        <v>71</v>
      </c>
      <c r="EC63" s="75" t="s">
        <v>71</v>
      </c>
      <c r="ED63" s="75" t="s">
        <v>71</v>
      </c>
      <c r="EE63" s="75" t="s">
        <v>71</v>
      </c>
      <c r="EF63" s="75" t="s">
        <v>71</v>
      </c>
      <c r="EG63" s="75" t="s">
        <v>71</v>
      </c>
      <c r="EH63" s="75" t="s">
        <v>71</v>
      </c>
      <c r="EI63" s="75" t="s">
        <v>71</v>
      </c>
      <c r="EJ63" s="75" t="s">
        <v>71</v>
      </c>
      <c r="EK63" s="75" t="s">
        <v>71</v>
      </c>
      <c r="EL63" s="75" t="s">
        <v>71</v>
      </c>
      <c r="EM63" s="75" t="s">
        <v>71</v>
      </c>
      <c r="EN63" s="75" t="s">
        <v>71</v>
      </c>
      <c r="EO63" s="75" t="s">
        <v>71</v>
      </c>
      <c r="EP63" s="75" t="s">
        <v>71</v>
      </c>
      <c r="EQ63" s="75" t="s">
        <v>71</v>
      </c>
      <c r="ER63" s="75" t="s">
        <v>71</v>
      </c>
      <c r="ES63" s="75" t="s">
        <v>71</v>
      </c>
      <c r="ET63" s="75" t="s">
        <v>71</v>
      </c>
      <c r="EU63" s="75" t="s">
        <v>71</v>
      </c>
      <c r="EV63" s="75" t="s">
        <v>71</v>
      </c>
      <c r="EW63" s="75" t="s">
        <v>71</v>
      </c>
      <c r="EX63" s="75" t="s">
        <v>71</v>
      </c>
      <c r="EY63" s="75" t="s">
        <v>71</v>
      </c>
      <c r="EZ63" s="75" t="s">
        <v>71</v>
      </c>
      <c r="FA63" s="75" t="s">
        <v>71</v>
      </c>
      <c r="FB63" s="75" t="s">
        <v>71</v>
      </c>
      <c r="FC63" s="75" t="s">
        <v>71</v>
      </c>
      <c r="FD63" s="75" t="s">
        <v>71</v>
      </c>
      <c r="FE63" s="75" t="s">
        <v>71</v>
      </c>
      <c r="FF63" s="75" t="s">
        <v>71</v>
      </c>
      <c r="FG63" s="76" t="s">
        <v>71</v>
      </c>
    </row>
    <row r="64" spans="1:163" ht="15.75" x14ac:dyDescent="0.2">
      <c r="A64" s="69">
        <v>62</v>
      </c>
      <c r="B64" s="74" t="s">
        <v>74</v>
      </c>
      <c r="C64" s="74" t="s">
        <v>74</v>
      </c>
      <c r="D64" s="74" t="s">
        <v>74</v>
      </c>
      <c r="E64" s="74" t="s">
        <v>74</v>
      </c>
      <c r="F64" s="74" t="s">
        <v>74</v>
      </c>
      <c r="G64" s="74" t="s">
        <v>74</v>
      </c>
      <c r="H64" s="74" t="s">
        <v>74</v>
      </c>
      <c r="I64" s="74" t="s">
        <v>74</v>
      </c>
      <c r="J64" s="74" t="s">
        <v>74</v>
      </c>
      <c r="K64" s="74" t="s">
        <v>74</v>
      </c>
      <c r="L64" s="74" t="s">
        <v>74</v>
      </c>
      <c r="M64" s="74" t="s">
        <v>74</v>
      </c>
      <c r="N64" s="74" t="s">
        <v>74</v>
      </c>
      <c r="O64" s="74" t="s">
        <v>74</v>
      </c>
      <c r="P64" s="74" t="s">
        <v>74</v>
      </c>
      <c r="Q64" s="74" t="s">
        <v>74</v>
      </c>
      <c r="R64" s="74" t="s">
        <v>74</v>
      </c>
      <c r="S64" s="74" t="s">
        <v>74</v>
      </c>
      <c r="T64" s="74" t="s">
        <v>74</v>
      </c>
      <c r="U64" s="74" t="s">
        <v>74</v>
      </c>
      <c r="V64" s="74" t="s">
        <v>74</v>
      </c>
      <c r="W64" s="75" t="s">
        <v>71</v>
      </c>
      <c r="X64" s="75" t="s">
        <v>71</v>
      </c>
      <c r="Y64" s="75" t="s">
        <v>71</v>
      </c>
      <c r="Z64" s="75" t="s">
        <v>71</v>
      </c>
      <c r="AA64" s="75" t="s">
        <v>71</v>
      </c>
      <c r="AB64" s="75" t="s">
        <v>71</v>
      </c>
      <c r="AC64" s="75" t="s">
        <v>71</v>
      </c>
      <c r="AD64" s="75" t="s">
        <v>71</v>
      </c>
      <c r="AE64" s="75" t="s">
        <v>71</v>
      </c>
      <c r="AF64" s="75" t="s">
        <v>71</v>
      </c>
      <c r="AG64" s="75" t="s">
        <v>71</v>
      </c>
      <c r="AH64" s="75" t="s">
        <v>71</v>
      </c>
      <c r="AI64" s="75" t="s">
        <v>71</v>
      </c>
      <c r="AJ64" s="75" t="s">
        <v>71</v>
      </c>
      <c r="AK64" s="75" t="s">
        <v>71</v>
      </c>
      <c r="AL64" s="75" t="s">
        <v>71</v>
      </c>
      <c r="AM64" s="75" t="s">
        <v>71</v>
      </c>
      <c r="AN64" s="75" t="s">
        <v>71</v>
      </c>
      <c r="AO64" s="75" t="s">
        <v>71</v>
      </c>
      <c r="AP64" s="75" t="s">
        <v>71</v>
      </c>
      <c r="AQ64" s="75" t="s">
        <v>71</v>
      </c>
      <c r="AR64" s="75" t="s">
        <v>71</v>
      </c>
      <c r="AS64" s="75" t="s">
        <v>71</v>
      </c>
      <c r="AT64" s="75" t="s">
        <v>71</v>
      </c>
      <c r="AU64" s="75" t="s">
        <v>71</v>
      </c>
      <c r="AV64" s="75" t="s">
        <v>71</v>
      </c>
      <c r="AW64" s="75" t="s">
        <v>71</v>
      </c>
      <c r="AX64" s="75" t="s">
        <v>71</v>
      </c>
      <c r="AY64" s="75" t="s">
        <v>71</v>
      </c>
      <c r="AZ64" s="75" t="s">
        <v>71</v>
      </c>
      <c r="BA64" s="75" t="s">
        <v>71</v>
      </c>
      <c r="BB64" s="75" t="s">
        <v>71</v>
      </c>
      <c r="BC64" s="75" t="s">
        <v>71</v>
      </c>
      <c r="BD64" s="75" t="s">
        <v>71</v>
      </c>
      <c r="BE64" s="75" t="s">
        <v>71</v>
      </c>
      <c r="BF64" s="75" t="s">
        <v>71</v>
      </c>
      <c r="BG64" s="75" t="s">
        <v>71</v>
      </c>
      <c r="BH64" s="75" t="s">
        <v>71</v>
      </c>
      <c r="BI64" s="75" t="s">
        <v>71</v>
      </c>
      <c r="BJ64" s="75" t="s">
        <v>71</v>
      </c>
      <c r="BK64" s="75" t="s">
        <v>71</v>
      </c>
      <c r="BL64" s="75" t="s">
        <v>71</v>
      </c>
      <c r="BM64" s="75" t="s">
        <v>71</v>
      </c>
      <c r="BN64" s="75" t="s">
        <v>71</v>
      </c>
      <c r="BO64" s="75" t="s">
        <v>71</v>
      </c>
      <c r="BP64" s="75" t="s">
        <v>71</v>
      </c>
      <c r="BQ64" s="75" t="s">
        <v>71</v>
      </c>
      <c r="BR64" s="75" t="s">
        <v>71</v>
      </c>
      <c r="BS64" s="75" t="s">
        <v>71</v>
      </c>
      <c r="BT64" s="75" t="s">
        <v>71</v>
      </c>
      <c r="BU64" s="75" t="s">
        <v>71</v>
      </c>
      <c r="BV64" s="75" t="s">
        <v>71</v>
      </c>
      <c r="BW64" s="75" t="s">
        <v>71</v>
      </c>
      <c r="BX64" s="75" t="s">
        <v>71</v>
      </c>
      <c r="BY64" s="75" t="s">
        <v>71</v>
      </c>
      <c r="BZ64" s="75" t="s">
        <v>71</v>
      </c>
      <c r="CA64" s="75" t="s">
        <v>71</v>
      </c>
      <c r="CB64" s="75" t="s">
        <v>71</v>
      </c>
      <c r="CC64" s="75" t="s">
        <v>71</v>
      </c>
      <c r="CD64" s="75" t="s">
        <v>71</v>
      </c>
      <c r="CE64" s="75" t="s">
        <v>71</v>
      </c>
      <c r="CF64" s="75" t="s">
        <v>71</v>
      </c>
      <c r="CG64" s="75" t="s">
        <v>71</v>
      </c>
      <c r="CH64" s="75" t="s">
        <v>71</v>
      </c>
      <c r="CI64" s="75" t="s">
        <v>71</v>
      </c>
      <c r="CJ64" s="75" t="s">
        <v>71</v>
      </c>
      <c r="CK64" s="75" t="s">
        <v>71</v>
      </c>
      <c r="CL64" s="75" t="s">
        <v>71</v>
      </c>
      <c r="CM64" s="75" t="s">
        <v>71</v>
      </c>
      <c r="CN64" s="75" t="s">
        <v>71</v>
      </c>
      <c r="CO64" s="75" t="s">
        <v>71</v>
      </c>
      <c r="CP64" s="75" t="s">
        <v>71</v>
      </c>
      <c r="CQ64" s="75" t="s">
        <v>71</v>
      </c>
      <c r="CR64" s="75" t="s">
        <v>71</v>
      </c>
      <c r="CS64" s="75" t="s">
        <v>71</v>
      </c>
      <c r="CT64" s="75" t="s">
        <v>71</v>
      </c>
      <c r="CU64" s="75" t="s">
        <v>71</v>
      </c>
      <c r="CV64" s="75" t="s">
        <v>71</v>
      </c>
      <c r="CW64" s="75" t="s">
        <v>71</v>
      </c>
      <c r="CX64" s="75" t="s">
        <v>71</v>
      </c>
      <c r="CY64" s="75" t="s">
        <v>71</v>
      </c>
      <c r="CZ64" s="75" t="s">
        <v>71</v>
      </c>
      <c r="DA64" s="75" t="s">
        <v>71</v>
      </c>
      <c r="DB64" s="75" t="s">
        <v>71</v>
      </c>
      <c r="DC64" s="75" t="s">
        <v>71</v>
      </c>
      <c r="DD64" s="75" t="s">
        <v>71</v>
      </c>
      <c r="DE64" s="75" t="s">
        <v>71</v>
      </c>
      <c r="DF64" s="75" t="s">
        <v>71</v>
      </c>
      <c r="DG64" s="75" t="s">
        <v>71</v>
      </c>
      <c r="DH64" s="75" t="s">
        <v>71</v>
      </c>
      <c r="DI64" s="75" t="s">
        <v>71</v>
      </c>
      <c r="DJ64" s="75" t="s">
        <v>71</v>
      </c>
      <c r="DK64" s="75" t="s">
        <v>71</v>
      </c>
      <c r="DL64" s="75" t="s">
        <v>71</v>
      </c>
      <c r="DM64" s="75" t="s">
        <v>71</v>
      </c>
      <c r="DN64" s="75" t="s">
        <v>71</v>
      </c>
      <c r="DO64" s="75" t="s">
        <v>71</v>
      </c>
      <c r="DP64" s="75" t="s">
        <v>71</v>
      </c>
      <c r="DQ64" s="75" t="s">
        <v>71</v>
      </c>
      <c r="DR64" s="75" t="s">
        <v>71</v>
      </c>
      <c r="DS64" s="75" t="s">
        <v>71</v>
      </c>
      <c r="DT64" s="75" t="s">
        <v>71</v>
      </c>
      <c r="DU64" s="75" t="s">
        <v>71</v>
      </c>
      <c r="DV64" s="75" t="s">
        <v>71</v>
      </c>
      <c r="DW64" s="75" t="s">
        <v>71</v>
      </c>
      <c r="DX64" s="75" t="s">
        <v>71</v>
      </c>
      <c r="DY64" s="75" t="s">
        <v>71</v>
      </c>
      <c r="DZ64" s="75" t="s">
        <v>71</v>
      </c>
      <c r="EA64" s="75" t="s">
        <v>71</v>
      </c>
      <c r="EB64" s="75" t="s">
        <v>71</v>
      </c>
      <c r="EC64" s="75" t="s">
        <v>71</v>
      </c>
      <c r="ED64" s="75" t="s">
        <v>71</v>
      </c>
      <c r="EE64" s="75" t="s">
        <v>71</v>
      </c>
      <c r="EF64" s="75" t="s">
        <v>71</v>
      </c>
      <c r="EG64" s="75" t="s">
        <v>71</v>
      </c>
      <c r="EH64" s="75" t="s">
        <v>71</v>
      </c>
      <c r="EI64" s="75" t="s">
        <v>71</v>
      </c>
      <c r="EJ64" s="75" t="s">
        <v>71</v>
      </c>
      <c r="EK64" s="75" t="s">
        <v>71</v>
      </c>
      <c r="EL64" s="75" t="s">
        <v>71</v>
      </c>
      <c r="EM64" s="75" t="s">
        <v>71</v>
      </c>
      <c r="EN64" s="75" t="s">
        <v>71</v>
      </c>
      <c r="EO64" s="75" t="s">
        <v>71</v>
      </c>
      <c r="EP64" s="75" t="s">
        <v>71</v>
      </c>
      <c r="EQ64" s="75" t="s">
        <v>71</v>
      </c>
      <c r="ER64" s="75" t="s">
        <v>71</v>
      </c>
      <c r="ES64" s="75" t="s">
        <v>71</v>
      </c>
      <c r="ET64" s="75" t="s">
        <v>71</v>
      </c>
      <c r="EU64" s="75" t="s">
        <v>71</v>
      </c>
      <c r="EV64" s="75" t="s">
        <v>71</v>
      </c>
      <c r="EW64" s="75" t="s">
        <v>71</v>
      </c>
      <c r="EX64" s="75" t="s">
        <v>71</v>
      </c>
      <c r="EY64" s="75" t="s">
        <v>71</v>
      </c>
      <c r="EZ64" s="75" t="s">
        <v>71</v>
      </c>
      <c r="FA64" s="75" t="s">
        <v>71</v>
      </c>
      <c r="FB64" s="75" t="s">
        <v>71</v>
      </c>
      <c r="FC64" s="75" t="s">
        <v>71</v>
      </c>
      <c r="FD64" s="75" t="s">
        <v>71</v>
      </c>
      <c r="FE64" s="75" t="s">
        <v>71</v>
      </c>
      <c r="FF64" s="75" t="s">
        <v>71</v>
      </c>
      <c r="FG64" s="76" t="s">
        <v>71</v>
      </c>
    </row>
    <row r="65" spans="1:163" ht="15.75" x14ac:dyDescent="0.2">
      <c r="A65" s="69">
        <v>63</v>
      </c>
      <c r="B65" s="74" t="s">
        <v>74</v>
      </c>
      <c r="C65" s="74" t="s">
        <v>74</v>
      </c>
      <c r="D65" s="74" t="s">
        <v>74</v>
      </c>
      <c r="E65" s="74" t="s">
        <v>74</v>
      </c>
      <c r="F65" s="74" t="s">
        <v>74</v>
      </c>
      <c r="G65" s="74" t="s">
        <v>74</v>
      </c>
      <c r="H65" s="74" t="s">
        <v>74</v>
      </c>
      <c r="I65" s="74" t="s">
        <v>74</v>
      </c>
      <c r="J65" s="74" t="s">
        <v>74</v>
      </c>
      <c r="K65" s="74" t="s">
        <v>74</v>
      </c>
      <c r="L65" s="74" t="s">
        <v>74</v>
      </c>
      <c r="M65" s="74" t="s">
        <v>74</v>
      </c>
      <c r="N65" s="74" t="s">
        <v>74</v>
      </c>
      <c r="O65" s="74" t="s">
        <v>74</v>
      </c>
      <c r="P65" s="74" t="s">
        <v>74</v>
      </c>
      <c r="Q65" s="74" t="s">
        <v>74</v>
      </c>
      <c r="R65" s="74" t="s">
        <v>74</v>
      </c>
      <c r="S65" s="74" t="s">
        <v>74</v>
      </c>
      <c r="T65" s="74" t="s">
        <v>74</v>
      </c>
      <c r="U65" s="74" t="s">
        <v>74</v>
      </c>
      <c r="V65" s="74" t="s">
        <v>74</v>
      </c>
      <c r="W65" s="75" t="s">
        <v>71</v>
      </c>
      <c r="X65" s="75" t="s">
        <v>71</v>
      </c>
      <c r="Y65" s="75" t="s">
        <v>71</v>
      </c>
      <c r="Z65" s="75" t="s">
        <v>71</v>
      </c>
      <c r="AA65" s="75" t="s">
        <v>71</v>
      </c>
      <c r="AB65" s="75" t="s">
        <v>71</v>
      </c>
      <c r="AC65" s="75" t="s">
        <v>71</v>
      </c>
      <c r="AD65" s="75" t="s">
        <v>71</v>
      </c>
      <c r="AE65" s="75" t="s">
        <v>71</v>
      </c>
      <c r="AF65" s="75" t="s">
        <v>71</v>
      </c>
      <c r="AG65" s="75" t="s">
        <v>71</v>
      </c>
      <c r="AH65" s="75" t="s">
        <v>71</v>
      </c>
      <c r="AI65" s="75" t="s">
        <v>71</v>
      </c>
      <c r="AJ65" s="75" t="s">
        <v>71</v>
      </c>
      <c r="AK65" s="75" t="s">
        <v>71</v>
      </c>
      <c r="AL65" s="75" t="s">
        <v>71</v>
      </c>
      <c r="AM65" s="75" t="s">
        <v>71</v>
      </c>
      <c r="AN65" s="75" t="s">
        <v>71</v>
      </c>
      <c r="AO65" s="75" t="s">
        <v>71</v>
      </c>
      <c r="AP65" s="75" t="s">
        <v>71</v>
      </c>
      <c r="AQ65" s="75" t="s">
        <v>71</v>
      </c>
      <c r="AR65" s="75" t="s">
        <v>71</v>
      </c>
      <c r="AS65" s="75" t="s">
        <v>71</v>
      </c>
      <c r="AT65" s="75" t="s">
        <v>71</v>
      </c>
      <c r="AU65" s="75" t="s">
        <v>71</v>
      </c>
      <c r="AV65" s="75" t="s">
        <v>71</v>
      </c>
      <c r="AW65" s="75" t="s">
        <v>71</v>
      </c>
      <c r="AX65" s="75" t="s">
        <v>71</v>
      </c>
      <c r="AY65" s="75" t="s">
        <v>71</v>
      </c>
      <c r="AZ65" s="75" t="s">
        <v>71</v>
      </c>
      <c r="BA65" s="75" t="s">
        <v>71</v>
      </c>
      <c r="BB65" s="75" t="s">
        <v>71</v>
      </c>
      <c r="BC65" s="75" t="s">
        <v>71</v>
      </c>
      <c r="BD65" s="75" t="s">
        <v>71</v>
      </c>
      <c r="BE65" s="75" t="s">
        <v>71</v>
      </c>
      <c r="BF65" s="75" t="s">
        <v>71</v>
      </c>
      <c r="BG65" s="75" t="s">
        <v>71</v>
      </c>
      <c r="BH65" s="75" t="s">
        <v>71</v>
      </c>
      <c r="BI65" s="75" t="s">
        <v>71</v>
      </c>
      <c r="BJ65" s="75" t="s">
        <v>71</v>
      </c>
      <c r="BK65" s="75" t="s">
        <v>71</v>
      </c>
      <c r="BL65" s="75" t="s">
        <v>71</v>
      </c>
      <c r="BM65" s="75" t="s">
        <v>71</v>
      </c>
      <c r="BN65" s="75" t="s">
        <v>71</v>
      </c>
      <c r="BO65" s="75" t="s">
        <v>71</v>
      </c>
      <c r="BP65" s="75" t="s">
        <v>71</v>
      </c>
      <c r="BQ65" s="75" t="s">
        <v>71</v>
      </c>
      <c r="BR65" s="75" t="s">
        <v>71</v>
      </c>
      <c r="BS65" s="75" t="s">
        <v>71</v>
      </c>
      <c r="BT65" s="75" t="s">
        <v>71</v>
      </c>
      <c r="BU65" s="75" t="s">
        <v>71</v>
      </c>
      <c r="BV65" s="75" t="s">
        <v>71</v>
      </c>
      <c r="BW65" s="75" t="s">
        <v>71</v>
      </c>
      <c r="BX65" s="75" t="s">
        <v>71</v>
      </c>
      <c r="BY65" s="75" t="s">
        <v>71</v>
      </c>
      <c r="BZ65" s="75" t="s">
        <v>71</v>
      </c>
      <c r="CA65" s="75" t="s">
        <v>71</v>
      </c>
      <c r="CB65" s="75" t="s">
        <v>71</v>
      </c>
      <c r="CC65" s="75" t="s">
        <v>71</v>
      </c>
      <c r="CD65" s="75" t="s">
        <v>71</v>
      </c>
      <c r="CE65" s="75" t="s">
        <v>71</v>
      </c>
      <c r="CF65" s="75" t="s">
        <v>71</v>
      </c>
      <c r="CG65" s="75" t="s">
        <v>71</v>
      </c>
      <c r="CH65" s="75" t="s">
        <v>71</v>
      </c>
      <c r="CI65" s="75" t="s">
        <v>71</v>
      </c>
      <c r="CJ65" s="75" t="s">
        <v>71</v>
      </c>
      <c r="CK65" s="75" t="s">
        <v>71</v>
      </c>
      <c r="CL65" s="75" t="s">
        <v>71</v>
      </c>
      <c r="CM65" s="75" t="s">
        <v>71</v>
      </c>
      <c r="CN65" s="75" t="s">
        <v>71</v>
      </c>
      <c r="CO65" s="75" t="s">
        <v>71</v>
      </c>
      <c r="CP65" s="75" t="s">
        <v>71</v>
      </c>
      <c r="CQ65" s="75" t="s">
        <v>71</v>
      </c>
      <c r="CR65" s="75" t="s">
        <v>71</v>
      </c>
      <c r="CS65" s="75" t="s">
        <v>71</v>
      </c>
      <c r="CT65" s="75" t="s">
        <v>71</v>
      </c>
      <c r="CU65" s="75" t="s">
        <v>71</v>
      </c>
      <c r="CV65" s="75" t="s">
        <v>71</v>
      </c>
      <c r="CW65" s="75" t="s">
        <v>71</v>
      </c>
      <c r="CX65" s="75" t="s">
        <v>71</v>
      </c>
      <c r="CY65" s="75" t="s">
        <v>71</v>
      </c>
      <c r="CZ65" s="75" t="s">
        <v>71</v>
      </c>
      <c r="DA65" s="75" t="s">
        <v>71</v>
      </c>
      <c r="DB65" s="75" t="s">
        <v>71</v>
      </c>
      <c r="DC65" s="75" t="s">
        <v>71</v>
      </c>
      <c r="DD65" s="75" t="s">
        <v>71</v>
      </c>
      <c r="DE65" s="75" t="s">
        <v>71</v>
      </c>
      <c r="DF65" s="75" t="s">
        <v>71</v>
      </c>
      <c r="DG65" s="75" t="s">
        <v>71</v>
      </c>
      <c r="DH65" s="75" t="s">
        <v>71</v>
      </c>
      <c r="DI65" s="75" t="s">
        <v>71</v>
      </c>
      <c r="DJ65" s="75" t="s">
        <v>71</v>
      </c>
      <c r="DK65" s="75" t="s">
        <v>71</v>
      </c>
      <c r="DL65" s="75" t="s">
        <v>71</v>
      </c>
      <c r="DM65" s="75" t="s">
        <v>71</v>
      </c>
      <c r="DN65" s="75" t="s">
        <v>71</v>
      </c>
      <c r="DO65" s="75" t="s">
        <v>71</v>
      </c>
      <c r="DP65" s="75" t="s">
        <v>71</v>
      </c>
      <c r="DQ65" s="75" t="s">
        <v>71</v>
      </c>
      <c r="DR65" s="75" t="s">
        <v>71</v>
      </c>
      <c r="DS65" s="75" t="s">
        <v>71</v>
      </c>
      <c r="DT65" s="75" t="s">
        <v>71</v>
      </c>
      <c r="DU65" s="75" t="s">
        <v>71</v>
      </c>
      <c r="DV65" s="75" t="s">
        <v>71</v>
      </c>
      <c r="DW65" s="75" t="s">
        <v>71</v>
      </c>
      <c r="DX65" s="75" t="s">
        <v>71</v>
      </c>
      <c r="DY65" s="75" t="s">
        <v>71</v>
      </c>
      <c r="DZ65" s="75" t="s">
        <v>71</v>
      </c>
      <c r="EA65" s="75" t="s">
        <v>71</v>
      </c>
      <c r="EB65" s="75" t="s">
        <v>71</v>
      </c>
      <c r="EC65" s="75" t="s">
        <v>71</v>
      </c>
      <c r="ED65" s="75" t="s">
        <v>71</v>
      </c>
      <c r="EE65" s="75" t="s">
        <v>71</v>
      </c>
      <c r="EF65" s="75" t="s">
        <v>71</v>
      </c>
      <c r="EG65" s="75" t="s">
        <v>71</v>
      </c>
      <c r="EH65" s="75" t="s">
        <v>71</v>
      </c>
      <c r="EI65" s="75" t="s">
        <v>71</v>
      </c>
      <c r="EJ65" s="75" t="s">
        <v>71</v>
      </c>
      <c r="EK65" s="75" t="s">
        <v>71</v>
      </c>
      <c r="EL65" s="75" t="s">
        <v>71</v>
      </c>
      <c r="EM65" s="75" t="s">
        <v>71</v>
      </c>
      <c r="EN65" s="75" t="s">
        <v>71</v>
      </c>
      <c r="EO65" s="75" t="s">
        <v>71</v>
      </c>
      <c r="EP65" s="75" t="s">
        <v>71</v>
      </c>
      <c r="EQ65" s="75" t="s">
        <v>71</v>
      </c>
      <c r="ER65" s="75" t="s">
        <v>71</v>
      </c>
      <c r="ES65" s="75" t="s">
        <v>71</v>
      </c>
      <c r="ET65" s="75" t="s">
        <v>71</v>
      </c>
      <c r="EU65" s="75" t="s">
        <v>71</v>
      </c>
      <c r="EV65" s="75" t="s">
        <v>71</v>
      </c>
      <c r="EW65" s="75" t="s">
        <v>71</v>
      </c>
      <c r="EX65" s="75" t="s">
        <v>71</v>
      </c>
      <c r="EY65" s="75" t="s">
        <v>71</v>
      </c>
      <c r="EZ65" s="75" t="s">
        <v>71</v>
      </c>
      <c r="FA65" s="75" t="s">
        <v>71</v>
      </c>
      <c r="FB65" s="75" t="s">
        <v>71</v>
      </c>
      <c r="FC65" s="75" t="s">
        <v>71</v>
      </c>
      <c r="FD65" s="75" t="s">
        <v>71</v>
      </c>
      <c r="FE65" s="75" t="s">
        <v>71</v>
      </c>
      <c r="FF65" s="75" t="s">
        <v>71</v>
      </c>
      <c r="FG65" s="76" t="s">
        <v>71</v>
      </c>
    </row>
    <row r="66" spans="1:163" ht="15.75" x14ac:dyDescent="0.2">
      <c r="A66" s="69">
        <v>64</v>
      </c>
      <c r="B66" s="74" t="s">
        <v>74</v>
      </c>
      <c r="C66" s="74" t="s">
        <v>74</v>
      </c>
      <c r="D66" s="74" t="s">
        <v>74</v>
      </c>
      <c r="E66" s="74" t="s">
        <v>74</v>
      </c>
      <c r="F66" s="74" t="s">
        <v>74</v>
      </c>
      <c r="G66" s="74" t="s">
        <v>74</v>
      </c>
      <c r="H66" s="74" t="s">
        <v>74</v>
      </c>
      <c r="I66" s="74" t="s">
        <v>74</v>
      </c>
      <c r="J66" s="74" t="s">
        <v>74</v>
      </c>
      <c r="K66" s="74" t="s">
        <v>74</v>
      </c>
      <c r="L66" s="74" t="s">
        <v>74</v>
      </c>
      <c r="M66" s="74" t="s">
        <v>74</v>
      </c>
      <c r="N66" s="74" t="s">
        <v>74</v>
      </c>
      <c r="O66" s="74" t="s">
        <v>74</v>
      </c>
      <c r="P66" s="74" t="s">
        <v>74</v>
      </c>
      <c r="Q66" s="74" t="s">
        <v>74</v>
      </c>
      <c r="R66" s="74" t="s">
        <v>74</v>
      </c>
      <c r="S66" s="74" t="s">
        <v>74</v>
      </c>
      <c r="T66" s="74" t="s">
        <v>74</v>
      </c>
      <c r="U66" s="74" t="s">
        <v>74</v>
      </c>
      <c r="V66" s="74" t="s">
        <v>74</v>
      </c>
      <c r="W66" s="75" t="s">
        <v>71</v>
      </c>
      <c r="X66" s="75" t="s">
        <v>71</v>
      </c>
      <c r="Y66" s="75" t="s">
        <v>71</v>
      </c>
      <c r="Z66" s="75" t="s">
        <v>71</v>
      </c>
      <c r="AA66" s="75" t="s">
        <v>71</v>
      </c>
      <c r="AB66" s="75" t="s">
        <v>71</v>
      </c>
      <c r="AC66" s="75" t="s">
        <v>71</v>
      </c>
      <c r="AD66" s="75" t="s">
        <v>71</v>
      </c>
      <c r="AE66" s="75" t="s">
        <v>71</v>
      </c>
      <c r="AF66" s="75" t="s">
        <v>71</v>
      </c>
      <c r="AG66" s="75" t="s">
        <v>71</v>
      </c>
      <c r="AH66" s="75" t="s">
        <v>71</v>
      </c>
      <c r="AI66" s="75" t="s">
        <v>71</v>
      </c>
      <c r="AJ66" s="75" t="s">
        <v>71</v>
      </c>
      <c r="AK66" s="75" t="s">
        <v>71</v>
      </c>
      <c r="AL66" s="75" t="s">
        <v>71</v>
      </c>
      <c r="AM66" s="75" t="s">
        <v>71</v>
      </c>
      <c r="AN66" s="75" t="s">
        <v>71</v>
      </c>
      <c r="AO66" s="75" t="s">
        <v>71</v>
      </c>
      <c r="AP66" s="75" t="s">
        <v>71</v>
      </c>
      <c r="AQ66" s="75" t="s">
        <v>71</v>
      </c>
      <c r="AR66" s="75" t="s">
        <v>71</v>
      </c>
      <c r="AS66" s="75" t="s">
        <v>71</v>
      </c>
      <c r="AT66" s="75" t="s">
        <v>71</v>
      </c>
      <c r="AU66" s="75" t="s">
        <v>71</v>
      </c>
      <c r="AV66" s="75" t="s">
        <v>71</v>
      </c>
      <c r="AW66" s="75" t="s">
        <v>71</v>
      </c>
      <c r="AX66" s="75" t="s">
        <v>71</v>
      </c>
      <c r="AY66" s="75" t="s">
        <v>71</v>
      </c>
      <c r="AZ66" s="75" t="s">
        <v>71</v>
      </c>
      <c r="BA66" s="75" t="s">
        <v>71</v>
      </c>
      <c r="BB66" s="75" t="s">
        <v>71</v>
      </c>
      <c r="BC66" s="75" t="s">
        <v>71</v>
      </c>
      <c r="BD66" s="75" t="s">
        <v>71</v>
      </c>
      <c r="BE66" s="75" t="s">
        <v>71</v>
      </c>
      <c r="BF66" s="75" t="s">
        <v>71</v>
      </c>
      <c r="BG66" s="75" t="s">
        <v>71</v>
      </c>
      <c r="BH66" s="75" t="s">
        <v>71</v>
      </c>
      <c r="BI66" s="75" t="s">
        <v>71</v>
      </c>
      <c r="BJ66" s="75" t="s">
        <v>71</v>
      </c>
      <c r="BK66" s="75" t="s">
        <v>71</v>
      </c>
      <c r="BL66" s="75" t="s">
        <v>71</v>
      </c>
      <c r="BM66" s="75" t="s">
        <v>71</v>
      </c>
      <c r="BN66" s="75" t="s">
        <v>71</v>
      </c>
      <c r="BO66" s="75" t="s">
        <v>71</v>
      </c>
      <c r="BP66" s="75" t="s">
        <v>71</v>
      </c>
      <c r="BQ66" s="75" t="s">
        <v>71</v>
      </c>
      <c r="BR66" s="75" t="s">
        <v>71</v>
      </c>
      <c r="BS66" s="75" t="s">
        <v>71</v>
      </c>
      <c r="BT66" s="75" t="s">
        <v>71</v>
      </c>
      <c r="BU66" s="75" t="s">
        <v>71</v>
      </c>
      <c r="BV66" s="75" t="s">
        <v>71</v>
      </c>
      <c r="BW66" s="75" t="s">
        <v>71</v>
      </c>
      <c r="BX66" s="75" t="s">
        <v>71</v>
      </c>
      <c r="BY66" s="75" t="s">
        <v>71</v>
      </c>
      <c r="BZ66" s="75" t="s">
        <v>71</v>
      </c>
      <c r="CA66" s="75" t="s">
        <v>71</v>
      </c>
      <c r="CB66" s="75" t="s">
        <v>71</v>
      </c>
      <c r="CC66" s="75" t="s">
        <v>71</v>
      </c>
      <c r="CD66" s="75" t="s">
        <v>71</v>
      </c>
      <c r="CE66" s="75" t="s">
        <v>71</v>
      </c>
      <c r="CF66" s="75" t="s">
        <v>71</v>
      </c>
      <c r="CG66" s="75" t="s">
        <v>71</v>
      </c>
      <c r="CH66" s="75" t="s">
        <v>71</v>
      </c>
      <c r="CI66" s="75" t="s">
        <v>71</v>
      </c>
      <c r="CJ66" s="75" t="s">
        <v>71</v>
      </c>
      <c r="CK66" s="75" t="s">
        <v>71</v>
      </c>
      <c r="CL66" s="75" t="s">
        <v>71</v>
      </c>
      <c r="CM66" s="75" t="s">
        <v>71</v>
      </c>
      <c r="CN66" s="75" t="s">
        <v>71</v>
      </c>
      <c r="CO66" s="75" t="s">
        <v>71</v>
      </c>
      <c r="CP66" s="75" t="s">
        <v>71</v>
      </c>
      <c r="CQ66" s="75" t="s">
        <v>71</v>
      </c>
      <c r="CR66" s="75" t="s">
        <v>71</v>
      </c>
      <c r="CS66" s="75" t="s">
        <v>71</v>
      </c>
      <c r="CT66" s="75" t="s">
        <v>71</v>
      </c>
      <c r="CU66" s="75" t="s">
        <v>71</v>
      </c>
      <c r="CV66" s="75" t="s">
        <v>71</v>
      </c>
      <c r="CW66" s="75" t="s">
        <v>71</v>
      </c>
      <c r="CX66" s="75" t="s">
        <v>71</v>
      </c>
      <c r="CY66" s="75" t="s">
        <v>71</v>
      </c>
      <c r="CZ66" s="75" t="s">
        <v>71</v>
      </c>
      <c r="DA66" s="75" t="s">
        <v>71</v>
      </c>
      <c r="DB66" s="75" t="s">
        <v>71</v>
      </c>
      <c r="DC66" s="75" t="s">
        <v>71</v>
      </c>
      <c r="DD66" s="75" t="s">
        <v>71</v>
      </c>
      <c r="DE66" s="75" t="s">
        <v>71</v>
      </c>
      <c r="DF66" s="75" t="s">
        <v>71</v>
      </c>
      <c r="DG66" s="75" t="s">
        <v>71</v>
      </c>
      <c r="DH66" s="75" t="s">
        <v>71</v>
      </c>
      <c r="DI66" s="75" t="s">
        <v>71</v>
      </c>
      <c r="DJ66" s="75" t="s">
        <v>71</v>
      </c>
      <c r="DK66" s="75" t="s">
        <v>71</v>
      </c>
      <c r="DL66" s="75" t="s">
        <v>71</v>
      </c>
      <c r="DM66" s="75" t="s">
        <v>71</v>
      </c>
      <c r="DN66" s="75" t="s">
        <v>71</v>
      </c>
      <c r="DO66" s="75" t="s">
        <v>71</v>
      </c>
      <c r="DP66" s="75" t="s">
        <v>71</v>
      </c>
      <c r="DQ66" s="75" t="s">
        <v>71</v>
      </c>
      <c r="DR66" s="75" t="s">
        <v>71</v>
      </c>
      <c r="DS66" s="75" t="s">
        <v>71</v>
      </c>
      <c r="DT66" s="75" t="s">
        <v>71</v>
      </c>
      <c r="DU66" s="75" t="s">
        <v>71</v>
      </c>
      <c r="DV66" s="75" t="s">
        <v>71</v>
      </c>
      <c r="DW66" s="75" t="s">
        <v>71</v>
      </c>
      <c r="DX66" s="75" t="s">
        <v>71</v>
      </c>
      <c r="DY66" s="75" t="s">
        <v>71</v>
      </c>
      <c r="DZ66" s="75" t="s">
        <v>71</v>
      </c>
      <c r="EA66" s="75" t="s">
        <v>71</v>
      </c>
      <c r="EB66" s="75" t="s">
        <v>71</v>
      </c>
      <c r="EC66" s="75" t="s">
        <v>71</v>
      </c>
      <c r="ED66" s="75" t="s">
        <v>71</v>
      </c>
      <c r="EE66" s="75" t="s">
        <v>71</v>
      </c>
      <c r="EF66" s="75" t="s">
        <v>71</v>
      </c>
      <c r="EG66" s="75" t="s">
        <v>71</v>
      </c>
      <c r="EH66" s="75" t="s">
        <v>71</v>
      </c>
      <c r="EI66" s="75" t="s">
        <v>71</v>
      </c>
      <c r="EJ66" s="75" t="s">
        <v>71</v>
      </c>
      <c r="EK66" s="75" t="s">
        <v>71</v>
      </c>
      <c r="EL66" s="75" t="s">
        <v>71</v>
      </c>
      <c r="EM66" s="75" t="s">
        <v>71</v>
      </c>
      <c r="EN66" s="75" t="s">
        <v>71</v>
      </c>
      <c r="EO66" s="75" t="s">
        <v>71</v>
      </c>
      <c r="EP66" s="75" t="s">
        <v>71</v>
      </c>
      <c r="EQ66" s="75" t="s">
        <v>71</v>
      </c>
      <c r="ER66" s="75" t="s">
        <v>71</v>
      </c>
      <c r="ES66" s="75" t="s">
        <v>71</v>
      </c>
      <c r="ET66" s="75" t="s">
        <v>71</v>
      </c>
      <c r="EU66" s="75" t="s">
        <v>71</v>
      </c>
      <c r="EV66" s="75" t="s">
        <v>71</v>
      </c>
      <c r="EW66" s="75" t="s">
        <v>71</v>
      </c>
      <c r="EX66" s="75" t="s">
        <v>71</v>
      </c>
      <c r="EY66" s="75" t="s">
        <v>71</v>
      </c>
      <c r="EZ66" s="75" t="s">
        <v>71</v>
      </c>
      <c r="FA66" s="75" t="s">
        <v>71</v>
      </c>
      <c r="FB66" s="75" t="s">
        <v>71</v>
      </c>
      <c r="FC66" s="75" t="s">
        <v>71</v>
      </c>
      <c r="FD66" s="75" t="s">
        <v>71</v>
      </c>
      <c r="FE66" s="75" t="s">
        <v>71</v>
      </c>
      <c r="FF66" s="75" t="s">
        <v>71</v>
      </c>
      <c r="FG66" s="76" t="s">
        <v>71</v>
      </c>
    </row>
    <row r="67" spans="1:163" ht="15.75" x14ac:dyDescent="0.2">
      <c r="A67" s="69">
        <v>65</v>
      </c>
      <c r="B67" s="74" t="s">
        <v>74</v>
      </c>
      <c r="C67" s="74" t="s">
        <v>74</v>
      </c>
      <c r="D67" s="74" t="s">
        <v>74</v>
      </c>
      <c r="E67" s="74" t="s">
        <v>74</v>
      </c>
      <c r="F67" s="74" t="s">
        <v>74</v>
      </c>
      <c r="G67" s="74" t="s">
        <v>74</v>
      </c>
      <c r="H67" s="74" t="s">
        <v>74</v>
      </c>
      <c r="I67" s="74" t="s">
        <v>74</v>
      </c>
      <c r="J67" s="74" t="s">
        <v>74</v>
      </c>
      <c r="K67" s="74" t="s">
        <v>74</v>
      </c>
      <c r="L67" s="74" t="s">
        <v>74</v>
      </c>
      <c r="M67" s="74" t="s">
        <v>74</v>
      </c>
      <c r="N67" s="74" t="s">
        <v>74</v>
      </c>
      <c r="O67" s="74" t="s">
        <v>74</v>
      </c>
      <c r="P67" s="74" t="s">
        <v>74</v>
      </c>
      <c r="Q67" s="74" t="s">
        <v>74</v>
      </c>
      <c r="R67" s="74" t="s">
        <v>74</v>
      </c>
      <c r="S67" s="74" t="s">
        <v>74</v>
      </c>
      <c r="T67" s="74" t="s">
        <v>74</v>
      </c>
      <c r="U67" s="74" t="s">
        <v>74</v>
      </c>
      <c r="V67" s="74" t="s">
        <v>74</v>
      </c>
      <c r="W67" s="75" t="s">
        <v>71</v>
      </c>
      <c r="X67" s="75" t="s">
        <v>71</v>
      </c>
      <c r="Y67" s="75" t="s">
        <v>71</v>
      </c>
      <c r="Z67" s="75" t="s">
        <v>71</v>
      </c>
      <c r="AA67" s="75" t="s">
        <v>71</v>
      </c>
      <c r="AB67" s="75" t="s">
        <v>71</v>
      </c>
      <c r="AC67" s="75" t="s">
        <v>71</v>
      </c>
      <c r="AD67" s="75" t="s">
        <v>71</v>
      </c>
      <c r="AE67" s="75" t="s">
        <v>71</v>
      </c>
      <c r="AF67" s="75" t="s">
        <v>71</v>
      </c>
      <c r="AG67" s="75" t="s">
        <v>71</v>
      </c>
      <c r="AH67" s="75" t="s">
        <v>71</v>
      </c>
      <c r="AI67" s="75" t="s">
        <v>71</v>
      </c>
      <c r="AJ67" s="75" t="s">
        <v>71</v>
      </c>
      <c r="AK67" s="75" t="s">
        <v>71</v>
      </c>
      <c r="AL67" s="75" t="s">
        <v>71</v>
      </c>
      <c r="AM67" s="75" t="s">
        <v>71</v>
      </c>
      <c r="AN67" s="75" t="s">
        <v>71</v>
      </c>
      <c r="AO67" s="75" t="s">
        <v>71</v>
      </c>
      <c r="AP67" s="75" t="s">
        <v>71</v>
      </c>
      <c r="AQ67" s="75" t="s">
        <v>71</v>
      </c>
      <c r="AR67" s="75" t="s">
        <v>71</v>
      </c>
      <c r="AS67" s="75" t="s">
        <v>71</v>
      </c>
      <c r="AT67" s="75" t="s">
        <v>71</v>
      </c>
      <c r="AU67" s="75" t="s">
        <v>71</v>
      </c>
      <c r="AV67" s="75" t="s">
        <v>71</v>
      </c>
      <c r="AW67" s="75" t="s">
        <v>71</v>
      </c>
      <c r="AX67" s="75" t="s">
        <v>71</v>
      </c>
      <c r="AY67" s="75" t="s">
        <v>71</v>
      </c>
      <c r="AZ67" s="75" t="s">
        <v>71</v>
      </c>
      <c r="BA67" s="75" t="s">
        <v>71</v>
      </c>
      <c r="BB67" s="75" t="s">
        <v>71</v>
      </c>
      <c r="BC67" s="75" t="s">
        <v>71</v>
      </c>
      <c r="BD67" s="75" t="s">
        <v>71</v>
      </c>
      <c r="BE67" s="75" t="s">
        <v>71</v>
      </c>
      <c r="BF67" s="75" t="s">
        <v>71</v>
      </c>
      <c r="BG67" s="75" t="s">
        <v>71</v>
      </c>
      <c r="BH67" s="75" t="s">
        <v>71</v>
      </c>
      <c r="BI67" s="75" t="s">
        <v>71</v>
      </c>
      <c r="BJ67" s="75" t="s">
        <v>71</v>
      </c>
      <c r="BK67" s="75" t="s">
        <v>71</v>
      </c>
      <c r="BL67" s="75" t="s">
        <v>71</v>
      </c>
      <c r="BM67" s="75" t="s">
        <v>71</v>
      </c>
      <c r="BN67" s="75" t="s">
        <v>71</v>
      </c>
      <c r="BO67" s="75" t="s">
        <v>71</v>
      </c>
      <c r="BP67" s="75" t="s">
        <v>71</v>
      </c>
      <c r="BQ67" s="75" t="s">
        <v>71</v>
      </c>
      <c r="BR67" s="75" t="s">
        <v>71</v>
      </c>
      <c r="BS67" s="75" t="s">
        <v>71</v>
      </c>
      <c r="BT67" s="75" t="s">
        <v>71</v>
      </c>
      <c r="BU67" s="75" t="s">
        <v>71</v>
      </c>
      <c r="BV67" s="75" t="s">
        <v>71</v>
      </c>
      <c r="BW67" s="75" t="s">
        <v>71</v>
      </c>
      <c r="BX67" s="75" t="s">
        <v>71</v>
      </c>
      <c r="BY67" s="75" t="s">
        <v>71</v>
      </c>
      <c r="BZ67" s="75" t="s">
        <v>71</v>
      </c>
      <c r="CA67" s="75" t="s">
        <v>71</v>
      </c>
      <c r="CB67" s="75" t="s">
        <v>71</v>
      </c>
      <c r="CC67" s="75" t="s">
        <v>71</v>
      </c>
      <c r="CD67" s="75" t="s">
        <v>71</v>
      </c>
      <c r="CE67" s="75" t="s">
        <v>71</v>
      </c>
      <c r="CF67" s="75" t="s">
        <v>71</v>
      </c>
      <c r="CG67" s="75" t="s">
        <v>71</v>
      </c>
      <c r="CH67" s="75" t="s">
        <v>71</v>
      </c>
      <c r="CI67" s="75" t="s">
        <v>71</v>
      </c>
      <c r="CJ67" s="75" t="s">
        <v>71</v>
      </c>
      <c r="CK67" s="75" t="s">
        <v>71</v>
      </c>
      <c r="CL67" s="75" t="s">
        <v>71</v>
      </c>
      <c r="CM67" s="75" t="s">
        <v>71</v>
      </c>
      <c r="CN67" s="75" t="s">
        <v>71</v>
      </c>
      <c r="CO67" s="75" t="s">
        <v>71</v>
      </c>
      <c r="CP67" s="75" t="s">
        <v>71</v>
      </c>
      <c r="CQ67" s="75" t="s">
        <v>71</v>
      </c>
      <c r="CR67" s="75" t="s">
        <v>71</v>
      </c>
      <c r="CS67" s="75" t="s">
        <v>71</v>
      </c>
      <c r="CT67" s="75" t="s">
        <v>71</v>
      </c>
      <c r="CU67" s="75" t="s">
        <v>71</v>
      </c>
      <c r="CV67" s="75" t="s">
        <v>71</v>
      </c>
      <c r="CW67" s="75" t="s">
        <v>71</v>
      </c>
      <c r="CX67" s="75" t="s">
        <v>71</v>
      </c>
      <c r="CY67" s="75" t="s">
        <v>71</v>
      </c>
      <c r="CZ67" s="75" t="s">
        <v>71</v>
      </c>
      <c r="DA67" s="75" t="s">
        <v>71</v>
      </c>
      <c r="DB67" s="75" t="s">
        <v>71</v>
      </c>
      <c r="DC67" s="75" t="s">
        <v>71</v>
      </c>
      <c r="DD67" s="75" t="s">
        <v>71</v>
      </c>
      <c r="DE67" s="75" t="s">
        <v>71</v>
      </c>
      <c r="DF67" s="75" t="s">
        <v>71</v>
      </c>
      <c r="DG67" s="75" t="s">
        <v>71</v>
      </c>
      <c r="DH67" s="75" t="s">
        <v>71</v>
      </c>
      <c r="DI67" s="75" t="s">
        <v>71</v>
      </c>
      <c r="DJ67" s="75" t="s">
        <v>71</v>
      </c>
      <c r="DK67" s="75" t="s">
        <v>71</v>
      </c>
      <c r="DL67" s="75" t="s">
        <v>71</v>
      </c>
      <c r="DM67" s="75" t="s">
        <v>71</v>
      </c>
      <c r="DN67" s="75" t="s">
        <v>71</v>
      </c>
      <c r="DO67" s="75" t="s">
        <v>71</v>
      </c>
      <c r="DP67" s="75" t="s">
        <v>71</v>
      </c>
      <c r="DQ67" s="75" t="s">
        <v>71</v>
      </c>
      <c r="DR67" s="75" t="s">
        <v>71</v>
      </c>
      <c r="DS67" s="75" t="s">
        <v>71</v>
      </c>
      <c r="DT67" s="75" t="s">
        <v>71</v>
      </c>
      <c r="DU67" s="75" t="s">
        <v>71</v>
      </c>
      <c r="DV67" s="75" t="s">
        <v>71</v>
      </c>
      <c r="DW67" s="75" t="s">
        <v>71</v>
      </c>
      <c r="DX67" s="75" t="s">
        <v>71</v>
      </c>
      <c r="DY67" s="75" t="s">
        <v>71</v>
      </c>
      <c r="DZ67" s="75" t="s">
        <v>71</v>
      </c>
      <c r="EA67" s="75" t="s">
        <v>71</v>
      </c>
      <c r="EB67" s="75" t="s">
        <v>71</v>
      </c>
      <c r="EC67" s="75" t="s">
        <v>71</v>
      </c>
      <c r="ED67" s="75" t="s">
        <v>71</v>
      </c>
      <c r="EE67" s="75" t="s">
        <v>71</v>
      </c>
      <c r="EF67" s="75" t="s">
        <v>71</v>
      </c>
      <c r="EG67" s="75" t="s">
        <v>71</v>
      </c>
      <c r="EH67" s="75" t="s">
        <v>71</v>
      </c>
      <c r="EI67" s="75" t="s">
        <v>71</v>
      </c>
      <c r="EJ67" s="75" t="s">
        <v>71</v>
      </c>
      <c r="EK67" s="75" t="s">
        <v>71</v>
      </c>
      <c r="EL67" s="75" t="s">
        <v>71</v>
      </c>
      <c r="EM67" s="75" t="s">
        <v>71</v>
      </c>
      <c r="EN67" s="75" t="s">
        <v>71</v>
      </c>
      <c r="EO67" s="75" t="s">
        <v>71</v>
      </c>
      <c r="EP67" s="75" t="s">
        <v>71</v>
      </c>
      <c r="EQ67" s="75" t="s">
        <v>71</v>
      </c>
      <c r="ER67" s="75" t="s">
        <v>71</v>
      </c>
      <c r="ES67" s="75" t="s">
        <v>71</v>
      </c>
      <c r="ET67" s="75" t="s">
        <v>71</v>
      </c>
      <c r="EU67" s="75" t="s">
        <v>71</v>
      </c>
      <c r="EV67" s="75" t="s">
        <v>71</v>
      </c>
      <c r="EW67" s="75" t="s">
        <v>71</v>
      </c>
      <c r="EX67" s="75" t="s">
        <v>71</v>
      </c>
      <c r="EY67" s="75" t="s">
        <v>71</v>
      </c>
      <c r="EZ67" s="75" t="s">
        <v>71</v>
      </c>
      <c r="FA67" s="75" t="s">
        <v>71</v>
      </c>
      <c r="FB67" s="75" t="s">
        <v>71</v>
      </c>
      <c r="FC67" s="75" t="s">
        <v>71</v>
      </c>
      <c r="FD67" s="75" t="s">
        <v>71</v>
      </c>
      <c r="FE67" s="75" t="s">
        <v>71</v>
      </c>
      <c r="FF67" s="75" t="s">
        <v>71</v>
      </c>
      <c r="FG67" s="76" t="s">
        <v>71</v>
      </c>
    </row>
    <row r="68" spans="1:163" ht="15.75" x14ac:dyDescent="0.2">
      <c r="A68" s="69">
        <v>66</v>
      </c>
      <c r="B68" s="74" t="s">
        <v>74</v>
      </c>
      <c r="C68" s="74" t="s">
        <v>74</v>
      </c>
      <c r="D68" s="74" t="s">
        <v>74</v>
      </c>
      <c r="E68" s="74" t="s">
        <v>74</v>
      </c>
      <c r="F68" s="74" t="s">
        <v>74</v>
      </c>
      <c r="G68" s="74" t="s">
        <v>74</v>
      </c>
      <c r="H68" s="74" t="s">
        <v>74</v>
      </c>
      <c r="I68" s="74" t="s">
        <v>74</v>
      </c>
      <c r="J68" s="74" t="s">
        <v>74</v>
      </c>
      <c r="K68" s="74" t="s">
        <v>74</v>
      </c>
      <c r="L68" s="74" t="s">
        <v>74</v>
      </c>
      <c r="M68" s="74" t="s">
        <v>74</v>
      </c>
      <c r="N68" s="74" t="s">
        <v>74</v>
      </c>
      <c r="O68" s="74" t="s">
        <v>74</v>
      </c>
      <c r="P68" s="74" t="s">
        <v>74</v>
      </c>
      <c r="Q68" s="74" t="s">
        <v>74</v>
      </c>
      <c r="R68" s="74" t="s">
        <v>74</v>
      </c>
      <c r="S68" s="74" t="s">
        <v>74</v>
      </c>
      <c r="T68" s="74" t="s">
        <v>74</v>
      </c>
      <c r="U68" s="74" t="s">
        <v>74</v>
      </c>
      <c r="V68" s="74" t="s">
        <v>74</v>
      </c>
      <c r="W68" s="75" t="s">
        <v>71</v>
      </c>
      <c r="X68" s="75" t="s">
        <v>71</v>
      </c>
      <c r="Y68" s="75" t="s">
        <v>71</v>
      </c>
      <c r="Z68" s="75" t="s">
        <v>71</v>
      </c>
      <c r="AA68" s="75" t="s">
        <v>71</v>
      </c>
      <c r="AB68" s="75" t="s">
        <v>71</v>
      </c>
      <c r="AC68" s="75" t="s">
        <v>71</v>
      </c>
      <c r="AD68" s="75" t="s">
        <v>71</v>
      </c>
      <c r="AE68" s="75" t="s">
        <v>71</v>
      </c>
      <c r="AF68" s="75" t="s">
        <v>71</v>
      </c>
      <c r="AG68" s="75" t="s">
        <v>71</v>
      </c>
      <c r="AH68" s="75" t="s">
        <v>71</v>
      </c>
      <c r="AI68" s="75" t="s">
        <v>71</v>
      </c>
      <c r="AJ68" s="75" t="s">
        <v>71</v>
      </c>
      <c r="AK68" s="75" t="s">
        <v>71</v>
      </c>
      <c r="AL68" s="75" t="s">
        <v>71</v>
      </c>
      <c r="AM68" s="75" t="s">
        <v>71</v>
      </c>
      <c r="AN68" s="75" t="s">
        <v>71</v>
      </c>
      <c r="AO68" s="75" t="s">
        <v>71</v>
      </c>
      <c r="AP68" s="75" t="s">
        <v>71</v>
      </c>
      <c r="AQ68" s="75" t="s">
        <v>71</v>
      </c>
      <c r="AR68" s="75" t="s">
        <v>71</v>
      </c>
      <c r="AS68" s="75" t="s">
        <v>71</v>
      </c>
      <c r="AT68" s="75" t="s">
        <v>71</v>
      </c>
      <c r="AU68" s="75" t="s">
        <v>71</v>
      </c>
      <c r="AV68" s="75" t="s">
        <v>71</v>
      </c>
      <c r="AW68" s="75" t="s">
        <v>71</v>
      </c>
      <c r="AX68" s="75" t="s">
        <v>71</v>
      </c>
      <c r="AY68" s="75" t="s">
        <v>71</v>
      </c>
      <c r="AZ68" s="75" t="s">
        <v>71</v>
      </c>
      <c r="BA68" s="75" t="s">
        <v>71</v>
      </c>
      <c r="BB68" s="75" t="s">
        <v>71</v>
      </c>
      <c r="BC68" s="75" t="s">
        <v>71</v>
      </c>
      <c r="BD68" s="75" t="s">
        <v>71</v>
      </c>
      <c r="BE68" s="75" t="s">
        <v>71</v>
      </c>
      <c r="BF68" s="75" t="s">
        <v>71</v>
      </c>
      <c r="BG68" s="75" t="s">
        <v>71</v>
      </c>
      <c r="BH68" s="75" t="s">
        <v>71</v>
      </c>
      <c r="BI68" s="75" t="s">
        <v>71</v>
      </c>
      <c r="BJ68" s="75" t="s">
        <v>71</v>
      </c>
      <c r="BK68" s="75" t="s">
        <v>71</v>
      </c>
      <c r="BL68" s="75" t="s">
        <v>71</v>
      </c>
      <c r="BM68" s="75" t="s">
        <v>71</v>
      </c>
      <c r="BN68" s="75" t="s">
        <v>71</v>
      </c>
      <c r="BO68" s="75" t="s">
        <v>71</v>
      </c>
      <c r="BP68" s="75" t="s">
        <v>71</v>
      </c>
      <c r="BQ68" s="75" t="s">
        <v>71</v>
      </c>
      <c r="BR68" s="75" t="s">
        <v>71</v>
      </c>
      <c r="BS68" s="75" t="s">
        <v>71</v>
      </c>
      <c r="BT68" s="75" t="s">
        <v>71</v>
      </c>
      <c r="BU68" s="75" t="s">
        <v>71</v>
      </c>
      <c r="BV68" s="75" t="s">
        <v>71</v>
      </c>
      <c r="BW68" s="75" t="s">
        <v>71</v>
      </c>
      <c r="BX68" s="75" t="s">
        <v>71</v>
      </c>
      <c r="BY68" s="75" t="s">
        <v>71</v>
      </c>
      <c r="BZ68" s="75" t="s">
        <v>71</v>
      </c>
      <c r="CA68" s="75" t="s">
        <v>71</v>
      </c>
      <c r="CB68" s="75" t="s">
        <v>71</v>
      </c>
      <c r="CC68" s="75" t="s">
        <v>71</v>
      </c>
      <c r="CD68" s="75" t="s">
        <v>71</v>
      </c>
      <c r="CE68" s="75" t="s">
        <v>71</v>
      </c>
      <c r="CF68" s="75" t="s">
        <v>71</v>
      </c>
      <c r="CG68" s="75" t="s">
        <v>71</v>
      </c>
      <c r="CH68" s="75" t="s">
        <v>71</v>
      </c>
      <c r="CI68" s="75" t="s">
        <v>71</v>
      </c>
      <c r="CJ68" s="75" t="s">
        <v>71</v>
      </c>
      <c r="CK68" s="75" t="s">
        <v>71</v>
      </c>
      <c r="CL68" s="75" t="s">
        <v>71</v>
      </c>
      <c r="CM68" s="75" t="s">
        <v>71</v>
      </c>
      <c r="CN68" s="75" t="s">
        <v>71</v>
      </c>
      <c r="CO68" s="75" t="s">
        <v>71</v>
      </c>
      <c r="CP68" s="75" t="s">
        <v>71</v>
      </c>
      <c r="CQ68" s="75" t="s">
        <v>71</v>
      </c>
      <c r="CR68" s="75" t="s">
        <v>71</v>
      </c>
      <c r="CS68" s="75" t="s">
        <v>71</v>
      </c>
      <c r="CT68" s="75" t="s">
        <v>71</v>
      </c>
      <c r="CU68" s="75" t="s">
        <v>71</v>
      </c>
      <c r="CV68" s="75" t="s">
        <v>71</v>
      </c>
      <c r="CW68" s="75" t="s">
        <v>71</v>
      </c>
      <c r="CX68" s="75" t="s">
        <v>71</v>
      </c>
      <c r="CY68" s="75" t="s">
        <v>71</v>
      </c>
      <c r="CZ68" s="75" t="s">
        <v>71</v>
      </c>
      <c r="DA68" s="75" t="s">
        <v>71</v>
      </c>
      <c r="DB68" s="75" t="s">
        <v>71</v>
      </c>
      <c r="DC68" s="75" t="s">
        <v>71</v>
      </c>
      <c r="DD68" s="75" t="s">
        <v>71</v>
      </c>
      <c r="DE68" s="75" t="s">
        <v>71</v>
      </c>
      <c r="DF68" s="75" t="s">
        <v>71</v>
      </c>
      <c r="DG68" s="75" t="s">
        <v>71</v>
      </c>
      <c r="DH68" s="75" t="s">
        <v>71</v>
      </c>
      <c r="DI68" s="75" t="s">
        <v>71</v>
      </c>
      <c r="DJ68" s="75" t="s">
        <v>71</v>
      </c>
      <c r="DK68" s="75" t="s">
        <v>71</v>
      </c>
      <c r="DL68" s="75" t="s">
        <v>71</v>
      </c>
      <c r="DM68" s="75" t="s">
        <v>71</v>
      </c>
      <c r="DN68" s="75" t="s">
        <v>71</v>
      </c>
      <c r="DO68" s="75" t="s">
        <v>71</v>
      </c>
      <c r="DP68" s="75" t="s">
        <v>71</v>
      </c>
      <c r="DQ68" s="75" t="s">
        <v>71</v>
      </c>
      <c r="DR68" s="75" t="s">
        <v>71</v>
      </c>
      <c r="DS68" s="75" t="s">
        <v>71</v>
      </c>
      <c r="DT68" s="75" t="s">
        <v>71</v>
      </c>
      <c r="DU68" s="75" t="s">
        <v>71</v>
      </c>
      <c r="DV68" s="75" t="s">
        <v>71</v>
      </c>
      <c r="DW68" s="75" t="s">
        <v>71</v>
      </c>
      <c r="DX68" s="75" t="s">
        <v>71</v>
      </c>
      <c r="DY68" s="75" t="s">
        <v>71</v>
      </c>
      <c r="DZ68" s="75" t="s">
        <v>71</v>
      </c>
      <c r="EA68" s="75" t="s">
        <v>71</v>
      </c>
      <c r="EB68" s="75" t="s">
        <v>71</v>
      </c>
      <c r="EC68" s="75" t="s">
        <v>71</v>
      </c>
      <c r="ED68" s="75" t="s">
        <v>71</v>
      </c>
      <c r="EE68" s="75" t="s">
        <v>71</v>
      </c>
      <c r="EF68" s="75" t="s">
        <v>71</v>
      </c>
      <c r="EG68" s="75" t="s">
        <v>71</v>
      </c>
      <c r="EH68" s="75" t="s">
        <v>71</v>
      </c>
      <c r="EI68" s="75" t="s">
        <v>71</v>
      </c>
      <c r="EJ68" s="75" t="s">
        <v>71</v>
      </c>
      <c r="EK68" s="75" t="s">
        <v>71</v>
      </c>
      <c r="EL68" s="75" t="s">
        <v>71</v>
      </c>
      <c r="EM68" s="75" t="s">
        <v>71</v>
      </c>
      <c r="EN68" s="75" t="s">
        <v>71</v>
      </c>
      <c r="EO68" s="75" t="s">
        <v>71</v>
      </c>
      <c r="EP68" s="75" t="s">
        <v>71</v>
      </c>
      <c r="EQ68" s="75" t="s">
        <v>71</v>
      </c>
      <c r="ER68" s="75" t="s">
        <v>71</v>
      </c>
      <c r="ES68" s="75" t="s">
        <v>71</v>
      </c>
      <c r="ET68" s="75" t="s">
        <v>71</v>
      </c>
      <c r="EU68" s="75" t="s">
        <v>71</v>
      </c>
      <c r="EV68" s="75" t="s">
        <v>71</v>
      </c>
      <c r="EW68" s="75" t="s">
        <v>71</v>
      </c>
      <c r="EX68" s="75" t="s">
        <v>71</v>
      </c>
      <c r="EY68" s="75" t="s">
        <v>71</v>
      </c>
      <c r="EZ68" s="75" t="s">
        <v>71</v>
      </c>
      <c r="FA68" s="75" t="s">
        <v>71</v>
      </c>
      <c r="FB68" s="75" t="s">
        <v>71</v>
      </c>
      <c r="FC68" s="75" t="s">
        <v>71</v>
      </c>
      <c r="FD68" s="75" t="s">
        <v>71</v>
      </c>
      <c r="FE68" s="75" t="s">
        <v>71</v>
      </c>
      <c r="FF68" s="75" t="s">
        <v>71</v>
      </c>
      <c r="FG68" s="76" t="s">
        <v>71</v>
      </c>
    </row>
    <row r="69" spans="1:163" ht="15.75" x14ac:dyDescent="0.2">
      <c r="A69" s="69">
        <v>67</v>
      </c>
      <c r="B69" s="74" t="s">
        <v>74</v>
      </c>
      <c r="C69" s="74" t="s">
        <v>74</v>
      </c>
      <c r="D69" s="74" t="s">
        <v>74</v>
      </c>
      <c r="E69" s="74" t="s">
        <v>74</v>
      </c>
      <c r="F69" s="74" t="s">
        <v>74</v>
      </c>
      <c r="G69" s="74" t="s">
        <v>74</v>
      </c>
      <c r="H69" s="74" t="s">
        <v>74</v>
      </c>
      <c r="I69" s="74" t="s">
        <v>74</v>
      </c>
      <c r="J69" s="74" t="s">
        <v>74</v>
      </c>
      <c r="K69" s="74" t="s">
        <v>74</v>
      </c>
      <c r="L69" s="74" t="s">
        <v>74</v>
      </c>
      <c r="M69" s="74" t="s">
        <v>74</v>
      </c>
      <c r="N69" s="74" t="s">
        <v>74</v>
      </c>
      <c r="O69" s="74" t="s">
        <v>74</v>
      </c>
      <c r="P69" s="74" t="s">
        <v>74</v>
      </c>
      <c r="Q69" s="74" t="s">
        <v>74</v>
      </c>
      <c r="R69" s="74" t="s">
        <v>74</v>
      </c>
      <c r="S69" s="74" t="s">
        <v>74</v>
      </c>
      <c r="T69" s="74" t="s">
        <v>74</v>
      </c>
      <c r="U69" s="74" t="s">
        <v>74</v>
      </c>
      <c r="V69" s="74" t="s">
        <v>74</v>
      </c>
      <c r="W69" s="75" t="s">
        <v>71</v>
      </c>
      <c r="X69" s="75" t="s">
        <v>71</v>
      </c>
      <c r="Y69" s="75" t="s">
        <v>71</v>
      </c>
      <c r="Z69" s="75" t="s">
        <v>71</v>
      </c>
      <c r="AA69" s="75" t="s">
        <v>71</v>
      </c>
      <c r="AB69" s="75" t="s">
        <v>71</v>
      </c>
      <c r="AC69" s="75" t="s">
        <v>71</v>
      </c>
      <c r="AD69" s="75" t="s">
        <v>71</v>
      </c>
      <c r="AE69" s="75" t="s">
        <v>71</v>
      </c>
      <c r="AF69" s="75" t="s">
        <v>71</v>
      </c>
      <c r="AG69" s="75" t="s">
        <v>71</v>
      </c>
      <c r="AH69" s="75" t="s">
        <v>71</v>
      </c>
      <c r="AI69" s="75" t="s">
        <v>71</v>
      </c>
      <c r="AJ69" s="75" t="s">
        <v>71</v>
      </c>
      <c r="AK69" s="75" t="s">
        <v>71</v>
      </c>
      <c r="AL69" s="75" t="s">
        <v>71</v>
      </c>
      <c r="AM69" s="75" t="s">
        <v>71</v>
      </c>
      <c r="AN69" s="75" t="s">
        <v>71</v>
      </c>
      <c r="AO69" s="75" t="s">
        <v>71</v>
      </c>
      <c r="AP69" s="75" t="s">
        <v>71</v>
      </c>
      <c r="AQ69" s="75" t="s">
        <v>71</v>
      </c>
      <c r="AR69" s="75" t="s">
        <v>71</v>
      </c>
      <c r="AS69" s="75" t="s">
        <v>71</v>
      </c>
      <c r="AT69" s="75" t="s">
        <v>71</v>
      </c>
      <c r="AU69" s="75" t="s">
        <v>71</v>
      </c>
      <c r="AV69" s="75" t="s">
        <v>71</v>
      </c>
      <c r="AW69" s="75" t="s">
        <v>71</v>
      </c>
      <c r="AX69" s="75" t="s">
        <v>71</v>
      </c>
      <c r="AY69" s="75" t="s">
        <v>71</v>
      </c>
      <c r="AZ69" s="75" t="s">
        <v>71</v>
      </c>
      <c r="BA69" s="75" t="s">
        <v>71</v>
      </c>
      <c r="BB69" s="75" t="s">
        <v>71</v>
      </c>
      <c r="BC69" s="75" t="s">
        <v>71</v>
      </c>
      <c r="BD69" s="75" t="s">
        <v>71</v>
      </c>
      <c r="BE69" s="75" t="s">
        <v>71</v>
      </c>
      <c r="BF69" s="75" t="s">
        <v>71</v>
      </c>
      <c r="BG69" s="75" t="s">
        <v>71</v>
      </c>
      <c r="BH69" s="75" t="s">
        <v>71</v>
      </c>
      <c r="BI69" s="75" t="s">
        <v>71</v>
      </c>
      <c r="BJ69" s="75" t="s">
        <v>71</v>
      </c>
      <c r="BK69" s="75" t="s">
        <v>71</v>
      </c>
      <c r="BL69" s="75" t="s">
        <v>71</v>
      </c>
      <c r="BM69" s="75" t="s">
        <v>71</v>
      </c>
      <c r="BN69" s="75" t="s">
        <v>71</v>
      </c>
      <c r="BO69" s="75" t="s">
        <v>71</v>
      </c>
      <c r="BP69" s="75" t="s">
        <v>71</v>
      </c>
      <c r="BQ69" s="75" t="s">
        <v>71</v>
      </c>
      <c r="BR69" s="75" t="s">
        <v>71</v>
      </c>
      <c r="BS69" s="75" t="s">
        <v>71</v>
      </c>
      <c r="BT69" s="75" t="s">
        <v>71</v>
      </c>
      <c r="BU69" s="75" t="s">
        <v>71</v>
      </c>
      <c r="BV69" s="75" t="s">
        <v>71</v>
      </c>
      <c r="BW69" s="75" t="s">
        <v>71</v>
      </c>
      <c r="BX69" s="75" t="s">
        <v>71</v>
      </c>
      <c r="BY69" s="75" t="s">
        <v>71</v>
      </c>
      <c r="BZ69" s="75" t="s">
        <v>71</v>
      </c>
      <c r="CA69" s="75" t="s">
        <v>71</v>
      </c>
      <c r="CB69" s="75" t="s">
        <v>71</v>
      </c>
      <c r="CC69" s="75" t="s">
        <v>71</v>
      </c>
      <c r="CD69" s="75" t="s">
        <v>71</v>
      </c>
      <c r="CE69" s="75" t="s">
        <v>71</v>
      </c>
      <c r="CF69" s="75" t="s">
        <v>71</v>
      </c>
      <c r="CG69" s="75" t="s">
        <v>71</v>
      </c>
      <c r="CH69" s="75" t="s">
        <v>71</v>
      </c>
      <c r="CI69" s="75" t="s">
        <v>71</v>
      </c>
      <c r="CJ69" s="75" t="s">
        <v>71</v>
      </c>
      <c r="CK69" s="75" t="s">
        <v>71</v>
      </c>
      <c r="CL69" s="75" t="s">
        <v>71</v>
      </c>
      <c r="CM69" s="75" t="s">
        <v>71</v>
      </c>
      <c r="CN69" s="75" t="s">
        <v>71</v>
      </c>
      <c r="CO69" s="75" t="s">
        <v>71</v>
      </c>
      <c r="CP69" s="75" t="s">
        <v>71</v>
      </c>
      <c r="CQ69" s="75" t="s">
        <v>71</v>
      </c>
      <c r="CR69" s="75" t="s">
        <v>71</v>
      </c>
      <c r="CS69" s="75" t="s">
        <v>71</v>
      </c>
      <c r="CT69" s="75" t="s">
        <v>71</v>
      </c>
      <c r="CU69" s="75" t="s">
        <v>71</v>
      </c>
      <c r="CV69" s="75" t="s">
        <v>71</v>
      </c>
      <c r="CW69" s="75" t="s">
        <v>71</v>
      </c>
      <c r="CX69" s="75" t="s">
        <v>71</v>
      </c>
      <c r="CY69" s="75" t="s">
        <v>71</v>
      </c>
      <c r="CZ69" s="75" t="s">
        <v>71</v>
      </c>
      <c r="DA69" s="75" t="s">
        <v>71</v>
      </c>
      <c r="DB69" s="75" t="s">
        <v>71</v>
      </c>
      <c r="DC69" s="75" t="s">
        <v>71</v>
      </c>
      <c r="DD69" s="75" t="s">
        <v>71</v>
      </c>
      <c r="DE69" s="75" t="s">
        <v>71</v>
      </c>
      <c r="DF69" s="75" t="s">
        <v>71</v>
      </c>
      <c r="DG69" s="75" t="s">
        <v>71</v>
      </c>
      <c r="DH69" s="75" t="s">
        <v>71</v>
      </c>
      <c r="DI69" s="75" t="s">
        <v>71</v>
      </c>
      <c r="DJ69" s="75" t="s">
        <v>71</v>
      </c>
      <c r="DK69" s="75" t="s">
        <v>71</v>
      </c>
      <c r="DL69" s="75" t="s">
        <v>71</v>
      </c>
      <c r="DM69" s="75" t="s">
        <v>71</v>
      </c>
      <c r="DN69" s="75" t="s">
        <v>71</v>
      </c>
      <c r="DO69" s="75" t="s">
        <v>71</v>
      </c>
      <c r="DP69" s="75" t="s">
        <v>71</v>
      </c>
      <c r="DQ69" s="75" t="s">
        <v>71</v>
      </c>
      <c r="DR69" s="75" t="s">
        <v>71</v>
      </c>
      <c r="DS69" s="75" t="s">
        <v>71</v>
      </c>
      <c r="DT69" s="75" t="s">
        <v>71</v>
      </c>
      <c r="DU69" s="75" t="s">
        <v>71</v>
      </c>
      <c r="DV69" s="75" t="s">
        <v>71</v>
      </c>
      <c r="DW69" s="75" t="s">
        <v>71</v>
      </c>
      <c r="DX69" s="75" t="s">
        <v>71</v>
      </c>
      <c r="DY69" s="75" t="s">
        <v>71</v>
      </c>
      <c r="DZ69" s="75" t="s">
        <v>71</v>
      </c>
      <c r="EA69" s="75" t="s">
        <v>71</v>
      </c>
      <c r="EB69" s="75" t="s">
        <v>71</v>
      </c>
      <c r="EC69" s="75" t="s">
        <v>71</v>
      </c>
      <c r="ED69" s="75" t="s">
        <v>71</v>
      </c>
      <c r="EE69" s="75" t="s">
        <v>71</v>
      </c>
      <c r="EF69" s="75" t="s">
        <v>71</v>
      </c>
      <c r="EG69" s="75" t="s">
        <v>71</v>
      </c>
      <c r="EH69" s="75" t="s">
        <v>71</v>
      </c>
      <c r="EI69" s="75" t="s">
        <v>71</v>
      </c>
      <c r="EJ69" s="75" t="s">
        <v>71</v>
      </c>
      <c r="EK69" s="75" t="s">
        <v>71</v>
      </c>
      <c r="EL69" s="75" t="s">
        <v>71</v>
      </c>
      <c r="EM69" s="75" t="s">
        <v>71</v>
      </c>
      <c r="EN69" s="75" t="s">
        <v>71</v>
      </c>
      <c r="EO69" s="75" t="s">
        <v>71</v>
      </c>
      <c r="EP69" s="75" t="s">
        <v>71</v>
      </c>
      <c r="EQ69" s="75" t="s">
        <v>71</v>
      </c>
      <c r="ER69" s="75" t="s">
        <v>71</v>
      </c>
      <c r="ES69" s="75" t="s">
        <v>71</v>
      </c>
      <c r="ET69" s="75" t="s">
        <v>71</v>
      </c>
      <c r="EU69" s="75" t="s">
        <v>71</v>
      </c>
      <c r="EV69" s="75" t="s">
        <v>71</v>
      </c>
      <c r="EW69" s="75" t="s">
        <v>71</v>
      </c>
      <c r="EX69" s="75" t="s">
        <v>71</v>
      </c>
      <c r="EY69" s="75" t="s">
        <v>71</v>
      </c>
      <c r="EZ69" s="75" t="s">
        <v>71</v>
      </c>
      <c r="FA69" s="75" t="s">
        <v>71</v>
      </c>
      <c r="FB69" s="75" t="s">
        <v>71</v>
      </c>
      <c r="FC69" s="75" t="s">
        <v>71</v>
      </c>
      <c r="FD69" s="75" t="s">
        <v>71</v>
      </c>
      <c r="FE69" s="75" t="s">
        <v>71</v>
      </c>
      <c r="FF69" s="75" t="s">
        <v>71</v>
      </c>
      <c r="FG69" s="76" t="s">
        <v>71</v>
      </c>
    </row>
    <row r="70" spans="1:163" ht="15.75" x14ac:dyDescent="0.2">
      <c r="A70" s="69">
        <v>68</v>
      </c>
      <c r="B70" s="74" t="s">
        <v>74</v>
      </c>
      <c r="C70" s="74" t="s">
        <v>74</v>
      </c>
      <c r="D70" s="74" t="s">
        <v>74</v>
      </c>
      <c r="E70" s="74" t="s">
        <v>74</v>
      </c>
      <c r="F70" s="74" t="s">
        <v>74</v>
      </c>
      <c r="G70" s="74" t="s">
        <v>74</v>
      </c>
      <c r="H70" s="74" t="s">
        <v>74</v>
      </c>
      <c r="I70" s="74" t="s">
        <v>74</v>
      </c>
      <c r="J70" s="74" t="s">
        <v>74</v>
      </c>
      <c r="K70" s="74" t="s">
        <v>74</v>
      </c>
      <c r="L70" s="74" t="s">
        <v>74</v>
      </c>
      <c r="M70" s="74" t="s">
        <v>74</v>
      </c>
      <c r="N70" s="74" t="s">
        <v>74</v>
      </c>
      <c r="O70" s="74" t="s">
        <v>74</v>
      </c>
      <c r="P70" s="74" t="s">
        <v>74</v>
      </c>
      <c r="Q70" s="74" t="s">
        <v>74</v>
      </c>
      <c r="R70" s="74" t="s">
        <v>74</v>
      </c>
      <c r="S70" s="74" t="s">
        <v>74</v>
      </c>
      <c r="T70" s="74" t="s">
        <v>74</v>
      </c>
      <c r="U70" s="74" t="s">
        <v>74</v>
      </c>
      <c r="V70" s="74" t="s">
        <v>74</v>
      </c>
      <c r="W70" s="75" t="s">
        <v>71</v>
      </c>
      <c r="X70" s="75" t="s">
        <v>71</v>
      </c>
      <c r="Y70" s="75" t="s">
        <v>71</v>
      </c>
      <c r="Z70" s="75" t="s">
        <v>71</v>
      </c>
      <c r="AA70" s="75" t="s">
        <v>71</v>
      </c>
      <c r="AB70" s="75" t="s">
        <v>71</v>
      </c>
      <c r="AC70" s="75" t="s">
        <v>71</v>
      </c>
      <c r="AD70" s="75" t="s">
        <v>71</v>
      </c>
      <c r="AE70" s="75" t="s">
        <v>71</v>
      </c>
      <c r="AF70" s="75" t="s">
        <v>71</v>
      </c>
      <c r="AG70" s="75" t="s">
        <v>71</v>
      </c>
      <c r="AH70" s="75" t="s">
        <v>71</v>
      </c>
      <c r="AI70" s="75" t="s">
        <v>71</v>
      </c>
      <c r="AJ70" s="75" t="s">
        <v>71</v>
      </c>
      <c r="AK70" s="75" t="s">
        <v>71</v>
      </c>
      <c r="AL70" s="75" t="s">
        <v>71</v>
      </c>
      <c r="AM70" s="75" t="s">
        <v>71</v>
      </c>
      <c r="AN70" s="75" t="s">
        <v>71</v>
      </c>
      <c r="AO70" s="75" t="s">
        <v>71</v>
      </c>
      <c r="AP70" s="75" t="s">
        <v>71</v>
      </c>
      <c r="AQ70" s="75" t="s">
        <v>71</v>
      </c>
      <c r="AR70" s="75" t="s">
        <v>71</v>
      </c>
      <c r="AS70" s="75" t="s">
        <v>71</v>
      </c>
      <c r="AT70" s="75" t="s">
        <v>71</v>
      </c>
      <c r="AU70" s="75" t="s">
        <v>71</v>
      </c>
      <c r="AV70" s="75" t="s">
        <v>71</v>
      </c>
      <c r="AW70" s="75" t="s">
        <v>71</v>
      </c>
      <c r="AX70" s="75" t="s">
        <v>71</v>
      </c>
      <c r="AY70" s="75" t="s">
        <v>71</v>
      </c>
      <c r="AZ70" s="75" t="s">
        <v>71</v>
      </c>
      <c r="BA70" s="75" t="s">
        <v>71</v>
      </c>
      <c r="BB70" s="75" t="s">
        <v>71</v>
      </c>
      <c r="BC70" s="75" t="s">
        <v>71</v>
      </c>
      <c r="BD70" s="75" t="s">
        <v>71</v>
      </c>
      <c r="BE70" s="75" t="s">
        <v>71</v>
      </c>
      <c r="BF70" s="75" t="s">
        <v>71</v>
      </c>
      <c r="BG70" s="75" t="s">
        <v>71</v>
      </c>
      <c r="BH70" s="75" t="s">
        <v>71</v>
      </c>
      <c r="BI70" s="75" t="s">
        <v>71</v>
      </c>
      <c r="BJ70" s="75" t="s">
        <v>71</v>
      </c>
      <c r="BK70" s="75" t="s">
        <v>71</v>
      </c>
      <c r="BL70" s="75" t="s">
        <v>71</v>
      </c>
      <c r="BM70" s="75" t="s">
        <v>71</v>
      </c>
      <c r="BN70" s="75" t="s">
        <v>71</v>
      </c>
      <c r="BO70" s="75" t="s">
        <v>71</v>
      </c>
      <c r="BP70" s="75" t="s">
        <v>71</v>
      </c>
      <c r="BQ70" s="75" t="s">
        <v>71</v>
      </c>
      <c r="BR70" s="75" t="s">
        <v>71</v>
      </c>
      <c r="BS70" s="75" t="s">
        <v>71</v>
      </c>
      <c r="BT70" s="75" t="s">
        <v>71</v>
      </c>
      <c r="BU70" s="75" t="s">
        <v>71</v>
      </c>
      <c r="BV70" s="75" t="s">
        <v>71</v>
      </c>
      <c r="BW70" s="75" t="s">
        <v>71</v>
      </c>
      <c r="BX70" s="75" t="s">
        <v>71</v>
      </c>
      <c r="BY70" s="75" t="s">
        <v>71</v>
      </c>
      <c r="BZ70" s="75" t="s">
        <v>71</v>
      </c>
      <c r="CA70" s="75" t="s">
        <v>71</v>
      </c>
      <c r="CB70" s="75" t="s">
        <v>71</v>
      </c>
      <c r="CC70" s="75" t="s">
        <v>71</v>
      </c>
      <c r="CD70" s="75" t="s">
        <v>71</v>
      </c>
      <c r="CE70" s="75" t="s">
        <v>71</v>
      </c>
      <c r="CF70" s="75" t="s">
        <v>71</v>
      </c>
      <c r="CG70" s="75" t="s">
        <v>71</v>
      </c>
      <c r="CH70" s="75" t="s">
        <v>71</v>
      </c>
      <c r="CI70" s="75" t="s">
        <v>71</v>
      </c>
      <c r="CJ70" s="75" t="s">
        <v>71</v>
      </c>
      <c r="CK70" s="75" t="s">
        <v>71</v>
      </c>
      <c r="CL70" s="75" t="s">
        <v>71</v>
      </c>
      <c r="CM70" s="75" t="s">
        <v>71</v>
      </c>
      <c r="CN70" s="75" t="s">
        <v>71</v>
      </c>
      <c r="CO70" s="75" t="s">
        <v>71</v>
      </c>
      <c r="CP70" s="75" t="s">
        <v>71</v>
      </c>
      <c r="CQ70" s="75" t="s">
        <v>71</v>
      </c>
      <c r="CR70" s="75" t="s">
        <v>71</v>
      </c>
      <c r="CS70" s="75" t="s">
        <v>71</v>
      </c>
      <c r="CT70" s="75" t="s">
        <v>71</v>
      </c>
      <c r="CU70" s="75" t="s">
        <v>71</v>
      </c>
      <c r="CV70" s="75" t="s">
        <v>71</v>
      </c>
      <c r="CW70" s="75" t="s">
        <v>71</v>
      </c>
      <c r="CX70" s="75" t="s">
        <v>71</v>
      </c>
      <c r="CY70" s="75" t="s">
        <v>71</v>
      </c>
      <c r="CZ70" s="75" t="s">
        <v>71</v>
      </c>
      <c r="DA70" s="75" t="s">
        <v>71</v>
      </c>
      <c r="DB70" s="75" t="s">
        <v>71</v>
      </c>
      <c r="DC70" s="75" t="s">
        <v>71</v>
      </c>
      <c r="DD70" s="75" t="s">
        <v>71</v>
      </c>
      <c r="DE70" s="75" t="s">
        <v>71</v>
      </c>
      <c r="DF70" s="75" t="s">
        <v>71</v>
      </c>
      <c r="DG70" s="75" t="s">
        <v>71</v>
      </c>
      <c r="DH70" s="75" t="s">
        <v>71</v>
      </c>
      <c r="DI70" s="75" t="s">
        <v>71</v>
      </c>
      <c r="DJ70" s="75" t="s">
        <v>71</v>
      </c>
      <c r="DK70" s="75" t="s">
        <v>71</v>
      </c>
      <c r="DL70" s="75" t="s">
        <v>71</v>
      </c>
      <c r="DM70" s="75" t="s">
        <v>71</v>
      </c>
      <c r="DN70" s="75" t="s">
        <v>71</v>
      </c>
      <c r="DO70" s="75" t="s">
        <v>71</v>
      </c>
      <c r="DP70" s="75" t="s">
        <v>71</v>
      </c>
      <c r="DQ70" s="75" t="s">
        <v>71</v>
      </c>
      <c r="DR70" s="75" t="s">
        <v>71</v>
      </c>
      <c r="DS70" s="75" t="s">
        <v>71</v>
      </c>
      <c r="DT70" s="75" t="s">
        <v>71</v>
      </c>
      <c r="DU70" s="75" t="s">
        <v>71</v>
      </c>
      <c r="DV70" s="75" t="s">
        <v>71</v>
      </c>
      <c r="DW70" s="75" t="s">
        <v>71</v>
      </c>
      <c r="DX70" s="75" t="s">
        <v>71</v>
      </c>
      <c r="DY70" s="75" t="s">
        <v>71</v>
      </c>
      <c r="DZ70" s="75" t="s">
        <v>71</v>
      </c>
      <c r="EA70" s="75" t="s">
        <v>71</v>
      </c>
      <c r="EB70" s="75" t="s">
        <v>71</v>
      </c>
      <c r="EC70" s="75" t="s">
        <v>71</v>
      </c>
      <c r="ED70" s="75" t="s">
        <v>71</v>
      </c>
      <c r="EE70" s="75" t="s">
        <v>71</v>
      </c>
      <c r="EF70" s="75" t="s">
        <v>71</v>
      </c>
      <c r="EG70" s="75" t="s">
        <v>71</v>
      </c>
      <c r="EH70" s="75" t="s">
        <v>71</v>
      </c>
      <c r="EI70" s="75" t="s">
        <v>71</v>
      </c>
      <c r="EJ70" s="75" t="s">
        <v>71</v>
      </c>
      <c r="EK70" s="75" t="s">
        <v>71</v>
      </c>
      <c r="EL70" s="75" t="s">
        <v>71</v>
      </c>
      <c r="EM70" s="75" t="s">
        <v>71</v>
      </c>
      <c r="EN70" s="75" t="s">
        <v>71</v>
      </c>
      <c r="EO70" s="75" t="s">
        <v>71</v>
      </c>
      <c r="EP70" s="75" t="s">
        <v>71</v>
      </c>
      <c r="EQ70" s="75" t="s">
        <v>71</v>
      </c>
      <c r="ER70" s="75" t="s">
        <v>71</v>
      </c>
      <c r="ES70" s="75" t="s">
        <v>71</v>
      </c>
      <c r="ET70" s="75" t="s">
        <v>71</v>
      </c>
      <c r="EU70" s="75" t="s">
        <v>71</v>
      </c>
      <c r="EV70" s="75" t="s">
        <v>71</v>
      </c>
      <c r="EW70" s="75" t="s">
        <v>71</v>
      </c>
      <c r="EX70" s="75" t="s">
        <v>71</v>
      </c>
      <c r="EY70" s="75" t="s">
        <v>71</v>
      </c>
      <c r="EZ70" s="75" t="s">
        <v>71</v>
      </c>
      <c r="FA70" s="75" t="s">
        <v>71</v>
      </c>
      <c r="FB70" s="75" t="s">
        <v>71</v>
      </c>
      <c r="FC70" s="75" t="s">
        <v>71</v>
      </c>
      <c r="FD70" s="75" t="s">
        <v>71</v>
      </c>
      <c r="FE70" s="75" t="s">
        <v>71</v>
      </c>
      <c r="FF70" s="75" t="s">
        <v>71</v>
      </c>
      <c r="FG70" s="76" t="s">
        <v>71</v>
      </c>
    </row>
    <row r="71" spans="1:163" ht="15.75" x14ac:dyDescent="0.2">
      <c r="A71" s="69">
        <v>69</v>
      </c>
      <c r="B71" s="74" t="s">
        <v>74</v>
      </c>
      <c r="C71" s="74" t="s">
        <v>74</v>
      </c>
      <c r="D71" s="74" t="s">
        <v>74</v>
      </c>
      <c r="E71" s="74" t="s">
        <v>74</v>
      </c>
      <c r="F71" s="74" t="s">
        <v>74</v>
      </c>
      <c r="G71" s="74" t="s">
        <v>74</v>
      </c>
      <c r="H71" s="74" t="s">
        <v>74</v>
      </c>
      <c r="I71" s="74" t="s">
        <v>74</v>
      </c>
      <c r="J71" s="74" t="s">
        <v>74</v>
      </c>
      <c r="K71" s="74" t="s">
        <v>74</v>
      </c>
      <c r="L71" s="74" t="s">
        <v>74</v>
      </c>
      <c r="M71" s="74" t="s">
        <v>74</v>
      </c>
      <c r="N71" s="74" t="s">
        <v>74</v>
      </c>
      <c r="O71" s="74" t="s">
        <v>74</v>
      </c>
      <c r="P71" s="74" t="s">
        <v>74</v>
      </c>
      <c r="Q71" s="74" t="s">
        <v>74</v>
      </c>
      <c r="R71" s="74" t="s">
        <v>74</v>
      </c>
      <c r="S71" s="74" t="s">
        <v>74</v>
      </c>
      <c r="T71" s="74" t="s">
        <v>74</v>
      </c>
      <c r="U71" s="74" t="s">
        <v>74</v>
      </c>
      <c r="V71" s="74" t="s">
        <v>74</v>
      </c>
      <c r="W71" s="75" t="s">
        <v>71</v>
      </c>
      <c r="X71" s="75" t="s">
        <v>71</v>
      </c>
      <c r="Y71" s="75" t="s">
        <v>71</v>
      </c>
      <c r="Z71" s="75" t="s">
        <v>71</v>
      </c>
      <c r="AA71" s="75" t="s">
        <v>71</v>
      </c>
      <c r="AB71" s="75" t="s">
        <v>71</v>
      </c>
      <c r="AC71" s="75" t="s">
        <v>71</v>
      </c>
      <c r="AD71" s="75" t="s">
        <v>71</v>
      </c>
      <c r="AE71" s="75" t="s">
        <v>71</v>
      </c>
      <c r="AF71" s="75" t="s">
        <v>71</v>
      </c>
      <c r="AG71" s="75" t="s">
        <v>71</v>
      </c>
      <c r="AH71" s="75" t="s">
        <v>71</v>
      </c>
      <c r="AI71" s="75" t="s">
        <v>71</v>
      </c>
      <c r="AJ71" s="75" t="s">
        <v>71</v>
      </c>
      <c r="AK71" s="75" t="s">
        <v>71</v>
      </c>
      <c r="AL71" s="75" t="s">
        <v>71</v>
      </c>
      <c r="AM71" s="75" t="s">
        <v>71</v>
      </c>
      <c r="AN71" s="75" t="s">
        <v>71</v>
      </c>
      <c r="AO71" s="75" t="s">
        <v>71</v>
      </c>
      <c r="AP71" s="75" t="s">
        <v>71</v>
      </c>
      <c r="AQ71" s="75" t="s">
        <v>71</v>
      </c>
      <c r="AR71" s="75" t="s">
        <v>71</v>
      </c>
      <c r="AS71" s="75" t="s">
        <v>71</v>
      </c>
      <c r="AT71" s="75" t="s">
        <v>71</v>
      </c>
      <c r="AU71" s="75" t="s">
        <v>71</v>
      </c>
      <c r="AV71" s="75" t="s">
        <v>71</v>
      </c>
      <c r="AW71" s="75" t="s">
        <v>71</v>
      </c>
      <c r="AX71" s="75" t="s">
        <v>71</v>
      </c>
      <c r="AY71" s="75" t="s">
        <v>71</v>
      </c>
      <c r="AZ71" s="75" t="s">
        <v>71</v>
      </c>
      <c r="BA71" s="75" t="s">
        <v>71</v>
      </c>
      <c r="BB71" s="75" t="s">
        <v>71</v>
      </c>
      <c r="BC71" s="75" t="s">
        <v>71</v>
      </c>
      <c r="BD71" s="75" t="s">
        <v>71</v>
      </c>
      <c r="BE71" s="75" t="s">
        <v>71</v>
      </c>
      <c r="BF71" s="75" t="s">
        <v>71</v>
      </c>
      <c r="BG71" s="75" t="s">
        <v>71</v>
      </c>
      <c r="BH71" s="75" t="s">
        <v>71</v>
      </c>
      <c r="BI71" s="75" t="s">
        <v>71</v>
      </c>
      <c r="BJ71" s="75" t="s">
        <v>71</v>
      </c>
      <c r="BK71" s="75" t="s">
        <v>71</v>
      </c>
      <c r="BL71" s="75" t="s">
        <v>71</v>
      </c>
      <c r="BM71" s="75" t="s">
        <v>71</v>
      </c>
      <c r="BN71" s="75" t="s">
        <v>71</v>
      </c>
      <c r="BO71" s="75" t="s">
        <v>71</v>
      </c>
      <c r="BP71" s="75" t="s">
        <v>71</v>
      </c>
      <c r="BQ71" s="75" t="s">
        <v>71</v>
      </c>
      <c r="BR71" s="75" t="s">
        <v>71</v>
      </c>
      <c r="BS71" s="75" t="s">
        <v>71</v>
      </c>
      <c r="BT71" s="75" t="s">
        <v>71</v>
      </c>
      <c r="BU71" s="75" t="s">
        <v>71</v>
      </c>
      <c r="BV71" s="75" t="s">
        <v>71</v>
      </c>
      <c r="BW71" s="75" t="s">
        <v>71</v>
      </c>
      <c r="BX71" s="75" t="s">
        <v>71</v>
      </c>
      <c r="BY71" s="75" t="s">
        <v>71</v>
      </c>
      <c r="BZ71" s="75" t="s">
        <v>71</v>
      </c>
      <c r="CA71" s="75" t="s">
        <v>71</v>
      </c>
      <c r="CB71" s="75" t="s">
        <v>71</v>
      </c>
      <c r="CC71" s="75" t="s">
        <v>71</v>
      </c>
      <c r="CD71" s="75" t="s">
        <v>71</v>
      </c>
      <c r="CE71" s="75" t="s">
        <v>71</v>
      </c>
      <c r="CF71" s="75" t="s">
        <v>71</v>
      </c>
      <c r="CG71" s="75" t="s">
        <v>71</v>
      </c>
      <c r="CH71" s="75" t="s">
        <v>71</v>
      </c>
      <c r="CI71" s="75" t="s">
        <v>71</v>
      </c>
      <c r="CJ71" s="75" t="s">
        <v>71</v>
      </c>
      <c r="CK71" s="75" t="s">
        <v>71</v>
      </c>
      <c r="CL71" s="75" t="s">
        <v>71</v>
      </c>
      <c r="CM71" s="75" t="s">
        <v>71</v>
      </c>
      <c r="CN71" s="75" t="s">
        <v>71</v>
      </c>
      <c r="CO71" s="75" t="s">
        <v>71</v>
      </c>
      <c r="CP71" s="75" t="s">
        <v>71</v>
      </c>
      <c r="CQ71" s="75" t="s">
        <v>71</v>
      </c>
      <c r="CR71" s="75" t="s">
        <v>71</v>
      </c>
      <c r="CS71" s="75" t="s">
        <v>71</v>
      </c>
      <c r="CT71" s="75" t="s">
        <v>71</v>
      </c>
      <c r="CU71" s="75" t="s">
        <v>71</v>
      </c>
      <c r="CV71" s="75" t="s">
        <v>71</v>
      </c>
      <c r="CW71" s="75" t="s">
        <v>71</v>
      </c>
      <c r="CX71" s="75" t="s">
        <v>71</v>
      </c>
      <c r="CY71" s="75" t="s">
        <v>71</v>
      </c>
      <c r="CZ71" s="75" t="s">
        <v>71</v>
      </c>
      <c r="DA71" s="75" t="s">
        <v>71</v>
      </c>
      <c r="DB71" s="75" t="s">
        <v>71</v>
      </c>
      <c r="DC71" s="75" t="s">
        <v>71</v>
      </c>
      <c r="DD71" s="75" t="s">
        <v>71</v>
      </c>
      <c r="DE71" s="75" t="s">
        <v>71</v>
      </c>
      <c r="DF71" s="75" t="s">
        <v>71</v>
      </c>
      <c r="DG71" s="75" t="s">
        <v>71</v>
      </c>
      <c r="DH71" s="75" t="s">
        <v>71</v>
      </c>
      <c r="DI71" s="75" t="s">
        <v>71</v>
      </c>
      <c r="DJ71" s="75" t="s">
        <v>71</v>
      </c>
      <c r="DK71" s="75" t="s">
        <v>71</v>
      </c>
      <c r="DL71" s="75" t="s">
        <v>71</v>
      </c>
      <c r="DM71" s="75" t="s">
        <v>71</v>
      </c>
      <c r="DN71" s="75" t="s">
        <v>71</v>
      </c>
      <c r="DO71" s="75" t="s">
        <v>71</v>
      </c>
      <c r="DP71" s="75" t="s">
        <v>71</v>
      </c>
      <c r="DQ71" s="75" t="s">
        <v>71</v>
      </c>
      <c r="DR71" s="75" t="s">
        <v>71</v>
      </c>
      <c r="DS71" s="75" t="s">
        <v>71</v>
      </c>
      <c r="DT71" s="75" t="s">
        <v>71</v>
      </c>
      <c r="DU71" s="75" t="s">
        <v>71</v>
      </c>
      <c r="DV71" s="75" t="s">
        <v>71</v>
      </c>
      <c r="DW71" s="75" t="s">
        <v>71</v>
      </c>
      <c r="DX71" s="75" t="s">
        <v>71</v>
      </c>
      <c r="DY71" s="75" t="s">
        <v>71</v>
      </c>
      <c r="DZ71" s="75" t="s">
        <v>71</v>
      </c>
      <c r="EA71" s="75" t="s">
        <v>71</v>
      </c>
      <c r="EB71" s="75" t="s">
        <v>71</v>
      </c>
      <c r="EC71" s="75" t="s">
        <v>71</v>
      </c>
      <c r="ED71" s="75" t="s">
        <v>71</v>
      </c>
      <c r="EE71" s="75" t="s">
        <v>71</v>
      </c>
      <c r="EF71" s="75" t="s">
        <v>71</v>
      </c>
      <c r="EG71" s="75" t="s">
        <v>71</v>
      </c>
      <c r="EH71" s="75" t="s">
        <v>71</v>
      </c>
      <c r="EI71" s="75" t="s">
        <v>71</v>
      </c>
      <c r="EJ71" s="75" t="s">
        <v>71</v>
      </c>
      <c r="EK71" s="75" t="s">
        <v>71</v>
      </c>
      <c r="EL71" s="75" t="s">
        <v>71</v>
      </c>
      <c r="EM71" s="75" t="s">
        <v>71</v>
      </c>
      <c r="EN71" s="75" t="s">
        <v>71</v>
      </c>
      <c r="EO71" s="75" t="s">
        <v>71</v>
      </c>
      <c r="EP71" s="75" t="s">
        <v>71</v>
      </c>
      <c r="EQ71" s="75" t="s">
        <v>71</v>
      </c>
      <c r="ER71" s="75" t="s">
        <v>71</v>
      </c>
      <c r="ES71" s="75" t="s">
        <v>71</v>
      </c>
      <c r="ET71" s="75" t="s">
        <v>71</v>
      </c>
      <c r="EU71" s="75" t="s">
        <v>71</v>
      </c>
      <c r="EV71" s="75" t="s">
        <v>71</v>
      </c>
      <c r="EW71" s="75" t="s">
        <v>71</v>
      </c>
      <c r="EX71" s="75" t="s">
        <v>71</v>
      </c>
      <c r="EY71" s="75" t="s">
        <v>71</v>
      </c>
      <c r="EZ71" s="75" t="s">
        <v>71</v>
      </c>
      <c r="FA71" s="75" t="s">
        <v>71</v>
      </c>
      <c r="FB71" s="75" t="s">
        <v>71</v>
      </c>
      <c r="FC71" s="75" t="s">
        <v>71</v>
      </c>
      <c r="FD71" s="75" t="s">
        <v>71</v>
      </c>
      <c r="FE71" s="75" t="s">
        <v>71</v>
      </c>
      <c r="FF71" s="75" t="s">
        <v>71</v>
      </c>
      <c r="FG71" s="76" t="s">
        <v>71</v>
      </c>
    </row>
    <row r="72" spans="1:163" ht="15.75" x14ac:dyDescent="0.2">
      <c r="A72" s="69">
        <v>70</v>
      </c>
      <c r="B72" s="74" t="s">
        <v>74</v>
      </c>
      <c r="C72" s="74" t="s">
        <v>74</v>
      </c>
      <c r="D72" s="74" t="s">
        <v>74</v>
      </c>
      <c r="E72" s="74" t="s">
        <v>74</v>
      </c>
      <c r="F72" s="74" t="s">
        <v>74</v>
      </c>
      <c r="G72" s="74" t="s">
        <v>74</v>
      </c>
      <c r="H72" s="74" t="s">
        <v>74</v>
      </c>
      <c r="I72" s="74" t="s">
        <v>74</v>
      </c>
      <c r="J72" s="74" t="s">
        <v>74</v>
      </c>
      <c r="K72" s="74" t="s">
        <v>74</v>
      </c>
      <c r="L72" s="74" t="s">
        <v>74</v>
      </c>
      <c r="M72" s="74" t="s">
        <v>74</v>
      </c>
      <c r="N72" s="74" t="s">
        <v>74</v>
      </c>
      <c r="O72" s="74" t="s">
        <v>74</v>
      </c>
      <c r="P72" s="74" t="s">
        <v>74</v>
      </c>
      <c r="Q72" s="74" t="s">
        <v>74</v>
      </c>
      <c r="R72" s="74" t="s">
        <v>74</v>
      </c>
      <c r="S72" s="74" t="s">
        <v>74</v>
      </c>
      <c r="T72" s="74" t="s">
        <v>74</v>
      </c>
      <c r="U72" s="74" t="s">
        <v>74</v>
      </c>
      <c r="V72" s="74" t="s">
        <v>74</v>
      </c>
      <c r="W72" s="75" t="s">
        <v>71</v>
      </c>
      <c r="X72" s="75" t="s">
        <v>71</v>
      </c>
      <c r="Y72" s="75" t="s">
        <v>71</v>
      </c>
      <c r="Z72" s="75" t="s">
        <v>71</v>
      </c>
      <c r="AA72" s="75" t="s">
        <v>71</v>
      </c>
      <c r="AB72" s="75" t="s">
        <v>71</v>
      </c>
      <c r="AC72" s="75" t="s">
        <v>71</v>
      </c>
      <c r="AD72" s="75" t="s">
        <v>71</v>
      </c>
      <c r="AE72" s="75" t="s">
        <v>71</v>
      </c>
      <c r="AF72" s="75" t="s">
        <v>71</v>
      </c>
      <c r="AG72" s="75" t="s">
        <v>71</v>
      </c>
      <c r="AH72" s="75" t="s">
        <v>71</v>
      </c>
      <c r="AI72" s="75" t="s">
        <v>71</v>
      </c>
      <c r="AJ72" s="75" t="s">
        <v>71</v>
      </c>
      <c r="AK72" s="75" t="s">
        <v>71</v>
      </c>
      <c r="AL72" s="75" t="s">
        <v>71</v>
      </c>
      <c r="AM72" s="75" t="s">
        <v>71</v>
      </c>
      <c r="AN72" s="75" t="s">
        <v>71</v>
      </c>
      <c r="AO72" s="75" t="s">
        <v>71</v>
      </c>
      <c r="AP72" s="75" t="s">
        <v>71</v>
      </c>
      <c r="AQ72" s="75" t="s">
        <v>71</v>
      </c>
      <c r="AR72" s="75" t="s">
        <v>71</v>
      </c>
      <c r="AS72" s="75" t="s">
        <v>71</v>
      </c>
      <c r="AT72" s="75" t="s">
        <v>71</v>
      </c>
      <c r="AU72" s="75" t="s">
        <v>71</v>
      </c>
      <c r="AV72" s="75" t="s">
        <v>71</v>
      </c>
      <c r="AW72" s="75" t="s">
        <v>71</v>
      </c>
      <c r="AX72" s="75" t="s">
        <v>71</v>
      </c>
      <c r="AY72" s="75" t="s">
        <v>71</v>
      </c>
      <c r="AZ72" s="75" t="s">
        <v>71</v>
      </c>
      <c r="BA72" s="75" t="s">
        <v>71</v>
      </c>
      <c r="BB72" s="75" t="s">
        <v>71</v>
      </c>
      <c r="BC72" s="75" t="s">
        <v>71</v>
      </c>
      <c r="BD72" s="75" t="s">
        <v>71</v>
      </c>
      <c r="BE72" s="75" t="s">
        <v>71</v>
      </c>
      <c r="BF72" s="75" t="s">
        <v>71</v>
      </c>
      <c r="BG72" s="75" t="s">
        <v>71</v>
      </c>
      <c r="BH72" s="75" t="s">
        <v>71</v>
      </c>
      <c r="BI72" s="75" t="s">
        <v>71</v>
      </c>
      <c r="BJ72" s="75" t="s">
        <v>71</v>
      </c>
      <c r="BK72" s="75" t="s">
        <v>71</v>
      </c>
      <c r="BL72" s="75" t="s">
        <v>71</v>
      </c>
      <c r="BM72" s="75" t="s">
        <v>71</v>
      </c>
      <c r="BN72" s="75" t="s">
        <v>71</v>
      </c>
      <c r="BO72" s="75" t="s">
        <v>71</v>
      </c>
      <c r="BP72" s="75" t="s">
        <v>71</v>
      </c>
      <c r="BQ72" s="75" t="s">
        <v>71</v>
      </c>
      <c r="BR72" s="75" t="s">
        <v>71</v>
      </c>
      <c r="BS72" s="75" t="s">
        <v>71</v>
      </c>
      <c r="BT72" s="75" t="s">
        <v>71</v>
      </c>
      <c r="BU72" s="75" t="s">
        <v>71</v>
      </c>
      <c r="BV72" s="75" t="s">
        <v>71</v>
      </c>
      <c r="BW72" s="75" t="s">
        <v>71</v>
      </c>
      <c r="BX72" s="75" t="s">
        <v>71</v>
      </c>
      <c r="BY72" s="75" t="s">
        <v>71</v>
      </c>
      <c r="BZ72" s="75" t="s">
        <v>71</v>
      </c>
      <c r="CA72" s="75" t="s">
        <v>71</v>
      </c>
      <c r="CB72" s="75" t="s">
        <v>71</v>
      </c>
      <c r="CC72" s="75" t="s">
        <v>71</v>
      </c>
      <c r="CD72" s="75" t="s">
        <v>71</v>
      </c>
      <c r="CE72" s="75" t="s">
        <v>71</v>
      </c>
      <c r="CF72" s="75" t="s">
        <v>71</v>
      </c>
      <c r="CG72" s="75" t="s">
        <v>71</v>
      </c>
      <c r="CH72" s="75" t="s">
        <v>71</v>
      </c>
      <c r="CI72" s="75" t="s">
        <v>71</v>
      </c>
      <c r="CJ72" s="75" t="s">
        <v>71</v>
      </c>
      <c r="CK72" s="75" t="s">
        <v>71</v>
      </c>
      <c r="CL72" s="75" t="s">
        <v>71</v>
      </c>
      <c r="CM72" s="75" t="s">
        <v>71</v>
      </c>
      <c r="CN72" s="75" t="s">
        <v>71</v>
      </c>
      <c r="CO72" s="75" t="s">
        <v>71</v>
      </c>
      <c r="CP72" s="75" t="s">
        <v>71</v>
      </c>
      <c r="CQ72" s="75" t="s">
        <v>71</v>
      </c>
      <c r="CR72" s="75" t="s">
        <v>71</v>
      </c>
      <c r="CS72" s="75" t="s">
        <v>71</v>
      </c>
      <c r="CT72" s="75" t="s">
        <v>71</v>
      </c>
      <c r="CU72" s="75" t="s">
        <v>71</v>
      </c>
      <c r="CV72" s="75" t="s">
        <v>71</v>
      </c>
      <c r="CW72" s="75" t="s">
        <v>71</v>
      </c>
      <c r="CX72" s="75" t="s">
        <v>71</v>
      </c>
      <c r="CY72" s="75" t="s">
        <v>71</v>
      </c>
      <c r="CZ72" s="75" t="s">
        <v>71</v>
      </c>
      <c r="DA72" s="75" t="s">
        <v>71</v>
      </c>
      <c r="DB72" s="75" t="s">
        <v>71</v>
      </c>
      <c r="DC72" s="75" t="s">
        <v>71</v>
      </c>
      <c r="DD72" s="75" t="s">
        <v>71</v>
      </c>
      <c r="DE72" s="75" t="s">
        <v>71</v>
      </c>
      <c r="DF72" s="75" t="s">
        <v>71</v>
      </c>
      <c r="DG72" s="75" t="s">
        <v>71</v>
      </c>
      <c r="DH72" s="75" t="s">
        <v>71</v>
      </c>
      <c r="DI72" s="75" t="s">
        <v>71</v>
      </c>
      <c r="DJ72" s="75" t="s">
        <v>71</v>
      </c>
      <c r="DK72" s="75" t="s">
        <v>71</v>
      </c>
      <c r="DL72" s="75" t="s">
        <v>71</v>
      </c>
      <c r="DM72" s="75" t="s">
        <v>71</v>
      </c>
      <c r="DN72" s="75" t="s">
        <v>71</v>
      </c>
      <c r="DO72" s="75" t="s">
        <v>71</v>
      </c>
      <c r="DP72" s="75" t="s">
        <v>71</v>
      </c>
      <c r="DQ72" s="75" t="s">
        <v>71</v>
      </c>
      <c r="DR72" s="75" t="s">
        <v>71</v>
      </c>
      <c r="DS72" s="75" t="s">
        <v>71</v>
      </c>
      <c r="DT72" s="75" t="s">
        <v>71</v>
      </c>
      <c r="DU72" s="75" t="s">
        <v>71</v>
      </c>
      <c r="DV72" s="75" t="s">
        <v>71</v>
      </c>
      <c r="DW72" s="75" t="s">
        <v>71</v>
      </c>
      <c r="DX72" s="75" t="s">
        <v>71</v>
      </c>
      <c r="DY72" s="75" t="s">
        <v>71</v>
      </c>
      <c r="DZ72" s="75" t="s">
        <v>71</v>
      </c>
      <c r="EA72" s="75" t="s">
        <v>71</v>
      </c>
      <c r="EB72" s="75" t="s">
        <v>71</v>
      </c>
      <c r="EC72" s="75" t="s">
        <v>71</v>
      </c>
      <c r="ED72" s="75" t="s">
        <v>71</v>
      </c>
      <c r="EE72" s="75" t="s">
        <v>71</v>
      </c>
      <c r="EF72" s="75" t="s">
        <v>71</v>
      </c>
      <c r="EG72" s="75" t="s">
        <v>71</v>
      </c>
      <c r="EH72" s="75" t="s">
        <v>71</v>
      </c>
      <c r="EI72" s="75" t="s">
        <v>71</v>
      </c>
      <c r="EJ72" s="75" t="s">
        <v>71</v>
      </c>
      <c r="EK72" s="75" t="s">
        <v>71</v>
      </c>
      <c r="EL72" s="75" t="s">
        <v>71</v>
      </c>
      <c r="EM72" s="75" t="s">
        <v>71</v>
      </c>
      <c r="EN72" s="75" t="s">
        <v>71</v>
      </c>
      <c r="EO72" s="75" t="s">
        <v>71</v>
      </c>
      <c r="EP72" s="75" t="s">
        <v>71</v>
      </c>
      <c r="EQ72" s="75" t="s">
        <v>71</v>
      </c>
      <c r="ER72" s="75" t="s">
        <v>71</v>
      </c>
      <c r="ES72" s="75" t="s">
        <v>71</v>
      </c>
      <c r="ET72" s="75" t="s">
        <v>71</v>
      </c>
      <c r="EU72" s="75" t="s">
        <v>71</v>
      </c>
      <c r="EV72" s="75" t="s">
        <v>71</v>
      </c>
      <c r="EW72" s="75" t="s">
        <v>71</v>
      </c>
      <c r="EX72" s="75" t="s">
        <v>71</v>
      </c>
      <c r="EY72" s="75" t="s">
        <v>71</v>
      </c>
      <c r="EZ72" s="75" t="s">
        <v>71</v>
      </c>
      <c r="FA72" s="75" t="s">
        <v>71</v>
      </c>
      <c r="FB72" s="75" t="s">
        <v>71</v>
      </c>
      <c r="FC72" s="75" t="s">
        <v>71</v>
      </c>
      <c r="FD72" s="75" t="s">
        <v>71</v>
      </c>
      <c r="FE72" s="75" t="s">
        <v>71</v>
      </c>
      <c r="FF72" s="75" t="s">
        <v>71</v>
      </c>
      <c r="FG72" s="76" t="s">
        <v>71</v>
      </c>
    </row>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GH384"/>
  <sheetViews>
    <sheetView zoomScale="50" workbookViewId="0">
      <selection activeCell="B8" sqref="B8"/>
    </sheetView>
  </sheetViews>
  <sheetFormatPr baseColWidth="10" defaultColWidth="11.42578125" defaultRowHeight="12.75" x14ac:dyDescent="0.2"/>
  <cols>
    <col min="1" max="1" width="6.7109375" style="1" bestFit="1" customWidth="1"/>
    <col min="2" max="2" width="3.85546875" bestFit="1" customWidth="1"/>
    <col min="3" max="3" width="6.7109375" bestFit="1" customWidth="1"/>
    <col min="4" max="4" width="3.85546875" bestFit="1" customWidth="1"/>
    <col min="5" max="5" width="6.7109375" bestFit="1" customWidth="1"/>
    <col min="6" max="6" width="3.85546875" bestFit="1" customWidth="1"/>
    <col min="7" max="7" width="6.7109375" bestFit="1" customWidth="1"/>
    <col min="8" max="10" width="3.85546875" bestFit="1" customWidth="1"/>
    <col min="11" max="14" width="4.42578125" bestFit="1" customWidth="1"/>
    <col min="15" max="104" width="5.28515625" bestFit="1" customWidth="1"/>
    <col min="105" max="190" width="6.7109375" bestFit="1" customWidth="1"/>
  </cols>
  <sheetData>
    <row r="1" spans="1:190" s="1" customFormat="1" x14ac:dyDescent="0.2">
      <c r="B1" s="1">
        <v>0</v>
      </c>
      <c r="C1" s="1">
        <v>0.5</v>
      </c>
      <c r="D1" s="1">
        <v>1</v>
      </c>
      <c r="E1" s="1">
        <v>1.5</v>
      </c>
      <c r="F1" s="1">
        <v>2</v>
      </c>
      <c r="G1" s="1">
        <v>2.5</v>
      </c>
      <c r="H1" s="1">
        <v>3</v>
      </c>
      <c r="I1" s="1">
        <v>4</v>
      </c>
      <c r="J1" s="1">
        <v>5</v>
      </c>
      <c r="K1" s="1">
        <v>6</v>
      </c>
      <c r="L1" s="1">
        <v>7</v>
      </c>
      <c r="M1" s="1">
        <v>8</v>
      </c>
      <c r="N1" s="1">
        <v>9</v>
      </c>
      <c r="O1" s="1">
        <v>10</v>
      </c>
      <c r="P1" s="1">
        <v>11</v>
      </c>
      <c r="Q1" s="1">
        <v>12</v>
      </c>
      <c r="R1" s="1">
        <v>13</v>
      </c>
      <c r="S1" s="1">
        <v>14</v>
      </c>
      <c r="T1" s="1">
        <v>15</v>
      </c>
      <c r="U1" s="1">
        <v>16</v>
      </c>
      <c r="V1" s="1">
        <v>17</v>
      </c>
      <c r="W1" s="1">
        <v>18</v>
      </c>
      <c r="X1" s="1">
        <v>19</v>
      </c>
      <c r="Y1" s="1">
        <v>20</v>
      </c>
      <c r="Z1" s="1">
        <v>21</v>
      </c>
      <c r="AA1" s="1">
        <v>22</v>
      </c>
      <c r="AB1" s="1">
        <v>23</v>
      </c>
      <c r="AC1" s="1">
        <v>24</v>
      </c>
      <c r="AD1" s="1">
        <v>25</v>
      </c>
      <c r="AE1" s="1">
        <v>26</v>
      </c>
      <c r="AF1" s="1">
        <v>27</v>
      </c>
      <c r="AG1" s="1">
        <v>28</v>
      </c>
      <c r="AH1" s="1">
        <v>29</v>
      </c>
      <c r="AI1" s="1">
        <v>30</v>
      </c>
      <c r="AJ1" s="1">
        <v>31</v>
      </c>
      <c r="AK1" s="1">
        <v>32</v>
      </c>
      <c r="AL1" s="1">
        <v>33</v>
      </c>
      <c r="AM1" s="1">
        <v>34</v>
      </c>
      <c r="AN1" s="1">
        <v>35</v>
      </c>
      <c r="AO1" s="1">
        <v>36</v>
      </c>
      <c r="AP1" s="1">
        <v>37</v>
      </c>
      <c r="AQ1" s="1">
        <v>38</v>
      </c>
      <c r="AR1" s="1">
        <v>39</v>
      </c>
      <c r="AS1" s="1">
        <v>40</v>
      </c>
      <c r="AT1" s="1">
        <v>41</v>
      </c>
      <c r="AU1" s="1">
        <v>42</v>
      </c>
      <c r="AV1" s="1">
        <v>43</v>
      </c>
      <c r="AW1" s="1">
        <v>44</v>
      </c>
      <c r="AX1" s="1">
        <v>45</v>
      </c>
      <c r="AY1" s="1">
        <v>46</v>
      </c>
      <c r="AZ1" s="1">
        <v>47</v>
      </c>
      <c r="BA1" s="1">
        <v>48</v>
      </c>
      <c r="BB1" s="1">
        <v>49</v>
      </c>
      <c r="BC1" s="1">
        <v>50</v>
      </c>
      <c r="BD1" s="1">
        <v>51</v>
      </c>
      <c r="BE1" s="1">
        <v>52</v>
      </c>
      <c r="BF1" s="1">
        <v>53</v>
      </c>
      <c r="BG1" s="1">
        <v>54</v>
      </c>
      <c r="BH1" s="1">
        <v>55</v>
      </c>
      <c r="BI1" s="1">
        <v>56</v>
      </c>
      <c r="BJ1" s="1">
        <v>57</v>
      </c>
      <c r="BK1" s="1">
        <v>58</v>
      </c>
      <c r="BL1" s="1">
        <v>59</v>
      </c>
      <c r="BM1" s="1">
        <v>60</v>
      </c>
      <c r="BN1" s="1">
        <v>61</v>
      </c>
      <c r="BO1" s="1">
        <v>62</v>
      </c>
      <c r="BP1" s="1">
        <v>63</v>
      </c>
      <c r="BQ1" s="1">
        <v>64</v>
      </c>
      <c r="BR1" s="1">
        <v>65</v>
      </c>
      <c r="BS1" s="1">
        <v>66</v>
      </c>
      <c r="BT1" s="1">
        <v>67</v>
      </c>
      <c r="BU1" s="1">
        <v>68</v>
      </c>
      <c r="BV1" s="1">
        <v>69</v>
      </c>
      <c r="BW1" s="1">
        <v>70</v>
      </c>
      <c r="BX1" s="1">
        <v>71</v>
      </c>
      <c r="BY1" s="1">
        <v>72</v>
      </c>
      <c r="BZ1" s="1">
        <v>73</v>
      </c>
      <c r="CA1" s="1">
        <v>74</v>
      </c>
      <c r="CB1" s="1">
        <v>75</v>
      </c>
      <c r="CC1" s="1">
        <v>76</v>
      </c>
      <c r="CD1" s="1">
        <v>77</v>
      </c>
      <c r="CE1" s="1">
        <v>78</v>
      </c>
      <c r="CF1" s="1">
        <v>79</v>
      </c>
      <c r="CG1" s="1">
        <v>80</v>
      </c>
      <c r="CH1" s="1">
        <v>81</v>
      </c>
      <c r="CI1" s="1">
        <v>82</v>
      </c>
      <c r="CJ1" s="1">
        <v>83</v>
      </c>
      <c r="CK1" s="1">
        <v>84</v>
      </c>
      <c r="CL1" s="1">
        <v>85</v>
      </c>
      <c r="CM1" s="1">
        <v>86</v>
      </c>
      <c r="CN1" s="1">
        <v>87</v>
      </c>
      <c r="CO1" s="1">
        <v>88</v>
      </c>
      <c r="CP1" s="1">
        <v>89</v>
      </c>
      <c r="CQ1" s="1">
        <v>90</v>
      </c>
      <c r="CR1" s="1">
        <v>91</v>
      </c>
      <c r="CS1" s="1">
        <v>92</v>
      </c>
      <c r="CT1" s="1">
        <v>93</v>
      </c>
      <c r="CU1" s="1">
        <v>94</v>
      </c>
      <c r="CV1" s="1">
        <v>95</v>
      </c>
      <c r="CW1" s="1">
        <v>96</v>
      </c>
      <c r="CX1" s="1">
        <v>97</v>
      </c>
      <c r="CY1" s="1">
        <v>98</v>
      </c>
      <c r="CZ1" s="1">
        <v>99</v>
      </c>
      <c r="DA1" s="1">
        <v>100</v>
      </c>
      <c r="DB1" s="1">
        <v>101</v>
      </c>
      <c r="DC1" s="1">
        <v>102</v>
      </c>
      <c r="DD1" s="1">
        <v>103</v>
      </c>
      <c r="DE1" s="1">
        <v>104</v>
      </c>
      <c r="DF1" s="1">
        <v>105</v>
      </c>
      <c r="DG1" s="1">
        <v>106</v>
      </c>
      <c r="DH1" s="1">
        <v>107</v>
      </c>
      <c r="DI1" s="1">
        <v>108</v>
      </c>
      <c r="DJ1" s="1">
        <v>109</v>
      </c>
      <c r="DK1" s="1">
        <v>110</v>
      </c>
      <c r="DL1" s="1">
        <v>111</v>
      </c>
      <c r="DM1" s="1">
        <v>112</v>
      </c>
      <c r="DN1" s="1">
        <v>113</v>
      </c>
      <c r="DO1" s="1">
        <v>114</v>
      </c>
      <c r="DP1" s="1">
        <v>115</v>
      </c>
      <c r="DQ1" s="1">
        <v>116</v>
      </c>
      <c r="DR1" s="1">
        <v>117</v>
      </c>
      <c r="DS1" s="1">
        <v>118</v>
      </c>
      <c r="DT1" s="1">
        <v>119</v>
      </c>
      <c r="DU1" s="1">
        <v>120</v>
      </c>
      <c r="DV1" s="1">
        <v>121</v>
      </c>
      <c r="DW1" s="1">
        <v>122</v>
      </c>
      <c r="DX1" s="1">
        <v>123</v>
      </c>
      <c r="DY1" s="1">
        <v>124</v>
      </c>
      <c r="DZ1" s="1">
        <v>125</v>
      </c>
      <c r="EA1" s="1">
        <v>126</v>
      </c>
      <c r="EB1" s="1">
        <v>127</v>
      </c>
      <c r="EC1" s="1">
        <v>128</v>
      </c>
      <c r="ED1" s="1">
        <v>129</v>
      </c>
      <c r="EE1" s="1">
        <v>130</v>
      </c>
      <c r="EF1" s="1">
        <v>131</v>
      </c>
      <c r="EG1" s="1">
        <v>132</v>
      </c>
      <c r="EH1" s="1">
        <v>133</v>
      </c>
      <c r="EI1" s="1">
        <v>134</v>
      </c>
      <c r="EJ1" s="1">
        <v>135</v>
      </c>
      <c r="EK1" s="1">
        <v>136</v>
      </c>
      <c r="EL1" s="1">
        <v>137</v>
      </c>
      <c r="EM1" s="1">
        <v>138</v>
      </c>
      <c r="EN1" s="1">
        <v>139</v>
      </c>
      <c r="EO1" s="1">
        <v>140</v>
      </c>
      <c r="EP1" s="1">
        <v>141</v>
      </c>
      <c r="EQ1" s="1">
        <v>142</v>
      </c>
      <c r="ER1" s="1">
        <v>143</v>
      </c>
      <c r="ES1" s="1">
        <v>144</v>
      </c>
      <c r="ET1" s="1">
        <v>145</v>
      </c>
      <c r="EU1" s="1">
        <v>146</v>
      </c>
      <c r="EV1" s="1">
        <v>147</v>
      </c>
      <c r="EW1" s="1">
        <v>148</v>
      </c>
      <c r="EX1" s="1">
        <v>149</v>
      </c>
      <c r="EY1" s="1">
        <v>150</v>
      </c>
      <c r="EZ1" s="1">
        <v>151</v>
      </c>
      <c r="FA1" s="1">
        <v>152</v>
      </c>
      <c r="FB1" s="1">
        <v>153</v>
      </c>
      <c r="FC1" s="1">
        <v>154</v>
      </c>
      <c r="FD1" s="1">
        <v>155</v>
      </c>
      <c r="FE1" s="1">
        <v>156</v>
      </c>
      <c r="FF1" s="1">
        <v>157</v>
      </c>
      <c r="FG1" s="1">
        <v>158</v>
      </c>
      <c r="FH1" s="1">
        <v>159</v>
      </c>
      <c r="FI1" s="1">
        <v>160</v>
      </c>
      <c r="FJ1" s="1">
        <v>161</v>
      </c>
      <c r="FK1" s="1">
        <v>162</v>
      </c>
      <c r="FL1" s="1">
        <v>163</v>
      </c>
      <c r="FM1" s="1">
        <v>164</v>
      </c>
      <c r="FN1" s="1">
        <v>165</v>
      </c>
      <c r="FO1" s="1">
        <v>166</v>
      </c>
      <c r="FP1" s="1">
        <v>167</v>
      </c>
      <c r="FQ1" s="1">
        <v>168</v>
      </c>
      <c r="FR1" s="1">
        <v>169</v>
      </c>
      <c r="FS1" s="1">
        <v>170</v>
      </c>
      <c r="FT1" s="1">
        <v>171</v>
      </c>
      <c r="FU1" s="1">
        <v>172</v>
      </c>
      <c r="FV1" s="1">
        <v>173</v>
      </c>
      <c r="FW1" s="1">
        <v>174</v>
      </c>
      <c r="FX1" s="1">
        <v>175</v>
      </c>
      <c r="FY1" s="1">
        <v>176</v>
      </c>
      <c r="FZ1" s="1">
        <v>177</v>
      </c>
      <c r="GA1" s="1">
        <v>178</v>
      </c>
      <c r="GB1" s="1">
        <v>179</v>
      </c>
      <c r="GC1" s="1">
        <v>180</v>
      </c>
      <c r="GD1" s="1">
        <v>181</v>
      </c>
      <c r="GE1" s="1">
        <v>182</v>
      </c>
      <c r="GF1" s="1">
        <v>183</v>
      </c>
      <c r="GG1" s="1">
        <v>184</v>
      </c>
      <c r="GH1" s="1">
        <v>185</v>
      </c>
    </row>
    <row r="2" spans="1:190" ht="12.75" customHeight="1" x14ac:dyDescent="0.2">
      <c r="A2" s="1">
        <v>0</v>
      </c>
      <c r="B2" t="s">
        <v>72</v>
      </c>
      <c r="C2" t="s">
        <v>72</v>
      </c>
      <c r="D2" t="s">
        <v>72</v>
      </c>
      <c r="E2" t="s">
        <v>72</v>
      </c>
      <c r="F2" t="s">
        <v>72</v>
      </c>
      <c r="G2" t="s">
        <v>72</v>
      </c>
      <c r="H2" t="s">
        <v>72</v>
      </c>
      <c r="I2" t="s">
        <v>72</v>
      </c>
      <c r="J2" t="s">
        <v>72</v>
      </c>
      <c r="K2" t="s">
        <v>72</v>
      </c>
      <c r="L2" t="s">
        <v>72</v>
      </c>
      <c r="M2" t="s">
        <v>72</v>
      </c>
      <c r="N2" t="s">
        <v>72</v>
      </c>
      <c r="O2" t="s">
        <v>72</v>
      </c>
      <c r="P2" t="s">
        <v>73</v>
      </c>
      <c r="Q2" t="s">
        <v>73</v>
      </c>
      <c r="R2" t="s">
        <v>73</v>
      </c>
      <c r="S2" t="s">
        <v>73</v>
      </c>
      <c r="T2" t="s">
        <v>73</v>
      </c>
      <c r="U2" t="s">
        <v>73</v>
      </c>
      <c r="V2" t="s">
        <v>73</v>
      </c>
      <c r="W2" t="s">
        <v>73</v>
      </c>
      <c r="X2" t="s">
        <v>73</v>
      </c>
      <c r="Y2" t="s">
        <v>73</v>
      </c>
      <c r="Z2" t="s">
        <v>73</v>
      </c>
      <c r="AA2" t="s">
        <v>73</v>
      </c>
      <c r="AB2" t="s">
        <v>73</v>
      </c>
      <c r="AC2" t="s">
        <v>73</v>
      </c>
      <c r="AD2" t="s">
        <v>73</v>
      </c>
      <c r="AE2" t="s">
        <v>73</v>
      </c>
      <c r="AF2" t="s">
        <v>73</v>
      </c>
      <c r="AG2" t="s">
        <v>73</v>
      </c>
      <c r="AH2" t="s">
        <v>73</v>
      </c>
      <c r="AI2" t="s">
        <v>73</v>
      </c>
      <c r="AJ2" t="s">
        <v>73</v>
      </c>
      <c r="AK2" t="s">
        <v>73</v>
      </c>
      <c r="AL2" t="s">
        <v>73</v>
      </c>
      <c r="AM2" t="s">
        <v>73</v>
      </c>
      <c r="AN2" t="s">
        <v>73</v>
      </c>
      <c r="AO2" t="s">
        <v>73</v>
      </c>
      <c r="AP2" t="s">
        <v>73</v>
      </c>
      <c r="AQ2" t="s">
        <v>73</v>
      </c>
      <c r="AR2" t="s">
        <v>73</v>
      </c>
      <c r="AS2" t="s">
        <v>73</v>
      </c>
      <c r="AT2" t="s">
        <v>73</v>
      </c>
      <c r="AU2" t="s">
        <v>73</v>
      </c>
      <c r="AV2" t="s">
        <v>73</v>
      </c>
      <c r="AW2" t="s">
        <v>73</v>
      </c>
      <c r="AX2" t="s">
        <v>73</v>
      </c>
      <c r="AY2" t="s">
        <v>73</v>
      </c>
      <c r="AZ2" t="s">
        <v>74</v>
      </c>
      <c r="BA2" t="s">
        <v>74</v>
      </c>
      <c r="BB2" t="s">
        <v>74</v>
      </c>
      <c r="BC2" t="s">
        <v>74</v>
      </c>
      <c r="BD2" t="s">
        <v>74</v>
      </c>
      <c r="BE2" t="s">
        <v>74</v>
      </c>
      <c r="BF2" t="s">
        <v>74</v>
      </c>
      <c r="BG2" t="s">
        <v>74</v>
      </c>
      <c r="BH2" t="s">
        <v>74</v>
      </c>
      <c r="BI2" t="s">
        <v>74</v>
      </c>
      <c r="BJ2" t="s">
        <v>74</v>
      </c>
      <c r="BK2" t="s">
        <v>74</v>
      </c>
      <c r="BL2" t="s">
        <v>74</v>
      </c>
      <c r="BM2" t="s">
        <v>74</v>
      </c>
      <c r="BN2" t="s">
        <v>74</v>
      </c>
      <c r="BO2" t="s">
        <v>74</v>
      </c>
      <c r="BP2" t="s">
        <v>74</v>
      </c>
      <c r="BQ2" t="s">
        <v>74</v>
      </c>
      <c r="BR2" t="s">
        <v>74</v>
      </c>
      <c r="BS2" t="s">
        <v>74</v>
      </c>
      <c r="BT2" t="s">
        <v>74</v>
      </c>
      <c r="BU2" t="s">
        <v>74</v>
      </c>
      <c r="BV2" t="s">
        <v>74</v>
      </c>
      <c r="BW2" t="s">
        <v>74</v>
      </c>
      <c r="BX2" t="s">
        <v>74</v>
      </c>
      <c r="BY2" t="s">
        <v>74</v>
      </c>
      <c r="BZ2" t="s">
        <v>74</v>
      </c>
      <c r="CA2" t="s">
        <v>74</v>
      </c>
      <c r="CB2" t="s">
        <v>74</v>
      </c>
      <c r="CC2" t="s">
        <v>74</v>
      </c>
      <c r="CD2" t="s">
        <v>74</v>
      </c>
      <c r="CE2" t="s">
        <v>74</v>
      </c>
      <c r="CF2" t="s">
        <v>74</v>
      </c>
      <c r="CG2" t="s">
        <v>74</v>
      </c>
      <c r="CH2" t="s">
        <v>74</v>
      </c>
      <c r="CI2" t="s">
        <v>74</v>
      </c>
      <c r="CJ2" t="s">
        <v>74</v>
      </c>
      <c r="CK2" t="s">
        <v>74</v>
      </c>
      <c r="CL2" t="s">
        <v>74</v>
      </c>
      <c r="CM2" t="s">
        <v>74</v>
      </c>
      <c r="CN2" t="s">
        <v>74</v>
      </c>
      <c r="CO2" t="s">
        <v>74</v>
      </c>
      <c r="CP2" t="s">
        <v>74</v>
      </c>
      <c r="CQ2" t="s">
        <v>74</v>
      </c>
      <c r="CR2" t="s">
        <v>74</v>
      </c>
      <c r="CS2" t="s">
        <v>75</v>
      </c>
      <c r="CT2" t="s">
        <v>75</v>
      </c>
      <c r="CU2" t="s">
        <v>75</v>
      </c>
      <c r="CV2" t="s">
        <v>75</v>
      </c>
      <c r="CW2" t="s">
        <v>75</v>
      </c>
      <c r="CX2" t="s">
        <v>75</v>
      </c>
      <c r="CY2" t="s">
        <v>75</v>
      </c>
      <c r="CZ2" t="s">
        <v>75</v>
      </c>
      <c r="DA2" t="s">
        <v>75</v>
      </c>
      <c r="DB2" t="s">
        <v>75</v>
      </c>
      <c r="DC2" t="s">
        <v>75</v>
      </c>
      <c r="DD2" t="s">
        <v>75</v>
      </c>
      <c r="DE2" t="s">
        <v>75</v>
      </c>
      <c r="DF2" t="s">
        <v>75</v>
      </c>
      <c r="DG2" t="s">
        <v>75</v>
      </c>
      <c r="DH2" t="s">
        <v>75</v>
      </c>
      <c r="DI2" t="s">
        <v>75</v>
      </c>
      <c r="DJ2" t="s">
        <v>75</v>
      </c>
      <c r="DK2" t="s">
        <v>75</v>
      </c>
      <c r="DL2" t="s">
        <v>75</v>
      </c>
      <c r="DM2" t="s">
        <v>75</v>
      </c>
      <c r="DN2" t="s">
        <v>75</v>
      </c>
      <c r="DO2" t="s">
        <v>75</v>
      </c>
      <c r="DP2" t="s">
        <v>75</v>
      </c>
      <c r="DQ2" t="s">
        <v>75</v>
      </c>
      <c r="DR2" t="s">
        <v>75</v>
      </c>
      <c r="DS2" t="s">
        <v>75</v>
      </c>
      <c r="DT2" t="s">
        <v>75</v>
      </c>
      <c r="DU2" t="s">
        <v>75</v>
      </c>
      <c r="DV2" t="s">
        <v>75</v>
      </c>
      <c r="DW2" t="s">
        <v>75</v>
      </c>
      <c r="DX2" t="s">
        <v>75</v>
      </c>
      <c r="DY2" t="s">
        <v>75</v>
      </c>
      <c r="DZ2" t="s">
        <v>75</v>
      </c>
      <c r="EA2" t="s">
        <v>75</v>
      </c>
      <c r="EB2" t="s">
        <v>75</v>
      </c>
      <c r="EC2" t="s">
        <v>75</v>
      </c>
      <c r="ED2" t="s">
        <v>75</v>
      </c>
      <c r="EE2" t="s">
        <v>75</v>
      </c>
      <c r="EF2" t="s">
        <v>75</v>
      </c>
      <c r="EG2" t="s">
        <v>75</v>
      </c>
      <c r="EH2" t="s">
        <v>75</v>
      </c>
      <c r="EI2" t="s">
        <v>75</v>
      </c>
      <c r="EJ2" t="s">
        <v>75</v>
      </c>
      <c r="EK2" t="s">
        <v>75</v>
      </c>
      <c r="EL2" t="s">
        <v>75</v>
      </c>
      <c r="EM2" t="s">
        <v>75</v>
      </c>
      <c r="EN2" t="s">
        <v>75</v>
      </c>
      <c r="EO2" t="s">
        <v>75</v>
      </c>
      <c r="EP2" t="s">
        <v>75</v>
      </c>
      <c r="EQ2" t="s">
        <v>75</v>
      </c>
      <c r="ER2" t="s">
        <v>75</v>
      </c>
      <c r="ES2" t="s">
        <v>75</v>
      </c>
      <c r="ET2" t="s">
        <v>75</v>
      </c>
      <c r="EU2" t="s">
        <v>75</v>
      </c>
      <c r="EV2" t="s">
        <v>75</v>
      </c>
      <c r="EW2" t="s">
        <v>75</v>
      </c>
      <c r="EX2" t="s">
        <v>75</v>
      </c>
      <c r="EY2" t="s">
        <v>75</v>
      </c>
      <c r="EZ2" t="s">
        <v>75</v>
      </c>
      <c r="FA2" t="s">
        <v>75</v>
      </c>
      <c r="FB2" t="s">
        <v>75</v>
      </c>
      <c r="FC2" t="s">
        <v>75</v>
      </c>
      <c r="FD2" t="s">
        <v>75</v>
      </c>
      <c r="FE2" t="s">
        <v>75</v>
      </c>
      <c r="FF2" t="s">
        <v>75</v>
      </c>
      <c r="FG2" t="s">
        <v>75</v>
      </c>
      <c r="FH2" t="s">
        <v>75</v>
      </c>
      <c r="FI2" t="s">
        <v>75</v>
      </c>
      <c r="FJ2" t="s">
        <v>75</v>
      </c>
      <c r="FK2" t="s">
        <v>75</v>
      </c>
      <c r="FL2" t="s">
        <v>75</v>
      </c>
      <c r="FM2" t="s">
        <v>75</v>
      </c>
      <c r="FN2" t="s">
        <v>75</v>
      </c>
      <c r="FO2" t="s">
        <v>75</v>
      </c>
      <c r="FP2" t="s">
        <v>75</v>
      </c>
      <c r="FQ2" t="s">
        <v>75</v>
      </c>
      <c r="FR2" t="s">
        <v>75</v>
      </c>
      <c r="FS2" t="s">
        <v>75</v>
      </c>
      <c r="FT2" t="s">
        <v>75</v>
      </c>
      <c r="FU2" t="s">
        <v>75</v>
      </c>
      <c r="FV2" t="s">
        <v>75</v>
      </c>
      <c r="FW2" t="s">
        <v>75</v>
      </c>
      <c r="FX2" t="s">
        <v>75</v>
      </c>
      <c r="FY2" t="s">
        <v>75</v>
      </c>
      <c r="FZ2" t="s">
        <v>75</v>
      </c>
      <c r="GA2" t="s">
        <v>75</v>
      </c>
      <c r="GB2" t="s">
        <v>75</v>
      </c>
      <c r="GC2" t="s">
        <v>75</v>
      </c>
      <c r="GD2" t="s">
        <v>75</v>
      </c>
      <c r="GE2" t="s">
        <v>75</v>
      </c>
      <c r="GF2" t="s">
        <v>75</v>
      </c>
      <c r="GG2" t="s">
        <v>75</v>
      </c>
      <c r="GH2" t="s">
        <v>75</v>
      </c>
    </row>
    <row r="3" spans="1:190" ht="12.75" customHeight="1" x14ac:dyDescent="0.2">
      <c r="A3" s="1">
        <v>1</v>
      </c>
      <c r="B3" t="s">
        <v>72</v>
      </c>
      <c r="C3" t="s">
        <v>72</v>
      </c>
      <c r="D3" t="s">
        <v>72</v>
      </c>
      <c r="E3" t="s">
        <v>72</v>
      </c>
      <c r="F3" t="s">
        <v>72</v>
      </c>
      <c r="G3" t="s">
        <v>72</v>
      </c>
      <c r="H3" t="s">
        <v>72</v>
      </c>
      <c r="I3" t="s">
        <v>72</v>
      </c>
      <c r="J3" t="s">
        <v>72</v>
      </c>
      <c r="K3" t="s">
        <v>72</v>
      </c>
      <c r="L3" t="s">
        <v>72</v>
      </c>
      <c r="M3" t="s">
        <v>72</v>
      </c>
      <c r="N3" t="s">
        <v>72</v>
      </c>
      <c r="O3" t="s">
        <v>72</v>
      </c>
      <c r="P3" t="s">
        <v>73</v>
      </c>
      <c r="Q3" t="s">
        <v>73</v>
      </c>
      <c r="R3" t="s">
        <v>73</v>
      </c>
      <c r="S3" t="s">
        <v>73</v>
      </c>
      <c r="T3" t="s">
        <v>73</v>
      </c>
      <c r="U3" t="s">
        <v>73</v>
      </c>
      <c r="V3" t="s">
        <v>73</v>
      </c>
      <c r="W3" t="s">
        <v>73</v>
      </c>
      <c r="X3" t="s">
        <v>73</v>
      </c>
      <c r="Y3" t="s">
        <v>73</v>
      </c>
      <c r="Z3" t="s">
        <v>73</v>
      </c>
      <c r="AA3" t="s">
        <v>73</v>
      </c>
      <c r="AB3" t="s">
        <v>73</v>
      </c>
      <c r="AC3" t="s">
        <v>73</v>
      </c>
      <c r="AD3" t="s">
        <v>73</v>
      </c>
      <c r="AE3" t="s">
        <v>73</v>
      </c>
      <c r="AF3" t="s">
        <v>73</v>
      </c>
      <c r="AG3" t="s">
        <v>73</v>
      </c>
      <c r="AH3" t="s">
        <v>73</v>
      </c>
      <c r="AI3" t="s">
        <v>73</v>
      </c>
      <c r="AJ3" t="s">
        <v>73</v>
      </c>
      <c r="AK3" t="s">
        <v>73</v>
      </c>
      <c r="AL3" t="s">
        <v>73</v>
      </c>
      <c r="AM3" t="s">
        <v>73</v>
      </c>
      <c r="AN3" t="s">
        <v>73</v>
      </c>
      <c r="AO3" t="s">
        <v>73</v>
      </c>
      <c r="AP3" t="s">
        <v>73</v>
      </c>
      <c r="AQ3" t="s">
        <v>73</v>
      </c>
      <c r="AR3" t="s">
        <v>73</v>
      </c>
      <c r="AS3" t="s">
        <v>73</v>
      </c>
      <c r="AT3" t="s">
        <v>73</v>
      </c>
      <c r="AU3" t="s">
        <v>73</v>
      </c>
      <c r="AV3" t="s">
        <v>73</v>
      </c>
      <c r="AW3" t="s">
        <v>73</v>
      </c>
      <c r="AX3" t="s">
        <v>73</v>
      </c>
      <c r="AY3" t="s">
        <v>73</v>
      </c>
      <c r="AZ3" t="s">
        <v>74</v>
      </c>
      <c r="BA3" t="s">
        <v>74</v>
      </c>
      <c r="BB3" t="s">
        <v>74</v>
      </c>
      <c r="BC3" t="s">
        <v>74</v>
      </c>
      <c r="BD3" t="s">
        <v>74</v>
      </c>
      <c r="BE3" t="s">
        <v>74</v>
      </c>
      <c r="BF3" t="s">
        <v>74</v>
      </c>
      <c r="BG3" t="s">
        <v>74</v>
      </c>
      <c r="BH3" t="s">
        <v>74</v>
      </c>
      <c r="BI3" t="s">
        <v>74</v>
      </c>
      <c r="BJ3" t="s">
        <v>74</v>
      </c>
      <c r="BK3" t="s">
        <v>74</v>
      </c>
      <c r="BL3" t="s">
        <v>74</v>
      </c>
      <c r="BM3" t="s">
        <v>74</v>
      </c>
      <c r="BN3" t="s">
        <v>74</v>
      </c>
      <c r="BO3" t="s">
        <v>74</v>
      </c>
      <c r="BP3" t="s">
        <v>74</v>
      </c>
      <c r="BQ3" t="s">
        <v>74</v>
      </c>
      <c r="BR3" t="s">
        <v>74</v>
      </c>
      <c r="BS3" t="s">
        <v>74</v>
      </c>
      <c r="BT3" t="s">
        <v>74</v>
      </c>
      <c r="BU3" t="s">
        <v>74</v>
      </c>
      <c r="BV3" t="s">
        <v>74</v>
      </c>
      <c r="BW3" t="s">
        <v>74</v>
      </c>
      <c r="BX3" t="s">
        <v>74</v>
      </c>
      <c r="BY3" t="s">
        <v>74</v>
      </c>
      <c r="BZ3" t="s">
        <v>74</v>
      </c>
      <c r="CA3" t="s">
        <v>74</v>
      </c>
      <c r="CB3" t="s">
        <v>74</v>
      </c>
      <c r="CC3" t="s">
        <v>74</v>
      </c>
      <c r="CD3" t="s">
        <v>74</v>
      </c>
      <c r="CE3" t="s">
        <v>74</v>
      </c>
      <c r="CF3" t="s">
        <v>74</v>
      </c>
      <c r="CG3" t="s">
        <v>74</v>
      </c>
      <c r="CH3" t="s">
        <v>74</v>
      </c>
      <c r="CI3" t="s">
        <v>74</v>
      </c>
      <c r="CJ3" t="s">
        <v>74</v>
      </c>
      <c r="CK3" t="s">
        <v>74</v>
      </c>
      <c r="CL3" t="s">
        <v>74</v>
      </c>
      <c r="CM3" t="s">
        <v>74</v>
      </c>
      <c r="CN3" t="s">
        <v>74</v>
      </c>
      <c r="CO3" t="s">
        <v>74</v>
      </c>
      <c r="CP3" t="s">
        <v>74</v>
      </c>
      <c r="CQ3" t="s">
        <v>74</v>
      </c>
      <c r="CR3" t="s">
        <v>74</v>
      </c>
      <c r="CS3" t="s">
        <v>75</v>
      </c>
      <c r="CT3" t="s">
        <v>75</v>
      </c>
      <c r="CU3" t="s">
        <v>75</v>
      </c>
      <c r="CV3" t="s">
        <v>75</v>
      </c>
      <c r="CW3" t="s">
        <v>75</v>
      </c>
      <c r="CX3" t="s">
        <v>75</v>
      </c>
      <c r="CY3" t="s">
        <v>75</v>
      </c>
      <c r="CZ3" t="s">
        <v>75</v>
      </c>
      <c r="DA3" t="s">
        <v>75</v>
      </c>
      <c r="DB3" t="s">
        <v>75</v>
      </c>
      <c r="DC3" t="s">
        <v>75</v>
      </c>
      <c r="DD3" t="s">
        <v>75</v>
      </c>
      <c r="DE3" t="s">
        <v>75</v>
      </c>
      <c r="DF3" t="s">
        <v>75</v>
      </c>
      <c r="DG3" t="s">
        <v>75</v>
      </c>
      <c r="DH3" t="s">
        <v>75</v>
      </c>
      <c r="DI3" t="s">
        <v>75</v>
      </c>
      <c r="DJ3" t="s">
        <v>75</v>
      </c>
      <c r="DK3" t="s">
        <v>75</v>
      </c>
      <c r="DL3" t="s">
        <v>75</v>
      </c>
      <c r="DM3" t="s">
        <v>75</v>
      </c>
      <c r="DN3" t="s">
        <v>75</v>
      </c>
      <c r="DO3" t="s">
        <v>75</v>
      </c>
      <c r="DP3" t="s">
        <v>75</v>
      </c>
      <c r="DQ3" t="s">
        <v>75</v>
      </c>
      <c r="DR3" t="s">
        <v>75</v>
      </c>
      <c r="DS3" t="s">
        <v>75</v>
      </c>
      <c r="DT3" t="s">
        <v>75</v>
      </c>
      <c r="DU3" t="s">
        <v>75</v>
      </c>
      <c r="DV3" t="s">
        <v>75</v>
      </c>
      <c r="DW3" t="s">
        <v>75</v>
      </c>
      <c r="DX3" t="s">
        <v>75</v>
      </c>
      <c r="DY3" t="s">
        <v>75</v>
      </c>
      <c r="DZ3" t="s">
        <v>75</v>
      </c>
      <c r="EA3" t="s">
        <v>75</v>
      </c>
      <c r="EB3" t="s">
        <v>75</v>
      </c>
      <c r="EC3" t="s">
        <v>75</v>
      </c>
      <c r="ED3" t="s">
        <v>75</v>
      </c>
      <c r="EE3" t="s">
        <v>75</v>
      </c>
      <c r="EF3" t="s">
        <v>75</v>
      </c>
      <c r="EG3" t="s">
        <v>75</v>
      </c>
      <c r="EH3" t="s">
        <v>75</v>
      </c>
      <c r="EI3" t="s">
        <v>75</v>
      </c>
      <c r="EJ3" t="s">
        <v>75</v>
      </c>
      <c r="EK3" t="s">
        <v>75</v>
      </c>
      <c r="EL3" t="s">
        <v>75</v>
      </c>
      <c r="EM3" t="s">
        <v>75</v>
      </c>
      <c r="EN3" t="s">
        <v>75</v>
      </c>
      <c r="EO3" t="s">
        <v>75</v>
      </c>
      <c r="EP3" t="s">
        <v>75</v>
      </c>
      <c r="EQ3" t="s">
        <v>75</v>
      </c>
      <c r="ER3" t="s">
        <v>75</v>
      </c>
      <c r="ES3" t="s">
        <v>75</v>
      </c>
      <c r="ET3" t="s">
        <v>75</v>
      </c>
      <c r="EU3" t="s">
        <v>75</v>
      </c>
      <c r="EV3" t="s">
        <v>75</v>
      </c>
      <c r="EW3" t="s">
        <v>75</v>
      </c>
      <c r="EX3" t="s">
        <v>75</v>
      </c>
      <c r="EY3" t="s">
        <v>75</v>
      </c>
      <c r="EZ3" t="s">
        <v>75</v>
      </c>
      <c r="FA3" t="s">
        <v>75</v>
      </c>
      <c r="FB3" t="s">
        <v>75</v>
      </c>
      <c r="FC3" t="s">
        <v>75</v>
      </c>
      <c r="FD3" t="s">
        <v>75</v>
      </c>
      <c r="FE3" t="s">
        <v>75</v>
      </c>
      <c r="FF3" t="s">
        <v>75</v>
      </c>
      <c r="FG3" t="s">
        <v>75</v>
      </c>
      <c r="FH3" t="s">
        <v>75</v>
      </c>
      <c r="FI3" t="s">
        <v>75</v>
      </c>
      <c r="FJ3" t="s">
        <v>75</v>
      </c>
      <c r="FK3" t="s">
        <v>75</v>
      </c>
      <c r="FL3" t="s">
        <v>75</v>
      </c>
      <c r="FM3" t="s">
        <v>75</v>
      </c>
      <c r="FN3" t="s">
        <v>75</v>
      </c>
      <c r="FO3" t="s">
        <v>75</v>
      </c>
      <c r="FP3" t="s">
        <v>75</v>
      </c>
      <c r="FQ3" t="s">
        <v>75</v>
      </c>
      <c r="FR3" t="s">
        <v>75</v>
      </c>
      <c r="FS3" t="s">
        <v>75</v>
      </c>
      <c r="FT3" t="s">
        <v>75</v>
      </c>
      <c r="FU3" t="s">
        <v>75</v>
      </c>
      <c r="FV3" t="s">
        <v>75</v>
      </c>
      <c r="FW3" t="s">
        <v>75</v>
      </c>
      <c r="FX3" t="s">
        <v>75</v>
      </c>
      <c r="FY3" t="s">
        <v>75</v>
      </c>
      <c r="FZ3" t="s">
        <v>75</v>
      </c>
      <c r="GA3" t="s">
        <v>75</v>
      </c>
      <c r="GB3" t="s">
        <v>75</v>
      </c>
      <c r="GC3" t="s">
        <v>75</v>
      </c>
      <c r="GD3" t="s">
        <v>75</v>
      </c>
      <c r="GE3" t="s">
        <v>75</v>
      </c>
      <c r="GF3" t="s">
        <v>75</v>
      </c>
      <c r="GG3" t="s">
        <v>75</v>
      </c>
      <c r="GH3" t="s">
        <v>75</v>
      </c>
    </row>
    <row r="4" spans="1:190" x14ac:dyDescent="0.2">
      <c r="A4" s="1">
        <v>2</v>
      </c>
      <c r="B4" t="s">
        <v>72</v>
      </c>
      <c r="C4" t="s">
        <v>72</v>
      </c>
      <c r="D4" t="s">
        <v>72</v>
      </c>
      <c r="E4" t="s">
        <v>72</v>
      </c>
      <c r="F4" t="s">
        <v>72</v>
      </c>
      <c r="G4" t="s">
        <v>72</v>
      </c>
      <c r="H4" t="s">
        <v>72</v>
      </c>
      <c r="I4" t="s">
        <v>72</v>
      </c>
      <c r="J4" t="s">
        <v>72</v>
      </c>
      <c r="K4" t="s">
        <v>72</v>
      </c>
      <c r="L4" t="s">
        <v>72</v>
      </c>
      <c r="M4" t="s">
        <v>72</v>
      </c>
      <c r="N4" t="s">
        <v>73</v>
      </c>
      <c r="O4" t="s">
        <v>73</v>
      </c>
      <c r="P4" t="s">
        <v>73</v>
      </c>
      <c r="Q4" t="s">
        <v>73</v>
      </c>
      <c r="R4" t="s">
        <v>73</v>
      </c>
      <c r="S4" t="s">
        <v>73</v>
      </c>
      <c r="T4" t="s">
        <v>73</v>
      </c>
      <c r="U4" t="s">
        <v>73</v>
      </c>
      <c r="V4" t="s">
        <v>73</v>
      </c>
      <c r="W4" t="s">
        <v>73</v>
      </c>
      <c r="X4" t="s">
        <v>73</v>
      </c>
      <c r="Y4" t="s">
        <v>73</v>
      </c>
      <c r="Z4" t="s">
        <v>73</v>
      </c>
      <c r="AA4" t="s">
        <v>73</v>
      </c>
      <c r="AB4" t="s">
        <v>73</v>
      </c>
      <c r="AC4" t="s">
        <v>73</v>
      </c>
      <c r="AD4" t="s">
        <v>73</v>
      </c>
      <c r="AE4" t="s">
        <v>73</v>
      </c>
      <c r="AF4" t="s">
        <v>73</v>
      </c>
      <c r="AG4" t="s">
        <v>73</v>
      </c>
      <c r="AH4" t="s">
        <v>73</v>
      </c>
      <c r="AI4" t="s">
        <v>73</v>
      </c>
      <c r="AJ4" t="s">
        <v>73</v>
      </c>
      <c r="AK4" t="s">
        <v>73</v>
      </c>
      <c r="AL4" t="s">
        <v>73</v>
      </c>
      <c r="AM4" t="s">
        <v>73</v>
      </c>
      <c r="AN4" t="s">
        <v>73</v>
      </c>
      <c r="AO4" t="s">
        <v>73</v>
      </c>
      <c r="AP4" t="s">
        <v>73</v>
      </c>
      <c r="AQ4" t="s">
        <v>73</v>
      </c>
      <c r="AR4" t="s">
        <v>74</v>
      </c>
      <c r="AS4" t="s">
        <v>74</v>
      </c>
      <c r="AT4" t="s">
        <v>74</v>
      </c>
      <c r="AU4" t="s">
        <v>74</v>
      </c>
      <c r="AV4" t="s">
        <v>74</v>
      </c>
      <c r="AW4" t="s">
        <v>74</v>
      </c>
      <c r="AX4" t="s">
        <v>74</v>
      </c>
      <c r="AY4" t="s">
        <v>74</v>
      </c>
      <c r="AZ4" t="s">
        <v>74</v>
      </c>
      <c r="BA4" t="s">
        <v>74</v>
      </c>
      <c r="BB4" t="s">
        <v>74</v>
      </c>
      <c r="BC4" t="s">
        <v>74</v>
      </c>
      <c r="BD4" t="s">
        <v>74</v>
      </c>
      <c r="BE4" t="s">
        <v>74</v>
      </c>
      <c r="BF4" t="s">
        <v>74</v>
      </c>
      <c r="BG4" t="s">
        <v>74</v>
      </c>
      <c r="BH4" t="s">
        <v>74</v>
      </c>
      <c r="BI4" t="s">
        <v>74</v>
      </c>
      <c r="BJ4" t="s">
        <v>74</v>
      </c>
      <c r="BK4" t="s">
        <v>74</v>
      </c>
      <c r="BL4" t="s">
        <v>74</v>
      </c>
      <c r="BM4" t="s">
        <v>74</v>
      </c>
      <c r="BN4" t="s">
        <v>74</v>
      </c>
      <c r="BO4" t="s">
        <v>74</v>
      </c>
      <c r="BP4" t="s">
        <v>74</v>
      </c>
      <c r="BQ4" t="s">
        <v>74</v>
      </c>
      <c r="BR4" t="s">
        <v>74</v>
      </c>
      <c r="BS4" t="s">
        <v>74</v>
      </c>
      <c r="BT4" t="s">
        <v>74</v>
      </c>
      <c r="BU4" t="s">
        <v>74</v>
      </c>
      <c r="BV4" t="s">
        <v>74</v>
      </c>
      <c r="BW4" t="s">
        <v>74</v>
      </c>
      <c r="BX4" t="s">
        <v>74</v>
      </c>
      <c r="BY4" t="s">
        <v>74</v>
      </c>
      <c r="BZ4" t="s">
        <v>74</v>
      </c>
      <c r="CA4" t="s">
        <v>74</v>
      </c>
      <c r="CB4" t="s">
        <v>74</v>
      </c>
      <c r="CC4" t="s">
        <v>74</v>
      </c>
      <c r="CD4" t="s">
        <v>74</v>
      </c>
      <c r="CE4" t="s">
        <v>74</v>
      </c>
      <c r="CF4" t="s">
        <v>74</v>
      </c>
      <c r="CG4" t="s">
        <v>74</v>
      </c>
      <c r="CH4" t="s">
        <v>74</v>
      </c>
      <c r="CI4" t="s">
        <v>75</v>
      </c>
      <c r="CJ4" t="s">
        <v>75</v>
      </c>
      <c r="CK4" t="s">
        <v>75</v>
      </c>
      <c r="CL4" t="s">
        <v>75</v>
      </c>
      <c r="CM4" t="s">
        <v>75</v>
      </c>
      <c r="CN4" t="s">
        <v>75</v>
      </c>
      <c r="CO4" t="s">
        <v>75</v>
      </c>
      <c r="CP4" t="s">
        <v>75</v>
      </c>
      <c r="CQ4" t="s">
        <v>75</v>
      </c>
      <c r="CR4" t="s">
        <v>75</v>
      </c>
      <c r="CS4" t="s">
        <v>75</v>
      </c>
      <c r="CT4" t="s">
        <v>75</v>
      </c>
      <c r="CU4" t="s">
        <v>75</v>
      </c>
      <c r="CV4" t="s">
        <v>75</v>
      </c>
      <c r="CW4" t="s">
        <v>75</v>
      </c>
      <c r="CX4" t="s">
        <v>75</v>
      </c>
      <c r="CY4" t="s">
        <v>75</v>
      </c>
      <c r="CZ4" t="s">
        <v>75</v>
      </c>
      <c r="DA4" t="s">
        <v>75</v>
      </c>
      <c r="DB4" t="s">
        <v>75</v>
      </c>
      <c r="DC4" t="s">
        <v>75</v>
      </c>
      <c r="DD4" t="s">
        <v>75</v>
      </c>
      <c r="DE4" t="s">
        <v>75</v>
      </c>
      <c r="DF4" t="s">
        <v>75</v>
      </c>
      <c r="DG4" t="s">
        <v>75</v>
      </c>
      <c r="DH4" t="s">
        <v>75</v>
      </c>
      <c r="DI4" t="s">
        <v>75</v>
      </c>
      <c r="DJ4" t="s">
        <v>75</v>
      </c>
      <c r="DK4" t="s">
        <v>75</v>
      </c>
      <c r="DL4" t="s">
        <v>75</v>
      </c>
      <c r="DM4" t="s">
        <v>75</v>
      </c>
      <c r="DN4" t="s">
        <v>75</v>
      </c>
      <c r="DO4" t="s">
        <v>75</v>
      </c>
      <c r="DP4" t="s">
        <v>75</v>
      </c>
      <c r="DQ4" t="s">
        <v>75</v>
      </c>
      <c r="DR4" t="s">
        <v>75</v>
      </c>
      <c r="DS4" t="s">
        <v>75</v>
      </c>
      <c r="DT4" t="s">
        <v>75</v>
      </c>
      <c r="DU4" t="s">
        <v>75</v>
      </c>
      <c r="DV4" t="s">
        <v>75</v>
      </c>
      <c r="DW4" t="s">
        <v>75</v>
      </c>
      <c r="DX4" t="s">
        <v>75</v>
      </c>
      <c r="DY4" t="s">
        <v>75</v>
      </c>
      <c r="DZ4" t="s">
        <v>75</v>
      </c>
      <c r="EA4" t="s">
        <v>75</v>
      </c>
      <c r="EB4" t="s">
        <v>75</v>
      </c>
      <c r="EC4" t="s">
        <v>75</v>
      </c>
      <c r="ED4" t="s">
        <v>75</v>
      </c>
      <c r="EE4" t="s">
        <v>75</v>
      </c>
      <c r="EF4" t="s">
        <v>75</v>
      </c>
      <c r="EG4" t="s">
        <v>75</v>
      </c>
      <c r="EH4" t="s">
        <v>75</v>
      </c>
      <c r="EI4" t="s">
        <v>75</v>
      </c>
      <c r="EJ4" t="s">
        <v>75</v>
      </c>
      <c r="EK4" t="s">
        <v>75</v>
      </c>
      <c r="EL4" t="s">
        <v>75</v>
      </c>
      <c r="EM4" t="s">
        <v>75</v>
      </c>
      <c r="EN4" t="s">
        <v>75</v>
      </c>
      <c r="EO4" t="s">
        <v>75</v>
      </c>
      <c r="EP4" t="s">
        <v>75</v>
      </c>
      <c r="EQ4" t="s">
        <v>75</v>
      </c>
      <c r="ER4" t="s">
        <v>75</v>
      </c>
      <c r="ES4" t="s">
        <v>75</v>
      </c>
      <c r="ET4" t="s">
        <v>75</v>
      </c>
      <c r="EU4" t="s">
        <v>75</v>
      </c>
      <c r="EV4" t="s">
        <v>75</v>
      </c>
      <c r="EW4" t="s">
        <v>75</v>
      </c>
      <c r="EX4" t="s">
        <v>75</v>
      </c>
      <c r="EY4" t="s">
        <v>75</v>
      </c>
      <c r="EZ4" t="s">
        <v>75</v>
      </c>
      <c r="FA4" t="s">
        <v>75</v>
      </c>
      <c r="FB4" t="s">
        <v>75</v>
      </c>
      <c r="FC4" t="s">
        <v>75</v>
      </c>
      <c r="FD4" t="s">
        <v>75</v>
      </c>
      <c r="FE4" t="s">
        <v>75</v>
      </c>
      <c r="FF4" t="s">
        <v>75</v>
      </c>
      <c r="FG4" t="s">
        <v>75</v>
      </c>
      <c r="FH4" t="s">
        <v>75</v>
      </c>
      <c r="FI4" t="s">
        <v>75</v>
      </c>
      <c r="FJ4" t="s">
        <v>75</v>
      </c>
      <c r="FK4" t="s">
        <v>75</v>
      </c>
      <c r="FL4" t="s">
        <v>75</v>
      </c>
      <c r="FM4" t="s">
        <v>75</v>
      </c>
      <c r="FN4" t="s">
        <v>75</v>
      </c>
      <c r="FO4" t="s">
        <v>75</v>
      </c>
      <c r="FP4" t="s">
        <v>75</v>
      </c>
      <c r="FQ4" t="s">
        <v>75</v>
      </c>
      <c r="FR4" t="s">
        <v>75</v>
      </c>
      <c r="FS4" t="s">
        <v>75</v>
      </c>
      <c r="FT4" t="s">
        <v>75</v>
      </c>
      <c r="FU4" t="s">
        <v>75</v>
      </c>
      <c r="FV4" t="s">
        <v>75</v>
      </c>
      <c r="FW4" t="s">
        <v>75</v>
      </c>
      <c r="FX4" t="s">
        <v>75</v>
      </c>
      <c r="FY4" t="s">
        <v>75</v>
      </c>
      <c r="FZ4" t="s">
        <v>75</v>
      </c>
      <c r="GA4" t="s">
        <v>75</v>
      </c>
      <c r="GB4" t="s">
        <v>75</v>
      </c>
      <c r="GC4" t="s">
        <v>75</v>
      </c>
      <c r="GD4" t="s">
        <v>75</v>
      </c>
      <c r="GE4" t="s">
        <v>75</v>
      </c>
      <c r="GF4" t="s">
        <v>75</v>
      </c>
      <c r="GG4" t="s">
        <v>75</v>
      </c>
      <c r="GH4" t="s">
        <v>75</v>
      </c>
    </row>
    <row r="5" spans="1:190" x14ac:dyDescent="0.2">
      <c r="A5" s="1">
        <v>3</v>
      </c>
      <c r="B5" t="s">
        <v>72</v>
      </c>
      <c r="C5" t="s">
        <v>72</v>
      </c>
      <c r="D5" t="s">
        <v>72</v>
      </c>
      <c r="E5" t="s">
        <v>72</v>
      </c>
      <c r="F5" t="s">
        <v>72</v>
      </c>
      <c r="G5" t="s">
        <v>72</v>
      </c>
      <c r="H5" t="s">
        <v>72</v>
      </c>
      <c r="I5" t="s">
        <v>72</v>
      </c>
      <c r="J5" t="s">
        <v>72</v>
      </c>
      <c r="K5" t="s">
        <v>72</v>
      </c>
      <c r="L5" t="s">
        <v>72</v>
      </c>
      <c r="M5" t="s">
        <v>72</v>
      </c>
      <c r="N5" t="s">
        <v>73</v>
      </c>
      <c r="O5" t="s">
        <v>73</v>
      </c>
      <c r="P5" t="s">
        <v>73</v>
      </c>
      <c r="Q5" t="s">
        <v>73</v>
      </c>
      <c r="R5" t="s">
        <v>73</v>
      </c>
      <c r="S5" t="s">
        <v>73</v>
      </c>
      <c r="T5" t="s">
        <v>73</v>
      </c>
      <c r="U5" t="s">
        <v>73</v>
      </c>
      <c r="V5" t="s">
        <v>73</v>
      </c>
      <c r="W5" t="s">
        <v>73</v>
      </c>
      <c r="X5" t="s">
        <v>73</v>
      </c>
      <c r="Y5" t="s">
        <v>73</v>
      </c>
      <c r="Z5" t="s">
        <v>73</v>
      </c>
      <c r="AA5" t="s">
        <v>73</v>
      </c>
      <c r="AB5" t="s">
        <v>73</v>
      </c>
      <c r="AC5" t="s">
        <v>73</v>
      </c>
      <c r="AD5" t="s">
        <v>73</v>
      </c>
      <c r="AE5" t="s">
        <v>73</v>
      </c>
      <c r="AF5" t="s">
        <v>73</v>
      </c>
      <c r="AG5" t="s">
        <v>73</v>
      </c>
      <c r="AH5" t="s">
        <v>73</v>
      </c>
      <c r="AI5" t="s">
        <v>73</v>
      </c>
      <c r="AJ5" t="s">
        <v>73</v>
      </c>
      <c r="AK5" t="s">
        <v>73</v>
      </c>
      <c r="AL5" t="s">
        <v>73</v>
      </c>
      <c r="AM5" t="s">
        <v>73</v>
      </c>
      <c r="AN5" t="s">
        <v>73</v>
      </c>
      <c r="AO5" t="s">
        <v>73</v>
      </c>
      <c r="AP5" t="s">
        <v>73</v>
      </c>
      <c r="AQ5" t="s">
        <v>73</v>
      </c>
      <c r="AR5" t="s">
        <v>74</v>
      </c>
      <c r="AS5" t="s">
        <v>74</v>
      </c>
      <c r="AT5" t="s">
        <v>74</v>
      </c>
      <c r="AU5" t="s">
        <v>74</v>
      </c>
      <c r="AV5" t="s">
        <v>74</v>
      </c>
      <c r="AW5" t="s">
        <v>74</v>
      </c>
      <c r="AX5" t="s">
        <v>74</v>
      </c>
      <c r="AY5" t="s">
        <v>74</v>
      </c>
      <c r="AZ5" t="s">
        <v>74</v>
      </c>
      <c r="BA5" t="s">
        <v>74</v>
      </c>
      <c r="BB5" t="s">
        <v>74</v>
      </c>
      <c r="BC5" t="s">
        <v>74</v>
      </c>
      <c r="BD5" t="s">
        <v>74</v>
      </c>
      <c r="BE5" t="s">
        <v>74</v>
      </c>
      <c r="BF5" t="s">
        <v>74</v>
      </c>
      <c r="BG5" t="s">
        <v>74</v>
      </c>
      <c r="BH5" t="s">
        <v>74</v>
      </c>
      <c r="BI5" t="s">
        <v>74</v>
      </c>
      <c r="BJ5" t="s">
        <v>74</v>
      </c>
      <c r="BK5" t="s">
        <v>74</v>
      </c>
      <c r="BL5" t="s">
        <v>74</v>
      </c>
      <c r="BM5" t="s">
        <v>74</v>
      </c>
      <c r="BN5" t="s">
        <v>74</v>
      </c>
      <c r="BO5" t="s">
        <v>74</v>
      </c>
      <c r="BP5" t="s">
        <v>74</v>
      </c>
      <c r="BQ5" t="s">
        <v>74</v>
      </c>
      <c r="BR5" t="s">
        <v>74</v>
      </c>
      <c r="BS5" t="s">
        <v>74</v>
      </c>
      <c r="BT5" t="s">
        <v>74</v>
      </c>
      <c r="BU5" t="s">
        <v>74</v>
      </c>
      <c r="BV5" t="s">
        <v>74</v>
      </c>
      <c r="BW5" t="s">
        <v>74</v>
      </c>
      <c r="BX5" t="s">
        <v>74</v>
      </c>
      <c r="BY5" t="s">
        <v>74</v>
      </c>
      <c r="BZ5" t="s">
        <v>74</v>
      </c>
      <c r="CA5" t="s">
        <v>74</v>
      </c>
      <c r="CB5" t="s">
        <v>74</v>
      </c>
      <c r="CC5" t="s">
        <v>74</v>
      </c>
      <c r="CD5" t="s">
        <v>74</v>
      </c>
      <c r="CE5" t="s">
        <v>74</v>
      </c>
      <c r="CF5" t="s">
        <v>74</v>
      </c>
      <c r="CG5" t="s">
        <v>74</v>
      </c>
      <c r="CH5" t="s">
        <v>74</v>
      </c>
      <c r="CI5" t="s">
        <v>75</v>
      </c>
      <c r="CJ5" t="s">
        <v>75</v>
      </c>
      <c r="CK5" t="s">
        <v>75</v>
      </c>
      <c r="CL5" t="s">
        <v>75</v>
      </c>
      <c r="CM5" t="s">
        <v>75</v>
      </c>
      <c r="CN5" t="s">
        <v>75</v>
      </c>
      <c r="CO5" t="s">
        <v>75</v>
      </c>
      <c r="CP5" t="s">
        <v>75</v>
      </c>
      <c r="CQ5" t="s">
        <v>75</v>
      </c>
      <c r="CR5" t="s">
        <v>75</v>
      </c>
      <c r="CS5" t="s">
        <v>75</v>
      </c>
      <c r="CT5" t="s">
        <v>75</v>
      </c>
      <c r="CU5" t="s">
        <v>75</v>
      </c>
      <c r="CV5" t="s">
        <v>75</v>
      </c>
      <c r="CW5" t="s">
        <v>75</v>
      </c>
      <c r="CX5" t="s">
        <v>75</v>
      </c>
      <c r="CY5" t="s">
        <v>75</v>
      </c>
      <c r="CZ5" t="s">
        <v>75</v>
      </c>
      <c r="DA5" t="s">
        <v>75</v>
      </c>
      <c r="DB5" t="s">
        <v>75</v>
      </c>
      <c r="DC5" t="s">
        <v>75</v>
      </c>
      <c r="DD5" t="s">
        <v>75</v>
      </c>
      <c r="DE5" t="s">
        <v>75</v>
      </c>
      <c r="DF5" t="s">
        <v>75</v>
      </c>
      <c r="DG5" t="s">
        <v>75</v>
      </c>
      <c r="DH5" t="s">
        <v>75</v>
      </c>
      <c r="DI5" t="s">
        <v>75</v>
      </c>
      <c r="DJ5" t="s">
        <v>75</v>
      </c>
      <c r="DK5" t="s">
        <v>75</v>
      </c>
      <c r="DL5" t="s">
        <v>75</v>
      </c>
      <c r="DM5" t="s">
        <v>75</v>
      </c>
      <c r="DN5" t="s">
        <v>75</v>
      </c>
      <c r="DO5" t="s">
        <v>75</v>
      </c>
      <c r="DP5" t="s">
        <v>75</v>
      </c>
      <c r="DQ5" t="s">
        <v>75</v>
      </c>
      <c r="DR5" t="s">
        <v>75</v>
      </c>
      <c r="DS5" t="s">
        <v>75</v>
      </c>
      <c r="DT5" t="s">
        <v>75</v>
      </c>
      <c r="DU5" t="s">
        <v>75</v>
      </c>
      <c r="DV5" t="s">
        <v>75</v>
      </c>
      <c r="DW5" t="s">
        <v>75</v>
      </c>
      <c r="DX5" t="s">
        <v>75</v>
      </c>
      <c r="DY5" t="s">
        <v>75</v>
      </c>
      <c r="DZ5" t="s">
        <v>75</v>
      </c>
      <c r="EA5" t="s">
        <v>75</v>
      </c>
      <c r="EB5" t="s">
        <v>75</v>
      </c>
      <c r="EC5" t="s">
        <v>75</v>
      </c>
      <c r="ED5" t="s">
        <v>75</v>
      </c>
      <c r="EE5" t="s">
        <v>75</v>
      </c>
      <c r="EF5" t="s">
        <v>75</v>
      </c>
      <c r="EG5" t="s">
        <v>75</v>
      </c>
      <c r="EH5" t="s">
        <v>75</v>
      </c>
      <c r="EI5" t="s">
        <v>75</v>
      </c>
      <c r="EJ5" t="s">
        <v>75</v>
      </c>
      <c r="EK5" t="s">
        <v>75</v>
      </c>
      <c r="EL5" t="s">
        <v>75</v>
      </c>
      <c r="EM5" t="s">
        <v>75</v>
      </c>
      <c r="EN5" t="s">
        <v>75</v>
      </c>
      <c r="EO5" t="s">
        <v>75</v>
      </c>
      <c r="EP5" t="s">
        <v>75</v>
      </c>
      <c r="EQ5" t="s">
        <v>75</v>
      </c>
      <c r="ER5" t="s">
        <v>75</v>
      </c>
      <c r="ES5" t="s">
        <v>75</v>
      </c>
      <c r="ET5" t="s">
        <v>75</v>
      </c>
      <c r="EU5" t="s">
        <v>75</v>
      </c>
      <c r="EV5" t="s">
        <v>75</v>
      </c>
      <c r="EW5" t="s">
        <v>75</v>
      </c>
      <c r="EX5" t="s">
        <v>75</v>
      </c>
      <c r="EY5" t="s">
        <v>75</v>
      </c>
      <c r="EZ5" t="s">
        <v>75</v>
      </c>
      <c r="FA5" t="s">
        <v>75</v>
      </c>
      <c r="FB5" t="s">
        <v>75</v>
      </c>
      <c r="FC5" t="s">
        <v>75</v>
      </c>
      <c r="FD5" t="s">
        <v>75</v>
      </c>
      <c r="FE5" t="s">
        <v>75</v>
      </c>
      <c r="FF5" t="s">
        <v>75</v>
      </c>
      <c r="FG5" t="s">
        <v>75</v>
      </c>
      <c r="FH5" t="s">
        <v>75</v>
      </c>
      <c r="FI5" t="s">
        <v>75</v>
      </c>
      <c r="FJ5" t="s">
        <v>75</v>
      </c>
      <c r="FK5" t="s">
        <v>75</v>
      </c>
      <c r="FL5" t="s">
        <v>75</v>
      </c>
      <c r="FM5" t="s">
        <v>75</v>
      </c>
      <c r="FN5" t="s">
        <v>75</v>
      </c>
      <c r="FO5" t="s">
        <v>75</v>
      </c>
      <c r="FP5" t="s">
        <v>75</v>
      </c>
      <c r="FQ5" t="s">
        <v>75</v>
      </c>
      <c r="FR5" t="s">
        <v>75</v>
      </c>
      <c r="FS5" t="s">
        <v>75</v>
      </c>
      <c r="FT5" t="s">
        <v>75</v>
      </c>
      <c r="FU5" t="s">
        <v>75</v>
      </c>
      <c r="FV5" t="s">
        <v>75</v>
      </c>
      <c r="FW5" t="s">
        <v>75</v>
      </c>
      <c r="FX5" t="s">
        <v>75</v>
      </c>
      <c r="FY5" t="s">
        <v>75</v>
      </c>
      <c r="FZ5" t="s">
        <v>75</v>
      </c>
      <c r="GA5" t="s">
        <v>75</v>
      </c>
      <c r="GB5" t="s">
        <v>75</v>
      </c>
      <c r="GC5" t="s">
        <v>75</v>
      </c>
      <c r="GD5" t="s">
        <v>75</v>
      </c>
      <c r="GE5" t="s">
        <v>75</v>
      </c>
      <c r="GF5" t="s">
        <v>75</v>
      </c>
      <c r="GG5" t="s">
        <v>75</v>
      </c>
      <c r="GH5" t="s">
        <v>75</v>
      </c>
    </row>
    <row r="6" spans="1:190" x14ac:dyDescent="0.2">
      <c r="A6" s="1">
        <v>4</v>
      </c>
      <c r="B6" t="s">
        <v>72</v>
      </c>
      <c r="C6" t="s">
        <v>72</v>
      </c>
      <c r="D6" t="s">
        <v>72</v>
      </c>
      <c r="E6" t="s">
        <v>72</v>
      </c>
      <c r="F6" t="s">
        <v>72</v>
      </c>
      <c r="G6" t="s">
        <v>72</v>
      </c>
      <c r="H6" t="s">
        <v>72</v>
      </c>
      <c r="I6" t="s">
        <v>72</v>
      </c>
      <c r="J6" t="s">
        <v>72</v>
      </c>
      <c r="K6" t="s">
        <v>72</v>
      </c>
      <c r="L6" t="s">
        <v>73</v>
      </c>
      <c r="M6" t="s">
        <v>73</v>
      </c>
      <c r="N6" t="s">
        <v>73</v>
      </c>
      <c r="O6" t="s">
        <v>73</v>
      </c>
      <c r="P6" t="s">
        <v>73</v>
      </c>
      <c r="Q6" t="s">
        <v>73</v>
      </c>
      <c r="R6" t="s">
        <v>73</v>
      </c>
      <c r="S6" t="s">
        <v>73</v>
      </c>
      <c r="T6" t="s">
        <v>73</v>
      </c>
      <c r="U6" t="s">
        <v>73</v>
      </c>
      <c r="V6" t="s">
        <v>73</v>
      </c>
      <c r="W6" t="s">
        <v>73</v>
      </c>
      <c r="X6" t="s">
        <v>73</v>
      </c>
      <c r="Y6" t="s">
        <v>73</v>
      </c>
      <c r="Z6" t="s">
        <v>73</v>
      </c>
      <c r="AA6" t="s">
        <v>73</v>
      </c>
      <c r="AB6" t="s">
        <v>73</v>
      </c>
      <c r="AC6" t="s">
        <v>73</v>
      </c>
      <c r="AD6" t="s">
        <v>73</v>
      </c>
      <c r="AE6" t="s">
        <v>73</v>
      </c>
      <c r="AF6" t="s">
        <v>74</v>
      </c>
      <c r="AG6" t="s">
        <v>74</v>
      </c>
      <c r="AH6" t="s">
        <v>74</v>
      </c>
      <c r="AI6" t="s">
        <v>74</v>
      </c>
      <c r="AJ6" t="s">
        <v>74</v>
      </c>
      <c r="AK6" t="s">
        <v>74</v>
      </c>
      <c r="AL6" t="s">
        <v>74</v>
      </c>
      <c r="AM6" t="s">
        <v>74</v>
      </c>
      <c r="AN6" t="s">
        <v>74</v>
      </c>
      <c r="AO6" t="s">
        <v>74</v>
      </c>
      <c r="AP6" t="s">
        <v>74</v>
      </c>
      <c r="AQ6" t="s">
        <v>74</v>
      </c>
      <c r="AR6" t="s">
        <v>74</v>
      </c>
      <c r="AS6" t="s">
        <v>74</v>
      </c>
      <c r="AT6" t="s">
        <v>74</v>
      </c>
      <c r="AU6" t="s">
        <v>74</v>
      </c>
      <c r="AV6" t="s">
        <v>74</v>
      </c>
      <c r="AW6" t="s">
        <v>74</v>
      </c>
      <c r="AX6" t="s">
        <v>74</v>
      </c>
      <c r="AY6" t="s">
        <v>74</v>
      </c>
      <c r="AZ6" t="s">
        <v>74</v>
      </c>
      <c r="BA6" t="s">
        <v>74</v>
      </c>
      <c r="BB6" t="s">
        <v>74</v>
      </c>
      <c r="BC6" t="s">
        <v>74</v>
      </c>
      <c r="BD6" t="s">
        <v>74</v>
      </c>
      <c r="BE6" t="s">
        <v>74</v>
      </c>
      <c r="BF6" t="s">
        <v>74</v>
      </c>
      <c r="BG6" t="s">
        <v>74</v>
      </c>
      <c r="BH6" t="s">
        <v>74</v>
      </c>
      <c r="BI6" t="s">
        <v>74</v>
      </c>
      <c r="BJ6" t="s">
        <v>74</v>
      </c>
      <c r="BK6" t="s">
        <v>75</v>
      </c>
      <c r="BL6" t="s">
        <v>75</v>
      </c>
      <c r="BM6" t="s">
        <v>75</v>
      </c>
      <c r="BN6" t="s">
        <v>75</v>
      </c>
      <c r="BO6" t="s">
        <v>75</v>
      </c>
      <c r="BP6" t="s">
        <v>75</v>
      </c>
      <c r="BQ6" t="s">
        <v>75</v>
      </c>
      <c r="BR6" t="s">
        <v>75</v>
      </c>
      <c r="BS6" t="s">
        <v>75</v>
      </c>
      <c r="BT6" t="s">
        <v>75</v>
      </c>
      <c r="BU6" t="s">
        <v>75</v>
      </c>
      <c r="BV6" t="s">
        <v>75</v>
      </c>
      <c r="BW6" t="s">
        <v>75</v>
      </c>
      <c r="BX6" t="s">
        <v>75</v>
      </c>
      <c r="BY6" t="s">
        <v>75</v>
      </c>
      <c r="BZ6" t="s">
        <v>75</v>
      </c>
      <c r="CA6" t="s">
        <v>75</v>
      </c>
      <c r="CB6" t="s">
        <v>75</v>
      </c>
      <c r="CC6" t="s">
        <v>75</v>
      </c>
      <c r="CD6" t="s">
        <v>75</v>
      </c>
      <c r="CE6" t="s">
        <v>75</v>
      </c>
      <c r="CF6" t="s">
        <v>75</v>
      </c>
      <c r="CG6" t="s">
        <v>75</v>
      </c>
      <c r="CH6" t="s">
        <v>75</v>
      </c>
      <c r="CI6" t="s">
        <v>75</v>
      </c>
      <c r="CJ6" t="s">
        <v>75</v>
      </c>
      <c r="CK6" t="s">
        <v>75</v>
      </c>
      <c r="CL6" t="s">
        <v>75</v>
      </c>
      <c r="CM6" t="s">
        <v>75</v>
      </c>
      <c r="CN6" t="s">
        <v>75</v>
      </c>
      <c r="CO6" t="s">
        <v>75</v>
      </c>
      <c r="CP6" t="s">
        <v>75</v>
      </c>
      <c r="CQ6" t="s">
        <v>75</v>
      </c>
      <c r="CR6" t="s">
        <v>75</v>
      </c>
      <c r="CS6" t="s">
        <v>75</v>
      </c>
      <c r="CT6" t="s">
        <v>75</v>
      </c>
      <c r="CU6" t="s">
        <v>75</v>
      </c>
      <c r="CV6" t="s">
        <v>75</v>
      </c>
      <c r="CW6" t="s">
        <v>75</v>
      </c>
      <c r="CX6" t="s">
        <v>75</v>
      </c>
      <c r="CY6" t="s">
        <v>75</v>
      </c>
      <c r="CZ6" t="s">
        <v>75</v>
      </c>
      <c r="DA6" t="s">
        <v>75</v>
      </c>
      <c r="DB6" t="s">
        <v>75</v>
      </c>
      <c r="DC6" t="s">
        <v>75</v>
      </c>
      <c r="DD6" t="s">
        <v>75</v>
      </c>
      <c r="DE6" t="s">
        <v>75</v>
      </c>
      <c r="DF6" t="s">
        <v>75</v>
      </c>
      <c r="DG6" t="s">
        <v>75</v>
      </c>
      <c r="DH6" t="s">
        <v>75</v>
      </c>
      <c r="DI6" t="s">
        <v>75</v>
      </c>
      <c r="DJ6" t="s">
        <v>75</v>
      </c>
      <c r="DK6" t="s">
        <v>75</v>
      </c>
      <c r="DL6" t="s">
        <v>75</v>
      </c>
      <c r="DM6" t="s">
        <v>75</v>
      </c>
      <c r="DN6" t="s">
        <v>75</v>
      </c>
      <c r="DO6" t="s">
        <v>75</v>
      </c>
      <c r="DP6" t="s">
        <v>75</v>
      </c>
      <c r="DQ6" t="s">
        <v>75</v>
      </c>
      <c r="DR6" t="s">
        <v>75</v>
      </c>
      <c r="DS6" t="s">
        <v>75</v>
      </c>
      <c r="DT6" t="s">
        <v>75</v>
      </c>
      <c r="DU6" t="s">
        <v>75</v>
      </c>
      <c r="DV6" t="s">
        <v>75</v>
      </c>
      <c r="DW6" t="s">
        <v>75</v>
      </c>
      <c r="DX6" t="s">
        <v>75</v>
      </c>
      <c r="DY6" t="s">
        <v>75</v>
      </c>
      <c r="DZ6" t="s">
        <v>75</v>
      </c>
      <c r="EA6" t="s">
        <v>75</v>
      </c>
      <c r="EB6" t="s">
        <v>75</v>
      </c>
      <c r="EC6" t="s">
        <v>75</v>
      </c>
      <c r="ED6" t="s">
        <v>71</v>
      </c>
      <c r="EE6" t="s">
        <v>71</v>
      </c>
      <c r="EF6" t="s">
        <v>71</v>
      </c>
      <c r="EG6" t="s">
        <v>71</v>
      </c>
      <c r="EH6" t="s">
        <v>71</v>
      </c>
      <c r="EI6" t="s">
        <v>71</v>
      </c>
      <c r="EJ6" t="s">
        <v>71</v>
      </c>
      <c r="EK6" t="s">
        <v>71</v>
      </c>
      <c r="EL6" t="s">
        <v>71</v>
      </c>
      <c r="EM6" t="s">
        <v>71</v>
      </c>
      <c r="EN6" t="s">
        <v>71</v>
      </c>
      <c r="EO6" t="s">
        <v>71</v>
      </c>
      <c r="EP6" t="s">
        <v>71</v>
      </c>
      <c r="EQ6" t="s">
        <v>71</v>
      </c>
      <c r="ER6" t="s">
        <v>71</v>
      </c>
      <c r="ES6" t="s">
        <v>71</v>
      </c>
      <c r="ET6" t="s">
        <v>71</v>
      </c>
      <c r="EU6" t="s">
        <v>71</v>
      </c>
      <c r="EV6" t="s">
        <v>71</v>
      </c>
      <c r="EW6" t="s">
        <v>71</v>
      </c>
      <c r="EX6" t="s">
        <v>71</v>
      </c>
      <c r="EY6" t="s">
        <v>71</v>
      </c>
      <c r="EZ6" t="s">
        <v>71</v>
      </c>
      <c r="FA6" t="s">
        <v>71</v>
      </c>
      <c r="FB6" t="s">
        <v>71</v>
      </c>
      <c r="FC6" t="s">
        <v>71</v>
      </c>
      <c r="FD6" t="s">
        <v>71</v>
      </c>
      <c r="FE6" t="s">
        <v>71</v>
      </c>
      <c r="FF6" t="s">
        <v>71</v>
      </c>
      <c r="FG6" t="s">
        <v>71</v>
      </c>
      <c r="FH6" t="s">
        <v>71</v>
      </c>
      <c r="FI6" t="s">
        <v>71</v>
      </c>
      <c r="FJ6" t="s">
        <v>71</v>
      </c>
      <c r="FK6" t="s">
        <v>71</v>
      </c>
      <c r="FL6" t="s">
        <v>71</v>
      </c>
      <c r="FM6" t="s">
        <v>71</v>
      </c>
      <c r="FN6" t="s">
        <v>71</v>
      </c>
      <c r="FO6" t="s">
        <v>71</v>
      </c>
      <c r="FP6" t="s">
        <v>71</v>
      </c>
      <c r="FQ6" t="s">
        <v>71</v>
      </c>
      <c r="FR6" t="s">
        <v>71</v>
      </c>
      <c r="FS6" t="s">
        <v>71</v>
      </c>
      <c r="FT6" t="s">
        <v>71</v>
      </c>
      <c r="FU6" t="s">
        <v>71</v>
      </c>
      <c r="FV6" t="s">
        <v>71</v>
      </c>
      <c r="FW6" t="s">
        <v>71</v>
      </c>
      <c r="FX6" t="s">
        <v>71</v>
      </c>
      <c r="FY6" t="s">
        <v>71</v>
      </c>
      <c r="FZ6" t="s">
        <v>71</v>
      </c>
      <c r="GA6" t="s">
        <v>71</v>
      </c>
      <c r="GB6" t="s">
        <v>71</v>
      </c>
      <c r="GC6" t="s">
        <v>71</v>
      </c>
      <c r="GD6" t="s">
        <v>71</v>
      </c>
      <c r="GE6" t="s">
        <v>71</v>
      </c>
      <c r="GF6" t="s">
        <v>71</v>
      </c>
      <c r="GG6" t="s">
        <v>71</v>
      </c>
      <c r="GH6" t="s">
        <v>71</v>
      </c>
    </row>
    <row r="7" spans="1:190" x14ac:dyDescent="0.2">
      <c r="A7" s="1">
        <v>5</v>
      </c>
      <c r="B7" t="s">
        <v>72</v>
      </c>
      <c r="C7" t="s">
        <v>72</v>
      </c>
      <c r="D7" t="s">
        <v>72</v>
      </c>
      <c r="E7" t="s">
        <v>72</v>
      </c>
      <c r="F7" t="s">
        <v>72</v>
      </c>
      <c r="G7" t="s">
        <v>72</v>
      </c>
      <c r="H7" t="s">
        <v>72</v>
      </c>
      <c r="I7" t="s">
        <v>72</v>
      </c>
      <c r="J7" t="s">
        <v>72</v>
      </c>
      <c r="K7" t="s">
        <v>72</v>
      </c>
      <c r="L7" t="s">
        <v>73</v>
      </c>
      <c r="M7" t="s">
        <v>73</v>
      </c>
      <c r="N7" t="s">
        <v>73</v>
      </c>
      <c r="O7" t="s">
        <v>73</v>
      </c>
      <c r="P7" t="s">
        <v>73</v>
      </c>
      <c r="Q7" t="s">
        <v>73</v>
      </c>
      <c r="R7" t="s">
        <v>73</v>
      </c>
      <c r="S7" t="s">
        <v>73</v>
      </c>
      <c r="T7" t="s">
        <v>73</v>
      </c>
      <c r="U7" t="s">
        <v>73</v>
      </c>
      <c r="V7" t="s">
        <v>73</v>
      </c>
      <c r="W7" t="s">
        <v>73</v>
      </c>
      <c r="X7" t="s">
        <v>73</v>
      </c>
      <c r="Y7" t="s">
        <v>73</v>
      </c>
      <c r="Z7" t="s">
        <v>73</v>
      </c>
      <c r="AA7" t="s">
        <v>73</v>
      </c>
      <c r="AB7" t="s">
        <v>73</v>
      </c>
      <c r="AC7" t="s">
        <v>73</v>
      </c>
      <c r="AD7" t="s">
        <v>73</v>
      </c>
      <c r="AE7" t="s">
        <v>73</v>
      </c>
      <c r="AF7" t="s">
        <v>74</v>
      </c>
      <c r="AG7" t="s">
        <v>74</v>
      </c>
      <c r="AH7" t="s">
        <v>74</v>
      </c>
      <c r="AI7" t="s">
        <v>74</v>
      </c>
      <c r="AJ7" t="s">
        <v>74</v>
      </c>
      <c r="AK7" t="s">
        <v>74</v>
      </c>
      <c r="AL7" t="s">
        <v>74</v>
      </c>
      <c r="AM7" t="s">
        <v>74</v>
      </c>
      <c r="AN7" t="s">
        <v>74</v>
      </c>
      <c r="AO7" t="s">
        <v>74</v>
      </c>
      <c r="AP7" t="s">
        <v>74</v>
      </c>
      <c r="AQ7" t="s">
        <v>74</v>
      </c>
      <c r="AR7" t="s">
        <v>74</v>
      </c>
      <c r="AS7" t="s">
        <v>74</v>
      </c>
      <c r="AT7" t="s">
        <v>74</v>
      </c>
      <c r="AU7" t="s">
        <v>74</v>
      </c>
      <c r="AV7" t="s">
        <v>74</v>
      </c>
      <c r="AW7" t="s">
        <v>74</v>
      </c>
      <c r="AX7" t="s">
        <v>74</v>
      </c>
      <c r="AY7" t="s">
        <v>74</v>
      </c>
      <c r="AZ7" t="s">
        <v>74</v>
      </c>
      <c r="BA7" t="s">
        <v>74</v>
      </c>
      <c r="BB7" t="s">
        <v>74</v>
      </c>
      <c r="BC7" t="s">
        <v>74</v>
      </c>
      <c r="BD7" t="s">
        <v>74</v>
      </c>
      <c r="BE7" t="s">
        <v>74</v>
      </c>
      <c r="BF7" t="s">
        <v>74</v>
      </c>
      <c r="BG7" t="s">
        <v>74</v>
      </c>
      <c r="BH7" t="s">
        <v>74</v>
      </c>
      <c r="BI7" t="s">
        <v>74</v>
      </c>
      <c r="BJ7" t="s">
        <v>74</v>
      </c>
      <c r="BK7" t="s">
        <v>75</v>
      </c>
      <c r="BL7" t="s">
        <v>75</v>
      </c>
      <c r="BM7" t="s">
        <v>75</v>
      </c>
      <c r="BN7" t="s">
        <v>75</v>
      </c>
      <c r="BO7" t="s">
        <v>75</v>
      </c>
      <c r="BP7" t="s">
        <v>75</v>
      </c>
      <c r="BQ7" t="s">
        <v>75</v>
      </c>
      <c r="BR7" t="s">
        <v>75</v>
      </c>
      <c r="BS7" t="s">
        <v>75</v>
      </c>
      <c r="BT7" t="s">
        <v>75</v>
      </c>
      <c r="BU7" t="s">
        <v>75</v>
      </c>
      <c r="BV7" t="s">
        <v>75</v>
      </c>
      <c r="BW7" t="s">
        <v>75</v>
      </c>
      <c r="BX7" t="s">
        <v>75</v>
      </c>
      <c r="BY7" t="s">
        <v>75</v>
      </c>
      <c r="BZ7" t="s">
        <v>75</v>
      </c>
      <c r="CA7" t="s">
        <v>75</v>
      </c>
      <c r="CB7" t="s">
        <v>75</v>
      </c>
      <c r="CC7" t="s">
        <v>75</v>
      </c>
      <c r="CD7" t="s">
        <v>75</v>
      </c>
      <c r="CE7" t="s">
        <v>75</v>
      </c>
      <c r="CF7" t="s">
        <v>75</v>
      </c>
      <c r="CG7" t="s">
        <v>75</v>
      </c>
      <c r="CH7" t="s">
        <v>75</v>
      </c>
      <c r="CI7" t="s">
        <v>75</v>
      </c>
      <c r="CJ7" t="s">
        <v>75</v>
      </c>
      <c r="CK7" t="s">
        <v>75</v>
      </c>
      <c r="CL7" t="s">
        <v>75</v>
      </c>
      <c r="CM7" t="s">
        <v>75</v>
      </c>
      <c r="CN7" t="s">
        <v>75</v>
      </c>
      <c r="CO7" t="s">
        <v>75</v>
      </c>
      <c r="CP7" t="s">
        <v>75</v>
      </c>
      <c r="CQ7" t="s">
        <v>75</v>
      </c>
      <c r="CR7" t="s">
        <v>75</v>
      </c>
      <c r="CS7" t="s">
        <v>75</v>
      </c>
      <c r="CT7" t="s">
        <v>75</v>
      </c>
      <c r="CU7" t="s">
        <v>75</v>
      </c>
      <c r="CV7" t="s">
        <v>75</v>
      </c>
      <c r="CW7" t="s">
        <v>75</v>
      </c>
      <c r="CX7" t="s">
        <v>75</v>
      </c>
      <c r="CY7" t="s">
        <v>75</v>
      </c>
      <c r="CZ7" t="s">
        <v>75</v>
      </c>
      <c r="DA7" t="s">
        <v>75</v>
      </c>
      <c r="DB7" t="s">
        <v>75</v>
      </c>
      <c r="DC7" t="s">
        <v>75</v>
      </c>
      <c r="DD7" t="s">
        <v>75</v>
      </c>
      <c r="DE7" t="s">
        <v>75</v>
      </c>
      <c r="DF7" t="s">
        <v>75</v>
      </c>
      <c r="DG7" t="s">
        <v>75</v>
      </c>
      <c r="DH7" t="s">
        <v>75</v>
      </c>
      <c r="DI7" t="s">
        <v>75</v>
      </c>
      <c r="DJ7" t="s">
        <v>75</v>
      </c>
      <c r="DK7" t="s">
        <v>75</v>
      </c>
      <c r="DL7" t="s">
        <v>75</v>
      </c>
      <c r="DM7" t="s">
        <v>75</v>
      </c>
      <c r="DN7" t="s">
        <v>75</v>
      </c>
      <c r="DO7" t="s">
        <v>75</v>
      </c>
      <c r="DP7" t="s">
        <v>75</v>
      </c>
      <c r="DQ7" t="s">
        <v>75</v>
      </c>
      <c r="DR7" t="s">
        <v>75</v>
      </c>
      <c r="DS7" t="s">
        <v>75</v>
      </c>
      <c r="DT7" t="s">
        <v>75</v>
      </c>
      <c r="DU7" t="s">
        <v>75</v>
      </c>
      <c r="DV7" t="s">
        <v>75</v>
      </c>
      <c r="DW7" t="s">
        <v>75</v>
      </c>
      <c r="DX7" t="s">
        <v>75</v>
      </c>
      <c r="DY7" t="s">
        <v>75</v>
      </c>
      <c r="DZ7" t="s">
        <v>75</v>
      </c>
      <c r="EA7" t="s">
        <v>75</v>
      </c>
      <c r="EB7" t="s">
        <v>75</v>
      </c>
      <c r="EC7" t="s">
        <v>75</v>
      </c>
      <c r="ED7" t="s">
        <v>71</v>
      </c>
      <c r="EE7" t="s">
        <v>71</v>
      </c>
      <c r="EF7" t="s">
        <v>71</v>
      </c>
      <c r="EG7" t="s">
        <v>71</v>
      </c>
      <c r="EH7" t="s">
        <v>71</v>
      </c>
      <c r="EI7" t="s">
        <v>71</v>
      </c>
      <c r="EJ7" t="s">
        <v>71</v>
      </c>
      <c r="EK7" t="s">
        <v>71</v>
      </c>
      <c r="EL7" t="s">
        <v>71</v>
      </c>
      <c r="EM7" t="s">
        <v>71</v>
      </c>
      <c r="EN7" t="s">
        <v>71</v>
      </c>
      <c r="EO7" t="s">
        <v>71</v>
      </c>
      <c r="EP7" t="s">
        <v>71</v>
      </c>
      <c r="EQ7" t="s">
        <v>71</v>
      </c>
      <c r="ER7" t="s">
        <v>71</v>
      </c>
      <c r="ES7" t="s">
        <v>71</v>
      </c>
      <c r="ET7" t="s">
        <v>71</v>
      </c>
      <c r="EU7" t="s">
        <v>71</v>
      </c>
      <c r="EV7" t="s">
        <v>71</v>
      </c>
      <c r="EW7" t="s">
        <v>71</v>
      </c>
      <c r="EX7" t="s">
        <v>71</v>
      </c>
      <c r="EY7" t="s">
        <v>71</v>
      </c>
      <c r="EZ7" t="s">
        <v>71</v>
      </c>
      <c r="FA7" t="s">
        <v>71</v>
      </c>
      <c r="FB7" t="s">
        <v>71</v>
      </c>
      <c r="FC7" t="s">
        <v>71</v>
      </c>
      <c r="FD7" t="s">
        <v>71</v>
      </c>
      <c r="FE7" t="s">
        <v>71</v>
      </c>
      <c r="FF7" t="s">
        <v>71</v>
      </c>
      <c r="FG7" t="s">
        <v>71</v>
      </c>
      <c r="FH7" t="s">
        <v>71</v>
      </c>
      <c r="FI7" t="s">
        <v>71</v>
      </c>
      <c r="FJ7" t="s">
        <v>71</v>
      </c>
      <c r="FK7" t="s">
        <v>71</v>
      </c>
      <c r="FL7" t="s">
        <v>71</v>
      </c>
      <c r="FM7" t="s">
        <v>71</v>
      </c>
      <c r="FN7" t="s">
        <v>71</v>
      </c>
      <c r="FO7" t="s">
        <v>71</v>
      </c>
      <c r="FP7" t="s">
        <v>71</v>
      </c>
      <c r="FQ7" t="s">
        <v>71</v>
      </c>
      <c r="FR7" t="s">
        <v>71</v>
      </c>
      <c r="FS7" t="s">
        <v>71</v>
      </c>
      <c r="FT7" t="s">
        <v>71</v>
      </c>
      <c r="FU7" t="s">
        <v>71</v>
      </c>
      <c r="FV7" t="s">
        <v>71</v>
      </c>
      <c r="FW7" t="s">
        <v>71</v>
      </c>
      <c r="FX7" t="s">
        <v>71</v>
      </c>
      <c r="FY7" t="s">
        <v>71</v>
      </c>
      <c r="FZ7" t="s">
        <v>71</v>
      </c>
      <c r="GA7" t="s">
        <v>71</v>
      </c>
      <c r="GB7" t="s">
        <v>71</v>
      </c>
      <c r="GC7" t="s">
        <v>71</v>
      </c>
      <c r="GD7" t="s">
        <v>71</v>
      </c>
      <c r="GE7" t="s">
        <v>71</v>
      </c>
      <c r="GF7" t="s">
        <v>71</v>
      </c>
      <c r="GG7" t="s">
        <v>71</v>
      </c>
      <c r="GH7" t="s">
        <v>71</v>
      </c>
    </row>
    <row r="8" spans="1:190" x14ac:dyDescent="0.2">
      <c r="A8" s="1">
        <v>6</v>
      </c>
      <c r="B8" t="s">
        <v>72</v>
      </c>
      <c r="C8" t="s">
        <v>72</v>
      </c>
      <c r="D8" t="s">
        <v>72</v>
      </c>
      <c r="E8" t="s">
        <v>72</v>
      </c>
      <c r="F8" t="s">
        <v>72</v>
      </c>
      <c r="G8" t="s">
        <v>72</v>
      </c>
      <c r="H8" t="s">
        <v>72</v>
      </c>
      <c r="I8" t="s">
        <v>72</v>
      </c>
      <c r="J8" t="s">
        <v>72</v>
      </c>
      <c r="K8" t="s">
        <v>73</v>
      </c>
      <c r="L8" t="s">
        <v>73</v>
      </c>
      <c r="M8" t="s">
        <v>73</v>
      </c>
      <c r="N8" t="s">
        <v>73</v>
      </c>
      <c r="O8" t="s">
        <v>73</v>
      </c>
      <c r="P8" t="s">
        <v>73</v>
      </c>
      <c r="Q8" t="s">
        <v>73</v>
      </c>
      <c r="R8" t="s">
        <v>73</v>
      </c>
      <c r="S8" t="s">
        <v>73</v>
      </c>
      <c r="T8" t="s">
        <v>73</v>
      </c>
      <c r="U8" t="s">
        <v>73</v>
      </c>
      <c r="V8" t="s">
        <v>73</v>
      </c>
      <c r="W8" t="s">
        <v>73</v>
      </c>
      <c r="X8" t="s">
        <v>73</v>
      </c>
      <c r="Y8" t="s">
        <v>73</v>
      </c>
      <c r="Z8" t="s">
        <v>73</v>
      </c>
      <c r="AA8" t="s">
        <v>73</v>
      </c>
      <c r="AB8" t="s">
        <v>74</v>
      </c>
      <c r="AC8" t="s">
        <v>74</v>
      </c>
      <c r="AD8" t="s">
        <v>74</v>
      </c>
      <c r="AE8" t="s">
        <v>74</v>
      </c>
      <c r="AF8" t="s">
        <v>74</v>
      </c>
      <c r="AG8" t="s">
        <v>74</v>
      </c>
      <c r="AH8" t="s">
        <v>74</v>
      </c>
      <c r="AI8" t="s">
        <v>74</v>
      </c>
      <c r="AJ8" t="s">
        <v>74</v>
      </c>
      <c r="AK8" t="s">
        <v>74</v>
      </c>
      <c r="AL8" t="s">
        <v>74</v>
      </c>
      <c r="AM8" t="s">
        <v>74</v>
      </c>
      <c r="AN8" t="s">
        <v>74</v>
      </c>
      <c r="AO8" t="s">
        <v>74</v>
      </c>
      <c r="AP8" t="s">
        <v>74</v>
      </c>
      <c r="AQ8" t="s">
        <v>74</v>
      </c>
      <c r="AR8" t="s">
        <v>74</v>
      </c>
      <c r="AS8" t="s">
        <v>74</v>
      </c>
      <c r="AT8" t="s">
        <v>74</v>
      </c>
      <c r="AU8" t="s">
        <v>74</v>
      </c>
      <c r="AV8" t="s">
        <v>74</v>
      </c>
      <c r="AW8" t="s">
        <v>74</v>
      </c>
      <c r="AX8" t="s">
        <v>74</v>
      </c>
      <c r="AY8" t="s">
        <v>74</v>
      </c>
      <c r="AZ8" t="s">
        <v>75</v>
      </c>
      <c r="BA8" t="s">
        <v>75</v>
      </c>
      <c r="BB8" t="s">
        <v>75</v>
      </c>
      <c r="BC8" t="s">
        <v>75</v>
      </c>
      <c r="BD8" t="s">
        <v>75</v>
      </c>
      <c r="BE8" t="s">
        <v>75</v>
      </c>
      <c r="BF8" t="s">
        <v>75</v>
      </c>
      <c r="BG8" t="s">
        <v>75</v>
      </c>
      <c r="BH8" t="s">
        <v>75</v>
      </c>
      <c r="BI8" t="s">
        <v>75</v>
      </c>
      <c r="BJ8" t="s">
        <v>75</v>
      </c>
      <c r="BK8" t="s">
        <v>75</v>
      </c>
      <c r="BL8" t="s">
        <v>75</v>
      </c>
      <c r="BM8" t="s">
        <v>75</v>
      </c>
      <c r="BN8" t="s">
        <v>75</v>
      </c>
      <c r="BO8" t="s">
        <v>75</v>
      </c>
      <c r="BP8" t="s">
        <v>75</v>
      </c>
      <c r="BQ8" t="s">
        <v>75</v>
      </c>
      <c r="BR8" t="s">
        <v>75</v>
      </c>
      <c r="BS8" t="s">
        <v>75</v>
      </c>
      <c r="BT8" t="s">
        <v>75</v>
      </c>
      <c r="BU8" t="s">
        <v>75</v>
      </c>
      <c r="BV8" t="s">
        <v>75</v>
      </c>
      <c r="BW8" t="s">
        <v>75</v>
      </c>
      <c r="BX8" t="s">
        <v>75</v>
      </c>
      <c r="BY8" t="s">
        <v>75</v>
      </c>
      <c r="BZ8" t="s">
        <v>75</v>
      </c>
      <c r="CA8" t="s">
        <v>75</v>
      </c>
      <c r="CB8" t="s">
        <v>75</v>
      </c>
      <c r="CC8" t="s">
        <v>75</v>
      </c>
      <c r="CD8" t="s">
        <v>75</v>
      </c>
      <c r="CE8" t="s">
        <v>75</v>
      </c>
      <c r="CF8" t="s">
        <v>75</v>
      </c>
      <c r="CG8" t="s">
        <v>75</v>
      </c>
      <c r="CH8" t="s">
        <v>75</v>
      </c>
      <c r="CI8" t="s">
        <v>75</v>
      </c>
      <c r="CJ8" t="s">
        <v>75</v>
      </c>
      <c r="CK8" t="s">
        <v>75</v>
      </c>
      <c r="CL8" t="s">
        <v>75</v>
      </c>
      <c r="CM8" t="s">
        <v>75</v>
      </c>
      <c r="CN8" t="s">
        <v>75</v>
      </c>
      <c r="CO8" t="s">
        <v>75</v>
      </c>
      <c r="CP8" t="s">
        <v>75</v>
      </c>
      <c r="CQ8" t="s">
        <v>75</v>
      </c>
      <c r="CR8" t="s">
        <v>75</v>
      </c>
      <c r="CS8" t="s">
        <v>75</v>
      </c>
      <c r="CT8" t="s">
        <v>75</v>
      </c>
      <c r="CU8" t="s">
        <v>75</v>
      </c>
      <c r="CV8" t="s">
        <v>75</v>
      </c>
      <c r="CW8" t="s">
        <v>75</v>
      </c>
      <c r="CX8" t="s">
        <v>75</v>
      </c>
      <c r="CY8" t="s">
        <v>75</v>
      </c>
      <c r="CZ8" t="s">
        <v>75</v>
      </c>
      <c r="DA8" t="s">
        <v>75</v>
      </c>
      <c r="DB8" t="s">
        <v>75</v>
      </c>
      <c r="DC8" t="s">
        <v>75</v>
      </c>
      <c r="DD8" t="s">
        <v>71</v>
      </c>
      <c r="DE8" t="s">
        <v>71</v>
      </c>
      <c r="DF8" t="s">
        <v>71</v>
      </c>
      <c r="DG8" t="s">
        <v>71</v>
      </c>
      <c r="DH8" t="s">
        <v>71</v>
      </c>
      <c r="DI8" t="s">
        <v>71</v>
      </c>
      <c r="DJ8" t="s">
        <v>71</v>
      </c>
      <c r="DK8" t="s">
        <v>71</v>
      </c>
      <c r="DL8" t="s">
        <v>71</v>
      </c>
      <c r="DM8" t="s">
        <v>71</v>
      </c>
      <c r="DN8" t="s">
        <v>71</v>
      </c>
      <c r="DO8" t="s">
        <v>71</v>
      </c>
      <c r="DP8" t="s">
        <v>71</v>
      </c>
      <c r="DQ8" t="s">
        <v>71</v>
      </c>
      <c r="DR8" t="s">
        <v>71</v>
      </c>
      <c r="DS8" t="s">
        <v>71</v>
      </c>
      <c r="DT8" t="s">
        <v>71</v>
      </c>
      <c r="DU8" t="s">
        <v>71</v>
      </c>
      <c r="DV8" t="s">
        <v>71</v>
      </c>
      <c r="DW8" t="s">
        <v>71</v>
      </c>
      <c r="DX8" t="s">
        <v>71</v>
      </c>
      <c r="DY8" t="s">
        <v>71</v>
      </c>
      <c r="DZ8" t="s">
        <v>71</v>
      </c>
      <c r="EA8" t="s">
        <v>71</v>
      </c>
      <c r="EB8" t="s">
        <v>71</v>
      </c>
      <c r="EC8" t="s">
        <v>71</v>
      </c>
      <c r="ED8" t="s">
        <v>71</v>
      </c>
      <c r="EE8" t="s">
        <v>71</v>
      </c>
      <c r="EF8" t="s">
        <v>71</v>
      </c>
      <c r="EG8" t="s">
        <v>71</v>
      </c>
      <c r="EH8" t="s">
        <v>71</v>
      </c>
      <c r="EI8" t="s">
        <v>71</v>
      </c>
      <c r="EJ8" t="s">
        <v>71</v>
      </c>
      <c r="EK8" t="s">
        <v>71</v>
      </c>
      <c r="EL8" t="s">
        <v>71</v>
      </c>
      <c r="EM8" t="s">
        <v>71</v>
      </c>
      <c r="EN8" t="s">
        <v>71</v>
      </c>
      <c r="EO8" t="s">
        <v>71</v>
      </c>
      <c r="EP8" t="s">
        <v>71</v>
      </c>
      <c r="EQ8" t="s">
        <v>71</v>
      </c>
      <c r="ER8" t="s">
        <v>71</v>
      </c>
      <c r="ES8" t="s">
        <v>71</v>
      </c>
      <c r="ET8" t="s">
        <v>71</v>
      </c>
      <c r="EU8" t="s">
        <v>71</v>
      </c>
      <c r="EV8" t="s">
        <v>71</v>
      </c>
      <c r="EW8" t="s">
        <v>71</v>
      </c>
      <c r="EX8" t="s">
        <v>71</v>
      </c>
      <c r="EY8" t="s">
        <v>71</v>
      </c>
      <c r="EZ8" t="s">
        <v>71</v>
      </c>
      <c r="FA8" t="s">
        <v>71</v>
      </c>
      <c r="FB8" t="s">
        <v>71</v>
      </c>
      <c r="FC8" t="s">
        <v>71</v>
      </c>
      <c r="FD8" t="s">
        <v>71</v>
      </c>
      <c r="FE8" t="s">
        <v>71</v>
      </c>
      <c r="FF8" t="s">
        <v>71</v>
      </c>
      <c r="FG8" t="s">
        <v>71</v>
      </c>
      <c r="FH8" t="s">
        <v>71</v>
      </c>
      <c r="FI8" t="s">
        <v>71</v>
      </c>
      <c r="FJ8" t="s">
        <v>71</v>
      </c>
      <c r="FK8" t="s">
        <v>71</v>
      </c>
      <c r="FL8" t="s">
        <v>71</v>
      </c>
      <c r="FM8" t="s">
        <v>71</v>
      </c>
      <c r="FN8" t="s">
        <v>71</v>
      </c>
      <c r="FO8" t="s">
        <v>71</v>
      </c>
      <c r="FP8" t="s">
        <v>71</v>
      </c>
      <c r="FQ8" t="s">
        <v>71</v>
      </c>
      <c r="FR8" t="s">
        <v>71</v>
      </c>
      <c r="FS8" t="s">
        <v>71</v>
      </c>
      <c r="FT8" t="s">
        <v>71</v>
      </c>
      <c r="FU8" t="s">
        <v>71</v>
      </c>
      <c r="FV8" t="s">
        <v>71</v>
      </c>
      <c r="FW8" t="s">
        <v>71</v>
      </c>
      <c r="FX8" t="s">
        <v>71</v>
      </c>
      <c r="FY8" t="s">
        <v>71</v>
      </c>
      <c r="FZ8" t="s">
        <v>71</v>
      </c>
      <c r="GA8" t="s">
        <v>71</v>
      </c>
      <c r="GB8" t="s">
        <v>71</v>
      </c>
      <c r="GC8" t="s">
        <v>71</v>
      </c>
      <c r="GD8" t="s">
        <v>71</v>
      </c>
      <c r="GE8" t="s">
        <v>71</v>
      </c>
      <c r="GF8" t="s">
        <v>71</v>
      </c>
      <c r="GG8" t="s">
        <v>71</v>
      </c>
      <c r="GH8" t="s">
        <v>71</v>
      </c>
    </row>
    <row r="9" spans="1:190" x14ac:dyDescent="0.2">
      <c r="A9" s="1">
        <v>7</v>
      </c>
      <c r="B9" t="s">
        <v>72</v>
      </c>
      <c r="C9" t="s">
        <v>72</v>
      </c>
      <c r="D9" t="s">
        <v>72</v>
      </c>
      <c r="E9" t="s">
        <v>72</v>
      </c>
      <c r="F9" t="s">
        <v>72</v>
      </c>
      <c r="G9" t="s">
        <v>72</v>
      </c>
      <c r="H9" t="s">
        <v>72</v>
      </c>
      <c r="I9" t="s">
        <v>72</v>
      </c>
      <c r="J9" t="s">
        <v>72</v>
      </c>
      <c r="K9" t="s">
        <v>73</v>
      </c>
      <c r="L9" t="s">
        <v>73</v>
      </c>
      <c r="M9" t="s">
        <v>73</v>
      </c>
      <c r="N9" t="s">
        <v>73</v>
      </c>
      <c r="O9" t="s">
        <v>73</v>
      </c>
      <c r="P9" t="s">
        <v>73</v>
      </c>
      <c r="Q9" t="s">
        <v>73</v>
      </c>
      <c r="R9" t="s">
        <v>73</v>
      </c>
      <c r="S9" t="s">
        <v>73</v>
      </c>
      <c r="T9" t="s">
        <v>73</v>
      </c>
      <c r="U9" t="s">
        <v>73</v>
      </c>
      <c r="V9" t="s">
        <v>73</v>
      </c>
      <c r="W9" t="s">
        <v>73</v>
      </c>
      <c r="X9" t="s">
        <v>73</v>
      </c>
      <c r="Y9" t="s">
        <v>73</v>
      </c>
      <c r="Z9" t="s">
        <v>73</v>
      </c>
      <c r="AA9" t="s">
        <v>73</v>
      </c>
      <c r="AB9" t="s">
        <v>74</v>
      </c>
      <c r="AC9" t="s">
        <v>74</v>
      </c>
      <c r="AD9" t="s">
        <v>74</v>
      </c>
      <c r="AE9" t="s">
        <v>74</v>
      </c>
      <c r="AF9" t="s">
        <v>74</v>
      </c>
      <c r="AG9" t="s">
        <v>74</v>
      </c>
      <c r="AH9" t="s">
        <v>74</v>
      </c>
      <c r="AI9" t="s">
        <v>74</v>
      </c>
      <c r="AJ9" t="s">
        <v>74</v>
      </c>
      <c r="AK9" t="s">
        <v>74</v>
      </c>
      <c r="AL9" t="s">
        <v>74</v>
      </c>
      <c r="AM9" t="s">
        <v>74</v>
      </c>
      <c r="AN9" t="s">
        <v>74</v>
      </c>
      <c r="AO9" t="s">
        <v>74</v>
      </c>
      <c r="AP9" t="s">
        <v>74</v>
      </c>
      <c r="AQ9" t="s">
        <v>74</v>
      </c>
      <c r="AR9" t="s">
        <v>74</v>
      </c>
      <c r="AS9" t="s">
        <v>74</v>
      </c>
      <c r="AT9" t="s">
        <v>74</v>
      </c>
      <c r="AU9" t="s">
        <v>74</v>
      </c>
      <c r="AV9" t="s">
        <v>74</v>
      </c>
      <c r="AW9" t="s">
        <v>74</v>
      </c>
      <c r="AX9" t="s">
        <v>74</v>
      </c>
      <c r="AY9" t="s">
        <v>74</v>
      </c>
      <c r="AZ9" t="s">
        <v>75</v>
      </c>
      <c r="BA9" t="s">
        <v>75</v>
      </c>
      <c r="BB9" t="s">
        <v>75</v>
      </c>
      <c r="BC9" t="s">
        <v>75</v>
      </c>
      <c r="BD9" t="s">
        <v>75</v>
      </c>
      <c r="BE9" t="s">
        <v>75</v>
      </c>
      <c r="BF9" t="s">
        <v>75</v>
      </c>
      <c r="BG9" t="s">
        <v>75</v>
      </c>
      <c r="BH9" t="s">
        <v>75</v>
      </c>
      <c r="BI9" t="s">
        <v>75</v>
      </c>
      <c r="BJ9" t="s">
        <v>75</v>
      </c>
      <c r="BK9" t="s">
        <v>75</v>
      </c>
      <c r="BL9" t="s">
        <v>75</v>
      </c>
      <c r="BM9" t="s">
        <v>75</v>
      </c>
      <c r="BN9" t="s">
        <v>75</v>
      </c>
      <c r="BO9" t="s">
        <v>75</v>
      </c>
      <c r="BP9" t="s">
        <v>75</v>
      </c>
      <c r="BQ9" t="s">
        <v>75</v>
      </c>
      <c r="BR9" t="s">
        <v>75</v>
      </c>
      <c r="BS9" t="s">
        <v>75</v>
      </c>
      <c r="BT9" t="s">
        <v>75</v>
      </c>
      <c r="BU9" t="s">
        <v>75</v>
      </c>
      <c r="BV9" t="s">
        <v>75</v>
      </c>
      <c r="BW9" t="s">
        <v>75</v>
      </c>
      <c r="BX9" t="s">
        <v>75</v>
      </c>
      <c r="BY9" t="s">
        <v>75</v>
      </c>
      <c r="BZ9" t="s">
        <v>75</v>
      </c>
      <c r="CA9" t="s">
        <v>75</v>
      </c>
      <c r="CB9" t="s">
        <v>75</v>
      </c>
      <c r="CC9" t="s">
        <v>75</v>
      </c>
      <c r="CD9" t="s">
        <v>75</v>
      </c>
      <c r="CE9" t="s">
        <v>75</v>
      </c>
      <c r="CF9" t="s">
        <v>75</v>
      </c>
      <c r="CG9" t="s">
        <v>75</v>
      </c>
      <c r="CH9" t="s">
        <v>75</v>
      </c>
      <c r="CI9" t="s">
        <v>75</v>
      </c>
      <c r="CJ9" t="s">
        <v>75</v>
      </c>
      <c r="CK9" t="s">
        <v>75</v>
      </c>
      <c r="CL9" t="s">
        <v>75</v>
      </c>
      <c r="CM9" t="s">
        <v>75</v>
      </c>
      <c r="CN9" t="s">
        <v>75</v>
      </c>
      <c r="CO9" t="s">
        <v>75</v>
      </c>
      <c r="CP9" t="s">
        <v>75</v>
      </c>
      <c r="CQ9" t="s">
        <v>75</v>
      </c>
      <c r="CR9" t="s">
        <v>75</v>
      </c>
      <c r="CS9" t="s">
        <v>75</v>
      </c>
      <c r="CT9" t="s">
        <v>75</v>
      </c>
      <c r="CU9" t="s">
        <v>75</v>
      </c>
      <c r="CV9" t="s">
        <v>75</v>
      </c>
      <c r="CW9" t="s">
        <v>75</v>
      </c>
      <c r="CX9" t="s">
        <v>75</v>
      </c>
      <c r="CY9" t="s">
        <v>75</v>
      </c>
      <c r="CZ9" t="s">
        <v>75</v>
      </c>
      <c r="DA9" t="s">
        <v>75</v>
      </c>
      <c r="DB9" t="s">
        <v>75</v>
      </c>
      <c r="DC9" t="s">
        <v>75</v>
      </c>
      <c r="DD9" t="s">
        <v>71</v>
      </c>
      <c r="DE9" t="s">
        <v>71</v>
      </c>
      <c r="DF9" t="s">
        <v>71</v>
      </c>
      <c r="DG9" t="s">
        <v>71</v>
      </c>
      <c r="DH9" t="s">
        <v>71</v>
      </c>
      <c r="DI9" t="s">
        <v>71</v>
      </c>
      <c r="DJ9" t="s">
        <v>71</v>
      </c>
      <c r="DK9" t="s">
        <v>71</v>
      </c>
      <c r="DL9" t="s">
        <v>71</v>
      </c>
      <c r="DM9" t="s">
        <v>71</v>
      </c>
      <c r="DN9" t="s">
        <v>71</v>
      </c>
      <c r="DO9" t="s">
        <v>71</v>
      </c>
      <c r="DP9" t="s">
        <v>71</v>
      </c>
      <c r="DQ9" t="s">
        <v>71</v>
      </c>
      <c r="DR9" t="s">
        <v>71</v>
      </c>
      <c r="DS9" t="s">
        <v>71</v>
      </c>
      <c r="DT9" t="s">
        <v>71</v>
      </c>
      <c r="DU9" t="s">
        <v>71</v>
      </c>
      <c r="DV9" t="s">
        <v>71</v>
      </c>
      <c r="DW9" t="s">
        <v>71</v>
      </c>
      <c r="DX9" t="s">
        <v>71</v>
      </c>
      <c r="DY9" t="s">
        <v>71</v>
      </c>
      <c r="DZ9" t="s">
        <v>71</v>
      </c>
      <c r="EA9" t="s">
        <v>71</v>
      </c>
      <c r="EB9" t="s">
        <v>71</v>
      </c>
      <c r="EC9" t="s">
        <v>71</v>
      </c>
      <c r="ED9" t="s">
        <v>71</v>
      </c>
      <c r="EE9" t="s">
        <v>71</v>
      </c>
      <c r="EF9" t="s">
        <v>71</v>
      </c>
      <c r="EG9" t="s">
        <v>71</v>
      </c>
      <c r="EH9" t="s">
        <v>71</v>
      </c>
      <c r="EI9" t="s">
        <v>71</v>
      </c>
      <c r="EJ9" t="s">
        <v>71</v>
      </c>
      <c r="EK9" t="s">
        <v>71</v>
      </c>
      <c r="EL9" t="s">
        <v>71</v>
      </c>
      <c r="EM9" t="s">
        <v>71</v>
      </c>
      <c r="EN9" t="s">
        <v>71</v>
      </c>
      <c r="EO9" t="s">
        <v>71</v>
      </c>
      <c r="EP9" t="s">
        <v>71</v>
      </c>
      <c r="EQ9" t="s">
        <v>71</v>
      </c>
      <c r="ER9" t="s">
        <v>71</v>
      </c>
      <c r="ES9" t="s">
        <v>71</v>
      </c>
      <c r="ET9" t="s">
        <v>71</v>
      </c>
      <c r="EU9" t="s">
        <v>71</v>
      </c>
      <c r="EV9" t="s">
        <v>71</v>
      </c>
      <c r="EW9" t="s">
        <v>71</v>
      </c>
      <c r="EX9" t="s">
        <v>71</v>
      </c>
      <c r="EY9" t="s">
        <v>71</v>
      </c>
      <c r="EZ9" t="s">
        <v>71</v>
      </c>
      <c r="FA9" t="s">
        <v>71</v>
      </c>
      <c r="FB9" t="s">
        <v>71</v>
      </c>
      <c r="FC9" t="s">
        <v>71</v>
      </c>
      <c r="FD9" t="s">
        <v>71</v>
      </c>
      <c r="FE9" t="s">
        <v>71</v>
      </c>
      <c r="FF9" t="s">
        <v>71</v>
      </c>
      <c r="FG9" t="s">
        <v>71</v>
      </c>
      <c r="FH9" t="s">
        <v>71</v>
      </c>
      <c r="FI9" t="s">
        <v>71</v>
      </c>
      <c r="FJ9" t="s">
        <v>71</v>
      </c>
      <c r="FK9" t="s">
        <v>71</v>
      </c>
      <c r="FL9" t="s">
        <v>71</v>
      </c>
      <c r="FM9" t="s">
        <v>71</v>
      </c>
      <c r="FN9" t="s">
        <v>71</v>
      </c>
      <c r="FO9" t="s">
        <v>71</v>
      </c>
      <c r="FP9" t="s">
        <v>71</v>
      </c>
      <c r="FQ9" t="s">
        <v>71</v>
      </c>
      <c r="FR9" t="s">
        <v>71</v>
      </c>
      <c r="FS9" t="s">
        <v>71</v>
      </c>
      <c r="FT9" t="s">
        <v>71</v>
      </c>
      <c r="FU9" t="s">
        <v>71</v>
      </c>
      <c r="FV9" t="s">
        <v>71</v>
      </c>
      <c r="FW9" t="s">
        <v>71</v>
      </c>
      <c r="FX9" t="s">
        <v>71</v>
      </c>
      <c r="FY9" t="s">
        <v>71</v>
      </c>
      <c r="FZ9" t="s">
        <v>71</v>
      </c>
      <c r="GA9" t="s">
        <v>71</v>
      </c>
      <c r="GB9" t="s">
        <v>71</v>
      </c>
      <c r="GC9" t="s">
        <v>71</v>
      </c>
      <c r="GD9" t="s">
        <v>71</v>
      </c>
      <c r="GE9" t="s">
        <v>71</v>
      </c>
      <c r="GF9" t="s">
        <v>71</v>
      </c>
      <c r="GG9" t="s">
        <v>71</v>
      </c>
      <c r="GH9" t="s">
        <v>71</v>
      </c>
    </row>
    <row r="10" spans="1:190" x14ac:dyDescent="0.2">
      <c r="A10" s="1">
        <v>8</v>
      </c>
      <c r="B10" t="s">
        <v>72</v>
      </c>
      <c r="C10" t="s">
        <v>72</v>
      </c>
      <c r="D10" t="s">
        <v>72</v>
      </c>
      <c r="E10" t="s">
        <v>72</v>
      </c>
      <c r="F10" t="s">
        <v>72</v>
      </c>
      <c r="G10" t="s">
        <v>72</v>
      </c>
      <c r="H10" t="s">
        <v>72</v>
      </c>
      <c r="I10" t="s">
        <v>72</v>
      </c>
      <c r="J10" t="s">
        <v>73</v>
      </c>
      <c r="K10" t="s">
        <v>73</v>
      </c>
      <c r="L10" t="s">
        <v>73</v>
      </c>
      <c r="M10" t="s">
        <v>73</v>
      </c>
      <c r="N10" t="s">
        <v>73</v>
      </c>
      <c r="O10" t="s">
        <v>73</v>
      </c>
      <c r="P10" t="s">
        <v>73</v>
      </c>
      <c r="Q10" t="s">
        <v>73</v>
      </c>
      <c r="R10" t="s">
        <v>73</v>
      </c>
      <c r="S10" t="s">
        <v>73</v>
      </c>
      <c r="T10" t="s">
        <v>73</v>
      </c>
      <c r="U10" t="s">
        <v>73</v>
      </c>
      <c r="V10" t="s">
        <v>73</v>
      </c>
      <c r="W10" t="s">
        <v>73</v>
      </c>
      <c r="X10" t="s">
        <v>73</v>
      </c>
      <c r="Y10" t="s">
        <v>73</v>
      </c>
      <c r="Z10" t="s">
        <v>74</v>
      </c>
      <c r="AA10" t="s">
        <v>74</v>
      </c>
      <c r="AB10" t="s">
        <v>74</v>
      </c>
      <c r="AC10" t="s">
        <v>74</v>
      </c>
      <c r="AD10" t="s">
        <v>74</v>
      </c>
      <c r="AE10" t="s">
        <v>74</v>
      </c>
      <c r="AF10" t="s">
        <v>74</v>
      </c>
      <c r="AG10" t="s">
        <v>74</v>
      </c>
      <c r="AH10" t="s">
        <v>74</v>
      </c>
      <c r="AI10" t="s">
        <v>74</v>
      </c>
      <c r="AJ10" t="s">
        <v>74</v>
      </c>
      <c r="AK10" t="s">
        <v>74</v>
      </c>
      <c r="AL10" t="s">
        <v>74</v>
      </c>
      <c r="AM10" t="s">
        <v>74</v>
      </c>
      <c r="AN10" t="s">
        <v>74</v>
      </c>
      <c r="AO10" t="s">
        <v>74</v>
      </c>
      <c r="AP10" t="s">
        <v>74</v>
      </c>
      <c r="AQ10" t="s">
        <v>74</v>
      </c>
      <c r="AR10" t="s">
        <v>74</v>
      </c>
      <c r="AS10" t="s">
        <v>74</v>
      </c>
      <c r="AT10" t="s">
        <v>74</v>
      </c>
      <c r="AU10" t="s">
        <v>74</v>
      </c>
      <c r="AV10" t="s">
        <v>75</v>
      </c>
      <c r="AW10" t="s">
        <v>75</v>
      </c>
      <c r="AX10" t="s">
        <v>75</v>
      </c>
      <c r="AY10" t="s">
        <v>75</v>
      </c>
      <c r="AZ10" t="s">
        <v>75</v>
      </c>
      <c r="BA10" t="s">
        <v>75</v>
      </c>
      <c r="BB10" t="s">
        <v>75</v>
      </c>
      <c r="BC10" t="s">
        <v>75</v>
      </c>
      <c r="BD10" t="s">
        <v>75</v>
      </c>
      <c r="BE10" t="s">
        <v>75</v>
      </c>
      <c r="BF10" t="s">
        <v>75</v>
      </c>
      <c r="BG10" t="s">
        <v>75</v>
      </c>
      <c r="BH10" t="s">
        <v>75</v>
      </c>
      <c r="BI10" t="s">
        <v>75</v>
      </c>
      <c r="BJ10" t="s">
        <v>75</v>
      </c>
      <c r="BK10" t="s">
        <v>75</v>
      </c>
      <c r="BL10" t="s">
        <v>75</v>
      </c>
      <c r="BM10" t="s">
        <v>75</v>
      </c>
      <c r="BN10" t="s">
        <v>75</v>
      </c>
      <c r="BO10" t="s">
        <v>75</v>
      </c>
      <c r="BP10" t="s">
        <v>75</v>
      </c>
      <c r="BQ10" t="s">
        <v>75</v>
      </c>
      <c r="BR10" t="s">
        <v>75</v>
      </c>
      <c r="BS10" t="s">
        <v>75</v>
      </c>
      <c r="BT10" t="s">
        <v>75</v>
      </c>
      <c r="BU10" t="s">
        <v>75</v>
      </c>
      <c r="BV10" t="s">
        <v>75</v>
      </c>
      <c r="BW10" t="s">
        <v>75</v>
      </c>
      <c r="BX10" t="s">
        <v>75</v>
      </c>
      <c r="BY10" t="s">
        <v>75</v>
      </c>
      <c r="BZ10" t="s">
        <v>75</v>
      </c>
      <c r="CA10" t="s">
        <v>75</v>
      </c>
      <c r="CB10" t="s">
        <v>75</v>
      </c>
      <c r="CC10" t="s">
        <v>75</v>
      </c>
      <c r="CD10" t="s">
        <v>75</v>
      </c>
      <c r="CE10" t="s">
        <v>75</v>
      </c>
      <c r="CF10" t="s">
        <v>75</v>
      </c>
      <c r="CG10" t="s">
        <v>75</v>
      </c>
      <c r="CH10" t="s">
        <v>75</v>
      </c>
      <c r="CI10" t="s">
        <v>75</v>
      </c>
      <c r="CJ10" t="s">
        <v>75</v>
      </c>
      <c r="CK10" t="s">
        <v>75</v>
      </c>
      <c r="CL10" t="s">
        <v>75</v>
      </c>
      <c r="CM10" t="s">
        <v>75</v>
      </c>
      <c r="CN10" t="s">
        <v>75</v>
      </c>
      <c r="CO10" t="s">
        <v>75</v>
      </c>
      <c r="CP10" t="s">
        <v>75</v>
      </c>
      <c r="CQ10" t="s">
        <v>75</v>
      </c>
      <c r="CR10" t="s">
        <v>75</v>
      </c>
      <c r="CS10" t="s">
        <v>71</v>
      </c>
      <c r="CT10" t="s">
        <v>71</v>
      </c>
      <c r="CU10" t="s">
        <v>71</v>
      </c>
      <c r="CV10" t="s">
        <v>71</v>
      </c>
      <c r="CW10" t="s">
        <v>71</v>
      </c>
      <c r="CX10" t="s">
        <v>71</v>
      </c>
      <c r="CY10" t="s">
        <v>71</v>
      </c>
      <c r="CZ10" t="s">
        <v>71</v>
      </c>
      <c r="DA10" t="s">
        <v>71</v>
      </c>
      <c r="DB10" t="s">
        <v>71</v>
      </c>
      <c r="DC10" t="s">
        <v>71</v>
      </c>
      <c r="DD10" t="s">
        <v>71</v>
      </c>
      <c r="DE10" t="s">
        <v>71</v>
      </c>
      <c r="DF10" t="s">
        <v>71</v>
      </c>
      <c r="DG10" t="s">
        <v>71</v>
      </c>
      <c r="DH10" t="s">
        <v>71</v>
      </c>
      <c r="DI10" t="s">
        <v>71</v>
      </c>
      <c r="DJ10" t="s">
        <v>71</v>
      </c>
      <c r="DK10" t="s">
        <v>71</v>
      </c>
      <c r="DL10" t="s">
        <v>71</v>
      </c>
      <c r="DM10" t="s">
        <v>71</v>
      </c>
      <c r="DN10" t="s">
        <v>71</v>
      </c>
      <c r="DO10" t="s">
        <v>71</v>
      </c>
      <c r="DP10" t="s">
        <v>71</v>
      </c>
      <c r="DQ10" t="s">
        <v>71</v>
      </c>
      <c r="DR10" t="s">
        <v>71</v>
      </c>
      <c r="DS10" t="s">
        <v>71</v>
      </c>
      <c r="DT10" t="s">
        <v>71</v>
      </c>
      <c r="DU10" t="s">
        <v>71</v>
      </c>
      <c r="DV10" t="s">
        <v>71</v>
      </c>
      <c r="DW10" t="s">
        <v>71</v>
      </c>
      <c r="DX10" t="s">
        <v>71</v>
      </c>
      <c r="DY10" t="s">
        <v>71</v>
      </c>
      <c r="DZ10" t="s">
        <v>71</v>
      </c>
      <c r="EA10" t="s">
        <v>71</v>
      </c>
      <c r="EB10" t="s">
        <v>71</v>
      </c>
      <c r="EC10" t="s">
        <v>71</v>
      </c>
      <c r="ED10" t="s">
        <v>71</v>
      </c>
      <c r="EE10" t="s">
        <v>71</v>
      </c>
      <c r="EF10" t="s">
        <v>71</v>
      </c>
      <c r="EG10" t="s">
        <v>71</v>
      </c>
      <c r="EH10" t="s">
        <v>71</v>
      </c>
      <c r="EI10" t="s">
        <v>71</v>
      </c>
      <c r="EJ10" t="s">
        <v>71</v>
      </c>
      <c r="EK10" t="s">
        <v>71</v>
      </c>
      <c r="EL10" t="s">
        <v>71</v>
      </c>
      <c r="EM10" t="s">
        <v>71</v>
      </c>
      <c r="EN10" t="s">
        <v>71</v>
      </c>
      <c r="EO10" t="s">
        <v>71</v>
      </c>
      <c r="EP10" t="s">
        <v>71</v>
      </c>
      <c r="EQ10" t="s">
        <v>71</v>
      </c>
      <c r="ER10" t="s">
        <v>71</v>
      </c>
      <c r="ES10" t="s">
        <v>71</v>
      </c>
      <c r="ET10" t="s">
        <v>71</v>
      </c>
      <c r="EU10" t="s">
        <v>71</v>
      </c>
      <c r="EV10" t="s">
        <v>71</v>
      </c>
      <c r="EW10" t="s">
        <v>71</v>
      </c>
      <c r="EX10" t="s">
        <v>71</v>
      </c>
      <c r="EY10" t="s">
        <v>71</v>
      </c>
      <c r="EZ10" t="s">
        <v>71</v>
      </c>
      <c r="FA10" t="s">
        <v>71</v>
      </c>
      <c r="FB10" t="s">
        <v>71</v>
      </c>
      <c r="FC10" t="s">
        <v>71</v>
      </c>
      <c r="FD10" t="s">
        <v>71</v>
      </c>
      <c r="FE10" t="s">
        <v>71</v>
      </c>
      <c r="FF10" t="s">
        <v>71</v>
      </c>
      <c r="FG10" t="s">
        <v>71</v>
      </c>
      <c r="FH10" t="s">
        <v>71</v>
      </c>
      <c r="FI10" t="s">
        <v>71</v>
      </c>
      <c r="FJ10" t="s">
        <v>71</v>
      </c>
      <c r="FK10" t="s">
        <v>71</v>
      </c>
      <c r="FL10" t="s">
        <v>71</v>
      </c>
      <c r="FM10" t="s">
        <v>71</v>
      </c>
      <c r="FN10" t="s">
        <v>71</v>
      </c>
      <c r="FO10" t="s">
        <v>71</v>
      </c>
      <c r="FP10" t="s">
        <v>71</v>
      </c>
      <c r="FQ10" t="s">
        <v>71</v>
      </c>
      <c r="FR10" t="s">
        <v>71</v>
      </c>
      <c r="FS10" t="s">
        <v>71</v>
      </c>
      <c r="FT10" t="s">
        <v>71</v>
      </c>
      <c r="FU10" t="s">
        <v>71</v>
      </c>
      <c r="FV10" t="s">
        <v>71</v>
      </c>
      <c r="FW10" t="s">
        <v>71</v>
      </c>
      <c r="FX10" t="s">
        <v>71</v>
      </c>
      <c r="FY10" t="s">
        <v>71</v>
      </c>
      <c r="FZ10" t="s">
        <v>71</v>
      </c>
      <c r="GA10" t="s">
        <v>71</v>
      </c>
      <c r="GB10" t="s">
        <v>71</v>
      </c>
      <c r="GC10" t="s">
        <v>71</v>
      </c>
      <c r="GD10" t="s">
        <v>71</v>
      </c>
      <c r="GE10" t="s">
        <v>71</v>
      </c>
      <c r="GF10" t="s">
        <v>71</v>
      </c>
      <c r="GG10" t="s">
        <v>71</v>
      </c>
      <c r="GH10" t="s">
        <v>71</v>
      </c>
    </row>
    <row r="11" spans="1:190" x14ac:dyDescent="0.2">
      <c r="A11" s="1">
        <v>9</v>
      </c>
      <c r="B11" t="s">
        <v>72</v>
      </c>
      <c r="C11" t="s">
        <v>72</v>
      </c>
      <c r="D11" t="s">
        <v>72</v>
      </c>
      <c r="E11" t="s">
        <v>72</v>
      </c>
      <c r="F11" t="s">
        <v>72</v>
      </c>
      <c r="G11" t="s">
        <v>72</v>
      </c>
      <c r="H11" t="s">
        <v>72</v>
      </c>
      <c r="I11" t="s">
        <v>72</v>
      </c>
      <c r="J11" t="s">
        <v>73</v>
      </c>
      <c r="K11" t="s">
        <v>73</v>
      </c>
      <c r="L11" t="s">
        <v>73</v>
      </c>
      <c r="M11" t="s">
        <v>73</v>
      </c>
      <c r="N11" t="s">
        <v>73</v>
      </c>
      <c r="O11" t="s">
        <v>73</v>
      </c>
      <c r="P11" t="s">
        <v>73</v>
      </c>
      <c r="Q11" t="s">
        <v>73</v>
      </c>
      <c r="R11" t="s">
        <v>73</v>
      </c>
      <c r="S11" t="s">
        <v>73</v>
      </c>
      <c r="T11" t="s">
        <v>73</v>
      </c>
      <c r="U11" t="s">
        <v>73</v>
      </c>
      <c r="V11" t="s">
        <v>73</v>
      </c>
      <c r="W11" t="s">
        <v>73</v>
      </c>
      <c r="X11" t="s">
        <v>73</v>
      </c>
      <c r="Y11" t="s">
        <v>73</v>
      </c>
      <c r="Z11" t="s">
        <v>74</v>
      </c>
      <c r="AA11" t="s">
        <v>74</v>
      </c>
      <c r="AB11" t="s">
        <v>74</v>
      </c>
      <c r="AC11" t="s">
        <v>74</v>
      </c>
      <c r="AD11" t="s">
        <v>74</v>
      </c>
      <c r="AE11" t="s">
        <v>74</v>
      </c>
      <c r="AF11" t="s">
        <v>74</v>
      </c>
      <c r="AG11" t="s">
        <v>74</v>
      </c>
      <c r="AH11" t="s">
        <v>74</v>
      </c>
      <c r="AI11" t="s">
        <v>74</v>
      </c>
      <c r="AJ11" t="s">
        <v>74</v>
      </c>
      <c r="AK11" t="s">
        <v>74</v>
      </c>
      <c r="AL11" t="s">
        <v>74</v>
      </c>
      <c r="AM11" t="s">
        <v>74</v>
      </c>
      <c r="AN11" t="s">
        <v>74</v>
      </c>
      <c r="AO11" t="s">
        <v>74</v>
      </c>
      <c r="AP11" t="s">
        <v>74</v>
      </c>
      <c r="AQ11" t="s">
        <v>74</v>
      </c>
      <c r="AR11" t="s">
        <v>74</v>
      </c>
      <c r="AS11" t="s">
        <v>74</v>
      </c>
      <c r="AT11" t="s">
        <v>74</v>
      </c>
      <c r="AU11" t="s">
        <v>74</v>
      </c>
      <c r="AV11" t="s">
        <v>75</v>
      </c>
      <c r="AW11" t="s">
        <v>75</v>
      </c>
      <c r="AX11" t="s">
        <v>75</v>
      </c>
      <c r="AY11" t="s">
        <v>75</v>
      </c>
      <c r="AZ11" t="s">
        <v>75</v>
      </c>
      <c r="BA11" t="s">
        <v>75</v>
      </c>
      <c r="BB11" t="s">
        <v>75</v>
      </c>
      <c r="BC11" t="s">
        <v>75</v>
      </c>
      <c r="BD11" t="s">
        <v>75</v>
      </c>
      <c r="BE11" t="s">
        <v>75</v>
      </c>
      <c r="BF11" t="s">
        <v>75</v>
      </c>
      <c r="BG11" t="s">
        <v>75</v>
      </c>
      <c r="BH11" t="s">
        <v>75</v>
      </c>
      <c r="BI11" t="s">
        <v>75</v>
      </c>
      <c r="BJ11" t="s">
        <v>75</v>
      </c>
      <c r="BK11" t="s">
        <v>75</v>
      </c>
      <c r="BL11" t="s">
        <v>75</v>
      </c>
      <c r="BM11" t="s">
        <v>75</v>
      </c>
      <c r="BN11" t="s">
        <v>75</v>
      </c>
      <c r="BO11" t="s">
        <v>75</v>
      </c>
      <c r="BP11" t="s">
        <v>75</v>
      </c>
      <c r="BQ11" t="s">
        <v>75</v>
      </c>
      <c r="BR11" t="s">
        <v>75</v>
      </c>
      <c r="BS11" t="s">
        <v>75</v>
      </c>
      <c r="BT11" t="s">
        <v>75</v>
      </c>
      <c r="BU11" t="s">
        <v>75</v>
      </c>
      <c r="BV11" t="s">
        <v>75</v>
      </c>
      <c r="BW11" t="s">
        <v>75</v>
      </c>
      <c r="BX11" t="s">
        <v>75</v>
      </c>
      <c r="BY11" t="s">
        <v>75</v>
      </c>
      <c r="BZ11" t="s">
        <v>75</v>
      </c>
      <c r="CA11" t="s">
        <v>75</v>
      </c>
      <c r="CB11" t="s">
        <v>75</v>
      </c>
      <c r="CC11" t="s">
        <v>75</v>
      </c>
      <c r="CD11" t="s">
        <v>75</v>
      </c>
      <c r="CE11" t="s">
        <v>75</v>
      </c>
      <c r="CF11" t="s">
        <v>75</v>
      </c>
      <c r="CG11" t="s">
        <v>75</v>
      </c>
      <c r="CH11" t="s">
        <v>75</v>
      </c>
      <c r="CI11" t="s">
        <v>75</v>
      </c>
      <c r="CJ11" t="s">
        <v>75</v>
      </c>
      <c r="CK11" t="s">
        <v>75</v>
      </c>
      <c r="CL11" t="s">
        <v>75</v>
      </c>
      <c r="CM11" t="s">
        <v>75</v>
      </c>
      <c r="CN11" t="s">
        <v>75</v>
      </c>
      <c r="CO11" t="s">
        <v>75</v>
      </c>
      <c r="CP11" t="s">
        <v>75</v>
      </c>
      <c r="CQ11" t="s">
        <v>75</v>
      </c>
      <c r="CR11" t="s">
        <v>75</v>
      </c>
      <c r="CS11" t="s">
        <v>71</v>
      </c>
      <c r="CT11" t="s">
        <v>71</v>
      </c>
      <c r="CU11" t="s">
        <v>71</v>
      </c>
      <c r="CV11" t="s">
        <v>71</v>
      </c>
      <c r="CW11" t="s">
        <v>71</v>
      </c>
      <c r="CX11" t="s">
        <v>71</v>
      </c>
      <c r="CY11" t="s">
        <v>71</v>
      </c>
      <c r="CZ11" t="s">
        <v>71</v>
      </c>
      <c r="DA11" t="s">
        <v>71</v>
      </c>
      <c r="DB11" t="s">
        <v>71</v>
      </c>
      <c r="DC11" t="s">
        <v>71</v>
      </c>
      <c r="DD11" t="s">
        <v>71</v>
      </c>
      <c r="DE11" t="s">
        <v>71</v>
      </c>
      <c r="DF11" t="s">
        <v>71</v>
      </c>
      <c r="DG11" t="s">
        <v>71</v>
      </c>
      <c r="DH11" t="s">
        <v>71</v>
      </c>
      <c r="DI11" t="s">
        <v>71</v>
      </c>
      <c r="DJ11" t="s">
        <v>71</v>
      </c>
      <c r="DK11" t="s">
        <v>71</v>
      </c>
      <c r="DL11" t="s">
        <v>71</v>
      </c>
      <c r="DM11" t="s">
        <v>71</v>
      </c>
      <c r="DN11" t="s">
        <v>71</v>
      </c>
      <c r="DO11" t="s">
        <v>71</v>
      </c>
      <c r="DP11" t="s">
        <v>71</v>
      </c>
      <c r="DQ11" t="s">
        <v>71</v>
      </c>
      <c r="DR11" t="s">
        <v>71</v>
      </c>
      <c r="DS11" t="s">
        <v>71</v>
      </c>
      <c r="DT11" t="s">
        <v>71</v>
      </c>
      <c r="DU11" t="s">
        <v>71</v>
      </c>
      <c r="DV11" t="s">
        <v>71</v>
      </c>
      <c r="DW11" t="s">
        <v>71</v>
      </c>
      <c r="DX11" t="s">
        <v>71</v>
      </c>
      <c r="DY11" t="s">
        <v>71</v>
      </c>
      <c r="DZ11" t="s">
        <v>71</v>
      </c>
      <c r="EA11" t="s">
        <v>71</v>
      </c>
      <c r="EB11" t="s">
        <v>71</v>
      </c>
      <c r="EC11" t="s">
        <v>71</v>
      </c>
      <c r="ED11" t="s">
        <v>71</v>
      </c>
      <c r="EE11" t="s">
        <v>71</v>
      </c>
      <c r="EF11" t="s">
        <v>71</v>
      </c>
      <c r="EG11" t="s">
        <v>71</v>
      </c>
      <c r="EH11" t="s">
        <v>71</v>
      </c>
      <c r="EI11" t="s">
        <v>71</v>
      </c>
      <c r="EJ11" t="s">
        <v>71</v>
      </c>
      <c r="EK11" t="s">
        <v>71</v>
      </c>
      <c r="EL11" t="s">
        <v>71</v>
      </c>
      <c r="EM11" t="s">
        <v>71</v>
      </c>
      <c r="EN11" t="s">
        <v>71</v>
      </c>
      <c r="EO11" t="s">
        <v>71</v>
      </c>
      <c r="EP11" t="s">
        <v>71</v>
      </c>
      <c r="EQ11" t="s">
        <v>71</v>
      </c>
      <c r="ER11" t="s">
        <v>71</v>
      </c>
      <c r="ES11" t="s">
        <v>71</v>
      </c>
      <c r="ET11" t="s">
        <v>71</v>
      </c>
      <c r="EU11" t="s">
        <v>71</v>
      </c>
      <c r="EV11" t="s">
        <v>71</v>
      </c>
      <c r="EW11" t="s">
        <v>71</v>
      </c>
      <c r="EX11" t="s">
        <v>71</v>
      </c>
      <c r="EY11" t="s">
        <v>71</v>
      </c>
      <c r="EZ11" t="s">
        <v>71</v>
      </c>
      <c r="FA11" t="s">
        <v>71</v>
      </c>
      <c r="FB11" t="s">
        <v>71</v>
      </c>
      <c r="FC11" t="s">
        <v>71</v>
      </c>
      <c r="FD11" t="s">
        <v>71</v>
      </c>
      <c r="FE11" t="s">
        <v>71</v>
      </c>
      <c r="FF11" t="s">
        <v>71</v>
      </c>
      <c r="FG11" t="s">
        <v>71</v>
      </c>
      <c r="FH11" t="s">
        <v>71</v>
      </c>
      <c r="FI11" t="s">
        <v>71</v>
      </c>
      <c r="FJ11" t="s">
        <v>71</v>
      </c>
      <c r="FK11" t="s">
        <v>71</v>
      </c>
      <c r="FL11" t="s">
        <v>71</v>
      </c>
      <c r="FM11" t="s">
        <v>71</v>
      </c>
      <c r="FN11" t="s">
        <v>71</v>
      </c>
      <c r="FO11" t="s">
        <v>71</v>
      </c>
      <c r="FP11" t="s">
        <v>71</v>
      </c>
      <c r="FQ11" t="s">
        <v>71</v>
      </c>
      <c r="FR11" t="s">
        <v>71</v>
      </c>
      <c r="FS11" t="s">
        <v>71</v>
      </c>
      <c r="FT11" t="s">
        <v>71</v>
      </c>
      <c r="FU11" t="s">
        <v>71</v>
      </c>
      <c r="FV11" t="s">
        <v>71</v>
      </c>
      <c r="FW11" t="s">
        <v>71</v>
      </c>
      <c r="FX11" t="s">
        <v>71</v>
      </c>
      <c r="FY11" t="s">
        <v>71</v>
      </c>
      <c r="FZ11" t="s">
        <v>71</v>
      </c>
      <c r="GA11" t="s">
        <v>71</v>
      </c>
      <c r="GB11" t="s">
        <v>71</v>
      </c>
      <c r="GC11" t="s">
        <v>71</v>
      </c>
      <c r="GD11" t="s">
        <v>71</v>
      </c>
      <c r="GE11" t="s">
        <v>71</v>
      </c>
      <c r="GF11" t="s">
        <v>71</v>
      </c>
      <c r="GG11" t="s">
        <v>71</v>
      </c>
      <c r="GH11" t="s">
        <v>71</v>
      </c>
    </row>
    <row r="12" spans="1:190" x14ac:dyDescent="0.2">
      <c r="A12" s="1">
        <v>10</v>
      </c>
      <c r="B12" t="s">
        <v>72</v>
      </c>
      <c r="C12" t="s">
        <v>72</v>
      </c>
      <c r="D12" t="s">
        <v>72</v>
      </c>
      <c r="E12" t="s">
        <v>72</v>
      </c>
      <c r="F12" t="s">
        <v>72</v>
      </c>
      <c r="G12" t="s">
        <v>72</v>
      </c>
      <c r="H12" t="s">
        <v>72</v>
      </c>
      <c r="I12" t="s">
        <v>72</v>
      </c>
      <c r="J12" t="s">
        <v>73</v>
      </c>
      <c r="K12" t="s">
        <v>73</v>
      </c>
      <c r="L12" t="s">
        <v>73</v>
      </c>
      <c r="M12" t="s">
        <v>73</v>
      </c>
      <c r="N12" t="s">
        <v>73</v>
      </c>
      <c r="O12" t="s">
        <v>73</v>
      </c>
      <c r="P12" t="s">
        <v>73</v>
      </c>
      <c r="Q12" t="s">
        <v>73</v>
      </c>
      <c r="R12" t="s">
        <v>73</v>
      </c>
      <c r="S12" t="s">
        <v>73</v>
      </c>
      <c r="T12" t="s">
        <v>73</v>
      </c>
      <c r="U12" t="s">
        <v>73</v>
      </c>
      <c r="V12" t="s">
        <v>73</v>
      </c>
      <c r="W12" t="s">
        <v>73</v>
      </c>
      <c r="X12" t="s">
        <v>74</v>
      </c>
      <c r="Y12" t="s">
        <v>74</v>
      </c>
      <c r="Z12" t="s">
        <v>74</v>
      </c>
      <c r="AA12" t="s">
        <v>74</v>
      </c>
      <c r="AB12" t="s">
        <v>74</v>
      </c>
      <c r="AC12" t="s">
        <v>74</v>
      </c>
      <c r="AD12" t="s">
        <v>74</v>
      </c>
      <c r="AE12" t="s">
        <v>74</v>
      </c>
      <c r="AF12" t="s">
        <v>74</v>
      </c>
      <c r="AG12" t="s">
        <v>74</v>
      </c>
      <c r="AH12" t="s">
        <v>74</v>
      </c>
      <c r="AI12" t="s">
        <v>74</v>
      </c>
      <c r="AJ12" t="s">
        <v>74</v>
      </c>
      <c r="AK12" t="s">
        <v>74</v>
      </c>
      <c r="AL12" t="s">
        <v>74</v>
      </c>
      <c r="AM12" t="s">
        <v>74</v>
      </c>
      <c r="AN12" t="s">
        <v>74</v>
      </c>
      <c r="AO12" t="s">
        <v>75</v>
      </c>
      <c r="AP12" t="s">
        <v>75</v>
      </c>
      <c r="AQ12" t="s">
        <v>75</v>
      </c>
      <c r="AR12" t="s">
        <v>75</v>
      </c>
      <c r="AS12" t="s">
        <v>75</v>
      </c>
      <c r="AT12" t="s">
        <v>75</v>
      </c>
      <c r="AU12" t="s">
        <v>75</v>
      </c>
      <c r="AV12" t="s">
        <v>75</v>
      </c>
      <c r="AW12" t="s">
        <v>75</v>
      </c>
      <c r="AX12" t="s">
        <v>75</v>
      </c>
      <c r="AY12" t="s">
        <v>75</v>
      </c>
      <c r="AZ12" t="s">
        <v>75</v>
      </c>
      <c r="BA12" t="s">
        <v>75</v>
      </c>
      <c r="BB12" t="s">
        <v>75</v>
      </c>
      <c r="BC12" t="s">
        <v>75</v>
      </c>
      <c r="BD12" t="s">
        <v>75</v>
      </c>
      <c r="BE12" t="s">
        <v>75</v>
      </c>
      <c r="BF12" t="s">
        <v>75</v>
      </c>
      <c r="BG12" t="s">
        <v>75</v>
      </c>
      <c r="BH12" t="s">
        <v>75</v>
      </c>
      <c r="BI12" t="s">
        <v>75</v>
      </c>
      <c r="BJ12" t="s">
        <v>75</v>
      </c>
      <c r="BK12" t="s">
        <v>75</v>
      </c>
      <c r="BL12" t="s">
        <v>75</v>
      </c>
      <c r="BM12" t="s">
        <v>75</v>
      </c>
      <c r="BN12" t="s">
        <v>75</v>
      </c>
      <c r="BO12" t="s">
        <v>75</v>
      </c>
      <c r="BP12" t="s">
        <v>75</v>
      </c>
      <c r="BQ12" t="s">
        <v>75</v>
      </c>
      <c r="BR12" t="s">
        <v>75</v>
      </c>
      <c r="BS12" t="s">
        <v>75</v>
      </c>
      <c r="BT12" t="s">
        <v>75</v>
      </c>
      <c r="BU12" t="s">
        <v>75</v>
      </c>
      <c r="BV12" t="s">
        <v>75</v>
      </c>
      <c r="BW12" t="s">
        <v>75</v>
      </c>
      <c r="BX12" t="s">
        <v>75</v>
      </c>
      <c r="BY12" t="s">
        <v>75</v>
      </c>
      <c r="BZ12" t="s">
        <v>75</v>
      </c>
      <c r="CA12" t="s">
        <v>75</v>
      </c>
      <c r="CB12" t="s">
        <v>75</v>
      </c>
      <c r="CC12" t="s">
        <v>75</v>
      </c>
      <c r="CD12" t="s">
        <v>75</v>
      </c>
      <c r="CE12" t="s">
        <v>75</v>
      </c>
      <c r="CF12" t="s">
        <v>75</v>
      </c>
      <c r="CG12" t="s">
        <v>75</v>
      </c>
      <c r="CH12" t="s">
        <v>75</v>
      </c>
      <c r="CI12" t="s">
        <v>71</v>
      </c>
      <c r="CJ12" t="s">
        <v>71</v>
      </c>
      <c r="CK12" t="s">
        <v>71</v>
      </c>
      <c r="CL12" t="s">
        <v>71</v>
      </c>
      <c r="CM12" t="s">
        <v>71</v>
      </c>
      <c r="CN12" t="s">
        <v>71</v>
      </c>
      <c r="CO12" t="s">
        <v>71</v>
      </c>
      <c r="CP12" t="s">
        <v>71</v>
      </c>
      <c r="CQ12" t="s">
        <v>71</v>
      </c>
      <c r="CR12" t="s">
        <v>71</v>
      </c>
      <c r="CS12" t="s">
        <v>71</v>
      </c>
      <c r="CT12" t="s">
        <v>71</v>
      </c>
      <c r="CU12" t="s">
        <v>71</v>
      </c>
      <c r="CV12" t="s">
        <v>71</v>
      </c>
      <c r="CW12" t="s">
        <v>71</v>
      </c>
      <c r="CX12" t="s">
        <v>71</v>
      </c>
      <c r="CY12" t="s">
        <v>71</v>
      </c>
      <c r="CZ12" t="s">
        <v>71</v>
      </c>
      <c r="DA12" t="s">
        <v>71</v>
      </c>
      <c r="DB12" t="s">
        <v>71</v>
      </c>
      <c r="DC12" t="s">
        <v>71</v>
      </c>
      <c r="DD12" t="s">
        <v>71</v>
      </c>
      <c r="DE12" t="s">
        <v>71</v>
      </c>
      <c r="DF12" t="s">
        <v>71</v>
      </c>
      <c r="DG12" t="s">
        <v>71</v>
      </c>
      <c r="DH12" t="s">
        <v>71</v>
      </c>
      <c r="DI12" t="s">
        <v>71</v>
      </c>
      <c r="DJ12" t="s">
        <v>71</v>
      </c>
      <c r="DK12" t="s">
        <v>71</v>
      </c>
      <c r="DL12" t="s">
        <v>71</v>
      </c>
      <c r="DM12" t="s">
        <v>71</v>
      </c>
      <c r="DN12" t="s">
        <v>71</v>
      </c>
      <c r="DO12" t="s">
        <v>71</v>
      </c>
      <c r="DP12" t="s">
        <v>71</v>
      </c>
      <c r="DQ12" t="s">
        <v>71</v>
      </c>
      <c r="DR12" t="s">
        <v>71</v>
      </c>
      <c r="DS12" t="s">
        <v>71</v>
      </c>
      <c r="DT12" t="s">
        <v>71</v>
      </c>
      <c r="DU12" t="s">
        <v>71</v>
      </c>
      <c r="DV12" t="s">
        <v>71</v>
      </c>
      <c r="DW12" t="s">
        <v>71</v>
      </c>
      <c r="DX12" t="s">
        <v>71</v>
      </c>
      <c r="DY12" t="s">
        <v>71</v>
      </c>
      <c r="DZ12" t="s">
        <v>71</v>
      </c>
      <c r="EA12" t="s">
        <v>71</v>
      </c>
      <c r="EB12" t="s">
        <v>71</v>
      </c>
      <c r="EC12" t="s">
        <v>71</v>
      </c>
      <c r="ED12" t="s">
        <v>71</v>
      </c>
      <c r="EE12" t="s">
        <v>71</v>
      </c>
      <c r="EF12" t="s">
        <v>71</v>
      </c>
      <c r="EG12" t="s">
        <v>71</v>
      </c>
      <c r="EH12" t="s">
        <v>71</v>
      </c>
      <c r="EI12" t="s">
        <v>71</v>
      </c>
      <c r="EJ12" t="s">
        <v>71</v>
      </c>
      <c r="EK12" t="s">
        <v>71</v>
      </c>
      <c r="EL12" t="s">
        <v>71</v>
      </c>
      <c r="EM12" t="s">
        <v>71</v>
      </c>
      <c r="EN12" t="s">
        <v>71</v>
      </c>
      <c r="EO12" t="s">
        <v>71</v>
      </c>
      <c r="EP12" t="s">
        <v>71</v>
      </c>
      <c r="EQ12" t="s">
        <v>71</v>
      </c>
      <c r="ER12" t="s">
        <v>71</v>
      </c>
      <c r="ES12" t="s">
        <v>71</v>
      </c>
      <c r="ET12" t="s">
        <v>71</v>
      </c>
      <c r="EU12" t="s">
        <v>71</v>
      </c>
      <c r="EV12" t="s">
        <v>71</v>
      </c>
      <c r="EW12" t="s">
        <v>71</v>
      </c>
      <c r="EX12" t="s">
        <v>71</v>
      </c>
      <c r="EY12" t="s">
        <v>71</v>
      </c>
      <c r="EZ12" t="s">
        <v>71</v>
      </c>
      <c r="FA12" t="s">
        <v>71</v>
      </c>
      <c r="FB12" t="s">
        <v>71</v>
      </c>
      <c r="FC12" t="s">
        <v>71</v>
      </c>
      <c r="FD12" t="s">
        <v>71</v>
      </c>
      <c r="FE12" t="s">
        <v>71</v>
      </c>
      <c r="FF12" t="s">
        <v>71</v>
      </c>
      <c r="FG12" t="s">
        <v>71</v>
      </c>
      <c r="FH12" t="s">
        <v>71</v>
      </c>
      <c r="FI12" t="s">
        <v>71</v>
      </c>
      <c r="FJ12" t="s">
        <v>71</v>
      </c>
      <c r="FK12" t="s">
        <v>71</v>
      </c>
      <c r="FL12" t="s">
        <v>71</v>
      </c>
      <c r="FM12" t="s">
        <v>71</v>
      </c>
      <c r="FN12" t="s">
        <v>71</v>
      </c>
      <c r="FO12" t="s">
        <v>71</v>
      </c>
      <c r="FP12" t="s">
        <v>71</v>
      </c>
      <c r="FQ12" t="s">
        <v>71</v>
      </c>
      <c r="FR12" t="s">
        <v>71</v>
      </c>
      <c r="FS12" t="s">
        <v>71</v>
      </c>
      <c r="FT12" t="s">
        <v>71</v>
      </c>
      <c r="FU12" t="s">
        <v>71</v>
      </c>
      <c r="FV12" t="s">
        <v>71</v>
      </c>
      <c r="FW12" t="s">
        <v>71</v>
      </c>
      <c r="FX12" t="s">
        <v>71</v>
      </c>
      <c r="FY12" t="s">
        <v>71</v>
      </c>
      <c r="FZ12" t="s">
        <v>71</v>
      </c>
      <c r="GA12" t="s">
        <v>71</v>
      </c>
      <c r="GB12" t="s">
        <v>71</v>
      </c>
      <c r="GC12" t="s">
        <v>71</v>
      </c>
      <c r="GD12" t="s">
        <v>71</v>
      </c>
      <c r="GE12" t="s">
        <v>71</v>
      </c>
      <c r="GF12" t="s">
        <v>71</v>
      </c>
      <c r="GG12" t="s">
        <v>71</v>
      </c>
      <c r="GH12" t="s">
        <v>71</v>
      </c>
    </row>
    <row r="13" spans="1:190" x14ac:dyDescent="0.2">
      <c r="A13" s="1">
        <v>11</v>
      </c>
      <c r="B13" t="s">
        <v>72</v>
      </c>
      <c r="C13" t="s">
        <v>72</v>
      </c>
      <c r="D13" t="s">
        <v>72</v>
      </c>
      <c r="E13" t="s">
        <v>72</v>
      </c>
      <c r="F13" t="s">
        <v>72</v>
      </c>
      <c r="G13" t="s">
        <v>72</v>
      </c>
      <c r="H13" t="s">
        <v>72</v>
      </c>
      <c r="I13" t="s">
        <v>72</v>
      </c>
      <c r="J13" t="s">
        <v>73</v>
      </c>
      <c r="K13" t="s">
        <v>73</v>
      </c>
      <c r="L13" t="s">
        <v>73</v>
      </c>
      <c r="M13" t="s">
        <v>73</v>
      </c>
      <c r="N13" t="s">
        <v>73</v>
      </c>
      <c r="O13" t="s">
        <v>73</v>
      </c>
      <c r="P13" t="s">
        <v>73</v>
      </c>
      <c r="Q13" t="s">
        <v>73</v>
      </c>
      <c r="R13" t="s">
        <v>73</v>
      </c>
      <c r="S13" t="s">
        <v>73</v>
      </c>
      <c r="T13" t="s">
        <v>73</v>
      </c>
      <c r="U13" t="s">
        <v>73</v>
      </c>
      <c r="V13" t="s">
        <v>73</v>
      </c>
      <c r="W13" t="s">
        <v>73</v>
      </c>
      <c r="X13" t="s">
        <v>74</v>
      </c>
      <c r="Y13" t="s">
        <v>74</v>
      </c>
      <c r="Z13" t="s">
        <v>74</v>
      </c>
      <c r="AA13" t="s">
        <v>74</v>
      </c>
      <c r="AB13" t="s">
        <v>74</v>
      </c>
      <c r="AC13" t="s">
        <v>74</v>
      </c>
      <c r="AD13" t="s">
        <v>74</v>
      </c>
      <c r="AE13" t="s">
        <v>74</v>
      </c>
      <c r="AF13" t="s">
        <v>74</v>
      </c>
      <c r="AG13" t="s">
        <v>74</v>
      </c>
      <c r="AH13" t="s">
        <v>74</v>
      </c>
      <c r="AI13" t="s">
        <v>74</v>
      </c>
      <c r="AJ13" t="s">
        <v>74</v>
      </c>
      <c r="AK13" t="s">
        <v>74</v>
      </c>
      <c r="AL13" t="s">
        <v>74</v>
      </c>
      <c r="AM13" t="s">
        <v>74</v>
      </c>
      <c r="AN13" t="s">
        <v>74</v>
      </c>
      <c r="AO13" t="s">
        <v>75</v>
      </c>
      <c r="AP13" t="s">
        <v>75</v>
      </c>
      <c r="AQ13" t="s">
        <v>75</v>
      </c>
      <c r="AR13" t="s">
        <v>75</v>
      </c>
      <c r="AS13" t="s">
        <v>75</v>
      </c>
      <c r="AT13" t="s">
        <v>75</v>
      </c>
      <c r="AU13" t="s">
        <v>75</v>
      </c>
      <c r="AV13" t="s">
        <v>75</v>
      </c>
      <c r="AW13" t="s">
        <v>75</v>
      </c>
      <c r="AX13" t="s">
        <v>75</v>
      </c>
      <c r="AY13" t="s">
        <v>75</v>
      </c>
      <c r="AZ13" t="s">
        <v>75</v>
      </c>
      <c r="BA13" t="s">
        <v>75</v>
      </c>
      <c r="BB13" t="s">
        <v>75</v>
      </c>
      <c r="BC13" t="s">
        <v>75</v>
      </c>
      <c r="BD13" t="s">
        <v>75</v>
      </c>
      <c r="BE13" t="s">
        <v>75</v>
      </c>
      <c r="BF13" t="s">
        <v>75</v>
      </c>
      <c r="BG13" t="s">
        <v>75</v>
      </c>
      <c r="BH13" t="s">
        <v>75</v>
      </c>
      <c r="BI13" t="s">
        <v>75</v>
      </c>
      <c r="BJ13" t="s">
        <v>75</v>
      </c>
      <c r="BK13" t="s">
        <v>75</v>
      </c>
      <c r="BL13" t="s">
        <v>75</v>
      </c>
      <c r="BM13" t="s">
        <v>75</v>
      </c>
      <c r="BN13" t="s">
        <v>75</v>
      </c>
      <c r="BO13" t="s">
        <v>75</v>
      </c>
      <c r="BP13" t="s">
        <v>75</v>
      </c>
      <c r="BQ13" t="s">
        <v>75</v>
      </c>
      <c r="BR13" t="s">
        <v>75</v>
      </c>
      <c r="BS13" t="s">
        <v>75</v>
      </c>
      <c r="BT13" t="s">
        <v>75</v>
      </c>
      <c r="BU13" t="s">
        <v>75</v>
      </c>
      <c r="BV13" t="s">
        <v>75</v>
      </c>
      <c r="BW13" t="s">
        <v>75</v>
      </c>
      <c r="BX13" t="s">
        <v>75</v>
      </c>
      <c r="BY13" t="s">
        <v>75</v>
      </c>
      <c r="BZ13" t="s">
        <v>75</v>
      </c>
      <c r="CA13" t="s">
        <v>75</v>
      </c>
      <c r="CB13" t="s">
        <v>75</v>
      </c>
      <c r="CC13" t="s">
        <v>75</v>
      </c>
      <c r="CD13" t="s">
        <v>75</v>
      </c>
      <c r="CE13" t="s">
        <v>75</v>
      </c>
      <c r="CF13" t="s">
        <v>75</v>
      </c>
      <c r="CG13" t="s">
        <v>75</v>
      </c>
      <c r="CH13" t="s">
        <v>75</v>
      </c>
      <c r="CI13" t="s">
        <v>71</v>
      </c>
      <c r="CJ13" t="s">
        <v>71</v>
      </c>
      <c r="CK13" t="s">
        <v>71</v>
      </c>
      <c r="CL13" t="s">
        <v>71</v>
      </c>
      <c r="CM13" t="s">
        <v>71</v>
      </c>
      <c r="CN13" t="s">
        <v>71</v>
      </c>
      <c r="CO13" t="s">
        <v>71</v>
      </c>
      <c r="CP13" t="s">
        <v>71</v>
      </c>
      <c r="CQ13" t="s">
        <v>71</v>
      </c>
      <c r="CR13" t="s">
        <v>71</v>
      </c>
      <c r="CS13" t="s">
        <v>71</v>
      </c>
      <c r="CT13" t="s">
        <v>71</v>
      </c>
      <c r="CU13" t="s">
        <v>71</v>
      </c>
      <c r="CV13" t="s">
        <v>71</v>
      </c>
      <c r="CW13" t="s">
        <v>71</v>
      </c>
      <c r="CX13" t="s">
        <v>71</v>
      </c>
      <c r="CY13" t="s">
        <v>71</v>
      </c>
      <c r="CZ13" t="s">
        <v>71</v>
      </c>
      <c r="DA13" t="s">
        <v>71</v>
      </c>
      <c r="DB13" t="s">
        <v>71</v>
      </c>
      <c r="DC13" t="s">
        <v>71</v>
      </c>
      <c r="DD13" t="s">
        <v>71</v>
      </c>
      <c r="DE13" t="s">
        <v>71</v>
      </c>
      <c r="DF13" t="s">
        <v>71</v>
      </c>
      <c r="DG13" t="s">
        <v>71</v>
      </c>
      <c r="DH13" t="s">
        <v>71</v>
      </c>
      <c r="DI13" t="s">
        <v>71</v>
      </c>
      <c r="DJ13" t="s">
        <v>71</v>
      </c>
      <c r="DK13" t="s">
        <v>71</v>
      </c>
      <c r="DL13" t="s">
        <v>71</v>
      </c>
      <c r="DM13" t="s">
        <v>71</v>
      </c>
      <c r="DN13" t="s">
        <v>71</v>
      </c>
      <c r="DO13" t="s">
        <v>71</v>
      </c>
      <c r="DP13" t="s">
        <v>71</v>
      </c>
      <c r="DQ13" t="s">
        <v>71</v>
      </c>
      <c r="DR13" t="s">
        <v>71</v>
      </c>
      <c r="DS13" t="s">
        <v>71</v>
      </c>
      <c r="DT13" t="s">
        <v>71</v>
      </c>
      <c r="DU13" t="s">
        <v>71</v>
      </c>
      <c r="DV13" t="s">
        <v>71</v>
      </c>
      <c r="DW13" t="s">
        <v>71</v>
      </c>
      <c r="DX13" t="s">
        <v>71</v>
      </c>
      <c r="DY13" t="s">
        <v>71</v>
      </c>
      <c r="DZ13" t="s">
        <v>71</v>
      </c>
      <c r="EA13" t="s">
        <v>71</v>
      </c>
      <c r="EB13" t="s">
        <v>71</v>
      </c>
      <c r="EC13" t="s">
        <v>71</v>
      </c>
      <c r="ED13" t="s">
        <v>71</v>
      </c>
      <c r="EE13" t="s">
        <v>71</v>
      </c>
      <c r="EF13" t="s">
        <v>71</v>
      </c>
      <c r="EG13" t="s">
        <v>71</v>
      </c>
      <c r="EH13" t="s">
        <v>71</v>
      </c>
      <c r="EI13" t="s">
        <v>71</v>
      </c>
      <c r="EJ13" t="s">
        <v>71</v>
      </c>
      <c r="EK13" t="s">
        <v>71</v>
      </c>
      <c r="EL13" t="s">
        <v>71</v>
      </c>
      <c r="EM13" t="s">
        <v>71</v>
      </c>
      <c r="EN13" t="s">
        <v>71</v>
      </c>
      <c r="EO13" t="s">
        <v>71</v>
      </c>
      <c r="EP13" t="s">
        <v>71</v>
      </c>
      <c r="EQ13" t="s">
        <v>71</v>
      </c>
      <c r="ER13" t="s">
        <v>71</v>
      </c>
      <c r="ES13" t="s">
        <v>71</v>
      </c>
      <c r="ET13" t="s">
        <v>71</v>
      </c>
      <c r="EU13" t="s">
        <v>71</v>
      </c>
      <c r="EV13" t="s">
        <v>71</v>
      </c>
      <c r="EW13" t="s">
        <v>71</v>
      </c>
      <c r="EX13" t="s">
        <v>71</v>
      </c>
      <c r="EY13" t="s">
        <v>71</v>
      </c>
      <c r="EZ13" t="s">
        <v>71</v>
      </c>
      <c r="FA13" t="s">
        <v>71</v>
      </c>
      <c r="FB13" t="s">
        <v>71</v>
      </c>
      <c r="FC13" t="s">
        <v>71</v>
      </c>
      <c r="FD13" t="s">
        <v>71</v>
      </c>
      <c r="FE13" t="s">
        <v>71</v>
      </c>
      <c r="FF13" t="s">
        <v>71</v>
      </c>
      <c r="FG13" t="s">
        <v>71</v>
      </c>
      <c r="FH13" t="s">
        <v>71</v>
      </c>
      <c r="FI13" t="s">
        <v>71</v>
      </c>
      <c r="FJ13" t="s">
        <v>71</v>
      </c>
      <c r="FK13" t="s">
        <v>71</v>
      </c>
      <c r="FL13" t="s">
        <v>71</v>
      </c>
      <c r="FM13" t="s">
        <v>71</v>
      </c>
      <c r="FN13" t="s">
        <v>71</v>
      </c>
      <c r="FO13" t="s">
        <v>71</v>
      </c>
      <c r="FP13" t="s">
        <v>71</v>
      </c>
      <c r="FQ13" t="s">
        <v>71</v>
      </c>
      <c r="FR13" t="s">
        <v>71</v>
      </c>
      <c r="FS13" t="s">
        <v>71</v>
      </c>
      <c r="FT13" t="s">
        <v>71</v>
      </c>
      <c r="FU13" t="s">
        <v>71</v>
      </c>
      <c r="FV13" t="s">
        <v>71</v>
      </c>
      <c r="FW13" t="s">
        <v>71</v>
      </c>
      <c r="FX13" t="s">
        <v>71</v>
      </c>
      <c r="FY13" t="s">
        <v>71</v>
      </c>
      <c r="FZ13" t="s">
        <v>71</v>
      </c>
      <c r="GA13" t="s">
        <v>71</v>
      </c>
      <c r="GB13" t="s">
        <v>71</v>
      </c>
      <c r="GC13" t="s">
        <v>71</v>
      </c>
      <c r="GD13" t="s">
        <v>71</v>
      </c>
      <c r="GE13" t="s">
        <v>71</v>
      </c>
      <c r="GF13" t="s">
        <v>71</v>
      </c>
      <c r="GG13" t="s">
        <v>71</v>
      </c>
      <c r="GH13" t="s">
        <v>71</v>
      </c>
    </row>
    <row r="14" spans="1:190" x14ac:dyDescent="0.2">
      <c r="A14" s="1">
        <v>12</v>
      </c>
      <c r="B14" t="s">
        <v>72</v>
      </c>
      <c r="C14" t="s">
        <v>72</v>
      </c>
      <c r="D14" t="s">
        <v>72</v>
      </c>
      <c r="E14" t="s">
        <v>72</v>
      </c>
      <c r="F14" t="s">
        <v>72</v>
      </c>
      <c r="G14" t="s">
        <v>72</v>
      </c>
      <c r="H14" t="s">
        <v>72</v>
      </c>
      <c r="I14" t="s">
        <v>73</v>
      </c>
      <c r="J14" t="s">
        <v>73</v>
      </c>
      <c r="K14" t="s">
        <v>73</v>
      </c>
      <c r="L14" t="s">
        <v>73</v>
      </c>
      <c r="M14" t="s">
        <v>73</v>
      </c>
      <c r="N14" t="s">
        <v>73</v>
      </c>
      <c r="O14" t="s">
        <v>73</v>
      </c>
      <c r="P14" t="s">
        <v>73</v>
      </c>
      <c r="Q14" t="s">
        <v>73</v>
      </c>
      <c r="R14" t="s">
        <v>73</v>
      </c>
      <c r="S14" t="s">
        <v>73</v>
      </c>
      <c r="T14" t="s">
        <v>73</v>
      </c>
      <c r="U14" t="s">
        <v>73</v>
      </c>
      <c r="V14" t="s">
        <v>74</v>
      </c>
      <c r="W14" t="s">
        <v>74</v>
      </c>
      <c r="X14" t="s">
        <v>74</v>
      </c>
      <c r="Y14" t="s">
        <v>74</v>
      </c>
      <c r="Z14" t="s">
        <v>74</v>
      </c>
      <c r="AA14" t="s">
        <v>74</v>
      </c>
      <c r="AB14" t="s">
        <v>74</v>
      </c>
      <c r="AC14" t="s">
        <v>74</v>
      </c>
      <c r="AD14" t="s">
        <v>74</v>
      </c>
      <c r="AE14" t="s">
        <v>74</v>
      </c>
      <c r="AF14" t="s">
        <v>74</v>
      </c>
      <c r="AG14" t="s">
        <v>74</v>
      </c>
      <c r="AH14" t="s">
        <v>74</v>
      </c>
      <c r="AI14" t="s">
        <v>74</v>
      </c>
      <c r="AJ14" t="s">
        <v>74</v>
      </c>
      <c r="AK14" t="s">
        <v>74</v>
      </c>
      <c r="AL14" t="s">
        <v>75</v>
      </c>
      <c r="AM14" t="s">
        <v>75</v>
      </c>
      <c r="AN14" t="s">
        <v>75</v>
      </c>
      <c r="AO14" t="s">
        <v>75</v>
      </c>
      <c r="AP14" t="s">
        <v>75</v>
      </c>
      <c r="AQ14" t="s">
        <v>75</v>
      </c>
      <c r="AR14" t="s">
        <v>75</v>
      </c>
      <c r="AS14" t="s">
        <v>75</v>
      </c>
      <c r="AT14" t="s">
        <v>75</v>
      </c>
      <c r="AU14" t="s">
        <v>75</v>
      </c>
      <c r="AV14" t="s">
        <v>75</v>
      </c>
      <c r="AW14" t="s">
        <v>75</v>
      </c>
      <c r="AX14" t="s">
        <v>75</v>
      </c>
      <c r="AY14" t="s">
        <v>75</v>
      </c>
      <c r="AZ14" t="s">
        <v>75</v>
      </c>
      <c r="BA14" t="s">
        <v>75</v>
      </c>
      <c r="BB14" t="s">
        <v>75</v>
      </c>
      <c r="BC14" t="s">
        <v>75</v>
      </c>
      <c r="BD14" t="s">
        <v>75</v>
      </c>
      <c r="BE14" t="s">
        <v>75</v>
      </c>
      <c r="BF14" t="s">
        <v>75</v>
      </c>
      <c r="BG14" t="s">
        <v>75</v>
      </c>
      <c r="BH14" t="s">
        <v>75</v>
      </c>
      <c r="BI14" t="s">
        <v>75</v>
      </c>
      <c r="BJ14" t="s">
        <v>75</v>
      </c>
      <c r="BK14" t="s">
        <v>75</v>
      </c>
      <c r="BL14" t="s">
        <v>75</v>
      </c>
      <c r="BM14" t="s">
        <v>75</v>
      </c>
      <c r="BN14" t="s">
        <v>75</v>
      </c>
      <c r="BO14" t="s">
        <v>75</v>
      </c>
      <c r="BP14" t="s">
        <v>75</v>
      </c>
      <c r="BQ14" t="s">
        <v>75</v>
      </c>
      <c r="BR14" t="s">
        <v>75</v>
      </c>
      <c r="BS14" t="s">
        <v>75</v>
      </c>
      <c r="BT14" t="s">
        <v>75</v>
      </c>
      <c r="BU14" t="s">
        <v>75</v>
      </c>
      <c r="BV14" t="s">
        <v>75</v>
      </c>
      <c r="BW14" t="s">
        <v>75</v>
      </c>
      <c r="BX14" t="s">
        <v>75</v>
      </c>
      <c r="BY14" t="s">
        <v>75</v>
      </c>
      <c r="BZ14" t="s">
        <v>71</v>
      </c>
      <c r="CA14" t="s">
        <v>71</v>
      </c>
      <c r="CB14" t="s">
        <v>71</v>
      </c>
      <c r="CC14" t="s">
        <v>71</v>
      </c>
      <c r="CD14" t="s">
        <v>71</v>
      </c>
      <c r="CE14" t="s">
        <v>71</v>
      </c>
      <c r="CF14" t="s">
        <v>71</v>
      </c>
      <c r="CG14" t="s">
        <v>71</v>
      </c>
      <c r="CH14" t="s">
        <v>71</v>
      </c>
      <c r="CI14" t="s">
        <v>71</v>
      </c>
      <c r="CJ14" t="s">
        <v>71</v>
      </c>
      <c r="CK14" t="s">
        <v>71</v>
      </c>
      <c r="CL14" t="s">
        <v>71</v>
      </c>
      <c r="CM14" t="s">
        <v>71</v>
      </c>
      <c r="CN14" t="s">
        <v>71</v>
      </c>
      <c r="CO14" t="s">
        <v>71</v>
      </c>
      <c r="CP14" t="s">
        <v>71</v>
      </c>
      <c r="CQ14" t="s">
        <v>71</v>
      </c>
      <c r="CR14" t="s">
        <v>71</v>
      </c>
      <c r="CS14" t="s">
        <v>71</v>
      </c>
      <c r="CT14" t="s">
        <v>71</v>
      </c>
      <c r="CU14" t="s">
        <v>71</v>
      </c>
      <c r="CV14" t="s">
        <v>71</v>
      </c>
      <c r="CW14" t="s">
        <v>71</v>
      </c>
      <c r="CX14" t="s">
        <v>71</v>
      </c>
      <c r="CY14" t="s">
        <v>71</v>
      </c>
      <c r="CZ14" t="s">
        <v>71</v>
      </c>
      <c r="DA14" t="s">
        <v>71</v>
      </c>
      <c r="DB14" t="s">
        <v>71</v>
      </c>
      <c r="DC14" t="s">
        <v>71</v>
      </c>
      <c r="DD14" t="s">
        <v>71</v>
      </c>
      <c r="DE14" t="s">
        <v>71</v>
      </c>
      <c r="DF14" t="s">
        <v>71</v>
      </c>
      <c r="DG14" t="s">
        <v>71</v>
      </c>
      <c r="DH14" t="s">
        <v>71</v>
      </c>
      <c r="DI14" t="s">
        <v>71</v>
      </c>
      <c r="DJ14" t="s">
        <v>71</v>
      </c>
      <c r="DK14" t="s">
        <v>71</v>
      </c>
      <c r="DL14" t="s">
        <v>71</v>
      </c>
      <c r="DM14" t="s">
        <v>71</v>
      </c>
      <c r="DN14" t="s">
        <v>71</v>
      </c>
      <c r="DO14" t="s">
        <v>71</v>
      </c>
      <c r="DP14" t="s">
        <v>71</v>
      </c>
      <c r="DQ14" t="s">
        <v>71</v>
      </c>
      <c r="DR14" t="s">
        <v>71</v>
      </c>
      <c r="DS14" t="s">
        <v>71</v>
      </c>
      <c r="DT14" t="s">
        <v>71</v>
      </c>
      <c r="DU14" t="s">
        <v>71</v>
      </c>
      <c r="DV14" t="s">
        <v>71</v>
      </c>
      <c r="DW14" t="s">
        <v>71</v>
      </c>
      <c r="DX14" t="s">
        <v>71</v>
      </c>
      <c r="DY14" t="s">
        <v>71</v>
      </c>
      <c r="DZ14" t="s">
        <v>71</v>
      </c>
      <c r="EA14" t="s">
        <v>71</v>
      </c>
      <c r="EB14" t="s">
        <v>71</v>
      </c>
      <c r="EC14" t="s">
        <v>71</v>
      </c>
      <c r="ED14" t="s">
        <v>71</v>
      </c>
      <c r="EE14" t="s">
        <v>71</v>
      </c>
      <c r="EF14" t="s">
        <v>71</v>
      </c>
      <c r="EG14" t="s">
        <v>71</v>
      </c>
      <c r="EH14" t="s">
        <v>71</v>
      </c>
      <c r="EI14" t="s">
        <v>71</v>
      </c>
      <c r="EJ14" t="s">
        <v>71</v>
      </c>
      <c r="EK14" t="s">
        <v>71</v>
      </c>
      <c r="EL14" t="s">
        <v>71</v>
      </c>
      <c r="EM14" t="s">
        <v>71</v>
      </c>
      <c r="EN14" t="s">
        <v>71</v>
      </c>
      <c r="EO14" t="s">
        <v>71</v>
      </c>
      <c r="EP14" t="s">
        <v>71</v>
      </c>
      <c r="EQ14" t="s">
        <v>71</v>
      </c>
      <c r="ER14" t="s">
        <v>71</v>
      </c>
      <c r="ES14" t="s">
        <v>71</v>
      </c>
      <c r="ET14" t="s">
        <v>71</v>
      </c>
      <c r="EU14" t="s">
        <v>71</v>
      </c>
      <c r="EV14" t="s">
        <v>71</v>
      </c>
      <c r="EW14" t="s">
        <v>71</v>
      </c>
      <c r="EX14" t="s">
        <v>71</v>
      </c>
      <c r="EY14" t="s">
        <v>71</v>
      </c>
      <c r="EZ14" t="s">
        <v>71</v>
      </c>
      <c r="FA14" t="s">
        <v>71</v>
      </c>
      <c r="FB14" t="s">
        <v>71</v>
      </c>
      <c r="FC14" t="s">
        <v>71</v>
      </c>
      <c r="FD14" t="s">
        <v>71</v>
      </c>
      <c r="FE14" t="s">
        <v>71</v>
      </c>
      <c r="FF14" t="s">
        <v>71</v>
      </c>
      <c r="FG14" t="s">
        <v>71</v>
      </c>
      <c r="FH14" t="s">
        <v>71</v>
      </c>
      <c r="FI14" t="s">
        <v>71</v>
      </c>
      <c r="FJ14" t="s">
        <v>71</v>
      </c>
      <c r="FK14" t="s">
        <v>71</v>
      </c>
      <c r="FL14" t="s">
        <v>71</v>
      </c>
      <c r="FM14" t="s">
        <v>71</v>
      </c>
      <c r="FN14" t="s">
        <v>71</v>
      </c>
      <c r="FO14" t="s">
        <v>71</v>
      </c>
      <c r="FP14" t="s">
        <v>71</v>
      </c>
      <c r="FQ14" t="s">
        <v>71</v>
      </c>
      <c r="FR14" t="s">
        <v>71</v>
      </c>
      <c r="FS14" t="s">
        <v>71</v>
      </c>
      <c r="FT14" t="s">
        <v>71</v>
      </c>
      <c r="FU14" t="s">
        <v>71</v>
      </c>
      <c r="FV14" t="s">
        <v>71</v>
      </c>
      <c r="FW14" t="s">
        <v>71</v>
      </c>
      <c r="FX14" t="s">
        <v>71</v>
      </c>
      <c r="FY14" t="s">
        <v>71</v>
      </c>
      <c r="FZ14" t="s">
        <v>71</v>
      </c>
      <c r="GA14" t="s">
        <v>71</v>
      </c>
      <c r="GB14" t="s">
        <v>71</v>
      </c>
      <c r="GC14" t="s">
        <v>71</v>
      </c>
      <c r="GD14" t="s">
        <v>71</v>
      </c>
      <c r="GE14" t="s">
        <v>71</v>
      </c>
      <c r="GF14" t="s">
        <v>71</v>
      </c>
      <c r="GG14" t="s">
        <v>71</v>
      </c>
      <c r="GH14" t="s">
        <v>71</v>
      </c>
    </row>
    <row r="15" spans="1:190" x14ac:dyDescent="0.2">
      <c r="A15" s="1">
        <v>13</v>
      </c>
      <c r="B15" t="s">
        <v>72</v>
      </c>
      <c r="C15" t="s">
        <v>72</v>
      </c>
      <c r="D15" t="s">
        <v>72</v>
      </c>
      <c r="E15" t="s">
        <v>72</v>
      </c>
      <c r="F15" t="s">
        <v>72</v>
      </c>
      <c r="G15" t="s">
        <v>72</v>
      </c>
      <c r="H15" t="s">
        <v>72</v>
      </c>
      <c r="I15" t="s">
        <v>73</v>
      </c>
      <c r="J15" t="s">
        <v>73</v>
      </c>
      <c r="K15" t="s">
        <v>73</v>
      </c>
      <c r="L15" t="s">
        <v>73</v>
      </c>
      <c r="M15" t="s">
        <v>73</v>
      </c>
      <c r="N15" t="s">
        <v>73</v>
      </c>
      <c r="O15" t="s">
        <v>73</v>
      </c>
      <c r="P15" t="s">
        <v>73</v>
      </c>
      <c r="Q15" t="s">
        <v>73</v>
      </c>
      <c r="R15" t="s">
        <v>73</v>
      </c>
      <c r="S15" t="s">
        <v>73</v>
      </c>
      <c r="T15" t="s">
        <v>73</v>
      </c>
      <c r="U15" t="s">
        <v>73</v>
      </c>
      <c r="V15" t="s">
        <v>74</v>
      </c>
      <c r="W15" t="s">
        <v>74</v>
      </c>
      <c r="X15" t="s">
        <v>74</v>
      </c>
      <c r="Y15" t="s">
        <v>74</v>
      </c>
      <c r="Z15" t="s">
        <v>74</v>
      </c>
      <c r="AA15" t="s">
        <v>74</v>
      </c>
      <c r="AB15" t="s">
        <v>74</v>
      </c>
      <c r="AC15" t="s">
        <v>74</v>
      </c>
      <c r="AD15" t="s">
        <v>74</v>
      </c>
      <c r="AE15" t="s">
        <v>74</v>
      </c>
      <c r="AF15" t="s">
        <v>74</v>
      </c>
      <c r="AG15" t="s">
        <v>74</v>
      </c>
      <c r="AH15" t="s">
        <v>74</v>
      </c>
      <c r="AI15" t="s">
        <v>74</v>
      </c>
      <c r="AJ15" t="s">
        <v>74</v>
      </c>
      <c r="AK15" t="s">
        <v>74</v>
      </c>
      <c r="AL15" t="s">
        <v>75</v>
      </c>
      <c r="AM15" t="s">
        <v>75</v>
      </c>
      <c r="AN15" t="s">
        <v>75</v>
      </c>
      <c r="AO15" t="s">
        <v>75</v>
      </c>
      <c r="AP15" t="s">
        <v>75</v>
      </c>
      <c r="AQ15" t="s">
        <v>75</v>
      </c>
      <c r="AR15" t="s">
        <v>75</v>
      </c>
      <c r="AS15" t="s">
        <v>75</v>
      </c>
      <c r="AT15" t="s">
        <v>75</v>
      </c>
      <c r="AU15" t="s">
        <v>75</v>
      </c>
      <c r="AV15" t="s">
        <v>75</v>
      </c>
      <c r="AW15" t="s">
        <v>75</v>
      </c>
      <c r="AX15" t="s">
        <v>75</v>
      </c>
      <c r="AY15" t="s">
        <v>75</v>
      </c>
      <c r="AZ15" t="s">
        <v>75</v>
      </c>
      <c r="BA15" t="s">
        <v>75</v>
      </c>
      <c r="BB15" t="s">
        <v>75</v>
      </c>
      <c r="BC15" t="s">
        <v>75</v>
      </c>
      <c r="BD15" t="s">
        <v>75</v>
      </c>
      <c r="BE15" t="s">
        <v>75</v>
      </c>
      <c r="BF15" t="s">
        <v>75</v>
      </c>
      <c r="BG15" t="s">
        <v>75</v>
      </c>
      <c r="BH15" t="s">
        <v>75</v>
      </c>
      <c r="BI15" t="s">
        <v>75</v>
      </c>
      <c r="BJ15" t="s">
        <v>75</v>
      </c>
      <c r="BK15" t="s">
        <v>75</v>
      </c>
      <c r="BL15" t="s">
        <v>75</v>
      </c>
      <c r="BM15" t="s">
        <v>75</v>
      </c>
      <c r="BN15" t="s">
        <v>75</v>
      </c>
      <c r="BO15" t="s">
        <v>75</v>
      </c>
      <c r="BP15" t="s">
        <v>75</v>
      </c>
      <c r="BQ15" t="s">
        <v>75</v>
      </c>
      <c r="BR15" t="s">
        <v>75</v>
      </c>
      <c r="BS15" t="s">
        <v>75</v>
      </c>
      <c r="BT15" t="s">
        <v>75</v>
      </c>
      <c r="BU15" t="s">
        <v>75</v>
      </c>
      <c r="BV15" t="s">
        <v>75</v>
      </c>
      <c r="BW15" t="s">
        <v>75</v>
      </c>
      <c r="BX15" t="s">
        <v>75</v>
      </c>
      <c r="BY15" t="s">
        <v>75</v>
      </c>
      <c r="BZ15" t="s">
        <v>71</v>
      </c>
      <c r="CA15" t="s">
        <v>71</v>
      </c>
      <c r="CB15" t="s">
        <v>71</v>
      </c>
      <c r="CC15" t="s">
        <v>71</v>
      </c>
      <c r="CD15" t="s">
        <v>71</v>
      </c>
      <c r="CE15" t="s">
        <v>71</v>
      </c>
      <c r="CF15" t="s">
        <v>71</v>
      </c>
      <c r="CG15" t="s">
        <v>71</v>
      </c>
      <c r="CH15" t="s">
        <v>71</v>
      </c>
      <c r="CI15" t="s">
        <v>71</v>
      </c>
      <c r="CJ15" t="s">
        <v>71</v>
      </c>
      <c r="CK15" t="s">
        <v>71</v>
      </c>
      <c r="CL15" t="s">
        <v>71</v>
      </c>
      <c r="CM15" t="s">
        <v>71</v>
      </c>
      <c r="CN15" t="s">
        <v>71</v>
      </c>
      <c r="CO15" t="s">
        <v>71</v>
      </c>
      <c r="CP15" t="s">
        <v>71</v>
      </c>
      <c r="CQ15" t="s">
        <v>71</v>
      </c>
      <c r="CR15" t="s">
        <v>71</v>
      </c>
      <c r="CS15" t="s">
        <v>71</v>
      </c>
      <c r="CT15" t="s">
        <v>71</v>
      </c>
      <c r="CU15" t="s">
        <v>71</v>
      </c>
      <c r="CV15" t="s">
        <v>71</v>
      </c>
      <c r="CW15" t="s">
        <v>71</v>
      </c>
      <c r="CX15" t="s">
        <v>71</v>
      </c>
      <c r="CY15" t="s">
        <v>71</v>
      </c>
      <c r="CZ15" t="s">
        <v>71</v>
      </c>
      <c r="DA15" t="s">
        <v>71</v>
      </c>
      <c r="DB15" t="s">
        <v>71</v>
      </c>
      <c r="DC15" t="s">
        <v>71</v>
      </c>
      <c r="DD15" t="s">
        <v>71</v>
      </c>
      <c r="DE15" t="s">
        <v>71</v>
      </c>
      <c r="DF15" t="s">
        <v>71</v>
      </c>
      <c r="DG15" t="s">
        <v>71</v>
      </c>
      <c r="DH15" t="s">
        <v>71</v>
      </c>
      <c r="DI15" t="s">
        <v>71</v>
      </c>
      <c r="DJ15" t="s">
        <v>71</v>
      </c>
      <c r="DK15" t="s">
        <v>71</v>
      </c>
      <c r="DL15" t="s">
        <v>71</v>
      </c>
      <c r="DM15" t="s">
        <v>71</v>
      </c>
      <c r="DN15" t="s">
        <v>71</v>
      </c>
      <c r="DO15" t="s">
        <v>71</v>
      </c>
      <c r="DP15" t="s">
        <v>71</v>
      </c>
      <c r="DQ15" t="s">
        <v>71</v>
      </c>
      <c r="DR15" t="s">
        <v>71</v>
      </c>
      <c r="DS15" t="s">
        <v>71</v>
      </c>
      <c r="DT15" t="s">
        <v>71</v>
      </c>
      <c r="DU15" t="s">
        <v>71</v>
      </c>
      <c r="DV15" t="s">
        <v>71</v>
      </c>
      <c r="DW15" t="s">
        <v>71</v>
      </c>
      <c r="DX15" t="s">
        <v>71</v>
      </c>
      <c r="DY15" t="s">
        <v>71</v>
      </c>
      <c r="DZ15" t="s">
        <v>71</v>
      </c>
      <c r="EA15" t="s">
        <v>71</v>
      </c>
      <c r="EB15" t="s">
        <v>71</v>
      </c>
      <c r="EC15" t="s">
        <v>71</v>
      </c>
      <c r="ED15" t="s">
        <v>71</v>
      </c>
      <c r="EE15" t="s">
        <v>71</v>
      </c>
      <c r="EF15" t="s">
        <v>71</v>
      </c>
      <c r="EG15" t="s">
        <v>71</v>
      </c>
      <c r="EH15" t="s">
        <v>71</v>
      </c>
      <c r="EI15" t="s">
        <v>71</v>
      </c>
      <c r="EJ15" t="s">
        <v>71</v>
      </c>
      <c r="EK15" t="s">
        <v>71</v>
      </c>
      <c r="EL15" t="s">
        <v>71</v>
      </c>
      <c r="EM15" t="s">
        <v>71</v>
      </c>
      <c r="EN15" t="s">
        <v>71</v>
      </c>
      <c r="EO15" t="s">
        <v>71</v>
      </c>
      <c r="EP15" t="s">
        <v>71</v>
      </c>
      <c r="EQ15" t="s">
        <v>71</v>
      </c>
      <c r="ER15" t="s">
        <v>71</v>
      </c>
      <c r="ES15" t="s">
        <v>71</v>
      </c>
      <c r="ET15" t="s">
        <v>71</v>
      </c>
      <c r="EU15" t="s">
        <v>71</v>
      </c>
      <c r="EV15" t="s">
        <v>71</v>
      </c>
      <c r="EW15" t="s">
        <v>71</v>
      </c>
      <c r="EX15" t="s">
        <v>71</v>
      </c>
      <c r="EY15" t="s">
        <v>71</v>
      </c>
      <c r="EZ15" t="s">
        <v>71</v>
      </c>
      <c r="FA15" t="s">
        <v>71</v>
      </c>
      <c r="FB15" t="s">
        <v>71</v>
      </c>
      <c r="FC15" t="s">
        <v>71</v>
      </c>
      <c r="FD15" t="s">
        <v>71</v>
      </c>
      <c r="FE15" t="s">
        <v>71</v>
      </c>
      <c r="FF15" t="s">
        <v>71</v>
      </c>
      <c r="FG15" t="s">
        <v>71</v>
      </c>
      <c r="FH15" t="s">
        <v>71</v>
      </c>
      <c r="FI15" t="s">
        <v>71</v>
      </c>
      <c r="FJ15" t="s">
        <v>71</v>
      </c>
      <c r="FK15" t="s">
        <v>71</v>
      </c>
      <c r="FL15" t="s">
        <v>71</v>
      </c>
      <c r="FM15" t="s">
        <v>71</v>
      </c>
      <c r="FN15" t="s">
        <v>71</v>
      </c>
      <c r="FO15" t="s">
        <v>71</v>
      </c>
      <c r="FP15" t="s">
        <v>71</v>
      </c>
      <c r="FQ15" t="s">
        <v>71</v>
      </c>
      <c r="FR15" t="s">
        <v>71</v>
      </c>
      <c r="FS15" t="s">
        <v>71</v>
      </c>
      <c r="FT15" t="s">
        <v>71</v>
      </c>
      <c r="FU15" t="s">
        <v>71</v>
      </c>
      <c r="FV15" t="s">
        <v>71</v>
      </c>
      <c r="FW15" t="s">
        <v>71</v>
      </c>
      <c r="FX15" t="s">
        <v>71</v>
      </c>
      <c r="FY15" t="s">
        <v>71</v>
      </c>
      <c r="FZ15" t="s">
        <v>71</v>
      </c>
      <c r="GA15" t="s">
        <v>71</v>
      </c>
      <c r="GB15" t="s">
        <v>71</v>
      </c>
      <c r="GC15" t="s">
        <v>71</v>
      </c>
      <c r="GD15" t="s">
        <v>71</v>
      </c>
      <c r="GE15" t="s">
        <v>71</v>
      </c>
      <c r="GF15" t="s">
        <v>71</v>
      </c>
      <c r="GG15" t="s">
        <v>71</v>
      </c>
      <c r="GH15" t="s">
        <v>71</v>
      </c>
    </row>
    <row r="16" spans="1:190" x14ac:dyDescent="0.2">
      <c r="A16" s="1">
        <v>14</v>
      </c>
      <c r="B16" t="s">
        <v>72</v>
      </c>
      <c r="C16" t="s">
        <v>72</v>
      </c>
      <c r="D16" t="s">
        <v>72</v>
      </c>
      <c r="E16" t="s">
        <v>72</v>
      </c>
      <c r="F16" t="s">
        <v>72</v>
      </c>
      <c r="G16" t="s">
        <v>72</v>
      </c>
      <c r="H16" t="s">
        <v>72</v>
      </c>
      <c r="I16" t="s">
        <v>73</v>
      </c>
      <c r="J16" t="s">
        <v>73</v>
      </c>
      <c r="K16" t="s">
        <v>73</v>
      </c>
      <c r="L16" t="s">
        <v>73</v>
      </c>
      <c r="M16" t="s">
        <v>73</v>
      </c>
      <c r="N16" t="s">
        <v>73</v>
      </c>
      <c r="O16" t="s">
        <v>73</v>
      </c>
      <c r="P16" t="s">
        <v>73</v>
      </c>
      <c r="Q16" t="s">
        <v>73</v>
      </c>
      <c r="R16" t="s">
        <v>73</v>
      </c>
      <c r="S16" t="s">
        <v>73</v>
      </c>
      <c r="T16" t="s">
        <v>73</v>
      </c>
      <c r="U16" t="s">
        <v>73</v>
      </c>
      <c r="V16" t="s">
        <v>74</v>
      </c>
      <c r="W16" t="s">
        <v>74</v>
      </c>
      <c r="X16" t="s">
        <v>74</v>
      </c>
      <c r="Y16" t="s">
        <v>74</v>
      </c>
      <c r="Z16" t="s">
        <v>74</v>
      </c>
      <c r="AA16" t="s">
        <v>74</v>
      </c>
      <c r="AB16" t="s">
        <v>74</v>
      </c>
      <c r="AC16" t="s">
        <v>74</v>
      </c>
      <c r="AD16" t="s">
        <v>74</v>
      </c>
      <c r="AE16" t="s">
        <v>74</v>
      </c>
      <c r="AF16" t="s">
        <v>74</v>
      </c>
      <c r="AG16" t="s">
        <v>74</v>
      </c>
      <c r="AH16" t="s">
        <v>74</v>
      </c>
      <c r="AI16" t="s">
        <v>74</v>
      </c>
      <c r="AJ16" t="s">
        <v>74</v>
      </c>
      <c r="AK16" t="s">
        <v>74</v>
      </c>
      <c r="AL16" t="s">
        <v>75</v>
      </c>
      <c r="AM16" t="s">
        <v>75</v>
      </c>
      <c r="AN16" t="s">
        <v>75</v>
      </c>
      <c r="AO16" t="s">
        <v>75</v>
      </c>
      <c r="AP16" t="s">
        <v>75</v>
      </c>
      <c r="AQ16" t="s">
        <v>75</v>
      </c>
      <c r="AR16" t="s">
        <v>75</v>
      </c>
      <c r="AS16" t="s">
        <v>75</v>
      </c>
      <c r="AT16" t="s">
        <v>75</v>
      </c>
      <c r="AU16" t="s">
        <v>75</v>
      </c>
      <c r="AV16" t="s">
        <v>75</v>
      </c>
      <c r="AW16" t="s">
        <v>75</v>
      </c>
      <c r="AX16" t="s">
        <v>75</v>
      </c>
      <c r="AY16" t="s">
        <v>75</v>
      </c>
      <c r="AZ16" t="s">
        <v>75</v>
      </c>
      <c r="BA16" t="s">
        <v>75</v>
      </c>
      <c r="BB16" t="s">
        <v>75</v>
      </c>
      <c r="BC16" t="s">
        <v>75</v>
      </c>
      <c r="BD16" t="s">
        <v>75</v>
      </c>
      <c r="BE16" t="s">
        <v>75</v>
      </c>
      <c r="BF16" t="s">
        <v>75</v>
      </c>
      <c r="BG16" t="s">
        <v>75</v>
      </c>
      <c r="BH16" t="s">
        <v>75</v>
      </c>
      <c r="BI16" t="s">
        <v>75</v>
      </c>
      <c r="BJ16" t="s">
        <v>75</v>
      </c>
      <c r="BK16" t="s">
        <v>75</v>
      </c>
      <c r="BL16" t="s">
        <v>75</v>
      </c>
      <c r="BM16" t="s">
        <v>75</v>
      </c>
      <c r="BN16" t="s">
        <v>75</v>
      </c>
      <c r="BO16" t="s">
        <v>75</v>
      </c>
      <c r="BP16" t="s">
        <v>75</v>
      </c>
      <c r="BQ16" t="s">
        <v>75</v>
      </c>
      <c r="BR16" t="s">
        <v>75</v>
      </c>
      <c r="BS16" t="s">
        <v>75</v>
      </c>
      <c r="BT16" t="s">
        <v>75</v>
      </c>
      <c r="BU16" t="s">
        <v>75</v>
      </c>
      <c r="BV16" t="s">
        <v>75</v>
      </c>
      <c r="BW16" t="s">
        <v>75</v>
      </c>
      <c r="BX16" t="s">
        <v>75</v>
      </c>
      <c r="BY16" t="s">
        <v>75</v>
      </c>
      <c r="BZ16" t="s">
        <v>71</v>
      </c>
      <c r="CA16" t="s">
        <v>71</v>
      </c>
      <c r="CB16" t="s">
        <v>71</v>
      </c>
      <c r="CC16" t="s">
        <v>71</v>
      </c>
      <c r="CD16" t="s">
        <v>71</v>
      </c>
      <c r="CE16" t="s">
        <v>71</v>
      </c>
      <c r="CF16" t="s">
        <v>71</v>
      </c>
      <c r="CG16" t="s">
        <v>71</v>
      </c>
      <c r="CH16" t="s">
        <v>71</v>
      </c>
      <c r="CI16" t="s">
        <v>71</v>
      </c>
      <c r="CJ16" t="s">
        <v>71</v>
      </c>
      <c r="CK16" t="s">
        <v>71</v>
      </c>
      <c r="CL16" t="s">
        <v>71</v>
      </c>
      <c r="CM16" t="s">
        <v>71</v>
      </c>
      <c r="CN16" t="s">
        <v>71</v>
      </c>
      <c r="CO16" t="s">
        <v>71</v>
      </c>
      <c r="CP16" t="s">
        <v>71</v>
      </c>
      <c r="CQ16" t="s">
        <v>71</v>
      </c>
      <c r="CR16" t="s">
        <v>71</v>
      </c>
      <c r="CS16" t="s">
        <v>71</v>
      </c>
      <c r="CT16" t="s">
        <v>71</v>
      </c>
      <c r="CU16" t="s">
        <v>71</v>
      </c>
      <c r="CV16" t="s">
        <v>71</v>
      </c>
      <c r="CW16" t="s">
        <v>71</v>
      </c>
      <c r="CX16" t="s">
        <v>71</v>
      </c>
      <c r="CY16" t="s">
        <v>71</v>
      </c>
      <c r="CZ16" t="s">
        <v>71</v>
      </c>
      <c r="DA16" t="s">
        <v>71</v>
      </c>
      <c r="DB16" t="s">
        <v>71</v>
      </c>
      <c r="DC16" t="s">
        <v>71</v>
      </c>
      <c r="DD16" t="s">
        <v>71</v>
      </c>
      <c r="DE16" t="s">
        <v>71</v>
      </c>
      <c r="DF16" t="s">
        <v>71</v>
      </c>
      <c r="DG16" t="s">
        <v>71</v>
      </c>
      <c r="DH16" t="s">
        <v>71</v>
      </c>
      <c r="DI16" t="s">
        <v>71</v>
      </c>
      <c r="DJ16" t="s">
        <v>71</v>
      </c>
      <c r="DK16" t="s">
        <v>71</v>
      </c>
      <c r="DL16" t="s">
        <v>71</v>
      </c>
      <c r="DM16" t="s">
        <v>71</v>
      </c>
      <c r="DN16" t="s">
        <v>71</v>
      </c>
      <c r="DO16" t="s">
        <v>71</v>
      </c>
      <c r="DP16" t="s">
        <v>71</v>
      </c>
      <c r="DQ16" t="s">
        <v>71</v>
      </c>
      <c r="DR16" t="s">
        <v>71</v>
      </c>
      <c r="DS16" t="s">
        <v>71</v>
      </c>
      <c r="DT16" t="s">
        <v>71</v>
      </c>
      <c r="DU16" t="s">
        <v>71</v>
      </c>
      <c r="DV16" t="s">
        <v>71</v>
      </c>
      <c r="DW16" t="s">
        <v>71</v>
      </c>
      <c r="DX16" t="s">
        <v>71</v>
      </c>
      <c r="DY16" t="s">
        <v>71</v>
      </c>
      <c r="DZ16" t="s">
        <v>71</v>
      </c>
      <c r="EA16" t="s">
        <v>71</v>
      </c>
      <c r="EB16" t="s">
        <v>71</v>
      </c>
      <c r="EC16" t="s">
        <v>71</v>
      </c>
      <c r="ED16" t="s">
        <v>71</v>
      </c>
      <c r="EE16" t="s">
        <v>71</v>
      </c>
      <c r="EF16" t="s">
        <v>71</v>
      </c>
      <c r="EG16" t="s">
        <v>71</v>
      </c>
      <c r="EH16" t="s">
        <v>71</v>
      </c>
      <c r="EI16" t="s">
        <v>71</v>
      </c>
      <c r="EJ16" t="s">
        <v>71</v>
      </c>
      <c r="EK16" t="s">
        <v>71</v>
      </c>
      <c r="EL16" t="s">
        <v>71</v>
      </c>
      <c r="EM16" t="s">
        <v>71</v>
      </c>
      <c r="EN16" t="s">
        <v>71</v>
      </c>
      <c r="EO16" t="s">
        <v>71</v>
      </c>
      <c r="EP16" t="s">
        <v>71</v>
      </c>
      <c r="EQ16" t="s">
        <v>71</v>
      </c>
      <c r="ER16" t="s">
        <v>71</v>
      </c>
      <c r="ES16" t="s">
        <v>71</v>
      </c>
      <c r="ET16" t="s">
        <v>71</v>
      </c>
      <c r="EU16" t="s">
        <v>71</v>
      </c>
      <c r="EV16" t="s">
        <v>71</v>
      </c>
      <c r="EW16" t="s">
        <v>71</v>
      </c>
      <c r="EX16" t="s">
        <v>71</v>
      </c>
      <c r="EY16" t="s">
        <v>71</v>
      </c>
      <c r="EZ16" t="s">
        <v>71</v>
      </c>
      <c r="FA16" t="s">
        <v>71</v>
      </c>
      <c r="FB16" t="s">
        <v>71</v>
      </c>
      <c r="FC16" t="s">
        <v>71</v>
      </c>
      <c r="FD16" t="s">
        <v>71</v>
      </c>
      <c r="FE16" t="s">
        <v>71</v>
      </c>
      <c r="FF16" t="s">
        <v>71</v>
      </c>
      <c r="FG16" t="s">
        <v>71</v>
      </c>
      <c r="FH16" t="s">
        <v>71</v>
      </c>
      <c r="FI16" t="s">
        <v>71</v>
      </c>
      <c r="FJ16" t="s">
        <v>71</v>
      </c>
      <c r="FK16" t="s">
        <v>71</v>
      </c>
      <c r="FL16" t="s">
        <v>71</v>
      </c>
      <c r="FM16" t="s">
        <v>71</v>
      </c>
      <c r="FN16" t="s">
        <v>71</v>
      </c>
      <c r="FO16" t="s">
        <v>71</v>
      </c>
      <c r="FP16" t="s">
        <v>71</v>
      </c>
      <c r="FQ16" t="s">
        <v>71</v>
      </c>
      <c r="FR16" t="s">
        <v>71</v>
      </c>
      <c r="FS16" t="s">
        <v>71</v>
      </c>
      <c r="FT16" t="s">
        <v>71</v>
      </c>
      <c r="FU16" t="s">
        <v>71</v>
      </c>
      <c r="FV16" t="s">
        <v>71</v>
      </c>
      <c r="FW16" t="s">
        <v>71</v>
      </c>
      <c r="FX16" t="s">
        <v>71</v>
      </c>
      <c r="FY16" t="s">
        <v>71</v>
      </c>
      <c r="FZ16" t="s">
        <v>71</v>
      </c>
      <c r="GA16" t="s">
        <v>71</v>
      </c>
      <c r="GB16" t="s">
        <v>71</v>
      </c>
      <c r="GC16" t="s">
        <v>71</v>
      </c>
      <c r="GD16" t="s">
        <v>71</v>
      </c>
      <c r="GE16" t="s">
        <v>71</v>
      </c>
      <c r="GF16" t="s">
        <v>71</v>
      </c>
      <c r="GG16" t="s">
        <v>71</v>
      </c>
      <c r="GH16" t="s">
        <v>71</v>
      </c>
    </row>
    <row r="17" spans="1:190" x14ac:dyDescent="0.2">
      <c r="A17" s="1">
        <v>15</v>
      </c>
      <c r="B17" t="s">
        <v>72</v>
      </c>
      <c r="C17" t="s">
        <v>72</v>
      </c>
      <c r="D17" t="s">
        <v>72</v>
      </c>
      <c r="E17" t="s">
        <v>72</v>
      </c>
      <c r="F17" t="s">
        <v>72</v>
      </c>
      <c r="G17" t="s">
        <v>72</v>
      </c>
      <c r="H17" t="s">
        <v>72</v>
      </c>
      <c r="I17" t="s">
        <v>73</v>
      </c>
      <c r="J17" t="s">
        <v>73</v>
      </c>
      <c r="K17" t="s">
        <v>73</v>
      </c>
      <c r="L17" t="s">
        <v>73</v>
      </c>
      <c r="M17" t="s">
        <v>73</v>
      </c>
      <c r="N17" t="s">
        <v>73</v>
      </c>
      <c r="O17" t="s">
        <v>73</v>
      </c>
      <c r="P17" t="s">
        <v>73</v>
      </c>
      <c r="Q17" t="s">
        <v>73</v>
      </c>
      <c r="R17" t="s">
        <v>73</v>
      </c>
      <c r="S17" t="s">
        <v>73</v>
      </c>
      <c r="T17" t="s">
        <v>74</v>
      </c>
      <c r="U17" t="s">
        <v>74</v>
      </c>
      <c r="V17" t="s">
        <v>74</v>
      </c>
      <c r="W17" t="s">
        <v>74</v>
      </c>
      <c r="X17" t="s">
        <v>74</v>
      </c>
      <c r="Y17" t="s">
        <v>74</v>
      </c>
      <c r="Z17" t="s">
        <v>74</v>
      </c>
      <c r="AA17" t="s">
        <v>74</v>
      </c>
      <c r="AB17" t="s">
        <v>74</v>
      </c>
      <c r="AC17" t="s">
        <v>74</v>
      </c>
      <c r="AD17" t="s">
        <v>74</v>
      </c>
      <c r="AE17" t="s">
        <v>74</v>
      </c>
      <c r="AF17" t="s">
        <v>74</v>
      </c>
      <c r="AG17" t="s">
        <v>74</v>
      </c>
      <c r="AH17" t="s">
        <v>74</v>
      </c>
      <c r="AI17" t="s">
        <v>75</v>
      </c>
      <c r="AJ17" t="s">
        <v>75</v>
      </c>
      <c r="AK17" t="s">
        <v>75</v>
      </c>
      <c r="AL17" t="s">
        <v>75</v>
      </c>
      <c r="AM17" t="s">
        <v>75</v>
      </c>
      <c r="AN17" t="s">
        <v>75</v>
      </c>
      <c r="AO17" t="s">
        <v>75</v>
      </c>
      <c r="AP17" t="s">
        <v>75</v>
      </c>
      <c r="AQ17" t="s">
        <v>75</v>
      </c>
      <c r="AR17" t="s">
        <v>75</v>
      </c>
      <c r="AS17" t="s">
        <v>75</v>
      </c>
      <c r="AT17" t="s">
        <v>75</v>
      </c>
      <c r="AU17" t="s">
        <v>75</v>
      </c>
      <c r="AV17" t="s">
        <v>75</v>
      </c>
      <c r="AW17" t="s">
        <v>75</v>
      </c>
      <c r="AX17" t="s">
        <v>75</v>
      </c>
      <c r="AY17" t="s">
        <v>75</v>
      </c>
      <c r="AZ17" t="s">
        <v>75</v>
      </c>
      <c r="BA17" t="s">
        <v>75</v>
      </c>
      <c r="BB17" t="s">
        <v>75</v>
      </c>
      <c r="BC17" t="s">
        <v>75</v>
      </c>
      <c r="BD17" t="s">
        <v>75</v>
      </c>
      <c r="BE17" t="s">
        <v>75</v>
      </c>
      <c r="BF17" t="s">
        <v>75</v>
      </c>
      <c r="BG17" t="s">
        <v>75</v>
      </c>
      <c r="BH17" t="s">
        <v>75</v>
      </c>
      <c r="BI17" t="s">
        <v>75</v>
      </c>
      <c r="BJ17" t="s">
        <v>75</v>
      </c>
      <c r="BK17" t="s">
        <v>75</v>
      </c>
      <c r="BL17" t="s">
        <v>75</v>
      </c>
      <c r="BM17" t="s">
        <v>75</v>
      </c>
      <c r="BN17" t="s">
        <v>75</v>
      </c>
      <c r="BO17" t="s">
        <v>75</v>
      </c>
      <c r="BP17" t="s">
        <v>75</v>
      </c>
      <c r="BQ17" t="s">
        <v>75</v>
      </c>
      <c r="BR17" t="s">
        <v>71</v>
      </c>
      <c r="BS17" t="s">
        <v>71</v>
      </c>
      <c r="BT17" t="s">
        <v>71</v>
      </c>
      <c r="BU17" t="s">
        <v>71</v>
      </c>
      <c r="BV17" t="s">
        <v>71</v>
      </c>
      <c r="BW17" t="s">
        <v>71</v>
      </c>
      <c r="BX17" t="s">
        <v>71</v>
      </c>
      <c r="BY17" t="s">
        <v>71</v>
      </c>
      <c r="BZ17" t="s">
        <v>71</v>
      </c>
      <c r="CA17" t="s">
        <v>71</v>
      </c>
      <c r="CB17" t="s">
        <v>71</v>
      </c>
      <c r="CC17" t="s">
        <v>71</v>
      </c>
      <c r="CD17" t="s">
        <v>71</v>
      </c>
      <c r="CE17" t="s">
        <v>71</v>
      </c>
      <c r="CF17" t="s">
        <v>71</v>
      </c>
      <c r="CG17" t="s">
        <v>71</v>
      </c>
      <c r="CH17" t="s">
        <v>71</v>
      </c>
      <c r="CI17" t="s">
        <v>71</v>
      </c>
      <c r="CJ17" t="s">
        <v>71</v>
      </c>
      <c r="CK17" t="s">
        <v>71</v>
      </c>
      <c r="CL17" t="s">
        <v>71</v>
      </c>
      <c r="CM17" t="s">
        <v>71</v>
      </c>
      <c r="CN17" t="s">
        <v>71</v>
      </c>
      <c r="CO17" t="s">
        <v>71</v>
      </c>
      <c r="CP17" t="s">
        <v>71</v>
      </c>
      <c r="CQ17" t="s">
        <v>71</v>
      </c>
      <c r="CR17" t="s">
        <v>71</v>
      </c>
      <c r="CS17" t="s">
        <v>71</v>
      </c>
      <c r="CT17" t="s">
        <v>71</v>
      </c>
      <c r="CU17" t="s">
        <v>71</v>
      </c>
      <c r="CV17" t="s">
        <v>71</v>
      </c>
      <c r="CW17" t="s">
        <v>71</v>
      </c>
      <c r="CX17" t="s">
        <v>71</v>
      </c>
      <c r="CY17" t="s">
        <v>71</v>
      </c>
      <c r="CZ17" t="s">
        <v>71</v>
      </c>
      <c r="DA17" t="s">
        <v>71</v>
      </c>
      <c r="DB17" t="s">
        <v>71</v>
      </c>
      <c r="DC17" t="s">
        <v>71</v>
      </c>
      <c r="DD17" t="s">
        <v>71</v>
      </c>
      <c r="DE17" t="s">
        <v>71</v>
      </c>
      <c r="DF17" t="s">
        <v>71</v>
      </c>
      <c r="DG17" t="s">
        <v>71</v>
      </c>
      <c r="DH17" t="s">
        <v>71</v>
      </c>
      <c r="DI17" t="s">
        <v>71</v>
      </c>
      <c r="DJ17" t="s">
        <v>71</v>
      </c>
      <c r="DK17" t="s">
        <v>71</v>
      </c>
      <c r="DL17" t="s">
        <v>71</v>
      </c>
      <c r="DM17" t="s">
        <v>71</v>
      </c>
      <c r="DN17" t="s">
        <v>71</v>
      </c>
      <c r="DO17" t="s">
        <v>71</v>
      </c>
      <c r="DP17" t="s">
        <v>71</v>
      </c>
      <c r="DQ17" t="s">
        <v>71</v>
      </c>
      <c r="DR17" t="s">
        <v>71</v>
      </c>
      <c r="DS17" t="s">
        <v>71</v>
      </c>
      <c r="DT17" t="s">
        <v>71</v>
      </c>
      <c r="DU17" t="s">
        <v>71</v>
      </c>
      <c r="DV17" t="s">
        <v>71</v>
      </c>
      <c r="DW17" t="s">
        <v>71</v>
      </c>
      <c r="DX17" t="s">
        <v>71</v>
      </c>
      <c r="DY17" t="s">
        <v>71</v>
      </c>
      <c r="DZ17" t="s">
        <v>71</v>
      </c>
      <c r="EA17" t="s">
        <v>71</v>
      </c>
      <c r="EB17" t="s">
        <v>71</v>
      </c>
      <c r="EC17" t="s">
        <v>71</v>
      </c>
      <c r="ED17" t="s">
        <v>71</v>
      </c>
      <c r="EE17" t="s">
        <v>71</v>
      </c>
      <c r="EF17" t="s">
        <v>71</v>
      </c>
      <c r="EG17" t="s">
        <v>71</v>
      </c>
      <c r="EH17" t="s">
        <v>71</v>
      </c>
      <c r="EI17" t="s">
        <v>71</v>
      </c>
      <c r="EJ17" t="s">
        <v>71</v>
      </c>
      <c r="EK17" t="s">
        <v>71</v>
      </c>
      <c r="EL17" t="s">
        <v>71</v>
      </c>
      <c r="EM17" t="s">
        <v>71</v>
      </c>
      <c r="EN17" t="s">
        <v>71</v>
      </c>
      <c r="EO17" t="s">
        <v>71</v>
      </c>
      <c r="EP17" t="s">
        <v>71</v>
      </c>
      <c r="EQ17" t="s">
        <v>71</v>
      </c>
      <c r="ER17" t="s">
        <v>71</v>
      </c>
      <c r="ES17" t="s">
        <v>71</v>
      </c>
      <c r="ET17" t="s">
        <v>71</v>
      </c>
      <c r="EU17" t="s">
        <v>71</v>
      </c>
      <c r="EV17" t="s">
        <v>71</v>
      </c>
      <c r="EW17" t="s">
        <v>71</v>
      </c>
      <c r="EX17" t="s">
        <v>71</v>
      </c>
      <c r="EY17" t="s">
        <v>71</v>
      </c>
      <c r="EZ17" t="s">
        <v>71</v>
      </c>
      <c r="FA17" t="s">
        <v>71</v>
      </c>
      <c r="FB17" t="s">
        <v>71</v>
      </c>
      <c r="FC17" t="s">
        <v>71</v>
      </c>
      <c r="FD17" t="s">
        <v>71</v>
      </c>
      <c r="FE17" t="s">
        <v>71</v>
      </c>
      <c r="FF17" t="s">
        <v>71</v>
      </c>
      <c r="FG17" t="s">
        <v>71</v>
      </c>
      <c r="FH17" t="s">
        <v>71</v>
      </c>
      <c r="FI17" t="s">
        <v>71</v>
      </c>
      <c r="FJ17" t="s">
        <v>71</v>
      </c>
      <c r="FK17" t="s">
        <v>71</v>
      </c>
      <c r="FL17" t="s">
        <v>71</v>
      </c>
      <c r="FM17" t="s">
        <v>71</v>
      </c>
      <c r="FN17" t="s">
        <v>71</v>
      </c>
      <c r="FO17" t="s">
        <v>71</v>
      </c>
      <c r="FP17" t="s">
        <v>71</v>
      </c>
      <c r="FQ17" t="s">
        <v>71</v>
      </c>
      <c r="FR17" t="s">
        <v>71</v>
      </c>
      <c r="FS17" t="s">
        <v>71</v>
      </c>
      <c r="FT17" t="s">
        <v>71</v>
      </c>
      <c r="FU17" t="s">
        <v>71</v>
      </c>
      <c r="FV17" t="s">
        <v>71</v>
      </c>
      <c r="FW17" t="s">
        <v>71</v>
      </c>
      <c r="FX17" t="s">
        <v>71</v>
      </c>
      <c r="FY17" t="s">
        <v>71</v>
      </c>
      <c r="FZ17" t="s">
        <v>71</v>
      </c>
      <c r="GA17" t="s">
        <v>71</v>
      </c>
      <c r="GB17" t="s">
        <v>71</v>
      </c>
      <c r="GC17" t="s">
        <v>71</v>
      </c>
      <c r="GD17" t="s">
        <v>71</v>
      </c>
      <c r="GE17" t="s">
        <v>71</v>
      </c>
      <c r="GF17" t="s">
        <v>71</v>
      </c>
      <c r="GG17" t="s">
        <v>71</v>
      </c>
      <c r="GH17" t="s">
        <v>71</v>
      </c>
    </row>
    <row r="18" spans="1:190" x14ac:dyDescent="0.2">
      <c r="A18" s="1">
        <v>16</v>
      </c>
      <c r="B18" t="s">
        <v>72</v>
      </c>
      <c r="C18" t="s">
        <v>72</v>
      </c>
      <c r="D18" t="s">
        <v>72</v>
      </c>
      <c r="E18" t="s">
        <v>72</v>
      </c>
      <c r="F18" t="s">
        <v>72</v>
      </c>
      <c r="G18" t="s">
        <v>72</v>
      </c>
      <c r="H18" t="s">
        <v>72</v>
      </c>
      <c r="I18" t="s">
        <v>73</v>
      </c>
      <c r="J18" t="s">
        <v>73</v>
      </c>
      <c r="K18" t="s">
        <v>73</v>
      </c>
      <c r="L18" t="s">
        <v>73</v>
      </c>
      <c r="M18" t="s">
        <v>73</v>
      </c>
      <c r="N18" t="s">
        <v>73</v>
      </c>
      <c r="O18" t="s">
        <v>73</v>
      </c>
      <c r="P18" t="s">
        <v>73</v>
      </c>
      <c r="Q18" t="s">
        <v>73</v>
      </c>
      <c r="R18" t="s">
        <v>73</v>
      </c>
      <c r="S18" t="s">
        <v>73</v>
      </c>
      <c r="T18" t="s">
        <v>74</v>
      </c>
      <c r="U18" t="s">
        <v>74</v>
      </c>
      <c r="V18" t="s">
        <v>74</v>
      </c>
      <c r="W18" t="s">
        <v>74</v>
      </c>
      <c r="X18" t="s">
        <v>74</v>
      </c>
      <c r="Y18" t="s">
        <v>74</v>
      </c>
      <c r="Z18" t="s">
        <v>74</v>
      </c>
      <c r="AA18" t="s">
        <v>74</v>
      </c>
      <c r="AB18" t="s">
        <v>74</v>
      </c>
      <c r="AC18" t="s">
        <v>74</v>
      </c>
      <c r="AD18" t="s">
        <v>74</v>
      </c>
      <c r="AE18" t="s">
        <v>74</v>
      </c>
      <c r="AF18" t="s">
        <v>74</v>
      </c>
      <c r="AG18" t="s">
        <v>74</v>
      </c>
      <c r="AH18" t="s">
        <v>74</v>
      </c>
      <c r="AI18" t="s">
        <v>75</v>
      </c>
      <c r="AJ18" t="s">
        <v>75</v>
      </c>
      <c r="AK18" t="s">
        <v>75</v>
      </c>
      <c r="AL18" t="s">
        <v>75</v>
      </c>
      <c r="AM18" t="s">
        <v>75</v>
      </c>
      <c r="AN18" t="s">
        <v>75</v>
      </c>
      <c r="AO18" t="s">
        <v>75</v>
      </c>
      <c r="AP18" t="s">
        <v>75</v>
      </c>
      <c r="AQ18" t="s">
        <v>75</v>
      </c>
      <c r="AR18" t="s">
        <v>75</v>
      </c>
      <c r="AS18" t="s">
        <v>75</v>
      </c>
      <c r="AT18" t="s">
        <v>75</v>
      </c>
      <c r="AU18" t="s">
        <v>75</v>
      </c>
      <c r="AV18" t="s">
        <v>75</v>
      </c>
      <c r="AW18" t="s">
        <v>75</v>
      </c>
      <c r="AX18" t="s">
        <v>75</v>
      </c>
      <c r="AY18" t="s">
        <v>75</v>
      </c>
      <c r="AZ18" t="s">
        <v>75</v>
      </c>
      <c r="BA18" t="s">
        <v>75</v>
      </c>
      <c r="BB18" t="s">
        <v>75</v>
      </c>
      <c r="BC18" t="s">
        <v>75</v>
      </c>
      <c r="BD18" t="s">
        <v>75</v>
      </c>
      <c r="BE18" t="s">
        <v>75</v>
      </c>
      <c r="BF18" t="s">
        <v>75</v>
      </c>
      <c r="BG18" t="s">
        <v>75</v>
      </c>
      <c r="BH18" t="s">
        <v>75</v>
      </c>
      <c r="BI18" t="s">
        <v>75</v>
      </c>
      <c r="BJ18" t="s">
        <v>75</v>
      </c>
      <c r="BK18" t="s">
        <v>75</v>
      </c>
      <c r="BL18" t="s">
        <v>75</v>
      </c>
      <c r="BM18" t="s">
        <v>75</v>
      </c>
      <c r="BN18" t="s">
        <v>75</v>
      </c>
      <c r="BO18" t="s">
        <v>75</v>
      </c>
      <c r="BP18" t="s">
        <v>75</v>
      </c>
      <c r="BQ18" t="s">
        <v>75</v>
      </c>
      <c r="BR18" t="s">
        <v>71</v>
      </c>
      <c r="BS18" t="s">
        <v>71</v>
      </c>
      <c r="BT18" t="s">
        <v>71</v>
      </c>
      <c r="BU18" t="s">
        <v>71</v>
      </c>
      <c r="BV18" t="s">
        <v>71</v>
      </c>
      <c r="BW18" t="s">
        <v>71</v>
      </c>
      <c r="BX18" t="s">
        <v>71</v>
      </c>
      <c r="BY18" t="s">
        <v>71</v>
      </c>
      <c r="BZ18" t="s">
        <v>71</v>
      </c>
      <c r="CA18" t="s">
        <v>71</v>
      </c>
      <c r="CB18" t="s">
        <v>71</v>
      </c>
      <c r="CC18" t="s">
        <v>71</v>
      </c>
      <c r="CD18" t="s">
        <v>71</v>
      </c>
      <c r="CE18" t="s">
        <v>71</v>
      </c>
      <c r="CF18" t="s">
        <v>71</v>
      </c>
      <c r="CG18" t="s">
        <v>71</v>
      </c>
      <c r="CH18" t="s">
        <v>71</v>
      </c>
      <c r="CI18" t="s">
        <v>71</v>
      </c>
      <c r="CJ18" t="s">
        <v>71</v>
      </c>
      <c r="CK18" t="s">
        <v>71</v>
      </c>
      <c r="CL18" t="s">
        <v>71</v>
      </c>
      <c r="CM18" t="s">
        <v>71</v>
      </c>
      <c r="CN18" t="s">
        <v>71</v>
      </c>
      <c r="CO18" t="s">
        <v>71</v>
      </c>
      <c r="CP18" t="s">
        <v>71</v>
      </c>
      <c r="CQ18" t="s">
        <v>71</v>
      </c>
      <c r="CR18" t="s">
        <v>71</v>
      </c>
      <c r="CS18" t="s">
        <v>71</v>
      </c>
      <c r="CT18" t="s">
        <v>71</v>
      </c>
      <c r="CU18" t="s">
        <v>71</v>
      </c>
      <c r="CV18" t="s">
        <v>71</v>
      </c>
      <c r="CW18" t="s">
        <v>71</v>
      </c>
      <c r="CX18" t="s">
        <v>71</v>
      </c>
      <c r="CY18" t="s">
        <v>71</v>
      </c>
      <c r="CZ18" t="s">
        <v>71</v>
      </c>
      <c r="DA18" t="s">
        <v>71</v>
      </c>
      <c r="DB18" t="s">
        <v>71</v>
      </c>
      <c r="DC18" t="s">
        <v>71</v>
      </c>
      <c r="DD18" t="s">
        <v>71</v>
      </c>
      <c r="DE18" t="s">
        <v>71</v>
      </c>
      <c r="DF18" t="s">
        <v>71</v>
      </c>
      <c r="DG18" t="s">
        <v>71</v>
      </c>
      <c r="DH18" t="s">
        <v>71</v>
      </c>
      <c r="DI18" t="s">
        <v>71</v>
      </c>
      <c r="DJ18" t="s">
        <v>71</v>
      </c>
      <c r="DK18" t="s">
        <v>71</v>
      </c>
      <c r="DL18" t="s">
        <v>71</v>
      </c>
      <c r="DM18" t="s">
        <v>71</v>
      </c>
      <c r="DN18" t="s">
        <v>71</v>
      </c>
      <c r="DO18" t="s">
        <v>71</v>
      </c>
      <c r="DP18" t="s">
        <v>71</v>
      </c>
      <c r="DQ18" t="s">
        <v>71</v>
      </c>
      <c r="DR18" t="s">
        <v>71</v>
      </c>
      <c r="DS18" t="s">
        <v>71</v>
      </c>
      <c r="DT18" t="s">
        <v>71</v>
      </c>
      <c r="DU18" t="s">
        <v>71</v>
      </c>
      <c r="DV18" t="s">
        <v>71</v>
      </c>
      <c r="DW18" t="s">
        <v>71</v>
      </c>
      <c r="DX18" t="s">
        <v>71</v>
      </c>
      <c r="DY18" t="s">
        <v>71</v>
      </c>
      <c r="DZ18" t="s">
        <v>71</v>
      </c>
      <c r="EA18" t="s">
        <v>71</v>
      </c>
      <c r="EB18" t="s">
        <v>71</v>
      </c>
      <c r="EC18" t="s">
        <v>71</v>
      </c>
      <c r="ED18" t="s">
        <v>71</v>
      </c>
      <c r="EE18" t="s">
        <v>71</v>
      </c>
      <c r="EF18" t="s">
        <v>71</v>
      </c>
      <c r="EG18" t="s">
        <v>71</v>
      </c>
      <c r="EH18" t="s">
        <v>71</v>
      </c>
      <c r="EI18" t="s">
        <v>71</v>
      </c>
      <c r="EJ18" t="s">
        <v>71</v>
      </c>
      <c r="EK18" t="s">
        <v>71</v>
      </c>
      <c r="EL18" t="s">
        <v>71</v>
      </c>
      <c r="EM18" t="s">
        <v>71</v>
      </c>
      <c r="EN18" t="s">
        <v>71</v>
      </c>
      <c r="EO18" t="s">
        <v>71</v>
      </c>
      <c r="EP18" t="s">
        <v>71</v>
      </c>
      <c r="EQ18" t="s">
        <v>71</v>
      </c>
      <c r="ER18" t="s">
        <v>71</v>
      </c>
      <c r="ES18" t="s">
        <v>71</v>
      </c>
      <c r="ET18" t="s">
        <v>71</v>
      </c>
      <c r="EU18" t="s">
        <v>71</v>
      </c>
      <c r="EV18" t="s">
        <v>71</v>
      </c>
      <c r="EW18" t="s">
        <v>71</v>
      </c>
      <c r="EX18" t="s">
        <v>71</v>
      </c>
      <c r="EY18" t="s">
        <v>71</v>
      </c>
      <c r="EZ18" t="s">
        <v>71</v>
      </c>
      <c r="FA18" t="s">
        <v>71</v>
      </c>
      <c r="FB18" t="s">
        <v>71</v>
      </c>
      <c r="FC18" t="s">
        <v>71</v>
      </c>
      <c r="FD18" t="s">
        <v>71</v>
      </c>
      <c r="FE18" t="s">
        <v>71</v>
      </c>
      <c r="FF18" t="s">
        <v>71</v>
      </c>
      <c r="FG18" t="s">
        <v>71</v>
      </c>
      <c r="FH18" t="s">
        <v>71</v>
      </c>
      <c r="FI18" t="s">
        <v>71</v>
      </c>
      <c r="FJ18" t="s">
        <v>71</v>
      </c>
      <c r="FK18" t="s">
        <v>71</v>
      </c>
      <c r="FL18" t="s">
        <v>71</v>
      </c>
      <c r="FM18" t="s">
        <v>71</v>
      </c>
      <c r="FN18" t="s">
        <v>71</v>
      </c>
      <c r="FO18" t="s">
        <v>71</v>
      </c>
      <c r="FP18" t="s">
        <v>71</v>
      </c>
      <c r="FQ18" t="s">
        <v>71</v>
      </c>
      <c r="FR18" t="s">
        <v>71</v>
      </c>
      <c r="FS18" t="s">
        <v>71</v>
      </c>
      <c r="FT18" t="s">
        <v>71</v>
      </c>
      <c r="FU18" t="s">
        <v>71</v>
      </c>
      <c r="FV18" t="s">
        <v>71</v>
      </c>
      <c r="FW18" t="s">
        <v>71</v>
      </c>
      <c r="FX18" t="s">
        <v>71</v>
      </c>
      <c r="FY18" t="s">
        <v>71</v>
      </c>
      <c r="FZ18" t="s">
        <v>71</v>
      </c>
      <c r="GA18" t="s">
        <v>71</v>
      </c>
      <c r="GB18" t="s">
        <v>71</v>
      </c>
      <c r="GC18" t="s">
        <v>71</v>
      </c>
      <c r="GD18" t="s">
        <v>71</v>
      </c>
      <c r="GE18" t="s">
        <v>71</v>
      </c>
      <c r="GF18" t="s">
        <v>71</v>
      </c>
      <c r="GG18" t="s">
        <v>71</v>
      </c>
      <c r="GH18" t="s">
        <v>71</v>
      </c>
    </row>
    <row r="19" spans="1:190" x14ac:dyDescent="0.2">
      <c r="A19" s="1">
        <v>17</v>
      </c>
      <c r="B19" t="s">
        <v>72</v>
      </c>
      <c r="C19" t="s">
        <v>72</v>
      </c>
      <c r="D19" t="s">
        <v>72</v>
      </c>
      <c r="E19" t="s">
        <v>72</v>
      </c>
      <c r="F19" t="s">
        <v>72</v>
      </c>
      <c r="G19" t="s">
        <v>72</v>
      </c>
      <c r="H19" t="s">
        <v>72</v>
      </c>
      <c r="I19" t="s">
        <v>73</v>
      </c>
      <c r="J19" t="s">
        <v>73</v>
      </c>
      <c r="K19" t="s">
        <v>73</v>
      </c>
      <c r="L19" t="s">
        <v>73</v>
      </c>
      <c r="M19" t="s">
        <v>73</v>
      </c>
      <c r="N19" t="s">
        <v>73</v>
      </c>
      <c r="O19" t="s">
        <v>73</v>
      </c>
      <c r="P19" t="s">
        <v>73</v>
      </c>
      <c r="Q19" t="s">
        <v>73</v>
      </c>
      <c r="R19" t="s">
        <v>73</v>
      </c>
      <c r="S19" t="s">
        <v>73</v>
      </c>
      <c r="T19" t="s">
        <v>74</v>
      </c>
      <c r="U19" t="s">
        <v>74</v>
      </c>
      <c r="V19" t="s">
        <v>74</v>
      </c>
      <c r="W19" t="s">
        <v>74</v>
      </c>
      <c r="X19" t="s">
        <v>74</v>
      </c>
      <c r="Y19" t="s">
        <v>74</v>
      </c>
      <c r="Z19" t="s">
        <v>74</v>
      </c>
      <c r="AA19" t="s">
        <v>74</v>
      </c>
      <c r="AB19" t="s">
        <v>74</v>
      </c>
      <c r="AC19" t="s">
        <v>74</v>
      </c>
      <c r="AD19" t="s">
        <v>74</v>
      </c>
      <c r="AE19" t="s">
        <v>74</v>
      </c>
      <c r="AF19" t="s">
        <v>74</v>
      </c>
      <c r="AG19" t="s">
        <v>74</v>
      </c>
      <c r="AH19" t="s">
        <v>74</v>
      </c>
      <c r="AI19" t="s">
        <v>75</v>
      </c>
      <c r="AJ19" t="s">
        <v>75</v>
      </c>
      <c r="AK19" t="s">
        <v>75</v>
      </c>
      <c r="AL19" t="s">
        <v>75</v>
      </c>
      <c r="AM19" t="s">
        <v>75</v>
      </c>
      <c r="AN19" t="s">
        <v>75</v>
      </c>
      <c r="AO19" t="s">
        <v>75</v>
      </c>
      <c r="AP19" t="s">
        <v>75</v>
      </c>
      <c r="AQ19" t="s">
        <v>75</v>
      </c>
      <c r="AR19" t="s">
        <v>75</v>
      </c>
      <c r="AS19" t="s">
        <v>75</v>
      </c>
      <c r="AT19" t="s">
        <v>75</v>
      </c>
      <c r="AU19" t="s">
        <v>75</v>
      </c>
      <c r="AV19" t="s">
        <v>75</v>
      </c>
      <c r="AW19" t="s">
        <v>75</v>
      </c>
      <c r="AX19" t="s">
        <v>75</v>
      </c>
      <c r="AY19" t="s">
        <v>75</v>
      </c>
      <c r="AZ19" t="s">
        <v>75</v>
      </c>
      <c r="BA19" t="s">
        <v>75</v>
      </c>
      <c r="BB19" t="s">
        <v>75</v>
      </c>
      <c r="BC19" t="s">
        <v>75</v>
      </c>
      <c r="BD19" t="s">
        <v>75</v>
      </c>
      <c r="BE19" t="s">
        <v>75</v>
      </c>
      <c r="BF19" t="s">
        <v>75</v>
      </c>
      <c r="BG19" t="s">
        <v>75</v>
      </c>
      <c r="BH19" t="s">
        <v>75</v>
      </c>
      <c r="BI19" t="s">
        <v>75</v>
      </c>
      <c r="BJ19" t="s">
        <v>75</v>
      </c>
      <c r="BK19" t="s">
        <v>75</v>
      </c>
      <c r="BL19" t="s">
        <v>75</v>
      </c>
      <c r="BM19" t="s">
        <v>75</v>
      </c>
      <c r="BN19" t="s">
        <v>75</v>
      </c>
      <c r="BO19" t="s">
        <v>75</v>
      </c>
      <c r="BP19" t="s">
        <v>75</v>
      </c>
      <c r="BQ19" t="s">
        <v>75</v>
      </c>
      <c r="BR19" t="s">
        <v>71</v>
      </c>
      <c r="BS19" t="s">
        <v>71</v>
      </c>
      <c r="BT19" t="s">
        <v>71</v>
      </c>
      <c r="BU19" t="s">
        <v>71</v>
      </c>
      <c r="BV19" t="s">
        <v>71</v>
      </c>
      <c r="BW19" t="s">
        <v>71</v>
      </c>
      <c r="BX19" t="s">
        <v>71</v>
      </c>
      <c r="BY19" t="s">
        <v>71</v>
      </c>
      <c r="BZ19" t="s">
        <v>71</v>
      </c>
      <c r="CA19" t="s">
        <v>71</v>
      </c>
      <c r="CB19" t="s">
        <v>71</v>
      </c>
      <c r="CC19" t="s">
        <v>71</v>
      </c>
      <c r="CD19" t="s">
        <v>71</v>
      </c>
      <c r="CE19" t="s">
        <v>71</v>
      </c>
      <c r="CF19" t="s">
        <v>71</v>
      </c>
      <c r="CG19" t="s">
        <v>71</v>
      </c>
      <c r="CH19" t="s">
        <v>71</v>
      </c>
      <c r="CI19" t="s">
        <v>71</v>
      </c>
      <c r="CJ19" t="s">
        <v>71</v>
      </c>
      <c r="CK19" t="s">
        <v>71</v>
      </c>
      <c r="CL19" t="s">
        <v>71</v>
      </c>
      <c r="CM19" t="s">
        <v>71</v>
      </c>
      <c r="CN19" t="s">
        <v>71</v>
      </c>
      <c r="CO19" t="s">
        <v>71</v>
      </c>
      <c r="CP19" t="s">
        <v>71</v>
      </c>
      <c r="CQ19" t="s">
        <v>71</v>
      </c>
      <c r="CR19" t="s">
        <v>71</v>
      </c>
      <c r="CS19" t="s">
        <v>71</v>
      </c>
      <c r="CT19" t="s">
        <v>71</v>
      </c>
      <c r="CU19" t="s">
        <v>71</v>
      </c>
      <c r="CV19" t="s">
        <v>71</v>
      </c>
      <c r="CW19" t="s">
        <v>71</v>
      </c>
      <c r="CX19" t="s">
        <v>71</v>
      </c>
      <c r="CY19" t="s">
        <v>71</v>
      </c>
      <c r="CZ19" t="s">
        <v>71</v>
      </c>
      <c r="DA19" t="s">
        <v>71</v>
      </c>
      <c r="DB19" t="s">
        <v>71</v>
      </c>
      <c r="DC19" t="s">
        <v>71</v>
      </c>
      <c r="DD19" t="s">
        <v>71</v>
      </c>
      <c r="DE19" t="s">
        <v>71</v>
      </c>
      <c r="DF19" t="s">
        <v>71</v>
      </c>
      <c r="DG19" t="s">
        <v>71</v>
      </c>
      <c r="DH19" t="s">
        <v>71</v>
      </c>
      <c r="DI19" t="s">
        <v>71</v>
      </c>
      <c r="DJ19" t="s">
        <v>71</v>
      </c>
      <c r="DK19" t="s">
        <v>71</v>
      </c>
      <c r="DL19" t="s">
        <v>71</v>
      </c>
      <c r="DM19" t="s">
        <v>71</v>
      </c>
      <c r="DN19" t="s">
        <v>71</v>
      </c>
      <c r="DO19" t="s">
        <v>71</v>
      </c>
      <c r="DP19" t="s">
        <v>71</v>
      </c>
      <c r="DQ19" t="s">
        <v>71</v>
      </c>
      <c r="DR19" t="s">
        <v>71</v>
      </c>
      <c r="DS19" t="s">
        <v>71</v>
      </c>
      <c r="DT19" t="s">
        <v>71</v>
      </c>
      <c r="DU19" t="s">
        <v>71</v>
      </c>
      <c r="DV19" t="s">
        <v>71</v>
      </c>
      <c r="DW19" t="s">
        <v>71</v>
      </c>
      <c r="DX19" t="s">
        <v>71</v>
      </c>
      <c r="DY19" t="s">
        <v>71</v>
      </c>
      <c r="DZ19" t="s">
        <v>71</v>
      </c>
      <c r="EA19" t="s">
        <v>71</v>
      </c>
      <c r="EB19" t="s">
        <v>71</v>
      </c>
      <c r="EC19" t="s">
        <v>71</v>
      </c>
      <c r="ED19" t="s">
        <v>71</v>
      </c>
      <c r="EE19" t="s">
        <v>71</v>
      </c>
      <c r="EF19" t="s">
        <v>71</v>
      </c>
      <c r="EG19" t="s">
        <v>71</v>
      </c>
      <c r="EH19" t="s">
        <v>71</v>
      </c>
      <c r="EI19" t="s">
        <v>71</v>
      </c>
      <c r="EJ19" t="s">
        <v>71</v>
      </c>
      <c r="EK19" t="s">
        <v>71</v>
      </c>
      <c r="EL19" t="s">
        <v>71</v>
      </c>
      <c r="EM19" t="s">
        <v>71</v>
      </c>
      <c r="EN19" t="s">
        <v>71</v>
      </c>
      <c r="EO19" t="s">
        <v>71</v>
      </c>
      <c r="EP19" t="s">
        <v>71</v>
      </c>
      <c r="EQ19" t="s">
        <v>71</v>
      </c>
      <c r="ER19" t="s">
        <v>71</v>
      </c>
      <c r="ES19" t="s">
        <v>71</v>
      </c>
      <c r="ET19" t="s">
        <v>71</v>
      </c>
      <c r="EU19" t="s">
        <v>71</v>
      </c>
      <c r="EV19" t="s">
        <v>71</v>
      </c>
      <c r="EW19" t="s">
        <v>71</v>
      </c>
      <c r="EX19" t="s">
        <v>71</v>
      </c>
      <c r="EY19" t="s">
        <v>71</v>
      </c>
      <c r="EZ19" t="s">
        <v>71</v>
      </c>
      <c r="FA19" t="s">
        <v>71</v>
      </c>
      <c r="FB19" t="s">
        <v>71</v>
      </c>
      <c r="FC19" t="s">
        <v>71</v>
      </c>
      <c r="FD19" t="s">
        <v>71</v>
      </c>
      <c r="FE19" t="s">
        <v>71</v>
      </c>
      <c r="FF19" t="s">
        <v>71</v>
      </c>
      <c r="FG19" t="s">
        <v>71</v>
      </c>
      <c r="FH19" t="s">
        <v>71</v>
      </c>
      <c r="FI19" t="s">
        <v>71</v>
      </c>
      <c r="FJ19" t="s">
        <v>71</v>
      </c>
      <c r="FK19" t="s">
        <v>71</v>
      </c>
      <c r="FL19" t="s">
        <v>71</v>
      </c>
      <c r="FM19" t="s">
        <v>71</v>
      </c>
      <c r="FN19" t="s">
        <v>71</v>
      </c>
      <c r="FO19" t="s">
        <v>71</v>
      </c>
      <c r="FP19" t="s">
        <v>71</v>
      </c>
      <c r="FQ19" t="s">
        <v>71</v>
      </c>
      <c r="FR19" t="s">
        <v>71</v>
      </c>
      <c r="FS19" t="s">
        <v>71</v>
      </c>
      <c r="FT19" t="s">
        <v>71</v>
      </c>
      <c r="FU19" t="s">
        <v>71</v>
      </c>
      <c r="FV19" t="s">
        <v>71</v>
      </c>
      <c r="FW19" t="s">
        <v>71</v>
      </c>
      <c r="FX19" t="s">
        <v>71</v>
      </c>
      <c r="FY19" t="s">
        <v>71</v>
      </c>
      <c r="FZ19" t="s">
        <v>71</v>
      </c>
      <c r="GA19" t="s">
        <v>71</v>
      </c>
      <c r="GB19" t="s">
        <v>71</v>
      </c>
      <c r="GC19" t="s">
        <v>71</v>
      </c>
      <c r="GD19" t="s">
        <v>71</v>
      </c>
      <c r="GE19" t="s">
        <v>71</v>
      </c>
      <c r="GF19" t="s">
        <v>71</v>
      </c>
      <c r="GG19" t="s">
        <v>71</v>
      </c>
      <c r="GH19" t="s">
        <v>71</v>
      </c>
    </row>
    <row r="20" spans="1:190" x14ac:dyDescent="0.2">
      <c r="A20" s="1">
        <v>18</v>
      </c>
      <c r="B20" t="s">
        <v>72</v>
      </c>
      <c r="C20" t="s">
        <v>72</v>
      </c>
      <c r="D20" t="s">
        <v>72</v>
      </c>
      <c r="E20" t="s">
        <v>72</v>
      </c>
      <c r="F20" t="s">
        <v>72</v>
      </c>
      <c r="G20" t="s">
        <v>72</v>
      </c>
      <c r="H20" t="s">
        <v>73</v>
      </c>
      <c r="I20" t="s">
        <v>73</v>
      </c>
      <c r="J20" t="s">
        <v>73</v>
      </c>
      <c r="K20" t="s">
        <v>73</v>
      </c>
      <c r="L20" t="s">
        <v>73</v>
      </c>
      <c r="M20" t="s">
        <v>73</v>
      </c>
      <c r="N20" t="s">
        <v>73</v>
      </c>
      <c r="O20" t="s">
        <v>73</v>
      </c>
      <c r="P20" t="s">
        <v>73</v>
      </c>
      <c r="Q20" t="s">
        <v>73</v>
      </c>
      <c r="R20" t="s">
        <v>74</v>
      </c>
      <c r="S20" t="s">
        <v>74</v>
      </c>
      <c r="T20" t="s">
        <v>74</v>
      </c>
      <c r="U20" t="s">
        <v>74</v>
      </c>
      <c r="V20" t="s">
        <v>74</v>
      </c>
      <c r="W20" t="s">
        <v>74</v>
      </c>
      <c r="X20" t="s">
        <v>74</v>
      </c>
      <c r="Y20" t="s">
        <v>74</v>
      </c>
      <c r="Z20" t="s">
        <v>74</v>
      </c>
      <c r="AA20" t="s">
        <v>74</v>
      </c>
      <c r="AB20" t="s">
        <v>74</v>
      </c>
      <c r="AC20" t="s">
        <v>74</v>
      </c>
      <c r="AD20" t="s">
        <v>74</v>
      </c>
      <c r="AE20" t="s">
        <v>74</v>
      </c>
      <c r="AF20" t="s">
        <v>75</v>
      </c>
      <c r="AG20" t="s">
        <v>75</v>
      </c>
      <c r="AH20" t="s">
        <v>75</v>
      </c>
      <c r="AI20" t="s">
        <v>75</v>
      </c>
      <c r="AJ20" t="s">
        <v>75</v>
      </c>
      <c r="AK20" t="s">
        <v>75</v>
      </c>
      <c r="AL20" t="s">
        <v>75</v>
      </c>
      <c r="AM20" t="s">
        <v>75</v>
      </c>
      <c r="AN20" t="s">
        <v>75</v>
      </c>
      <c r="AO20" t="s">
        <v>75</v>
      </c>
      <c r="AP20" t="s">
        <v>75</v>
      </c>
      <c r="AQ20" t="s">
        <v>75</v>
      </c>
      <c r="AR20" t="s">
        <v>75</v>
      </c>
      <c r="AS20" t="s">
        <v>75</v>
      </c>
      <c r="AT20" t="s">
        <v>75</v>
      </c>
      <c r="AU20" t="s">
        <v>75</v>
      </c>
      <c r="AV20" t="s">
        <v>75</v>
      </c>
      <c r="AW20" t="s">
        <v>75</v>
      </c>
      <c r="AX20" t="s">
        <v>75</v>
      </c>
      <c r="AY20" t="s">
        <v>75</v>
      </c>
      <c r="AZ20" t="s">
        <v>75</v>
      </c>
      <c r="BA20" t="s">
        <v>75</v>
      </c>
      <c r="BB20" t="s">
        <v>75</v>
      </c>
      <c r="BC20" t="s">
        <v>75</v>
      </c>
      <c r="BD20" t="s">
        <v>75</v>
      </c>
      <c r="BE20" t="s">
        <v>75</v>
      </c>
      <c r="BF20" t="s">
        <v>75</v>
      </c>
      <c r="BG20" t="s">
        <v>75</v>
      </c>
      <c r="BH20" t="s">
        <v>75</v>
      </c>
      <c r="BI20" t="s">
        <v>75</v>
      </c>
      <c r="BJ20" t="s">
        <v>75</v>
      </c>
      <c r="BK20" t="s">
        <v>71</v>
      </c>
      <c r="BL20" t="s">
        <v>71</v>
      </c>
      <c r="BM20" t="s">
        <v>71</v>
      </c>
      <c r="BN20" t="s">
        <v>71</v>
      </c>
      <c r="BO20" t="s">
        <v>71</v>
      </c>
      <c r="BP20" t="s">
        <v>71</v>
      </c>
      <c r="BQ20" t="s">
        <v>71</v>
      </c>
      <c r="BR20" t="s">
        <v>71</v>
      </c>
      <c r="BS20" t="s">
        <v>71</v>
      </c>
      <c r="BT20" t="s">
        <v>71</v>
      </c>
      <c r="BU20" t="s">
        <v>71</v>
      </c>
      <c r="BV20" t="s">
        <v>71</v>
      </c>
      <c r="BW20" t="s">
        <v>71</v>
      </c>
      <c r="BX20" t="s">
        <v>71</v>
      </c>
      <c r="BY20" t="s">
        <v>71</v>
      </c>
      <c r="BZ20" t="s">
        <v>71</v>
      </c>
      <c r="CA20" t="s">
        <v>71</v>
      </c>
      <c r="CB20" t="s">
        <v>71</v>
      </c>
      <c r="CC20" t="s">
        <v>71</v>
      </c>
      <c r="CD20" t="s">
        <v>71</v>
      </c>
      <c r="CE20" t="s">
        <v>71</v>
      </c>
      <c r="CF20" t="s">
        <v>71</v>
      </c>
      <c r="CG20" t="s">
        <v>71</v>
      </c>
      <c r="CH20" t="s">
        <v>71</v>
      </c>
      <c r="CI20" t="s">
        <v>71</v>
      </c>
      <c r="CJ20" t="s">
        <v>71</v>
      </c>
      <c r="CK20" t="s">
        <v>71</v>
      </c>
      <c r="CL20" t="s">
        <v>71</v>
      </c>
      <c r="CM20" t="s">
        <v>71</v>
      </c>
      <c r="CN20" t="s">
        <v>71</v>
      </c>
      <c r="CO20" t="s">
        <v>71</v>
      </c>
      <c r="CP20" t="s">
        <v>71</v>
      </c>
      <c r="CQ20" t="s">
        <v>71</v>
      </c>
      <c r="CR20" t="s">
        <v>71</v>
      </c>
      <c r="CS20" t="s">
        <v>71</v>
      </c>
      <c r="CT20" t="s">
        <v>71</v>
      </c>
      <c r="CU20" t="s">
        <v>71</v>
      </c>
      <c r="CV20" t="s">
        <v>71</v>
      </c>
      <c r="CW20" t="s">
        <v>71</v>
      </c>
      <c r="CX20" t="s">
        <v>71</v>
      </c>
      <c r="CY20" t="s">
        <v>71</v>
      </c>
      <c r="CZ20" t="s">
        <v>71</v>
      </c>
      <c r="DA20" t="s">
        <v>71</v>
      </c>
      <c r="DB20" t="s">
        <v>71</v>
      </c>
      <c r="DC20" t="s">
        <v>71</v>
      </c>
      <c r="DD20" t="s">
        <v>71</v>
      </c>
      <c r="DE20" t="s">
        <v>71</v>
      </c>
      <c r="DF20" t="s">
        <v>71</v>
      </c>
      <c r="DG20" t="s">
        <v>71</v>
      </c>
      <c r="DH20" t="s">
        <v>71</v>
      </c>
      <c r="DI20" t="s">
        <v>71</v>
      </c>
      <c r="DJ20" t="s">
        <v>71</v>
      </c>
      <c r="DK20" t="s">
        <v>71</v>
      </c>
      <c r="DL20" t="s">
        <v>71</v>
      </c>
      <c r="DM20" t="s">
        <v>71</v>
      </c>
      <c r="DN20" t="s">
        <v>71</v>
      </c>
      <c r="DO20" t="s">
        <v>71</v>
      </c>
      <c r="DP20" t="s">
        <v>71</v>
      </c>
      <c r="DQ20" t="s">
        <v>71</v>
      </c>
      <c r="DR20" t="s">
        <v>71</v>
      </c>
      <c r="DS20" t="s">
        <v>71</v>
      </c>
      <c r="DT20" t="s">
        <v>71</v>
      </c>
      <c r="DU20" t="s">
        <v>71</v>
      </c>
      <c r="DV20" t="s">
        <v>71</v>
      </c>
      <c r="DW20" t="s">
        <v>71</v>
      </c>
      <c r="DX20" t="s">
        <v>71</v>
      </c>
      <c r="DY20" t="s">
        <v>71</v>
      </c>
      <c r="DZ20" t="s">
        <v>71</v>
      </c>
      <c r="EA20" t="s">
        <v>71</v>
      </c>
      <c r="EB20" t="s">
        <v>71</v>
      </c>
      <c r="EC20" t="s">
        <v>71</v>
      </c>
      <c r="ED20" t="s">
        <v>71</v>
      </c>
      <c r="EE20" t="s">
        <v>71</v>
      </c>
      <c r="EF20" t="s">
        <v>71</v>
      </c>
      <c r="EG20" t="s">
        <v>71</v>
      </c>
      <c r="EH20" t="s">
        <v>71</v>
      </c>
      <c r="EI20" t="s">
        <v>71</v>
      </c>
      <c r="EJ20" t="s">
        <v>71</v>
      </c>
      <c r="EK20" t="s">
        <v>71</v>
      </c>
      <c r="EL20" t="s">
        <v>71</v>
      </c>
      <c r="EM20" t="s">
        <v>71</v>
      </c>
      <c r="EN20" t="s">
        <v>71</v>
      </c>
      <c r="EO20" t="s">
        <v>71</v>
      </c>
      <c r="EP20" t="s">
        <v>71</v>
      </c>
      <c r="EQ20" t="s">
        <v>71</v>
      </c>
      <c r="ER20" t="s">
        <v>71</v>
      </c>
      <c r="ES20" t="s">
        <v>71</v>
      </c>
      <c r="ET20" t="s">
        <v>71</v>
      </c>
      <c r="EU20" t="s">
        <v>71</v>
      </c>
      <c r="EV20" t="s">
        <v>71</v>
      </c>
      <c r="EW20" t="s">
        <v>71</v>
      </c>
      <c r="EX20" t="s">
        <v>71</v>
      </c>
      <c r="EY20" t="s">
        <v>71</v>
      </c>
      <c r="EZ20" t="s">
        <v>71</v>
      </c>
      <c r="FA20" t="s">
        <v>71</v>
      </c>
      <c r="FB20" t="s">
        <v>71</v>
      </c>
      <c r="FC20" t="s">
        <v>71</v>
      </c>
      <c r="FD20" t="s">
        <v>71</v>
      </c>
      <c r="FE20" t="s">
        <v>71</v>
      </c>
      <c r="FF20" t="s">
        <v>71</v>
      </c>
      <c r="FG20" t="s">
        <v>71</v>
      </c>
      <c r="FH20" t="s">
        <v>71</v>
      </c>
      <c r="FI20" t="s">
        <v>71</v>
      </c>
      <c r="FJ20" t="s">
        <v>71</v>
      </c>
      <c r="FK20" t="s">
        <v>71</v>
      </c>
      <c r="FL20" t="s">
        <v>71</v>
      </c>
      <c r="FM20" t="s">
        <v>71</v>
      </c>
      <c r="FN20" t="s">
        <v>71</v>
      </c>
      <c r="FO20" t="s">
        <v>71</v>
      </c>
      <c r="FP20" t="s">
        <v>71</v>
      </c>
      <c r="FQ20" t="s">
        <v>71</v>
      </c>
      <c r="FR20" t="s">
        <v>71</v>
      </c>
      <c r="FS20" t="s">
        <v>71</v>
      </c>
      <c r="FT20" t="s">
        <v>71</v>
      </c>
      <c r="FU20" t="s">
        <v>71</v>
      </c>
      <c r="FV20" t="s">
        <v>71</v>
      </c>
      <c r="FW20" t="s">
        <v>71</v>
      </c>
      <c r="FX20" t="s">
        <v>71</v>
      </c>
      <c r="FY20" t="s">
        <v>71</v>
      </c>
      <c r="FZ20" t="s">
        <v>71</v>
      </c>
      <c r="GA20" t="s">
        <v>71</v>
      </c>
      <c r="GB20" t="s">
        <v>71</v>
      </c>
      <c r="GC20" t="s">
        <v>71</v>
      </c>
      <c r="GD20" t="s">
        <v>71</v>
      </c>
      <c r="GE20" t="s">
        <v>71</v>
      </c>
      <c r="GF20" t="s">
        <v>71</v>
      </c>
      <c r="GG20" t="s">
        <v>71</v>
      </c>
      <c r="GH20" t="s">
        <v>71</v>
      </c>
    </row>
    <row r="21" spans="1:190" x14ac:dyDescent="0.2">
      <c r="A21" s="1">
        <v>19</v>
      </c>
      <c r="B21" t="s">
        <v>72</v>
      </c>
      <c r="C21" t="s">
        <v>72</v>
      </c>
      <c r="D21" t="s">
        <v>72</v>
      </c>
      <c r="E21" t="s">
        <v>72</v>
      </c>
      <c r="F21" t="s">
        <v>72</v>
      </c>
      <c r="G21" t="s">
        <v>72</v>
      </c>
      <c r="H21" t="s">
        <v>73</v>
      </c>
      <c r="I21" t="s">
        <v>73</v>
      </c>
      <c r="J21" t="s">
        <v>73</v>
      </c>
      <c r="K21" t="s">
        <v>73</v>
      </c>
      <c r="L21" t="s">
        <v>73</v>
      </c>
      <c r="M21" t="s">
        <v>73</v>
      </c>
      <c r="N21" t="s">
        <v>73</v>
      </c>
      <c r="O21" t="s">
        <v>73</v>
      </c>
      <c r="P21" t="s">
        <v>73</v>
      </c>
      <c r="Q21" t="s">
        <v>73</v>
      </c>
      <c r="R21" t="s">
        <v>74</v>
      </c>
      <c r="S21" t="s">
        <v>74</v>
      </c>
      <c r="T21" t="s">
        <v>74</v>
      </c>
      <c r="U21" t="s">
        <v>74</v>
      </c>
      <c r="V21" t="s">
        <v>74</v>
      </c>
      <c r="W21" t="s">
        <v>74</v>
      </c>
      <c r="X21" t="s">
        <v>74</v>
      </c>
      <c r="Y21" t="s">
        <v>74</v>
      </c>
      <c r="Z21" t="s">
        <v>74</v>
      </c>
      <c r="AA21" t="s">
        <v>74</v>
      </c>
      <c r="AB21" t="s">
        <v>74</v>
      </c>
      <c r="AC21" t="s">
        <v>74</v>
      </c>
      <c r="AD21" t="s">
        <v>74</v>
      </c>
      <c r="AE21" t="s">
        <v>74</v>
      </c>
      <c r="AF21" t="s">
        <v>75</v>
      </c>
      <c r="AG21" t="s">
        <v>75</v>
      </c>
      <c r="AH21" t="s">
        <v>75</v>
      </c>
      <c r="AI21" t="s">
        <v>75</v>
      </c>
      <c r="AJ21" t="s">
        <v>75</v>
      </c>
      <c r="AK21" t="s">
        <v>75</v>
      </c>
      <c r="AL21" t="s">
        <v>75</v>
      </c>
      <c r="AM21" t="s">
        <v>75</v>
      </c>
      <c r="AN21" t="s">
        <v>75</v>
      </c>
      <c r="AO21" t="s">
        <v>75</v>
      </c>
      <c r="AP21" t="s">
        <v>75</v>
      </c>
      <c r="AQ21" t="s">
        <v>75</v>
      </c>
      <c r="AR21" t="s">
        <v>75</v>
      </c>
      <c r="AS21" t="s">
        <v>75</v>
      </c>
      <c r="AT21" t="s">
        <v>75</v>
      </c>
      <c r="AU21" t="s">
        <v>75</v>
      </c>
      <c r="AV21" t="s">
        <v>75</v>
      </c>
      <c r="AW21" t="s">
        <v>75</v>
      </c>
      <c r="AX21" t="s">
        <v>75</v>
      </c>
      <c r="AY21" t="s">
        <v>75</v>
      </c>
      <c r="AZ21" t="s">
        <v>75</v>
      </c>
      <c r="BA21" t="s">
        <v>75</v>
      </c>
      <c r="BB21" t="s">
        <v>75</v>
      </c>
      <c r="BC21" t="s">
        <v>75</v>
      </c>
      <c r="BD21" t="s">
        <v>75</v>
      </c>
      <c r="BE21" t="s">
        <v>75</v>
      </c>
      <c r="BF21" t="s">
        <v>75</v>
      </c>
      <c r="BG21" t="s">
        <v>75</v>
      </c>
      <c r="BH21" t="s">
        <v>75</v>
      </c>
      <c r="BI21" t="s">
        <v>75</v>
      </c>
      <c r="BJ21" t="s">
        <v>75</v>
      </c>
      <c r="BK21" t="s">
        <v>71</v>
      </c>
      <c r="BL21" t="s">
        <v>71</v>
      </c>
      <c r="BM21" t="s">
        <v>71</v>
      </c>
      <c r="BN21" t="s">
        <v>71</v>
      </c>
      <c r="BO21" t="s">
        <v>71</v>
      </c>
      <c r="BP21" t="s">
        <v>71</v>
      </c>
      <c r="BQ21" t="s">
        <v>71</v>
      </c>
      <c r="BR21" t="s">
        <v>71</v>
      </c>
      <c r="BS21" t="s">
        <v>71</v>
      </c>
      <c r="BT21" t="s">
        <v>71</v>
      </c>
      <c r="BU21" t="s">
        <v>71</v>
      </c>
      <c r="BV21" t="s">
        <v>71</v>
      </c>
      <c r="BW21" t="s">
        <v>71</v>
      </c>
      <c r="BX21" t="s">
        <v>71</v>
      </c>
      <c r="BY21" t="s">
        <v>71</v>
      </c>
      <c r="BZ21" t="s">
        <v>71</v>
      </c>
      <c r="CA21" t="s">
        <v>71</v>
      </c>
      <c r="CB21" t="s">
        <v>71</v>
      </c>
      <c r="CC21" t="s">
        <v>71</v>
      </c>
      <c r="CD21" t="s">
        <v>71</v>
      </c>
      <c r="CE21" t="s">
        <v>71</v>
      </c>
      <c r="CF21" t="s">
        <v>71</v>
      </c>
      <c r="CG21" t="s">
        <v>71</v>
      </c>
      <c r="CH21" t="s">
        <v>71</v>
      </c>
      <c r="CI21" t="s">
        <v>71</v>
      </c>
      <c r="CJ21" t="s">
        <v>71</v>
      </c>
      <c r="CK21" t="s">
        <v>71</v>
      </c>
      <c r="CL21" t="s">
        <v>71</v>
      </c>
      <c r="CM21" t="s">
        <v>71</v>
      </c>
      <c r="CN21" t="s">
        <v>71</v>
      </c>
      <c r="CO21" t="s">
        <v>71</v>
      </c>
      <c r="CP21" t="s">
        <v>71</v>
      </c>
      <c r="CQ21" t="s">
        <v>71</v>
      </c>
      <c r="CR21" t="s">
        <v>71</v>
      </c>
      <c r="CS21" t="s">
        <v>71</v>
      </c>
      <c r="CT21" t="s">
        <v>71</v>
      </c>
      <c r="CU21" t="s">
        <v>71</v>
      </c>
      <c r="CV21" t="s">
        <v>71</v>
      </c>
      <c r="CW21" t="s">
        <v>71</v>
      </c>
      <c r="CX21" t="s">
        <v>71</v>
      </c>
      <c r="CY21" t="s">
        <v>71</v>
      </c>
      <c r="CZ21" t="s">
        <v>71</v>
      </c>
      <c r="DA21" t="s">
        <v>71</v>
      </c>
      <c r="DB21" t="s">
        <v>71</v>
      </c>
      <c r="DC21" t="s">
        <v>71</v>
      </c>
      <c r="DD21" t="s">
        <v>71</v>
      </c>
      <c r="DE21" t="s">
        <v>71</v>
      </c>
      <c r="DF21" t="s">
        <v>71</v>
      </c>
      <c r="DG21" t="s">
        <v>71</v>
      </c>
      <c r="DH21" t="s">
        <v>71</v>
      </c>
      <c r="DI21" t="s">
        <v>71</v>
      </c>
      <c r="DJ21" t="s">
        <v>71</v>
      </c>
      <c r="DK21" t="s">
        <v>71</v>
      </c>
      <c r="DL21" t="s">
        <v>71</v>
      </c>
      <c r="DM21" t="s">
        <v>71</v>
      </c>
      <c r="DN21" t="s">
        <v>71</v>
      </c>
      <c r="DO21" t="s">
        <v>71</v>
      </c>
      <c r="DP21" t="s">
        <v>71</v>
      </c>
      <c r="DQ21" t="s">
        <v>71</v>
      </c>
      <c r="DR21" t="s">
        <v>71</v>
      </c>
      <c r="DS21" t="s">
        <v>71</v>
      </c>
      <c r="DT21" t="s">
        <v>71</v>
      </c>
      <c r="DU21" t="s">
        <v>71</v>
      </c>
      <c r="DV21" t="s">
        <v>71</v>
      </c>
      <c r="DW21" t="s">
        <v>71</v>
      </c>
      <c r="DX21" t="s">
        <v>71</v>
      </c>
      <c r="DY21" t="s">
        <v>71</v>
      </c>
      <c r="DZ21" t="s">
        <v>71</v>
      </c>
      <c r="EA21" t="s">
        <v>71</v>
      </c>
      <c r="EB21" t="s">
        <v>71</v>
      </c>
      <c r="EC21" t="s">
        <v>71</v>
      </c>
      <c r="ED21" t="s">
        <v>71</v>
      </c>
      <c r="EE21" t="s">
        <v>71</v>
      </c>
      <c r="EF21" t="s">
        <v>71</v>
      </c>
      <c r="EG21" t="s">
        <v>71</v>
      </c>
      <c r="EH21" t="s">
        <v>71</v>
      </c>
      <c r="EI21" t="s">
        <v>71</v>
      </c>
      <c r="EJ21" t="s">
        <v>71</v>
      </c>
      <c r="EK21" t="s">
        <v>71</v>
      </c>
      <c r="EL21" t="s">
        <v>71</v>
      </c>
      <c r="EM21" t="s">
        <v>71</v>
      </c>
      <c r="EN21" t="s">
        <v>71</v>
      </c>
      <c r="EO21" t="s">
        <v>71</v>
      </c>
      <c r="EP21" t="s">
        <v>71</v>
      </c>
      <c r="EQ21" t="s">
        <v>71</v>
      </c>
      <c r="ER21" t="s">
        <v>71</v>
      </c>
      <c r="ES21" t="s">
        <v>71</v>
      </c>
      <c r="ET21" t="s">
        <v>71</v>
      </c>
      <c r="EU21" t="s">
        <v>71</v>
      </c>
      <c r="EV21" t="s">
        <v>71</v>
      </c>
      <c r="EW21" t="s">
        <v>71</v>
      </c>
      <c r="EX21" t="s">
        <v>71</v>
      </c>
      <c r="EY21" t="s">
        <v>71</v>
      </c>
      <c r="EZ21" t="s">
        <v>71</v>
      </c>
      <c r="FA21" t="s">
        <v>71</v>
      </c>
      <c r="FB21" t="s">
        <v>71</v>
      </c>
      <c r="FC21" t="s">
        <v>71</v>
      </c>
      <c r="FD21" t="s">
        <v>71</v>
      </c>
      <c r="FE21" t="s">
        <v>71</v>
      </c>
      <c r="FF21" t="s">
        <v>71</v>
      </c>
      <c r="FG21" t="s">
        <v>71</v>
      </c>
      <c r="FH21" t="s">
        <v>71</v>
      </c>
      <c r="FI21" t="s">
        <v>71</v>
      </c>
      <c r="FJ21" t="s">
        <v>71</v>
      </c>
      <c r="FK21" t="s">
        <v>71</v>
      </c>
      <c r="FL21" t="s">
        <v>71</v>
      </c>
      <c r="FM21" t="s">
        <v>71</v>
      </c>
      <c r="FN21" t="s">
        <v>71</v>
      </c>
      <c r="FO21" t="s">
        <v>71</v>
      </c>
      <c r="FP21" t="s">
        <v>71</v>
      </c>
      <c r="FQ21" t="s">
        <v>71</v>
      </c>
      <c r="FR21" t="s">
        <v>71</v>
      </c>
      <c r="FS21" t="s">
        <v>71</v>
      </c>
      <c r="FT21" t="s">
        <v>71</v>
      </c>
      <c r="FU21" t="s">
        <v>71</v>
      </c>
      <c r="FV21" t="s">
        <v>71</v>
      </c>
      <c r="FW21" t="s">
        <v>71</v>
      </c>
      <c r="FX21" t="s">
        <v>71</v>
      </c>
      <c r="FY21" t="s">
        <v>71</v>
      </c>
      <c r="FZ21" t="s">
        <v>71</v>
      </c>
      <c r="GA21" t="s">
        <v>71</v>
      </c>
      <c r="GB21" t="s">
        <v>71</v>
      </c>
      <c r="GC21" t="s">
        <v>71</v>
      </c>
      <c r="GD21" t="s">
        <v>71</v>
      </c>
      <c r="GE21" t="s">
        <v>71</v>
      </c>
      <c r="GF21" t="s">
        <v>71</v>
      </c>
      <c r="GG21" t="s">
        <v>71</v>
      </c>
      <c r="GH21" t="s">
        <v>71</v>
      </c>
    </row>
    <row r="22" spans="1:190" x14ac:dyDescent="0.2">
      <c r="A22" s="1">
        <v>20</v>
      </c>
      <c r="B22" t="s">
        <v>72</v>
      </c>
      <c r="C22" t="s">
        <v>72</v>
      </c>
      <c r="D22" t="s">
        <v>72</v>
      </c>
      <c r="E22" t="s">
        <v>72</v>
      </c>
      <c r="F22" t="s">
        <v>72</v>
      </c>
      <c r="G22" t="s">
        <v>72</v>
      </c>
      <c r="H22" t="s">
        <v>73</v>
      </c>
      <c r="I22" t="s">
        <v>73</v>
      </c>
      <c r="J22" t="s">
        <v>73</v>
      </c>
      <c r="K22" t="s">
        <v>73</v>
      </c>
      <c r="L22" t="s">
        <v>73</v>
      </c>
      <c r="M22" t="s">
        <v>73</v>
      </c>
      <c r="N22" t="s">
        <v>73</v>
      </c>
      <c r="O22" t="s">
        <v>73</v>
      </c>
      <c r="P22" t="s">
        <v>73</v>
      </c>
      <c r="Q22" t="s">
        <v>73</v>
      </c>
      <c r="R22" t="s">
        <v>74</v>
      </c>
      <c r="S22" t="s">
        <v>74</v>
      </c>
      <c r="T22" t="s">
        <v>74</v>
      </c>
      <c r="U22" t="s">
        <v>74</v>
      </c>
      <c r="V22" t="s">
        <v>74</v>
      </c>
      <c r="W22" t="s">
        <v>74</v>
      </c>
      <c r="X22" t="s">
        <v>74</v>
      </c>
      <c r="Y22" t="s">
        <v>74</v>
      </c>
      <c r="Z22" t="s">
        <v>74</v>
      </c>
      <c r="AA22" t="s">
        <v>74</v>
      </c>
      <c r="AB22" t="s">
        <v>74</v>
      </c>
      <c r="AC22" t="s">
        <v>74</v>
      </c>
      <c r="AD22" t="s">
        <v>74</v>
      </c>
      <c r="AE22" t="s">
        <v>74</v>
      </c>
      <c r="AF22" t="s">
        <v>75</v>
      </c>
      <c r="AG22" t="s">
        <v>75</v>
      </c>
      <c r="AH22" t="s">
        <v>75</v>
      </c>
      <c r="AI22" t="s">
        <v>75</v>
      </c>
      <c r="AJ22" t="s">
        <v>75</v>
      </c>
      <c r="AK22" t="s">
        <v>75</v>
      </c>
      <c r="AL22" t="s">
        <v>75</v>
      </c>
      <c r="AM22" t="s">
        <v>75</v>
      </c>
      <c r="AN22" t="s">
        <v>75</v>
      </c>
      <c r="AO22" t="s">
        <v>75</v>
      </c>
      <c r="AP22" t="s">
        <v>75</v>
      </c>
      <c r="AQ22" t="s">
        <v>75</v>
      </c>
      <c r="AR22" t="s">
        <v>75</v>
      </c>
      <c r="AS22" t="s">
        <v>75</v>
      </c>
      <c r="AT22" t="s">
        <v>75</v>
      </c>
      <c r="AU22" t="s">
        <v>75</v>
      </c>
      <c r="AV22" t="s">
        <v>75</v>
      </c>
      <c r="AW22" t="s">
        <v>75</v>
      </c>
      <c r="AX22" t="s">
        <v>75</v>
      </c>
      <c r="AY22" t="s">
        <v>75</v>
      </c>
      <c r="AZ22" t="s">
        <v>75</v>
      </c>
      <c r="BA22" t="s">
        <v>75</v>
      </c>
      <c r="BB22" t="s">
        <v>75</v>
      </c>
      <c r="BC22" t="s">
        <v>75</v>
      </c>
      <c r="BD22" t="s">
        <v>75</v>
      </c>
      <c r="BE22" t="s">
        <v>75</v>
      </c>
      <c r="BF22" t="s">
        <v>75</v>
      </c>
      <c r="BG22" t="s">
        <v>75</v>
      </c>
      <c r="BH22" t="s">
        <v>75</v>
      </c>
      <c r="BI22" t="s">
        <v>75</v>
      </c>
      <c r="BJ22" t="s">
        <v>75</v>
      </c>
      <c r="BK22" t="s">
        <v>71</v>
      </c>
      <c r="BL22" t="s">
        <v>71</v>
      </c>
      <c r="BM22" t="s">
        <v>71</v>
      </c>
      <c r="BN22" t="s">
        <v>71</v>
      </c>
      <c r="BO22" t="s">
        <v>71</v>
      </c>
      <c r="BP22" t="s">
        <v>71</v>
      </c>
      <c r="BQ22" t="s">
        <v>71</v>
      </c>
      <c r="BR22" t="s">
        <v>71</v>
      </c>
      <c r="BS22" t="s">
        <v>71</v>
      </c>
      <c r="BT22" t="s">
        <v>71</v>
      </c>
      <c r="BU22" t="s">
        <v>71</v>
      </c>
      <c r="BV22" t="s">
        <v>71</v>
      </c>
      <c r="BW22" t="s">
        <v>71</v>
      </c>
      <c r="BX22" t="s">
        <v>71</v>
      </c>
      <c r="BY22" t="s">
        <v>71</v>
      </c>
      <c r="BZ22" t="s">
        <v>71</v>
      </c>
      <c r="CA22" t="s">
        <v>71</v>
      </c>
      <c r="CB22" t="s">
        <v>71</v>
      </c>
      <c r="CC22" t="s">
        <v>71</v>
      </c>
      <c r="CD22" t="s">
        <v>71</v>
      </c>
      <c r="CE22" t="s">
        <v>71</v>
      </c>
      <c r="CF22" t="s">
        <v>71</v>
      </c>
      <c r="CG22" t="s">
        <v>71</v>
      </c>
      <c r="CH22" t="s">
        <v>71</v>
      </c>
      <c r="CI22" t="s">
        <v>71</v>
      </c>
      <c r="CJ22" t="s">
        <v>71</v>
      </c>
      <c r="CK22" t="s">
        <v>71</v>
      </c>
      <c r="CL22" t="s">
        <v>71</v>
      </c>
      <c r="CM22" t="s">
        <v>71</v>
      </c>
      <c r="CN22" t="s">
        <v>71</v>
      </c>
      <c r="CO22" t="s">
        <v>71</v>
      </c>
      <c r="CP22" t="s">
        <v>71</v>
      </c>
      <c r="CQ22" t="s">
        <v>71</v>
      </c>
      <c r="CR22" t="s">
        <v>71</v>
      </c>
      <c r="CS22" t="s">
        <v>71</v>
      </c>
      <c r="CT22" t="s">
        <v>71</v>
      </c>
      <c r="CU22" t="s">
        <v>71</v>
      </c>
      <c r="CV22" t="s">
        <v>71</v>
      </c>
      <c r="CW22" t="s">
        <v>71</v>
      </c>
      <c r="CX22" t="s">
        <v>71</v>
      </c>
      <c r="CY22" t="s">
        <v>71</v>
      </c>
      <c r="CZ22" t="s">
        <v>71</v>
      </c>
      <c r="DA22" t="s">
        <v>71</v>
      </c>
      <c r="DB22" t="s">
        <v>71</v>
      </c>
      <c r="DC22" t="s">
        <v>71</v>
      </c>
      <c r="DD22" t="s">
        <v>71</v>
      </c>
      <c r="DE22" t="s">
        <v>71</v>
      </c>
      <c r="DF22" t="s">
        <v>71</v>
      </c>
      <c r="DG22" t="s">
        <v>71</v>
      </c>
      <c r="DH22" t="s">
        <v>71</v>
      </c>
      <c r="DI22" t="s">
        <v>71</v>
      </c>
      <c r="DJ22" t="s">
        <v>71</v>
      </c>
      <c r="DK22" t="s">
        <v>71</v>
      </c>
      <c r="DL22" t="s">
        <v>71</v>
      </c>
      <c r="DM22" t="s">
        <v>71</v>
      </c>
      <c r="DN22" t="s">
        <v>71</v>
      </c>
      <c r="DO22" t="s">
        <v>71</v>
      </c>
      <c r="DP22" t="s">
        <v>71</v>
      </c>
      <c r="DQ22" t="s">
        <v>71</v>
      </c>
      <c r="DR22" t="s">
        <v>71</v>
      </c>
      <c r="DS22" t="s">
        <v>71</v>
      </c>
      <c r="DT22" t="s">
        <v>71</v>
      </c>
      <c r="DU22" t="s">
        <v>71</v>
      </c>
      <c r="DV22" t="s">
        <v>71</v>
      </c>
      <c r="DW22" t="s">
        <v>71</v>
      </c>
      <c r="DX22" t="s">
        <v>71</v>
      </c>
      <c r="DY22" t="s">
        <v>71</v>
      </c>
      <c r="DZ22" t="s">
        <v>71</v>
      </c>
      <c r="EA22" t="s">
        <v>71</v>
      </c>
      <c r="EB22" t="s">
        <v>71</v>
      </c>
      <c r="EC22" t="s">
        <v>71</v>
      </c>
      <c r="ED22" t="s">
        <v>71</v>
      </c>
      <c r="EE22" t="s">
        <v>71</v>
      </c>
      <c r="EF22" t="s">
        <v>71</v>
      </c>
      <c r="EG22" t="s">
        <v>71</v>
      </c>
      <c r="EH22" t="s">
        <v>71</v>
      </c>
      <c r="EI22" t="s">
        <v>71</v>
      </c>
      <c r="EJ22" t="s">
        <v>71</v>
      </c>
      <c r="EK22" t="s">
        <v>71</v>
      </c>
      <c r="EL22" t="s">
        <v>71</v>
      </c>
      <c r="EM22" t="s">
        <v>71</v>
      </c>
      <c r="EN22" t="s">
        <v>71</v>
      </c>
      <c r="EO22" t="s">
        <v>71</v>
      </c>
      <c r="EP22" t="s">
        <v>71</v>
      </c>
      <c r="EQ22" t="s">
        <v>71</v>
      </c>
      <c r="ER22" t="s">
        <v>71</v>
      </c>
      <c r="ES22" t="s">
        <v>71</v>
      </c>
      <c r="ET22" t="s">
        <v>71</v>
      </c>
      <c r="EU22" t="s">
        <v>71</v>
      </c>
      <c r="EV22" t="s">
        <v>71</v>
      </c>
      <c r="EW22" t="s">
        <v>71</v>
      </c>
      <c r="EX22" t="s">
        <v>71</v>
      </c>
      <c r="EY22" t="s">
        <v>71</v>
      </c>
      <c r="EZ22" t="s">
        <v>71</v>
      </c>
      <c r="FA22" t="s">
        <v>71</v>
      </c>
      <c r="FB22" t="s">
        <v>71</v>
      </c>
      <c r="FC22" t="s">
        <v>71</v>
      </c>
      <c r="FD22" t="s">
        <v>71</v>
      </c>
      <c r="FE22" t="s">
        <v>71</v>
      </c>
      <c r="FF22" t="s">
        <v>71</v>
      </c>
      <c r="FG22" t="s">
        <v>71</v>
      </c>
      <c r="FH22" t="s">
        <v>71</v>
      </c>
      <c r="FI22" t="s">
        <v>71</v>
      </c>
      <c r="FJ22" t="s">
        <v>71</v>
      </c>
      <c r="FK22" t="s">
        <v>71</v>
      </c>
      <c r="FL22" t="s">
        <v>71</v>
      </c>
      <c r="FM22" t="s">
        <v>71</v>
      </c>
      <c r="FN22" t="s">
        <v>71</v>
      </c>
      <c r="FO22" t="s">
        <v>71</v>
      </c>
      <c r="FP22" t="s">
        <v>71</v>
      </c>
      <c r="FQ22" t="s">
        <v>71</v>
      </c>
      <c r="FR22" t="s">
        <v>71</v>
      </c>
      <c r="FS22" t="s">
        <v>71</v>
      </c>
      <c r="FT22" t="s">
        <v>71</v>
      </c>
      <c r="FU22" t="s">
        <v>71</v>
      </c>
      <c r="FV22" t="s">
        <v>71</v>
      </c>
      <c r="FW22" t="s">
        <v>71</v>
      </c>
      <c r="FX22" t="s">
        <v>71</v>
      </c>
      <c r="FY22" t="s">
        <v>71</v>
      </c>
      <c r="FZ22" t="s">
        <v>71</v>
      </c>
      <c r="GA22" t="s">
        <v>71</v>
      </c>
      <c r="GB22" t="s">
        <v>71</v>
      </c>
      <c r="GC22" t="s">
        <v>71</v>
      </c>
      <c r="GD22" t="s">
        <v>71</v>
      </c>
      <c r="GE22" t="s">
        <v>71</v>
      </c>
      <c r="GF22" t="s">
        <v>71</v>
      </c>
      <c r="GG22" t="s">
        <v>71</v>
      </c>
      <c r="GH22" t="s">
        <v>71</v>
      </c>
    </row>
    <row r="23" spans="1:190" x14ac:dyDescent="0.2">
      <c r="A23" s="1">
        <v>21</v>
      </c>
      <c r="B23" t="s">
        <v>72</v>
      </c>
      <c r="C23" t="s">
        <v>72</v>
      </c>
      <c r="D23" t="s">
        <v>72</v>
      </c>
      <c r="E23" t="s">
        <v>72</v>
      </c>
      <c r="F23" t="s">
        <v>72</v>
      </c>
      <c r="G23" t="s">
        <v>72</v>
      </c>
      <c r="H23" t="s">
        <v>73</v>
      </c>
      <c r="I23" t="s">
        <v>73</v>
      </c>
      <c r="J23" t="s">
        <v>73</v>
      </c>
      <c r="K23" t="s">
        <v>73</v>
      </c>
      <c r="L23" t="s">
        <v>73</v>
      </c>
      <c r="M23" t="s">
        <v>73</v>
      </c>
      <c r="N23" t="s">
        <v>73</v>
      </c>
      <c r="O23" t="s">
        <v>73</v>
      </c>
      <c r="P23" t="s">
        <v>73</v>
      </c>
      <c r="Q23" t="s">
        <v>74</v>
      </c>
      <c r="R23" t="s">
        <v>74</v>
      </c>
      <c r="S23" t="s">
        <v>74</v>
      </c>
      <c r="T23" t="s">
        <v>74</v>
      </c>
      <c r="U23" t="s">
        <v>74</v>
      </c>
      <c r="V23" t="s">
        <v>74</v>
      </c>
      <c r="W23" t="s">
        <v>74</v>
      </c>
      <c r="X23" t="s">
        <v>74</v>
      </c>
      <c r="Y23" t="s">
        <v>74</v>
      </c>
      <c r="Z23" t="s">
        <v>74</v>
      </c>
      <c r="AA23" t="s">
        <v>74</v>
      </c>
      <c r="AB23" t="s">
        <v>74</v>
      </c>
      <c r="AC23" t="s">
        <v>74</v>
      </c>
      <c r="AD23" t="s">
        <v>75</v>
      </c>
      <c r="AE23" t="s">
        <v>75</v>
      </c>
      <c r="AF23" t="s">
        <v>75</v>
      </c>
      <c r="AG23" t="s">
        <v>75</v>
      </c>
      <c r="AH23" t="s">
        <v>75</v>
      </c>
      <c r="AI23" t="s">
        <v>75</v>
      </c>
      <c r="AJ23" t="s">
        <v>75</v>
      </c>
      <c r="AK23" t="s">
        <v>75</v>
      </c>
      <c r="AL23" t="s">
        <v>75</v>
      </c>
      <c r="AM23" t="s">
        <v>75</v>
      </c>
      <c r="AN23" t="s">
        <v>75</v>
      </c>
      <c r="AO23" t="s">
        <v>75</v>
      </c>
      <c r="AP23" t="s">
        <v>75</v>
      </c>
      <c r="AQ23" t="s">
        <v>75</v>
      </c>
      <c r="AR23" t="s">
        <v>75</v>
      </c>
      <c r="AS23" t="s">
        <v>75</v>
      </c>
      <c r="AT23" t="s">
        <v>75</v>
      </c>
      <c r="AU23" t="s">
        <v>75</v>
      </c>
      <c r="AV23" t="s">
        <v>75</v>
      </c>
      <c r="AW23" t="s">
        <v>75</v>
      </c>
      <c r="AX23" t="s">
        <v>75</v>
      </c>
      <c r="AY23" t="s">
        <v>75</v>
      </c>
      <c r="AZ23" t="s">
        <v>75</v>
      </c>
      <c r="BA23" t="s">
        <v>75</v>
      </c>
      <c r="BB23" t="s">
        <v>75</v>
      </c>
      <c r="BC23" t="s">
        <v>75</v>
      </c>
      <c r="BD23" t="s">
        <v>75</v>
      </c>
      <c r="BE23" t="s">
        <v>71</v>
      </c>
      <c r="BF23" t="s">
        <v>71</v>
      </c>
      <c r="BG23" t="s">
        <v>71</v>
      </c>
      <c r="BH23" t="s">
        <v>71</v>
      </c>
      <c r="BI23" t="s">
        <v>71</v>
      </c>
      <c r="BJ23" t="s">
        <v>71</v>
      </c>
      <c r="BK23" t="s">
        <v>71</v>
      </c>
      <c r="BL23" t="s">
        <v>71</v>
      </c>
      <c r="BM23" t="s">
        <v>71</v>
      </c>
      <c r="BN23" t="s">
        <v>71</v>
      </c>
      <c r="BO23" t="s">
        <v>71</v>
      </c>
      <c r="BP23" t="s">
        <v>71</v>
      </c>
      <c r="BQ23" t="s">
        <v>71</v>
      </c>
      <c r="BR23" t="s">
        <v>71</v>
      </c>
      <c r="BS23" t="s">
        <v>71</v>
      </c>
      <c r="BT23" t="s">
        <v>71</v>
      </c>
      <c r="BU23" t="s">
        <v>71</v>
      </c>
      <c r="BV23" t="s">
        <v>71</v>
      </c>
      <c r="BW23" t="s">
        <v>71</v>
      </c>
      <c r="BX23" t="s">
        <v>71</v>
      </c>
      <c r="BY23" t="s">
        <v>71</v>
      </c>
      <c r="BZ23" t="s">
        <v>71</v>
      </c>
      <c r="CA23" t="s">
        <v>71</v>
      </c>
      <c r="CB23" t="s">
        <v>71</v>
      </c>
      <c r="CC23" t="s">
        <v>71</v>
      </c>
      <c r="CD23" t="s">
        <v>71</v>
      </c>
      <c r="CE23" t="s">
        <v>71</v>
      </c>
      <c r="CF23" t="s">
        <v>71</v>
      </c>
      <c r="CG23" t="s">
        <v>71</v>
      </c>
      <c r="CH23" t="s">
        <v>71</v>
      </c>
      <c r="CI23" t="s">
        <v>71</v>
      </c>
      <c r="CJ23" t="s">
        <v>71</v>
      </c>
      <c r="CK23" t="s">
        <v>71</v>
      </c>
      <c r="CL23" t="s">
        <v>71</v>
      </c>
      <c r="CM23" t="s">
        <v>71</v>
      </c>
      <c r="CN23" t="s">
        <v>71</v>
      </c>
      <c r="CO23" t="s">
        <v>71</v>
      </c>
      <c r="CP23" t="s">
        <v>71</v>
      </c>
      <c r="CQ23" t="s">
        <v>71</v>
      </c>
      <c r="CR23" t="s">
        <v>71</v>
      </c>
      <c r="CS23" t="s">
        <v>71</v>
      </c>
      <c r="CT23" t="s">
        <v>71</v>
      </c>
      <c r="CU23" t="s">
        <v>71</v>
      </c>
      <c r="CV23" t="s">
        <v>71</v>
      </c>
      <c r="CW23" t="s">
        <v>71</v>
      </c>
      <c r="CX23" t="s">
        <v>71</v>
      </c>
      <c r="CY23" t="s">
        <v>71</v>
      </c>
      <c r="CZ23" t="s">
        <v>71</v>
      </c>
      <c r="DA23" t="s">
        <v>71</v>
      </c>
      <c r="DB23" t="s">
        <v>71</v>
      </c>
      <c r="DC23" t="s">
        <v>71</v>
      </c>
      <c r="DD23" t="s">
        <v>71</v>
      </c>
      <c r="DE23" t="s">
        <v>71</v>
      </c>
      <c r="DF23" t="s">
        <v>71</v>
      </c>
      <c r="DG23" t="s">
        <v>71</v>
      </c>
      <c r="DH23" t="s">
        <v>71</v>
      </c>
      <c r="DI23" t="s">
        <v>71</v>
      </c>
      <c r="DJ23" t="s">
        <v>71</v>
      </c>
      <c r="DK23" t="s">
        <v>71</v>
      </c>
      <c r="DL23" t="s">
        <v>71</v>
      </c>
      <c r="DM23" t="s">
        <v>71</v>
      </c>
      <c r="DN23" t="s">
        <v>71</v>
      </c>
      <c r="DO23" t="s">
        <v>71</v>
      </c>
      <c r="DP23" t="s">
        <v>71</v>
      </c>
      <c r="DQ23" t="s">
        <v>71</v>
      </c>
      <c r="DR23" t="s">
        <v>71</v>
      </c>
      <c r="DS23" t="s">
        <v>71</v>
      </c>
      <c r="DT23" t="s">
        <v>71</v>
      </c>
      <c r="DU23" t="s">
        <v>71</v>
      </c>
      <c r="DV23" t="s">
        <v>71</v>
      </c>
      <c r="DW23" t="s">
        <v>71</v>
      </c>
      <c r="DX23" t="s">
        <v>71</v>
      </c>
      <c r="DY23" t="s">
        <v>71</v>
      </c>
      <c r="DZ23" t="s">
        <v>71</v>
      </c>
      <c r="EA23" t="s">
        <v>71</v>
      </c>
      <c r="EB23" t="s">
        <v>71</v>
      </c>
      <c r="EC23" t="s">
        <v>71</v>
      </c>
      <c r="ED23" t="s">
        <v>71</v>
      </c>
      <c r="EE23" t="s">
        <v>71</v>
      </c>
      <c r="EF23" t="s">
        <v>71</v>
      </c>
      <c r="EG23" t="s">
        <v>71</v>
      </c>
      <c r="EH23" t="s">
        <v>71</v>
      </c>
      <c r="EI23" t="s">
        <v>71</v>
      </c>
      <c r="EJ23" t="s">
        <v>71</v>
      </c>
      <c r="EK23" t="s">
        <v>71</v>
      </c>
      <c r="EL23" t="s">
        <v>71</v>
      </c>
      <c r="EM23" t="s">
        <v>71</v>
      </c>
      <c r="EN23" t="s">
        <v>71</v>
      </c>
      <c r="EO23" t="s">
        <v>71</v>
      </c>
      <c r="EP23" t="s">
        <v>71</v>
      </c>
      <c r="EQ23" t="s">
        <v>71</v>
      </c>
      <c r="ER23" t="s">
        <v>71</v>
      </c>
      <c r="ES23" t="s">
        <v>71</v>
      </c>
      <c r="ET23" t="s">
        <v>71</v>
      </c>
      <c r="EU23" t="s">
        <v>71</v>
      </c>
      <c r="EV23" t="s">
        <v>71</v>
      </c>
      <c r="EW23" t="s">
        <v>71</v>
      </c>
      <c r="EX23" t="s">
        <v>71</v>
      </c>
      <c r="EY23" t="s">
        <v>71</v>
      </c>
      <c r="EZ23" t="s">
        <v>71</v>
      </c>
      <c r="FA23" t="s">
        <v>71</v>
      </c>
      <c r="FB23" t="s">
        <v>71</v>
      </c>
      <c r="FC23" t="s">
        <v>71</v>
      </c>
      <c r="FD23" t="s">
        <v>71</v>
      </c>
      <c r="FE23" t="s">
        <v>71</v>
      </c>
      <c r="FF23" t="s">
        <v>71</v>
      </c>
      <c r="FG23" t="s">
        <v>71</v>
      </c>
      <c r="FH23" t="s">
        <v>71</v>
      </c>
      <c r="FI23" t="s">
        <v>71</v>
      </c>
      <c r="FJ23" t="s">
        <v>71</v>
      </c>
      <c r="FK23" t="s">
        <v>71</v>
      </c>
      <c r="FL23" t="s">
        <v>71</v>
      </c>
      <c r="FM23" t="s">
        <v>71</v>
      </c>
      <c r="FN23" t="s">
        <v>71</v>
      </c>
      <c r="FO23" t="s">
        <v>71</v>
      </c>
      <c r="FP23" t="s">
        <v>71</v>
      </c>
      <c r="FQ23" t="s">
        <v>71</v>
      </c>
      <c r="FR23" t="s">
        <v>71</v>
      </c>
      <c r="FS23" t="s">
        <v>71</v>
      </c>
      <c r="FT23" t="s">
        <v>71</v>
      </c>
      <c r="FU23" t="s">
        <v>71</v>
      </c>
      <c r="FV23" t="s">
        <v>71</v>
      </c>
      <c r="FW23" t="s">
        <v>71</v>
      </c>
      <c r="FX23" t="s">
        <v>71</v>
      </c>
      <c r="FY23" t="s">
        <v>71</v>
      </c>
      <c r="FZ23" t="s">
        <v>71</v>
      </c>
      <c r="GA23" t="s">
        <v>71</v>
      </c>
      <c r="GB23" t="s">
        <v>71</v>
      </c>
      <c r="GC23" t="s">
        <v>71</v>
      </c>
      <c r="GD23" t="s">
        <v>71</v>
      </c>
      <c r="GE23" t="s">
        <v>71</v>
      </c>
      <c r="GF23" t="s">
        <v>71</v>
      </c>
      <c r="GG23" t="s">
        <v>71</v>
      </c>
      <c r="GH23" t="s">
        <v>71</v>
      </c>
    </row>
    <row r="24" spans="1:190" x14ac:dyDescent="0.2">
      <c r="A24" s="1">
        <v>22</v>
      </c>
      <c r="B24" t="s">
        <v>72</v>
      </c>
      <c r="C24" t="s">
        <v>72</v>
      </c>
      <c r="D24" t="s">
        <v>72</v>
      </c>
      <c r="E24" t="s">
        <v>72</v>
      </c>
      <c r="F24" t="s">
        <v>72</v>
      </c>
      <c r="G24" t="s">
        <v>72</v>
      </c>
      <c r="H24" t="s">
        <v>73</v>
      </c>
      <c r="I24" t="s">
        <v>73</v>
      </c>
      <c r="J24" t="s">
        <v>73</v>
      </c>
      <c r="K24" t="s">
        <v>73</v>
      </c>
      <c r="L24" t="s">
        <v>73</v>
      </c>
      <c r="M24" t="s">
        <v>73</v>
      </c>
      <c r="N24" t="s">
        <v>73</v>
      </c>
      <c r="O24" t="s">
        <v>73</v>
      </c>
      <c r="P24" t="s">
        <v>73</v>
      </c>
      <c r="Q24" t="s">
        <v>74</v>
      </c>
      <c r="R24" t="s">
        <v>74</v>
      </c>
      <c r="S24" t="s">
        <v>74</v>
      </c>
      <c r="T24" t="s">
        <v>74</v>
      </c>
      <c r="U24" t="s">
        <v>74</v>
      </c>
      <c r="V24" t="s">
        <v>74</v>
      </c>
      <c r="W24" t="s">
        <v>74</v>
      </c>
      <c r="X24" t="s">
        <v>74</v>
      </c>
      <c r="Y24" t="s">
        <v>74</v>
      </c>
      <c r="Z24" t="s">
        <v>74</v>
      </c>
      <c r="AA24" t="s">
        <v>74</v>
      </c>
      <c r="AB24" t="s">
        <v>74</v>
      </c>
      <c r="AC24" t="s">
        <v>74</v>
      </c>
      <c r="AD24" t="s">
        <v>75</v>
      </c>
      <c r="AE24" t="s">
        <v>75</v>
      </c>
      <c r="AF24" t="s">
        <v>75</v>
      </c>
      <c r="AG24" t="s">
        <v>75</v>
      </c>
      <c r="AH24" t="s">
        <v>75</v>
      </c>
      <c r="AI24" t="s">
        <v>75</v>
      </c>
      <c r="AJ24" t="s">
        <v>75</v>
      </c>
      <c r="AK24" t="s">
        <v>75</v>
      </c>
      <c r="AL24" t="s">
        <v>75</v>
      </c>
      <c r="AM24" t="s">
        <v>75</v>
      </c>
      <c r="AN24" t="s">
        <v>75</v>
      </c>
      <c r="AO24" t="s">
        <v>75</v>
      </c>
      <c r="AP24" t="s">
        <v>75</v>
      </c>
      <c r="AQ24" t="s">
        <v>75</v>
      </c>
      <c r="AR24" t="s">
        <v>75</v>
      </c>
      <c r="AS24" t="s">
        <v>75</v>
      </c>
      <c r="AT24" t="s">
        <v>75</v>
      </c>
      <c r="AU24" t="s">
        <v>75</v>
      </c>
      <c r="AV24" t="s">
        <v>75</v>
      </c>
      <c r="AW24" t="s">
        <v>75</v>
      </c>
      <c r="AX24" t="s">
        <v>75</v>
      </c>
      <c r="AY24" t="s">
        <v>75</v>
      </c>
      <c r="AZ24" t="s">
        <v>75</v>
      </c>
      <c r="BA24" t="s">
        <v>75</v>
      </c>
      <c r="BB24" t="s">
        <v>75</v>
      </c>
      <c r="BC24" t="s">
        <v>75</v>
      </c>
      <c r="BD24" t="s">
        <v>75</v>
      </c>
      <c r="BE24" t="s">
        <v>71</v>
      </c>
      <c r="BF24" t="s">
        <v>71</v>
      </c>
      <c r="BG24" t="s">
        <v>71</v>
      </c>
      <c r="BH24" t="s">
        <v>71</v>
      </c>
      <c r="BI24" t="s">
        <v>71</v>
      </c>
      <c r="BJ24" t="s">
        <v>71</v>
      </c>
      <c r="BK24" t="s">
        <v>71</v>
      </c>
      <c r="BL24" t="s">
        <v>71</v>
      </c>
      <c r="BM24" t="s">
        <v>71</v>
      </c>
      <c r="BN24" t="s">
        <v>71</v>
      </c>
      <c r="BO24" t="s">
        <v>71</v>
      </c>
      <c r="BP24" t="s">
        <v>71</v>
      </c>
      <c r="BQ24" t="s">
        <v>71</v>
      </c>
      <c r="BR24" t="s">
        <v>71</v>
      </c>
      <c r="BS24" t="s">
        <v>71</v>
      </c>
      <c r="BT24" t="s">
        <v>71</v>
      </c>
      <c r="BU24" t="s">
        <v>71</v>
      </c>
      <c r="BV24" t="s">
        <v>71</v>
      </c>
      <c r="BW24" t="s">
        <v>71</v>
      </c>
      <c r="BX24" t="s">
        <v>71</v>
      </c>
      <c r="BY24" t="s">
        <v>71</v>
      </c>
      <c r="BZ24" t="s">
        <v>71</v>
      </c>
      <c r="CA24" t="s">
        <v>71</v>
      </c>
      <c r="CB24" t="s">
        <v>71</v>
      </c>
      <c r="CC24" t="s">
        <v>71</v>
      </c>
      <c r="CD24" t="s">
        <v>71</v>
      </c>
      <c r="CE24" t="s">
        <v>71</v>
      </c>
      <c r="CF24" t="s">
        <v>71</v>
      </c>
      <c r="CG24" t="s">
        <v>71</v>
      </c>
      <c r="CH24" t="s">
        <v>71</v>
      </c>
      <c r="CI24" t="s">
        <v>71</v>
      </c>
      <c r="CJ24" t="s">
        <v>71</v>
      </c>
      <c r="CK24" t="s">
        <v>71</v>
      </c>
      <c r="CL24" t="s">
        <v>71</v>
      </c>
      <c r="CM24" t="s">
        <v>71</v>
      </c>
      <c r="CN24" t="s">
        <v>71</v>
      </c>
      <c r="CO24" t="s">
        <v>71</v>
      </c>
      <c r="CP24" t="s">
        <v>71</v>
      </c>
      <c r="CQ24" t="s">
        <v>71</v>
      </c>
      <c r="CR24" t="s">
        <v>71</v>
      </c>
      <c r="CS24" t="s">
        <v>71</v>
      </c>
      <c r="CT24" t="s">
        <v>71</v>
      </c>
      <c r="CU24" t="s">
        <v>71</v>
      </c>
      <c r="CV24" t="s">
        <v>71</v>
      </c>
      <c r="CW24" t="s">
        <v>71</v>
      </c>
      <c r="CX24" t="s">
        <v>71</v>
      </c>
      <c r="CY24" t="s">
        <v>71</v>
      </c>
      <c r="CZ24" t="s">
        <v>71</v>
      </c>
      <c r="DA24" t="s">
        <v>71</v>
      </c>
      <c r="DB24" t="s">
        <v>71</v>
      </c>
      <c r="DC24" t="s">
        <v>71</v>
      </c>
      <c r="DD24" t="s">
        <v>71</v>
      </c>
      <c r="DE24" t="s">
        <v>71</v>
      </c>
      <c r="DF24" t="s">
        <v>71</v>
      </c>
      <c r="DG24" t="s">
        <v>71</v>
      </c>
      <c r="DH24" t="s">
        <v>71</v>
      </c>
      <c r="DI24" t="s">
        <v>71</v>
      </c>
      <c r="DJ24" t="s">
        <v>71</v>
      </c>
      <c r="DK24" t="s">
        <v>71</v>
      </c>
      <c r="DL24" t="s">
        <v>71</v>
      </c>
      <c r="DM24" t="s">
        <v>71</v>
      </c>
      <c r="DN24" t="s">
        <v>71</v>
      </c>
      <c r="DO24" t="s">
        <v>71</v>
      </c>
      <c r="DP24" t="s">
        <v>71</v>
      </c>
      <c r="DQ24" t="s">
        <v>71</v>
      </c>
      <c r="DR24" t="s">
        <v>71</v>
      </c>
      <c r="DS24" t="s">
        <v>71</v>
      </c>
      <c r="DT24" t="s">
        <v>71</v>
      </c>
      <c r="DU24" t="s">
        <v>71</v>
      </c>
      <c r="DV24" t="s">
        <v>71</v>
      </c>
      <c r="DW24" t="s">
        <v>71</v>
      </c>
      <c r="DX24" t="s">
        <v>71</v>
      </c>
      <c r="DY24" t="s">
        <v>71</v>
      </c>
      <c r="DZ24" t="s">
        <v>71</v>
      </c>
      <c r="EA24" t="s">
        <v>71</v>
      </c>
      <c r="EB24" t="s">
        <v>71</v>
      </c>
      <c r="EC24" t="s">
        <v>71</v>
      </c>
      <c r="ED24" t="s">
        <v>71</v>
      </c>
      <c r="EE24" t="s">
        <v>71</v>
      </c>
      <c r="EF24" t="s">
        <v>71</v>
      </c>
      <c r="EG24" t="s">
        <v>71</v>
      </c>
      <c r="EH24" t="s">
        <v>71</v>
      </c>
      <c r="EI24" t="s">
        <v>71</v>
      </c>
      <c r="EJ24" t="s">
        <v>71</v>
      </c>
      <c r="EK24" t="s">
        <v>71</v>
      </c>
      <c r="EL24" t="s">
        <v>71</v>
      </c>
      <c r="EM24" t="s">
        <v>71</v>
      </c>
      <c r="EN24" t="s">
        <v>71</v>
      </c>
      <c r="EO24" t="s">
        <v>71</v>
      </c>
      <c r="EP24" t="s">
        <v>71</v>
      </c>
      <c r="EQ24" t="s">
        <v>71</v>
      </c>
      <c r="ER24" t="s">
        <v>71</v>
      </c>
      <c r="ES24" t="s">
        <v>71</v>
      </c>
      <c r="ET24" t="s">
        <v>71</v>
      </c>
      <c r="EU24" t="s">
        <v>71</v>
      </c>
      <c r="EV24" t="s">
        <v>71</v>
      </c>
      <c r="EW24" t="s">
        <v>71</v>
      </c>
      <c r="EX24" t="s">
        <v>71</v>
      </c>
      <c r="EY24" t="s">
        <v>71</v>
      </c>
      <c r="EZ24" t="s">
        <v>71</v>
      </c>
      <c r="FA24" t="s">
        <v>71</v>
      </c>
      <c r="FB24" t="s">
        <v>71</v>
      </c>
      <c r="FC24" t="s">
        <v>71</v>
      </c>
      <c r="FD24" t="s">
        <v>71</v>
      </c>
      <c r="FE24" t="s">
        <v>71</v>
      </c>
      <c r="FF24" t="s">
        <v>71</v>
      </c>
      <c r="FG24" t="s">
        <v>71</v>
      </c>
      <c r="FH24" t="s">
        <v>71</v>
      </c>
      <c r="FI24" t="s">
        <v>71</v>
      </c>
      <c r="FJ24" t="s">
        <v>71</v>
      </c>
      <c r="FK24" t="s">
        <v>71</v>
      </c>
      <c r="FL24" t="s">
        <v>71</v>
      </c>
      <c r="FM24" t="s">
        <v>71</v>
      </c>
      <c r="FN24" t="s">
        <v>71</v>
      </c>
      <c r="FO24" t="s">
        <v>71</v>
      </c>
      <c r="FP24" t="s">
        <v>71</v>
      </c>
      <c r="FQ24" t="s">
        <v>71</v>
      </c>
      <c r="FR24" t="s">
        <v>71</v>
      </c>
      <c r="FS24" t="s">
        <v>71</v>
      </c>
      <c r="FT24" t="s">
        <v>71</v>
      </c>
      <c r="FU24" t="s">
        <v>71</v>
      </c>
      <c r="FV24" t="s">
        <v>71</v>
      </c>
      <c r="FW24" t="s">
        <v>71</v>
      </c>
      <c r="FX24" t="s">
        <v>71</v>
      </c>
      <c r="FY24" t="s">
        <v>71</v>
      </c>
      <c r="FZ24" t="s">
        <v>71</v>
      </c>
      <c r="GA24" t="s">
        <v>71</v>
      </c>
      <c r="GB24" t="s">
        <v>71</v>
      </c>
      <c r="GC24" t="s">
        <v>71</v>
      </c>
      <c r="GD24" t="s">
        <v>71</v>
      </c>
      <c r="GE24" t="s">
        <v>71</v>
      </c>
      <c r="GF24" t="s">
        <v>71</v>
      </c>
      <c r="GG24" t="s">
        <v>71</v>
      </c>
      <c r="GH24" t="s">
        <v>71</v>
      </c>
    </row>
    <row r="25" spans="1:190" x14ac:dyDescent="0.2">
      <c r="A25" s="1">
        <v>23</v>
      </c>
      <c r="B25" t="s">
        <v>72</v>
      </c>
      <c r="C25" t="s">
        <v>72</v>
      </c>
      <c r="D25" t="s">
        <v>72</v>
      </c>
      <c r="E25" t="s">
        <v>72</v>
      </c>
      <c r="F25" t="s">
        <v>72</v>
      </c>
      <c r="G25" t="s">
        <v>72</v>
      </c>
      <c r="H25" t="s">
        <v>73</v>
      </c>
      <c r="I25" t="s">
        <v>73</v>
      </c>
      <c r="J25" t="s">
        <v>73</v>
      </c>
      <c r="K25" t="s">
        <v>73</v>
      </c>
      <c r="L25" t="s">
        <v>73</v>
      </c>
      <c r="M25" t="s">
        <v>73</v>
      </c>
      <c r="N25" t="s">
        <v>73</v>
      </c>
      <c r="O25" t="s">
        <v>73</v>
      </c>
      <c r="P25" t="s">
        <v>73</v>
      </c>
      <c r="Q25" t="s">
        <v>74</v>
      </c>
      <c r="R25" t="s">
        <v>74</v>
      </c>
      <c r="S25" t="s">
        <v>74</v>
      </c>
      <c r="T25" t="s">
        <v>74</v>
      </c>
      <c r="U25" t="s">
        <v>74</v>
      </c>
      <c r="V25" t="s">
        <v>74</v>
      </c>
      <c r="W25" t="s">
        <v>74</v>
      </c>
      <c r="X25" t="s">
        <v>74</v>
      </c>
      <c r="Y25" t="s">
        <v>74</v>
      </c>
      <c r="Z25" t="s">
        <v>74</v>
      </c>
      <c r="AA25" t="s">
        <v>74</v>
      </c>
      <c r="AB25" t="s">
        <v>74</v>
      </c>
      <c r="AC25" t="s">
        <v>74</v>
      </c>
      <c r="AD25" t="s">
        <v>75</v>
      </c>
      <c r="AE25" t="s">
        <v>75</v>
      </c>
      <c r="AF25" t="s">
        <v>75</v>
      </c>
      <c r="AG25" t="s">
        <v>75</v>
      </c>
      <c r="AH25" t="s">
        <v>75</v>
      </c>
      <c r="AI25" t="s">
        <v>75</v>
      </c>
      <c r="AJ25" t="s">
        <v>75</v>
      </c>
      <c r="AK25" t="s">
        <v>75</v>
      </c>
      <c r="AL25" t="s">
        <v>75</v>
      </c>
      <c r="AM25" t="s">
        <v>75</v>
      </c>
      <c r="AN25" t="s">
        <v>75</v>
      </c>
      <c r="AO25" t="s">
        <v>75</v>
      </c>
      <c r="AP25" t="s">
        <v>75</v>
      </c>
      <c r="AQ25" t="s">
        <v>75</v>
      </c>
      <c r="AR25" t="s">
        <v>75</v>
      </c>
      <c r="AS25" t="s">
        <v>75</v>
      </c>
      <c r="AT25" t="s">
        <v>75</v>
      </c>
      <c r="AU25" t="s">
        <v>75</v>
      </c>
      <c r="AV25" t="s">
        <v>75</v>
      </c>
      <c r="AW25" t="s">
        <v>75</v>
      </c>
      <c r="AX25" t="s">
        <v>75</v>
      </c>
      <c r="AY25" t="s">
        <v>75</v>
      </c>
      <c r="AZ25" t="s">
        <v>75</v>
      </c>
      <c r="BA25" t="s">
        <v>75</v>
      </c>
      <c r="BB25" t="s">
        <v>75</v>
      </c>
      <c r="BC25" t="s">
        <v>75</v>
      </c>
      <c r="BD25" t="s">
        <v>75</v>
      </c>
      <c r="BE25" t="s">
        <v>71</v>
      </c>
      <c r="BF25" t="s">
        <v>71</v>
      </c>
      <c r="BG25" t="s">
        <v>71</v>
      </c>
      <c r="BH25" t="s">
        <v>71</v>
      </c>
      <c r="BI25" t="s">
        <v>71</v>
      </c>
      <c r="BJ25" t="s">
        <v>71</v>
      </c>
      <c r="BK25" t="s">
        <v>71</v>
      </c>
      <c r="BL25" t="s">
        <v>71</v>
      </c>
      <c r="BM25" t="s">
        <v>71</v>
      </c>
      <c r="BN25" t="s">
        <v>71</v>
      </c>
      <c r="BO25" t="s">
        <v>71</v>
      </c>
      <c r="BP25" t="s">
        <v>71</v>
      </c>
      <c r="BQ25" t="s">
        <v>71</v>
      </c>
      <c r="BR25" t="s">
        <v>71</v>
      </c>
      <c r="BS25" t="s">
        <v>71</v>
      </c>
      <c r="BT25" t="s">
        <v>71</v>
      </c>
      <c r="BU25" t="s">
        <v>71</v>
      </c>
      <c r="BV25" t="s">
        <v>71</v>
      </c>
      <c r="BW25" t="s">
        <v>71</v>
      </c>
      <c r="BX25" t="s">
        <v>71</v>
      </c>
      <c r="BY25" t="s">
        <v>71</v>
      </c>
      <c r="BZ25" t="s">
        <v>71</v>
      </c>
      <c r="CA25" t="s">
        <v>71</v>
      </c>
      <c r="CB25" t="s">
        <v>71</v>
      </c>
      <c r="CC25" t="s">
        <v>71</v>
      </c>
      <c r="CD25" t="s">
        <v>71</v>
      </c>
      <c r="CE25" t="s">
        <v>71</v>
      </c>
      <c r="CF25" t="s">
        <v>71</v>
      </c>
      <c r="CG25" t="s">
        <v>71</v>
      </c>
      <c r="CH25" t="s">
        <v>71</v>
      </c>
      <c r="CI25" t="s">
        <v>71</v>
      </c>
      <c r="CJ25" t="s">
        <v>71</v>
      </c>
      <c r="CK25" t="s">
        <v>71</v>
      </c>
      <c r="CL25" t="s">
        <v>71</v>
      </c>
      <c r="CM25" t="s">
        <v>71</v>
      </c>
      <c r="CN25" t="s">
        <v>71</v>
      </c>
      <c r="CO25" t="s">
        <v>71</v>
      </c>
      <c r="CP25" t="s">
        <v>71</v>
      </c>
      <c r="CQ25" t="s">
        <v>71</v>
      </c>
      <c r="CR25" t="s">
        <v>71</v>
      </c>
      <c r="CS25" t="s">
        <v>71</v>
      </c>
      <c r="CT25" t="s">
        <v>71</v>
      </c>
      <c r="CU25" t="s">
        <v>71</v>
      </c>
      <c r="CV25" t="s">
        <v>71</v>
      </c>
      <c r="CW25" t="s">
        <v>71</v>
      </c>
      <c r="CX25" t="s">
        <v>71</v>
      </c>
      <c r="CY25" t="s">
        <v>71</v>
      </c>
      <c r="CZ25" t="s">
        <v>71</v>
      </c>
      <c r="DA25" t="s">
        <v>71</v>
      </c>
      <c r="DB25" t="s">
        <v>71</v>
      </c>
      <c r="DC25" t="s">
        <v>71</v>
      </c>
      <c r="DD25" t="s">
        <v>71</v>
      </c>
      <c r="DE25" t="s">
        <v>71</v>
      </c>
      <c r="DF25" t="s">
        <v>71</v>
      </c>
      <c r="DG25" t="s">
        <v>71</v>
      </c>
      <c r="DH25" t="s">
        <v>71</v>
      </c>
      <c r="DI25" t="s">
        <v>71</v>
      </c>
      <c r="DJ25" t="s">
        <v>71</v>
      </c>
      <c r="DK25" t="s">
        <v>71</v>
      </c>
      <c r="DL25" t="s">
        <v>71</v>
      </c>
      <c r="DM25" t="s">
        <v>71</v>
      </c>
      <c r="DN25" t="s">
        <v>71</v>
      </c>
      <c r="DO25" t="s">
        <v>71</v>
      </c>
      <c r="DP25" t="s">
        <v>71</v>
      </c>
      <c r="DQ25" t="s">
        <v>71</v>
      </c>
      <c r="DR25" t="s">
        <v>71</v>
      </c>
      <c r="DS25" t="s">
        <v>71</v>
      </c>
      <c r="DT25" t="s">
        <v>71</v>
      </c>
      <c r="DU25" t="s">
        <v>71</v>
      </c>
      <c r="DV25" t="s">
        <v>71</v>
      </c>
      <c r="DW25" t="s">
        <v>71</v>
      </c>
      <c r="DX25" t="s">
        <v>71</v>
      </c>
      <c r="DY25" t="s">
        <v>71</v>
      </c>
      <c r="DZ25" t="s">
        <v>71</v>
      </c>
      <c r="EA25" t="s">
        <v>71</v>
      </c>
      <c r="EB25" t="s">
        <v>71</v>
      </c>
      <c r="EC25" t="s">
        <v>71</v>
      </c>
      <c r="ED25" t="s">
        <v>71</v>
      </c>
      <c r="EE25" t="s">
        <v>71</v>
      </c>
      <c r="EF25" t="s">
        <v>71</v>
      </c>
      <c r="EG25" t="s">
        <v>71</v>
      </c>
      <c r="EH25" t="s">
        <v>71</v>
      </c>
      <c r="EI25" t="s">
        <v>71</v>
      </c>
      <c r="EJ25" t="s">
        <v>71</v>
      </c>
      <c r="EK25" t="s">
        <v>71</v>
      </c>
      <c r="EL25" t="s">
        <v>71</v>
      </c>
      <c r="EM25" t="s">
        <v>71</v>
      </c>
      <c r="EN25" t="s">
        <v>71</v>
      </c>
      <c r="EO25" t="s">
        <v>71</v>
      </c>
      <c r="EP25" t="s">
        <v>71</v>
      </c>
      <c r="EQ25" t="s">
        <v>71</v>
      </c>
      <c r="ER25" t="s">
        <v>71</v>
      </c>
      <c r="ES25" t="s">
        <v>71</v>
      </c>
      <c r="ET25" t="s">
        <v>71</v>
      </c>
      <c r="EU25" t="s">
        <v>71</v>
      </c>
      <c r="EV25" t="s">
        <v>71</v>
      </c>
      <c r="EW25" t="s">
        <v>71</v>
      </c>
      <c r="EX25" t="s">
        <v>71</v>
      </c>
      <c r="EY25" t="s">
        <v>71</v>
      </c>
      <c r="EZ25" t="s">
        <v>71</v>
      </c>
      <c r="FA25" t="s">
        <v>71</v>
      </c>
      <c r="FB25" t="s">
        <v>71</v>
      </c>
      <c r="FC25" t="s">
        <v>71</v>
      </c>
      <c r="FD25" t="s">
        <v>71</v>
      </c>
      <c r="FE25" t="s">
        <v>71</v>
      </c>
      <c r="FF25" t="s">
        <v>71</v>
      </c>
      <c r="FG25" t="s">
        <v>71</v>
      </c>
      <c r="FH25" t="s">
        <v>71</v>
      </c>
      <c r="FI25" t="s">
        <v>71</v>
      </c>
      <c r="FJ25" t="s">
        <v>71</v>
      </c>
      <c r="FK25" t="s">
        <v>71</v>
      </c>
      <c r="FL25" t="s">
        <v>71</v>
      </c>
      <c r="FM25" t="s">
        <v>71</v>
      </c>
      <c r="FN25" t="s">
        <v>71</v>
      </c>
      <c r="FO25" t="s">
        <v>71</v>
      </c>
      <c r="FP25" t="s">
        <v>71</v>
      </c>
      <c r="FQ25" t="s">
        <v>71</v>
      </c>
      <c r="FR25" t="s">
        <v>71</v>
      </c>
      <c r="FS25" t="s">
        <v>71</v>
      </c>
      <c r="FT25" t="s">
        <v>71</v>
      </c>
      <c r="FU25" t="s">
        <v>71</v>
      </c>
      <c r="FV25" t="s">
        <v>71</v>
      </c>
      <c r="FW25" t="s">
        <v>71</v>
      </c>
      <c r="FX25" t="s">
        <v>71</v>
      </c>
      <c r="FY25" t="s">
        <v>71</v>
      </c>
      <c r="FZ25" t="s">
        <v>71</v>
      </c>
      <c r="GA25" t="s">
        <v>71</v>
      </c>
      <c r="GB25" t="s">
        <v>71</v>
      </c>
      <c r="GC25" t="s">
        <v>71</v>
      </c>
      <c r="GD25" t="s">
        <v>71</v>
      </c>
      <c r="GE25" t="s">
        <v>71</v>
      </c>
      <c r="GF25" t="s">
        <v>71</v>
      </c>
      <c r="GG25" t="s">
        <v>71</v>
      </c>
      <c r="GH25" t="s">
        <v>71</v>
      </c>
    </row>
    <row r="26" spans="1:190" x14ac:dyDescent="0.2">
      <c r="A26" s="1">
        <v>24</v>
      </c>
      <c r="B26" t="s">
        <v>72</v>
      </c>
      <c r="C26" t="s">
        <v>72</v>
      </c>
      <c r="D26" t="s">
        <v>72</v>
      </c>
      <c r="E26" t="s">
        <v>72</v>
      </c>
      <c r="F26" t="s">
        <v>72</v>
      </c>
      <c r="G26" t="s">
        <v>73</v>
      </c>
      <c r="H26" t="s">
        <v>73</v>
      </c>
      <c r="I26" t="s">
        <v>73</v>
      </c>
      <c r="J26" t="s">
        <v>73</v>
      </c>
      <c r="K26" t="s">
        <v>73</v>
      </c>
      <c r="L26" t="s">
        <v>73</v>
      </c>
      <c r="M26" t="s">
        <v>73</v>
      </c>
      <c r="N26" t="s">
        <v>73</v>
      </c>
      <c r="O26" t="s">
        <v>73</v>
      </c>
      <c r="P26" t="s">
        <v>74</v>
      </c>
      <c r="Q26" t="s">
        <v>74</v>
      </c>
      <c r="R26" t="s">
        <v>74</v>
      </c>
      <c r="S26" t="s">
        <v>74</v>
      </c>
      <c r="T26" t="s">
        <v>74</v>
      </c>
      <c r="U26" t="s">
        <v>74</v>
      </c>
      <c r="V26" t="s">
        <v>74</v>
      </c>
      <c r="W26" t="s">
        <v>74</v>
      </c>
      <c r="X26" t="s">
        <v>74</v>
      </c>
      <c r="Y26" t="s">
        <v>74</v>
      </c>
      <c r="Z26" t="s">
        <v>74</v>
      </c>
      <c r="AA26" t="s">
        <v>74</v>
      </c>
      <c r="AB26" t="s">
        <v>75</v>
      </c>
      <c r="AC26" t="s">
        <v>75</v>
      </c>
      <c r="AD26" t="s">
        <v>75</v>
      </c>
      <c r="AE26" t="s">
        <v>75</v>
      </c>
      <c r="AF26" t="s">
        <v>75</v>
      </c>
      <c r="AG26" t="s">
        <v>75</v>
      </c>
      <c r="AH26" t="s">
        <v>75</v>
      </c>
      <c r="AI26" t="s">
        <v>75</v>
      </c>
      <c r="AJ26" t="s">
        <v>75</v>
      </c>
      <c r="AK26" t="s">
        <v>75</v>
      </c>
      <c r="AL26" t="s">
        <v>75</v>
      </c>
      <c r="AM26" t="s">
        <v>75</v>
      </c>
      <c r="AN26" t="s">
        <v>75</v>
      </c>
      <c r="AO26" t="s">
        <v>75</v>
      </c>
      <c r="AP26" t="s">
        <v>75</v>
      </c>
      <c r="AQ26" t="s">
        <v>75</v>
      </c>
      <c r="AR26" t="s">
        <v>75</v>
      </c>
      <c r="AS26" t="s">
        <v>75</v>
      </c>
      <c r="AT26" t="s">
        <v>75</v>
      </c>
      <c r="AU26" t="s">
        <v>75</v>
      </c>
      <c r="AV26" t="s">
        <v>75</v>
      </c>
      <c r="AW26" t="s">
        <v>75</v>
      </c>
      <c r="AX26" t="s">
        <v>75</v>
      </c>
      <c r="AY26" t="s">
        <v>75</v>
      </c>
      <c r="AZ26" t="s">
        <v>71</v>
      </c>
      <c r="BA26" t="s">
        <v>71</v>
      </c>
      <c r="BB26" t="s">
        <v>71</v>
      </c>
      <c r="BC26" t="s">
        <v>71</v>
      </c>
      <c r="BD26" t="s">
        <v>71</v>
      </c>
      <c r="BE26" t="s">
        <v>71</v>
      </c>
      <c r="BF26" t="s">
        <v>71</v>
      </c>
      <c r="BG26" t="s">
        <v>71</v>
      </c>
      <c r="BH26" t="s">
        <v>71</v>
      </c>
      <c r="BI26" t="s">
        <v>71</v>
      </c>
      <c r="BJ26" t="s">
        <v>71</v>
      </c>
      <c r="BK26" t="s">
        <v>71</v>
      </c>
      <c r="BL26" t="s">
        <v>71</v>
      </c>
      <c r="BM26" t="s">
        <v>71</v>
      </c>
      <c r="BN26" t="s">
        <v>71</v>
      </c>
      <c r="BO26" t="s">
        <v>71</v>
      </c>
      <c r="BP26" t="s">
        <v>71</v>
      </c>
      <c r="BQ26" t="s">
        <v>71</v>
      </c>
      <c r="BR26" t="s">
        <v>71</v>
      </c>
      <c r="BS26" t="s">
        <v>71</v>
      </c>
      <c r="BT26" t="s">
        <v>71</v>
      </c>
      <c r="BU26" t="s">
        <v>71</v>
      </c>
      <c r="BV26" t="s">
        <v>71</v>
      </c>
      <c r="BW26" t="s">
        <v>71</v>
      </c>
      <c r="BX26" t="s">
        <v>71</v>
      </c>
      <c r="BY26" t="s">
        <v>71</v>
      </c>
      <c r="BZ26" t="s">
        <v>71</v>
      </c>
      <c r="CA26" t="s">
        <v>71</v>
      </c>
      <c r="CB26" t="s">
        <v>71</v>
      </c>
      <c r="CC26" t="s">
        <v>71</v>
      </c>
      <c r="CD26" t="s">
        <v>71</v>
      </c>
      <c r="CE26" t="s">
        <v>71</v>
      </c>
      <c r="CF26" t="s">
        <v>71</v>
      </c>
      <c r="CG26" t="s">
        <v>71</v>
      </c>
      <c r="CH26" t="s">
        <v>71</v>
      </c>
      <c r="CI26" t="s">
        <v>71</v>
      </c>
      <c r="CJ26" t="s">
        <v>71</v>
      </c>
      <c r="CK26" t="s">
        <v>71</v>
      </c>
      <c r="CL26" t="s">
        <v>71</v>
      </c>
      <c r="CM26" t="s">
        <v>71</v>
      </c>
      <c r="CN26" t="s">
        <v>71</v>
      </c>
      <c r="CO26" t="s">
        <v>71</v>
      </c>
      <c r="CP26" t="s">
        <v>71</v>
      </c>
      <c r="CQ26" t="s">
        <v>71</v>
      </c>
      <c r="CR26" t="s">
        <v>71</v>
      </c>
      <c r="CS26" t="s">
        <v>71</v>
      </c>
      <c r="CT26" t="s">
        <v>71</v>
      </c>
      <c r="CU26" t="s">
        <v>71</v>
      </c>
      <c r="CV26" t="s">
        <v>71</v>
      </c>
      <c r="CW26" t="s">
        <v>71</v>
      </c>
      <c r="CX26" t="s">
        <v>71</v>
      </c>
      <c r="CY26" t="s">
        <v>71</v>
      </c>
      <c r="CZ26" t="s">
        <v>71</v>
      </c>
      <c r="DA26" t="s">
        <v>71</v>
      </c>
      <c r="DB26" t="s">
        <v>71</v>
      </c>
      <c r="DC26" t="s">
        <v>71</v>
      </c>
      <c r="DD26" t="s">
        <v>71</v>
      </c>
      <c r="DE26" t="s">
        <v>71</v>
      </c>
      <c r="DF26" t="s">
        <v>71</v>
      </c>
      <c r="DG26" t="s">
        <v>71</v>
      </c>
      <c r="DH26" t="s">
        <v>71</v>
      </c>
      <c r="DI26" t="s">
        <v>71</v>
      </c>
      <c r="DJ26" t="s">
        <v>71</v>
      </c>
      <c r="DK26" t="s">
        <v>71</v>
      </c>
      <c r="DL26" t="s">
        <v>71</v>
      </c>
      <c r="DM26" t="s">
        <v>71</v>
      </c>
      <c r="DN26" t="s">
        <v>71</v>
      </c>
      <c r="DO26" t="s">
        <v>71</v>
      </c>
      <c r="DP26" t="s">
        <v>71</v>
      </c>
      <c r="DQ26" t="s">
        <v>71</v>
      </c>
      <c r="DR26" t="s">
        <v>71</v>
      </c>
      <c r="DS26" t="s">
        <v>71</v>
      </c>
      <c r="DT26" t="s">
        <v>71</v>
      </c>
      <c r="DU26" t="s">
        <v>71</v>
      </c>
      <c r="DV26" t="s">
        <v>71</v>
      </c>
      <c r="DW26" t="s">
        <v>71</v>
      </c>
      <c r="DX26" t="s">
        <v>71</v>
      </c>
      <c r="DY26" t="s">
        <v>71</v>
      </c>
      <c r="DZ26" t="s">
        <v>71</v>
      </c>
      <c r="EA26" t="s">
        <v>71</v>
      </c>
      <c r="EB26" t="s">
        <v>71</v>
      </c>
      <c r="EC26" t="s">
        <v>71</v>
      </c>
      <c r="ED26" t="s">
        <v>71</v>
      </c>
      <c r="EE26" t="s">
        <v>71</v>
      </c>
      <c r="EF26" t="s">
        <v>71</v>
      </c>
      <c r="EG26" t="s">
        <v>71</v>
      </c>
      <c r="EH26" t="s">
        <v>71</v>
      </c>
      <c r="EI26" t="s">
        <v>71</v>
      </c>
      <c r="EJ26" t="s">
        <v>71</v>
      </c>
      <c r="EK26" t="s">
        <v>71</v>
      </c>
      <c r="EL26" t="s">
        <v>71</v>
      </c>
      <c r="EM26" t="s">
        <v>71</v>
      </c>
      <c r="EN26" t="s">
        <v>71</v>
      </c>
      <c r="EO26" t="s">
        <v>71</v>
      </c>
      <c r="EP26" t="s">
        <v>71</v>
      </c>
      <c r="EQ26" t="s">
        <v>71</v>
      </c>
      <c r="ER26" t="s">
        <v>71</v>
      </c>
      <c r="ES26" t="s">
        <v>71</v>
      </c>
      <c r="ET26" t="s">
        <v>71</v>
      </c>
      <c r="EU26" t="s">
        <v>71</v>
      </c>
      <c r="EV26" t="s">
        <v>71</v>
      </c>
      <c r="EW26" t="s">
        <v>71</v>
      </c>
      <c r="EX26" t="s">
        <v>71</v>
      </c>
      <c r="EY26" t="s">
        <v>71</v>
      </c>
      <c r="EZ26" t="s">
        <v>71</v>
      </c>
      <c r="FA26" t="s">
        <v>71</v>
      </c>
      <c r="FB26" t="s">
        <v>71</v>
      </c>
      <c r="FC26" t="s">
        <v>71</v>
      </c>
      <c r="FD26" t="s">
        <v>71</v>
      </c>
      <c r="FE26" t="s">
        <v>71</v>
      </c>
      <c r="FF26" t="s">
        <v>71</v>
      </c>
      <c r="FG26" t="s">
        <v>71</v>
      </c>
      <c r="FH26" t="s">
        <v>71</v>
      </c>
      <c r="FI26" t="s">
        <v>71</v>
      </c>
      <c r="FJ26" t="s">
        <v>71</v>
      </c>
      <c r="FK26" t="s">
        <v>71</v>
      </c>
      <c r="FL26" t="s">
        <v>71</v>
      </c>
      <c r="FM26" t="s">
        <v>71</v>
      </c>
      <c r="FN26" t="s">
        <v>71</v>
      </c>
      <c r="FO26" t="s">
        <v>71</v>
      </c>
      <c r="FP26" t="s">
        <v>71</v>
      </c>
      <c r="FQ26" t="s">
        <v>71</v>
      </c>
      <c r="FR26" t="s">
        <v>71</v>
      </c>
      <c r="FS26" t="s">
        <v>71</v>
      </c>
      <c r="FT26" t="s">
        <v>71</v>
      </c>
      <c r="FU26" t="s">
        <v>71</v>
      </c>
      <c r="FV26" t="s">
        <v>71</v>
      </c>
      <c r="FW26" t="s">
        <v>71</v>
      </c>
      <c r="FX26" t="s">
        <v>71</v>
      </c>
      <c r="FY26" t="s">
        <v>71</v>
      </c>
      <c r="FZ26" t="s">
        <v>71</v>
      </c>
      <c r="GA26" t="s">
        <v>71</v>
      </c>
      <c r="GB26" t="s">
        <v>71</v>
      </c>
      <c r="GC26" t="s">
        <v>71</v>
      </c>
      <c r="GD26" t="s">
        <v>71</v>
      </c>
      <c r="GE26" t="s">
        <v>71</v>
      </c>
      <c r="GF26" t="s">
        <v>71</v>
      </c>
      <c r="GG26" t="s">
        <v>71</v>
      </c>
      <c r="GH26" t="s">
        <v>71</v>
      </c>
    </row>
    <row r="27" spans="1:190" x14ac:dyDescent="0.2">
      <c r="A27" s="1">
        <v>25</v>
      </c>
      <c r="B27" t="s">
        <v>72</v>
      </c>
      <c r="C27" t="s">
        <v>72</v>
      </c>
      <c r="D27" t="s">
        <v>72</v>
      </c>
      <c r="E27" t="s">
        <v>72</v>
      </c>
      <c r="F27" t="s">
        <v>72</v>
      </c>
      <c r="G27" t="s">
        <v>73</v>
      </c>
      <c r="H27" t="s">
        <v>73</v>
      </c>
      <c r="I27" t="s">
        <v>73</v>
      </c>
      <c r="J27" t="s">
        <v>73</v>
      </c>
      <c r="K27" t="s">
        <v>73</v>
      </c>
      <c r="L27" t="s">
        <v>73</v>
      </c>
      <c r="M27" t="s">
        <v>73</v>
      </c>
      <c r="N27" t="s">
        <v>73</v>
      </c>
      <c r="O27" t="s">
        <v>73</v>
      </c>
      <c r="P27" t="s">
        <v>74</v>
      </c>
      <c r="Q27" t="s">
        <v>74</v>
      </c>
      <c r="R27" t="s">
        <v>74</v>
      </c>
      <c r="S27" t="s">
        <v>74</v>
      </c>
      <c r="T27" t="s">
        <v>74</v>
      </c>
      <c r="U27" t="s">
        <v>74</v>
      </c>
      <c r="V27" t="s">
        <v>74</v>
      </c>
      <c r="W27" t="s">
        <v>74</v>
      </c>
      <c r="X27" t="s">
        <v>74</v>
      </c>
      <c r="Y27" t="s">
        <v>74</v>
      </c>
      <c r="Z27" t="s">
        <v>74</v>
      </c>
      <c r="AA27" t="s">
        <v>74</v>
      </c>
      <c r="AB27" t="s">
        <v>75</v>
      </c>
      <c r="AC27" t="s">
        <v>75</v>
      </c>
      <c r="AD27" t="s">
        <v>75</v>
      </c>
      <c r="AE27" t="s">
        <v>75</v>
      </c>
      <c r="AF27" t="s">
        <v>75</v>
      </c>
      <c r="AG27" t="s">
        <v>75</v>
      </c>
      <c r="AH27" t="s">
        <v>75</v>
      </c>
      <c r="AI27" t="s">
        <v>75</v>
      </c>
      <c r="AJ27" t="s">
        <v>75</v>
      </c>
      <c r="AK27" t="s">
        <v>75</v>
      </c>
      <c r="AL27" t="s">
        <v>75</v>
      </c>
      <c r="AM27" t="s">
        <v>75</v>
      </c>
      <c r="AN27" t="s">
        <v>75</v>
      </c>
      <c r="AO27" t="s">
        <v>75</v>
      </c>
      <c r="AP27" t="s">
        <v>75</v>
      </c>
      <c r="AQ27" t="s">
        <v>75</v>
      </c>
      <c r="AR27" t="s">
        <v>75</v>
      </c>
      <c r="AS27" t="s">
        <v>75</v>
      </c>
      <c r="AT27" t="s">
        <v>75</v>
      </c>
      <c r="AU27" t="s">
        <v>75</v>
      </c>
      <c r="AV27" t="s">
        <v>75</v>
      </c>
      <c r="AW27" t="s">
        <v>75</v>
      </c>
      <c r="AX27" t="s">
        <v>75</v>
      </c>
      <c r="AY27" t="s">
        <v>75</v>
      </c>
      <c r="AZ27" t="s">
        <v>71</v>
      </c>
      <c r="BA27" t="s">
        <v>71</v>
      </c>
      <c r="BB27" t="s">
        <v>71</v>
      </c>
      <c r="BC27" t="s">
        <v>71</v>
      </c>
      <c r="BD27" t="s">
        <v>71</v>
      </c>
      <c r="BE27" t="s">
        <v>71</v>
      </c>
      <c r="BF27" t="s">
        <v>71</v>
      </c>
      <c r="BG27" t="s">
        <v>71</v>
      </c>
      <c r="BH27" t="s">
        <v>71</v>
      </c>
      <c r="BI27" t="s">
        <v>71</v>
      </c>
      <c r="BJ27" t="s">
        <v>71</v>
      </c>
      <c r="BK27" t="s">
        <v>71</v>
      </c>
      <c r="BL27" t="s">
        <v>71</v>
      </c>
      <c r="BM27" t="s">
        <v>71</v>
      </c>
      <c r="BN27" t="s">
        <v>71</v>
      </c>
      <c r="BO27" t="s">
        <v>71</v>
      </c>
      <c r="BP27" t="s">
        <v>71</v>
      </c>
      <c r="BQ27" t="s">
        <v>71</v>
      </c>
      <c r="BR27" t="s">
        <v>71</v>
      </c>
      <c r="BS27" t="s">
        <v>71</v>
      </c>
      <c r="BT27" t="s">
        <v>71</v>
      </c>
      <c r="BU27" t="s">
        <v>71</v>
      </c>
      <c r="BV27" t="s">
        <v>71</v>
      </c>
      <c r="BW27" t="s">
        <v>71</v>
      </c>
      <c r="BX27" t="s">
        <v>71</v>
      </c>
      <c r="BY27" t="s">
        <v>71</v>
      </c>
      <c r="BZ27" t="s">
        <v>71</v>
      </c>
      <c r="CA27" t="s">
        <v>71</v>
      </c>
      <c r="CB27" t="s">
        <v>71</v>
      </c>
      <c r="CC27" t="s">
        <v>71</v>
      </c>
      <c r="CD27" t="s">
        <v>71</v>
      </c>
      <c r="CE27" t="s">
        <v>71</v>
      </c>
      <c r="CF27" t="s">
        <v>71</v>
      </c>
      <c r="CG27" t="s">
        <v>71</v>
      </c>
      <c r="CH27" t="s">
        <v>71</v>
      </c>
      <c r="CI27" t="s">
        <v>71</v>
      </c>
      <c r="CJ27" t="s">
        <v>71</v>
      </c>
      <c r="CK27" t="s">
        <v>71</v>
      </c>
      <c r="CL27" t="s">
        <v>71</v>
      </c>
      <c r="CM27" t="s">
        <v>71</v>
      </c>
      <c r="CN27" t="s">
        <v>71</v>
      </c>
      <c r="CO27" t="s">
        <v>71</v>
      </c>
      <c r="CP27" t="s">
        <v>71</v>
      </c>
      <c r="CQ27" t="s">
        <v>71</v>
      </c>
      <c r="CR27" t="s">
        <v>71</v>
      </c>
      <c r="CS27" t="s">
        <v>71</v>
      </c>
      <c r="CT27" t="s">
        <v>71</v>
      </c>
      <c r="CU27" t="s">
        <v>71</v>
      </c>
      <c r="CV27" t="s">
        <v>71</v>
      </c>
      <c r="CW27" t="s">
        <v>71</v>
      </c>
      <c r="CX27" t="s">
        <v>71</v>
      </c>
      <c r="CY27" t="s">
        <v>71</v>
      </c>
      <c r="CZ27" t="s">
        <v>71</v>
      </c>
      <c r="DA27" t="s">
        <v>71</v>
      </c>
      <c r="DB27" t="s">
        <v>71</v>
      </c>
      <c r="DC27" t="s">
        <v>71</v>
      </c>
      <c r="DD27" t="s">
        <v>71</v>
      </c>
      <c r="DE27" t="s">
        <v>71</v>
      </c>
      <c r="DF27" t="s">
        <v>71</v>
      </c>
      <c r="DG27" t="s">
        <v>71</v>
      </c>
      <c r="DH27" t="s">
        <v>71</v>
      </c>
      <c r="DI27" t="s">
        <v>71</v>
      </c>
      <c r="DJ27" t="s">
        <v>71</v>
      </c>
      <c r="DK27" t="s">
        <v>71</v>
      </c>
      <c r="DL27" t="s">
        <v>71</v>
      </c>
      <c r="DM27" t="s">
        <v>71</v>
      </c>
      <c r="DN27" t="s">
        <v>71</v>
      </c>
      <c r="DO27" t="s">
        <v>71</v>
      </c>
      <c r="DP27" t="s">
        <v>71</v>
      </c>
      <c r="DQ27" t="s">
        <v>71</v>
      </c>
      <c r="DR27" t="s">
        <v>71</v>
      </c>
      <c r="DS27" t="s">
        <v>71</v>
      </c>
      <c r="DT27" t="s">
        <v>71</v>
      </c>
      <c r="DU27" t="s">
        <v>71</v>
      </c>
      <c r="DV27" t="s">
        <v>71</v>
      </c>
      <c r="DW27" t="s">
        <v>71</v>
      </c>
      <c r="DX27" t="s">
        <v>71</v>
      </c>
      <c r="DY27" t="s">
        <v>71</v>
      </c>
      <c r="DZ27" t="s">
        <v>71</v>
      </c>
      <c r="EA27" t="s">
        <v>71</v>
      </c>
      <c r="EB27" t="s">
        <v>71</v>
      </c>
      <c r="EC27" t="s">
        <v>71</v>
      </c>
      <c r="ED27" t="s">
        <v>71</v>
      </c>
      <c r="EE27" t="s">
        <v>71</v>
      </c>
      <c r="EF27" t="s">
        <v>71</v>
      </c>
      <c r="EG27" t="s">
        <v>71</v>
      </c>
      <c r="EH27" t="s">
        <v>71</v>
      </c>
      <c r="EI27" t="s">
        <v>71</v>
      </c>
      <c r="EJ27" t="s">
        <v>71</v>
      </c>
      <c r="EK27" t="s">
        <v>71</v>
      </c>
      <c r="EL27" t="s">
        <v>71</v>
      </c>
      <c r="EM27" t="s">
        <v>71</v>
      </c>
      <c r="EN27" t="s">
        <v>71</v>
      </c>
      <c r="EO27" t="s">
        <v>71</v>
      </c>
      <c r="EP27" t="s">
        <v>71</v>
      </c>
      <c r="EQ27" t="s">
        <v>71</v>
      </c>
      <c r="ER27" t="s">
        <v>71</v>
      </c>
      <c r="ES27" t="s">
        <v>71</v>
      </c>
      <c r="ET27" t="s">
        <v>71</v>
      </c>
      <c r="EU27" t="s">
        <v>71</v>
      </c>
      <c r="EV27" t="s">
        <v>71</v>
      </c>
      <c r="EW27" t="s">
        <v>71</v>
      </c>
      <c r="EX27" t="s">
        <v>71</v>
      </c>
      <c r="EY27" t="s">
        <v>71</v>
      </c>
      <c r="EZ27" t="s">
        <v>71</v>
      </c>
      <c r="FA27" t="s">
        <v>71</v>
      </c>
      <c r="FB27" t="s">
        <v>71</v>
      </c>
      <c r="FC27" t="s">
        <v>71</v>
      </c>
      <c r="FD27" t="s">
        <v>71</v>
      </c>
      <c r="FE27" t="s">
        <v>71</v>
      </c>
      <c r="FF27" t="s">
        <v>71</v>
      </c>
      <c r="FG27" t="s">
        <v>71</v>
      </c>
      <c r="FH27" t="s">
        <v>71</v>
      </c>
      <c r="FI27" t="s">
        <v>71</v>
      </c>
      <c r="FJ27" t="s">
        <v>71</v>
      </c>
      <c r="FK27" t="s">
        <v>71</v>
      </c>
      <c r="FL27" t="s">
        <v>71</v>
      </c>
      <c r="FM27" t="s">
        <v>71</v>
      </c>
      <c r="FN27" t="s">
        <v>71</v>
      </c>
      <c r="FO27" t="s">
        <v>71</v>
      </c>
      <c r="FP27" t="s">
        <v>71</v>
      </c>
      <c r="FQ27" t="s">
        <v>71</v>
      </c>
      <c r="FR27" t="s">
        <v>71</v>
      </c>
      <c r="FS27" t="s">
        <v>71</v>
      </c>
      <c r="FT27" t="s">
        <v>71</v>
      </c>
      <c r="FU27" t="s">
        <v>71</v>
      </c>
      <c r="FV27" t="s">
        <v>71</v>
      </c>
      <c r="FW27" t="s">
        <v>71</v>
      </c>
      <c r="FX27" t="s">
        <v>71</v>
      </c>
      <c r="FY27" t="s">
        <v>71</v>
      </c>
      <c r="FZ27" t="s">
        <v>71</v>
      </c>
      <c r="GA27" t="s">
        <v>71</v>
      </c>
      <c r="GB27" t="s">
        <v>71</v>
      </c>
      <c r="GC27" t="s">
        <v>71</v>
      </c>
      <c r="GD27" t="s">
        <v>71</v>
      </c>
      <c r="GE27" t="s">
        <v>71</v>
      </c>
      <c r="GF27" t="s">
        <v>71</v>
      </c>
      <c r="GG27" t="s">
        <v>71</v>
      </c>
      <c r="GH27" t="s">
        <v>71</v>
      </c>
    </row>
    <row r="28" spans="1:190" x14ac:dyDescent="0.2">
      <c r="A28" s="1">
        <v>26</v>
      </c>
      <c r="B28" t="s">
        <v>72</v>
      </c>
      <c r="C28" t="s">
        <v>72</v>
      </c>
      <c r="D28" t="s">
        <v>72</v>
      </c>
      <c r="E28" t="s">
        <v>72</v>
      </c>
      <c r="F28" t="s">
        <v>72</v>
      </c>
      <c r="G28" t="s">
        <v>73</v>
      </c>
      <c r="H28" t="s">
        <v>73</v>
      </c>
      <c r="I28" t="s">
        <v>73</v>
      </c>
      <c r="J28" t="s">
        <v>73</v>
      </c>
      <c r="K28" t="s">
        <v>73</v>
      </c>
      <c r="L28" t="s">
        <v>73</v>
      </c>
      <c r="M28" t="s">
        <v>73</v>
      </c>
      <c r="N28" t="s">
        <v>73</v>
      </c>
      <c r="O28" t="s">
        <v>73</v>
      </c>
      <c r="P28" t="s">
        <v>74</v>
      </c>
      <c r="Q28" t="s">
        <v>74</v>
      </c>
      <c r="R28" t="s">
        <v>74</v>
      </c>
      <c r="S28" t="s">
        <v>74</v>
      </c>
      <c r="T28" t="s">
        <v>74</v>
      </c>
      <c r="U28" t="s">
        <v>74</v>
      </c>
      <c r="V28" t="s">
        <v>74</v>
      </c>
      <c r="W28" t="s">
        <v>74</v>
      </c>
      <c r="X28" t="s">
        <v>74</v>
      </c>
      <c r="Y28" t="s">
        <v>74</v>
      </c>
      <c r="Z28" t="s">
        <v>74</v>
      </c>
      <c r="AA28" t="s">
        <v>74</v>
      </c>
      <c r="AB28" t="s">
        <v>75</v>
      </c>
      <c r="AC28" t="s">
        <v>75</v>
      </c>
      <c r="AD28" t="s">
        <v>75</v>
      </c>
      <c r="AE28" t="s">
        <v>75</v>
      </c>
      <c r="AF28" t="s">
        <v>75</v>
      </c>
      <c r="AG28" t="s">
        <v>75</v>
      </c>
      <c r="AH28" t="s">
        <v>75</v>
      </c>
      <c r="AI28" t="s">
        <v>75</v>
      </c>
      <c r="AJ28" t="s">
        <v>75</v>
      </c>
      <c r="AK28" t="s">
        <v>75</v>
      </c>
      <c r="AL28" t="s">
        <v>75</v>
      </c>
      <c r="AM28" t="s">
        <v>75</v>
      </c>
      <c r="AN28" t="s">
        <v>75</v>
      </c>
      <c r="AO28" t="s">
        <v>75</v>
      </c>
      <c r="AP28" t="s">
        <v>75</v>
      </c>
      <c r="AQ28" t="s">
        <v>75</v>
      </c>
      <c r="AR28" t="s">
        <v>75</v>
      </c>
      <c r="AS28" t="s">
        <v>75</v>
      </c>
      <c r="AT28" t="s">
        <v>75</v>
      </c>
      <c r="AU28" t="s">
        <v>75</v>
      </c>
      <c r="AV28" t="s">
        <v>75</v>
      </c>
      <c r="AW28" t="s">
        <v>75</v>
      </c>
      <c r="AX28" t="s">
        <v>75</v>
      </c>
      <c r="AY28" t="s">
        <v>75</v>
      </c>
      <c r="AZ28" t="s">
        <v>71</v>
      </c>
      <c r="BA28" t="s">
        <v>71</v>
      </c>
      <c r="BB28" t="s">
        <v>71</v>
      </c>
      <c r="BC28" t="s">
        <v>71</v>
      </c>
      <c r="BD28" t="s">
        <v>71</v>
      </c>
      <c r="BE28" t="s">
        <v>71</v>
      </c>
      <c r="BF28" t="s">
        <v>71</v>
      </c>
      <c r="BG28" t="s">
        <v>71</v>
      </c>
      <c r="BH28" t="s">
        <v>71</v>
      </c>
      <c r="BI28" t="s">
        <v>71</v>
      </c>
      <c r="BJ28" t="s">
        <v>71</v>
      </c>
      <c r="BK28" t="s">
        <v>71</v>
      </c>
      <c r="BL28" t="s">
        <v>71</v>
      </c>
      <c r="BM28" t="s">
        <v>71</v>
      </c>
      <c r="BN28" t="s">
        <v>71</v>
      </c>
      <c r="BO28" t="s">
        <v>71</v>
      </c>
      <c r="BP28" t="s">
        <v>71</v>
      </c>
      <c r="BQ28" t="s">
        <v>71</v>
      </c>
      <c r="BR28" t="s">
        <v>71</v>
      </c>
      <c r="BS28" t="s">
        <v>71</v>
      </c>
      <c r="BT28" t="s">
        <v>71</v>
      </c>
      <c r="BU28" t="s">
        <v>71</v>
      </c>
      <c r="BV28" t="s">
        <v>71</v>
      </c>
      <c r="BW28" t="s">
        <v>71</v>
      </c>
      <c r="BX28" t="s">
        <v>71</v>
      </c>
      <c r="BY28" t="s">
        <v>71</v>
      </c>
      <c r="BZ28" t="s">
        <v>71</v>
      </c>
      <c r="CA28" t="s">
        <v>71</v>
      </c>
      <c r="CB28" t="s">
        <v>71</v>
      </c>
      <c r="CC28" t="s">
        <v>71</v>
      </c>
      <c r="CD28" t="s">
        <v>71</v>
      </c>
      <c r="CE28" t="s">
        <v>71</v>
      </c>
      <c r="CF28" t="s">
        <v>71</v>
      </c>
      <c r="CG28" t="s">
        <v>71</v>
      </c>
      <c r="CH28" t="s">
        <v>71</v>
      </c>
      <c r="CI28" t="s">
        <v>71</v>
      </c>
      <c r="CJ28" t="s">
        <v>71</v>
      </c>
      <c r="CK28" t="s">
        <v>71</v>
      </c>
      <c r="CL28" t="s">
        <v>71</v>
      </c>
      <c r="CM28" t="s">
        <v>71</v>
      </c>
      <c r="CN28" t="s">
        <v>71</v>
      </c>
      <c r="CO28" t="s">
        <v>71</v>
      </c>
      <c r="CP28" t="s">
        <v>71</v>
      </c>
      <c r="CQ28" t="s">
        <v>71</v>
      </c>
      <c r="CR28" t="s">
        <v>71</v>
      </c>
      <c r="CS28" t="s">
        <v>71</v>
      </c>
      <c r="CT28" t="s">
        <v>71</v>
      </c>
      <c r="CU28" t="s">
        <v>71</v>
      </c>
      <c r="CV28" t="s">
        <v>71</v>
      </c>
      <c r="CW28" t="s">
        <v>71</v>
      </c>
      <c r="CX28" t="s">
        <v>71</v>
      </c>
      <c r="CY28" t="s">
        <v>71</v>
      </c>
      <c r="CZ28" t="s">
        <v>71</v>
      </c>
      <c r="DA28" t="s">
        <v>71</v>
      </c>
      <c r="DB28" t="s">
        <v>71</v>
      </c>
      <c r="DC28" t="s">
        <v>71</v>
      </c>
      <c r="DD28" t="s">
        <v>71</v>
      </c>
      <c r="DE28" t="s">
        <v>71</v>
      </c>
      <c r="DF28" t="s">
        <v>71</v>
      </c>
      <c r="DG28" t="s">
        <v>71</v>
      </c>
      <c r="DH28" t="s">
        <v>71</v>
      </c>
      <c r="DI28" t="s">
        <v>71</v>
      </c>
      <c r="DJ28" t="s">
        <v>71</v>
      </c>
      <c r="DK28" t="s">
        <v>71</v>
      </c>
      <c r="DL28" t="s">
        <v>71</v>
      </c>
      <c r="DM28" t="s">
        <v>71</v>
      </c>
      <c r="DN28" t="s">
        <v>71</v>
      </c>
      <c r="DO28" t="s">
        <v>71</v>
      </c>
      <c r="DP28" t="s">
        <v>71</v>
      </c>
      <c r="DQ28" t="s">
        <v>71</v>
      </c>
      <c r="DR28" t="s">
        <v>71</v>
      </c>
      <c r="DS28" t="s">
        <v>71</v>
      </c>
      <c r="DT28" t="s">
        <v>71</v>
      </c>
      <c r="DU28" t="s">
        <v>71</v>
      </c>
      <c r="DV28" t="s">
        <v>71</v>
      </c>
      <c r="DW28" t="s">
        <v>71</v>
      </c>
      <c r="DX28" t="s">
        <v>71</v>
      </c>
      <c r="DY28" t="s">
        <v>71</v>
      </c>
      <c r="DZ28" t="s">
        <v>71</v>
      </c>
      <c r="EA28" t="s">
        <v>71</v>
      </c>
      <c r="EB28" t="s">
        <v>71</v>
      </c>
      <c r="EC28" t="s">
        <v>71</v>
      </c>
      <c r="ED28" t="s">
        <v>71</v>
      </c>
      <c r="EE28" t="s">
        <v>71</v>
      </c>
      <c r="EF28" t="s">
        <v>71</v>
      </c>
      <c r="EG28" t="s">
        <v>71</v>
      </c>
      <c r="EH28" t="s">
        <v>71</v>
      </c>
      <c r="EI28" t="s">
        <v>71</v>
      </c>
      <c r="EJ28" t="s">
        <v>71</v>
      </c>
      <c r="EK28" t="s">
        <v>71</v>
      </c>
      <c r="EL28" t="s">
        <v>71</v>
      </c>
      <c r="EM28" t="s">
        <v>71</v>
      </c>
      <c r="EN28" t="s">
        <v>71</v>
      </c>
      <c r="EO28" t="s">
        <v>71</v>
      </c>
      <c r="EP28" t="s">
        <v>71</v>
      </c>
      <c r="EQ28" t="s">
        <v>71</v>
      </c>
      <c r="ER28" t="s">
        <v>71</v>
      </c>
      <c r="ES28" t="s">
        <v>71</v>
      </c>
      <c r="ET28" t="s">
        <v>71</v>
      </c>
      <c r="EU28" t="s">
        <v>71</v>
      </c>
      <c r="EV28" t="s">
        <v>71</v>
      </c>
      <c r="EW28" t="s">
        <v>71</v>
      </c>
      <c r="EX28" t="s">
        <v>71</v>
      </c>
      <c r="EY28" t="s">
        <v>71</v>
      </c>
      <c r="EZ28" t="s">
        <v>71</v>
      </c>
      <c r="FA28" t="s">
        <v>71</v>
      </c>
      <c r="FB28" t="s">
        <v>71</v>
      </c>
      <c r="FC28" t="s">
        <v>71</v>
      </c>
      <c r="FD28" t="s">
        <v>71</v>
      </c>
      <c r="FE28" t="s">
        <v>71</v>
      </c>
      <c r="FF28" t="s">
        <v>71</v>
      </c>
      <c r="FG28" t="s">
        <v>71</v>
      </c>
      <c r="FH28" t="s">
        <v>71</v>
      </c>
      <c r="FI28" t="s">
        <v>71</v>
      </c>
      <c r="FJ28" t="s">
        <v>71</v>
      </c>
      <c r="FK28" t="s">
        <v>71</v>
      </c>
      <c r="FL28" t="s">
        <v>71</v>
      </c>
      <c r="FM28" t="s">
        <v>71</v>
      </c>
      <c r="FN28" t="s">
        <v>71</v>
      </c>
      <c r="FO28" t="s">
        <v>71</v>
      </c>
      <c r="FP28" t="s">
        <v>71</v>
      </c>
      <c r="FQ28" t="s">
        <v>71</v>
      </c>
      <c r="FR28" t="s">
        <v>71</v>
      </c>
      <c r="FS28" t="s">
        <v>71</v>
      </c>
      <c r="FT28" t="s">
        <v>71</v>
      </c>
      <c r="FU28" t="s">
        <v>71</v>
      </c>
      <c r="FV28" t="s">
        <v>71</v>
      </c>
      <c r="FW28" t="s">
        <v>71</v>
      </c>
      <c r="FX28" t="s">
        <v>71</v>
      </c>
      <c r="FY28" t="s">
        <v>71</v>
      </c>
      <c r="FZ28" t="s">
        <v>71</v>
      </c>
      <c r="GA28" t="s">
        <v>71</v>
      </c>
      <c r="GB28" t="s">
        <v>71</v>
      </c>
      <c r="GC28" t="s">
        <v>71</v>
      </c>
      <c r="GD28" t="s">
        <v>71</v>
      </c>
      <c r="GE28" t="s">
        <v>71</v>
      </c>
      <c r="GF28" t="s">
        <v>71</v>
      </c>
      <c r="GG28" t="s">
        <v>71</v>
      </c>
      <c r="GH28" t="s">
        <v>71</v>
      </c>
    </row>
    <row r="29" spans="1:190" x14ac:dyDescent="0.2">
      <c r="A29" s="1">
        <v>27</v>
      </c>
      <c r="B29" t="s">
        <v>72</v>
      </c>
      <c r="C29" t="s">
        <v>72</v>
      </c>
      <c r="D29" t="s">
        <v>72</v>
      </c>
      <c r="E29" t="s">
        <v>72</v>
      </c>
      <c r="F29" t="s">
        <v>72</v>
      </c>
      <c r="G29" t="s">
        <v>73</v>
      </c>
      <c r="H29" t="s">
        <v>73</v>
      </c>
      <c r="I29" t="s">
        <v>73</v>
      </c>
      <c r="J29" t="s">
        <v>73</v>
      </c>
      <c r="K29" t="s">
        <v>73</v>
      </c>
      <c r="L29" t="s">
        <v>73</v>
      </c>
      <c r="M29" t="s">
        <v>73</v>
      </c>
      <c r="N29" t="s">
        <v>73</v>
      </c>
      <c r="O29" t="s">
        <v>74</v>
      </c>
      <c r="P29" t="s">
        <v>74</v>
      </c>
      <c r="Q29" t="s">
        <v>74</v>
      </c>
      <c r="R29" t="s">
        <v>74</v>
      </c>
      <c r="S29" t="s">
        <v>74</v>
      </c>
      <c r="T29" t="s">
        <v>74</v>
      </c>
      <c r="U29" t="s">
        <v>74</v>
      </c>
      <c r="V29" t="s">
        <v>74</v>
      </c>
      <c r="W29" t="s">
        <v>74</v>
      </c>
      <c r="X29" t="s">
        <v>74</v>
      </c>
      <c r="Y29" t="s">
        <v>74</v>
      </c>
      <c r="Z29" t="s">
        <v>75</v>
      </c>
      <c r="AA29" t="s">
        <v>75</v>
      </c>
      <c r="AB29" t="s">
        <v>75</v>
      </c>
      <c r="AC29" t="s">
        <v>75</v>
      </c>
      <c r="AD29" t="s">
        <v>75</v>
      </c>
      <c r="AE29" t="s">
        <v>75</v>
      </c>
      <c r="AF29" t="s">
        <v>75</v>
      </c>
      <c r="AG29" t="s">
        <v>75</v>
      </c>
      <c r="AH29" t="s">
        <v>75</v>
      </c>
      <c r="AI29" t="s">
        <v>75</v>
      </c>
      <c r="AJ29" t="s">
        <v>75</v>
      </c>
      <c r="AK29" t="s">
        <v>75</v>
      </c>
      <c r="AL29" t="s">
        <v>75</v>
      </c>
      <c r="AM29" t="s">
        <v>75</v>
      </c>
      <c r="AN29" t="s">
        <v>75</v>
      </c>
      <c r="AO29" t="s">
        <v>75</v>
      </c>
      <c r="AP29" t="s">
        <v>75</v>
      </c>
      <c r="AQ29" t="s">
        <v>75</v>
      </c>
      <c r="AR29" t="s">
        <v>75</v>
      </c>
      <c r="AS29" t="s">
        <v>75</v>
      </c>
      <c r="AT29" t="s">
        <v>75</v>
      </c>
      <c r="AU29" t="s">
        <v>75</v>
      </c>
      <c r="AV29" t="s">
        <v>71</v>
      </c>
      <c r="AW29" t="s">
        <v>71</v>
      </c>
      <c r="AX29" t="s">
        <v>71</v>
      </c>
      <c r="AY29" t="s">
        <v>71</v>
      </c>
      <c r="AZ29" t="s">
        <v>71</v>
      </c>
      <c r="BA29" t="s">
        <v>71</v>
      </c>
      <c r="BB29" t="s">
        <v>71</v>
      </c>
      <c r="BC29" t="s">
        <v>71</v>
      </c>
      <c r="BD29" t="s">
        <v>71</v>
      </c>
      <c r="BE29" t="s">
        <v>71</v>
      </c>
      <c r="BF29" t="s">
        <v>71</v>
      </c>
      <c r="BG29" t="s">
        <v>71</v>
      </c>
      <c r="BH29" t="s">
        <v>71</v>
      </c>
      <c r="BI29" t="s">
        <v>71</v>
      </c>
      <c r="BJ29" t="s">
        <v>71</v>
      </c>
      <c r="BK29" t="s">
        <v>71</v>
      </c>
      <c r="BL29" t="s">
        <v>71</v>
      </c>
      <c r="BM29" t="s">
        <v>71</v>
      </c>
      <c r="BN29" t="s">
        <v>71</v>
      </c>
      <c r="BO29" t="s">
        <v>71</v>
      </c>
      <c r="BP29" t="s">
        <v>71</v>
      </c>
      <c r="BQ29" t="s">
        <v>71</v>
      </c>
      <c r="BR29" t="s">
        <v>71</v>
      </c>
      <c r="BS29" t="s">
        <v>71</v>
      </c>
      <c r="BT29" t="s">
        <v>71</v>
      </c>
      <c r="BU29" t="s">
        <v>71</v>
      </c>
      <c r="BV29" t="s">
        <v>71</v>
      </c>
      <c r="BW29" t="s">
        <v>71</v>
      </c>
      <c r="BX29" t="s">
        <v>71</v>
      </c>
      <c r="BY29" t="s">
        <v>71</v>
      </c>
      <c r="BZ29" t="s">
        <v>71</v>
      </c>
      <c r="CA29" t="s">
        <v>71</v>
      </c>
      <c r="CB29" t="s">
        <v>71</v>
      </c>
      <c r="CC29" t="s">
        <v>71</v>
      </c>
      <c r="CD29" t="s">
        <v>71</v>
      </c>
      <c r="CE29" t="s">
        <v>71</v>
      </c>
      <c r="CF29" t="s">
        <v>71</v>
      </c>
      <c r="CG29" t="s">
        <v>71</v>
      </c>
      <c r="CH29" t="s">
        <v>71</v>
      </c>
      <c r="CI29" t="s">
        <v>71</v>
      </c>
      <c r="CJ29" t="s">
        <v>71</v>
      </c>
      <c r="CK29" t="s">
        <v>71</v>
      </c>
      <c r="CL29" t="s">
        <v>71</v>
      </c>
      <c r="CM29" t="s">
        <v>71</v>
      </c>
      <c r="CN29" t="s">
        <v>71</v>
      </c>
      <c r="CO29" t="s">
        <v>71</v>
      </c>
      <c r="CP29" t="s">
        <v>71</v>
      </c>
      <c r="CQ29" t="s">
        <v>71</v>
      </c>
      <c r="CR29" t="s">
        <v>71</v>
      </c>
      <c r="CS29" t="s">
        <v>71</v>
      </c>
      <c r="CT29" t="s">
        <v>71</v>
      </c>
      <c r="CU29" t="s">
        <v>71</v>
      </c>
      <c r="CV29" t="s">
        <v>71</v>
      </c>
      <c r="CW29" t="s">
        <v>71</v>
      </c>
      <c r="CX29" t="s">
        <v>71</v>
      </c>
      <c r="CY29" t="s">
        <v>71</v>
      </c>
      <c r="CZ29" t="s">
        <v>71</v>
      </c>
      <c r="DA29" t="s">
        <v>71</v>
      </c>
      <c r="DB29" t="s">
        <v>71</v>
      </c>
      <c r="DC29" t="s">
        <v>71</v>
      </c>
      <c r="DD29" t="s">
        <v>71</v>
      </c>
      <c r="DE29" t="s">
        <v>71</v>
      </c>
      <c r="DF29" t="s">
        <v>71</v>
      </c>
      <c r="DG29" t="s">
        <v>71</v>
      </c>
      <c r="DH29" t="s">
        <v>71</v>
      </c>
      <c r="DI29" t="s">
        <v>71</v>
      </c>
      <c r="DJ29" t="s">
        <v>71</v>
      </c>
      <c r="DK29" t="s">
        <v>71</v>
      </c>
      <c r="DL29" t="s">
        <v>71</v>
      </c>
      <c r="DM29" t="s">
        <v>71</v>
      </c>
      <c r="DN29" t="s">
        <v>71</v>
      </c>
      <c r="DO29" t="s">
        <v>71</v>
      </c>
      <c r="DP29" t="s">
        <v>71</v>
      </c>
      <c r="DQ29" t="s">
        <v>71</v>
      </c>
      <c r="DR29" t="s">
        <v>71</v>
      </c>
      <c r="DS29" t="s">
        <v>71</v>
      </c>
      <c r="DT29" t="s">
        <v>71</v>
      </c>
      <c r="DU29" t="s">
        <v>71</v>
      </c>
      <c r="DV29" t="s">
        <v>71</v>
      </c>
      <c r="DW29" t="s">
        <v>71</v>
      </c>
      <c r="DX29" t="s">
        <v>71</v>
      </c>
      <c r="DY29" t="s">
        <v>71</v>
      </c>
      <c r="DZ29" t="s">
        <v>71</v>
      </c>
      <c r="EA29" t="s">
        <v>71</v>
      </c>
      <c r="EB29" t="s">
        <v>71</v>
      </c>
      <c r="EC29" t="s">
        <v>71</v>
      </c>
      <c r="ED29" t="s">
        <v>71</v>
      </c>
      <c r="EE29" t="s">
        <v>71</v>
      </c>
      <c r="EF29" t="s">
        <v>71</v>
      </c>
      <c r="EG29" t="s">
        <v>71</v>
      </c>
      <c r="EH29" t="s">
        <v>71</v>
      </c>
      <c r="EI29" t="s">
        <v>71</v>
      </c>
      <c r="EJ29" t="s">
        <v>71</v>
      </c>
      <c r="EK29" t="s">
        <v>71</v>
      </c>
      <c r="EL29" t="s">
        <v>71</v>
      </c>
      <c r="EM29" t="s">
        <v>71</v>
      </c>
      <c r="EN29" t="s">
        <v>71</v>
      </c>
      <c r="EO29" t="s">
        <v>71</v>
      </c>
      <c r="EP29" t="s">
        <v>71</v>
      </c>
      <c r="EQ29" t="s">
        <v>71</v>
      </c>
      <c r="ER29" t="s">
        <v>71</v>
      </c>
      <c r="ES29" t="s">
        <v>71</v>
      </c>
      <c r="ET29" t="s">
        <v>71</v>
      </c>
      <c r="EU29" t="s">
        <v>71</v>
      </c>
      <c r="EV29" t="s">
        <v>71</v>
      </c>
      <c r="EW29" t="s">
        <v>71</v>
      </c>
      <c r="EX29" t="s">
        <v>71</v>
      </c>
      <c r="EY29" t="s">
        <v>71</v>
      </c>
      <c r="EZ29" t="s">
        <v>71</v>
      </c>
      <c r="FA29" t="s">
        <v>71</v>
      </c>
      <c r="FB29" t="s">
        <v>71</v>
      </c>
      <c r="FC29" t="s">
        <v>71</v>
      </c>
      <c r="FD29" t="s">
        <v>71</v>
      </c>
      <c r="FE29" t="s">
        <v>71</v>
      </c>
      <c r="FF29" t="s">
        <v>71</v>
      </c>
      <c r="FG29" t="s">
        <v>71</v>
      </c>
      <c r="FH29" t="s">
        <v>71</v>
      </c>
      <c r="FI29" t="s">
        <v>71</v>
      </c>
      <c r="FJ29" t="s">
        <v>71</v>
      </c>
      <c r="FK29" t="s">
        <v>71</v>
      </c>
      <c r="FL29" t="s">
        <v>71</v>
      </c>
      <c r="FM29" t="s">
        <v>71</v>
      </c>
      <c r="FN29" t="s">
        <v>71</v>
      </c>
      <c r="FO29" t="s">
        <v>71</v>
      </c>
      <c r="FP29" t="s">
        <v>71</v>
      </c>
      <c r="FQ29" t="s">
        <v>71</v>
      </c>
      <c r="FR29" t="s">
        <v>71</v>
      </c>
      <c r="FS29" t="s">
        <v>71</v>
      </c>
      <c r="FT29" t="s">
        <v>71</v>
      </c>
      <c r="FU29" t="s">
        <v>71</v>
      </c>
      <c r="FV29" t="s">
        <v>71</v>
      </c>
      <c r="FW29" t="s">
        <v>71</v>
      </c>
      <c r="FX29" t="s">
        <v>71</v>
      </c>
      <c r="FY29" t="s">
        <v>71</v>
      </c>
      <c r="FZ29" t="s">
        <v>71</v>
      </c>
      <c r="GA29" t="s">
        <v>71</v>
      </c>
      <c r="GB29" t="s">
        <v>71</v>
      </c>
      <c r="GC29" t="s">
        <v>71</v>
      </c>
      <c r="GD29" t="s">
        <v>71</v>
      </c>
      <c r="GE29" t="s">
        <v>71</v>
      </c>
      <c r="GF29" t="s">
        <v>71</v>
      </c>
      <c r="GG29" t="s">
        <v>71</v>
      </c>
      <c r="GH29" t="s">
        <v>71</v>
      </c>
    </row>
    <row r="30" spans="1:190" x14ac:dyDescent="0.2">
      <c r="A30" s="1">
        <v>28</v>
      </c>
      <c r="B30" t="s">
        <v>72</v>
      </c>
      <c r="C30" t="s">
        <v>72</v>
      </c>
      <c r="D30" t="s">
        <v>72</v>
      </c>
      <c r="E30" t="s">
        <v>72</v>
      </c>
      <c r="F30" t="s">
        <v>72</v>
      </c>
      <c r="G30" t="s">
        <v>73</v>
      </c>
      <c r="H30" t="s">
        <v>73</v>
      </c>
      <c r="I30" t="s">
        <v>73</v>
      </c>
      <c r="J30" t="s">
        <v>73</v>
      </c>
      <c r="K30" t="s">
        <v>73</v>
      </c>
      <c r="L30" t="s">
        <v>73</v>
      </c>
      <c r="M30" t="s">
        <v>73</v>
      </c>
      <c r="N30" t="s">
        <v>73</v>
      </c>
      <c r="O30" t="s">
        <v>74</v>
      </c>
      <c r="P30" t="s">
        <v>74</v>
      </c>
      <c r="Q30" t="s">
        <v>74</v>
      </c>
      <c r="R30" t="s">
        <v>74</v>
      </c>
      <c r="S30" t="s">
        <v>74</v>
      </c>
      <c r="T30" t="s">
        <v>74</v>
      </c>
      <c r="U30" t="s">
        <v>74</v>
      </c>
      <c r="V30" t="s">
        <v>74</v>
      </c>
      <c r="W30" t="s">
        <v>74</v>
      </c>
      <c r="X30" t="s">
        <v>74</v>
      </c>
      <c r="Y30" t="s">
        <v>74</v>
      </c>
      <c r="Z30" t="s">
        <v>75</v>
      </c>
      <c r="AA30" t="s">
        <v>75</v>
      </c>
      <c r="AB30" t="s">
        <v>75</v>
      </c>
      <c r="AC30" t="s">
        <v>75</v>
      </c>
      <c r="AD30" t="s">
        <v>75</v>
      </c>
      <c r="AE30" t="s">
        <v>75</v>
      </c>
      <c r="AF30" t="s">
        <v>75</v>
      </c>
      <c r="AG30" t="s">
        <v>75</v>
      </c>
      <c r="AH30" t="s">
        <v>75</v>
      </c>
      <c r="AI30" t="s">
        <v>75</v>
      </c>
      <c r="AJ30" t="s">
        <v>75</v>
      </c>
      <c r="AK30" t="s">
        <v>75</v>
      </c>
      <c r="AL30" t="s">
        <v>75</v>
      </c>
      <c r="AM30" t="s">
        <v>75</v>
      </c>
      <c r="AN30" t="s">
        <v>75</v>
      </c>
      <c r="AO30" t="s">
        <v>75</v>
      </c>
      <c r="AP30" t="s">
        <v>75</v>
      </c>
      <c r="AQ30" t="s">
        <v>75</v>
      </c>
      <c r="AR30" t="s">
        <v>75</v>
      </c>
      <c r="AS30" t="s">
        <v>75</v>
      </c>
      <c r="AT30" t="s">
        <v>75</v>
      </c>
      <c r="AU30" t="s">
        <v>75</v>
      </c>
      <c r="AV30" t="s">
        <v>71</v>
      </c>
      <c r="AW30" t="s">
        <v>71</v>
      </c>
      <c r="AX30" t="s">
        <v>71</v>
      </c>
      <c r="AY30" t="s">
        <v>71</v>
      </c>
      <c r="AZ30" t="s">
        <v>71</v>
      </c>
      <c r="BA30" t="s">
        <v>71</v>
      </c>
      <c r="BB30" t="s">
        <v>71</v>
      </c>
      <c r="BC30" t="s">
        <v>71</v>
      </c>
      <c r="BD30" t="s">
        <v>71</v>
      </c>
      <c r="BE30" t="s">
        <v>71</v>
      </c>
      <c r="BF30" t="s">
        <v>71</v>
      </c>
      <c r="BG30" t="s">
        <v>71</v>
      </c>
      <c r="BH30" t="s">
        <v>71</v>
      </c>
      <c r="BI30" t="s">
        <v>71</v>
      </c>
      <c r="BJ30" t="s">
        <v>71</v>
      </c>
      <c r="BK30" t="s">
        <v>71</v>
      </c>
      <c r="BL30" t="s">
        <v>71</v>
      </c>
      <c r="BM30" t="s">
        <v>71</v>
      </c>
      <c r="BN30" t="s">
        <v>71</v>
      </c>
      <c r="BO30" t="s">
        <v>71</v>
      </c>
      <c r="BP30" t="s">
        <v>71</v>
      </c>
      <c r="BQ30" t="s">
        <v>71</v>
      </c>
      <c r="BR30" t="s">
        <v>71</v>
      </c>
      <c r="BS30" t="s">
        <v>71</v>
      </c>
      <c r="BT30" t="s">
        <v>71</v>
      </c>
      <c r="BU30" t="s">
        <v>71</v>
      </c>
      <c r="BV30" t="s">
        <v>71</v>
      </c>
      <c r="BW30" t="s">
        <v>71</v>
      </c>
      <c r="BX30" t="s">
        <v>71</v>
      </c>
      <c r="BY30" t="s">
        <v>71</v>
      </c>
      <c r="BZ30" t="s">
        <v>71</v>
      </c>
      <c r="CA30" t="s">
        <v>71</v>
      </c>
      <c r="CB30" t="s">
        <v>71</v>
      </c>
      <c r="CC30" t="s">
        <v>71</v>
      </c>
      <c r="CD30" t="s">
        <v>71</v>
      </c>
      <c r="CE30" t="s">
        <v>71</v>
      </c>
      <c r="CF30" t="s">
        <v>71</v>
      </c>
      <c r="CG30" t="s">
        <v>71</v>
      </c>
      <c r="CH30" t="s">
        <v>71</v>
      </c>
      <c r="CI30" t="s">
        <v>71</v>
      </c>
      <c r="CJ30" t="s">
        <v>71</v>
      </c>
      <c r="CK30" t="s">
        <v>71</v>
      </c>
      <c r="CL30" t="s">
        <v>71</v>
      </c>
      <c r="CM30" t="s">
        <v>71</v>
      </c>
      <c r="CN30" t="s">
        <v>71</v>
      </c>
      <c r="CO30" t="s">
        <v>71</v>
      </c>
      <c r="CP30" t="s">
        <v>71</v>
      </c>
      <c r="CQ30" t="s">
        <v>71</v>
      </c>
      <c r="CR30" t="s">
        <v>71</v>
      </c>
      <c r="CS30" t="s">
        <v>71</v>
      </c>
      <c r="CT30" t="s">
        <v>71</v>
      </c>
      <c r="CU30" t="s">
        <v>71</v>
      </c>
      <c r="CV30" t="s">
        <v>71</v>
      </c>
      <c r="CW30" t="s">
        <v>71</v>
      </c>
      <c r="CX30" t="s">
        <v>71</v>
      </c>
      <c r="CY30" t="s">
        <v>71</v>
      </c>
      <c r="CZ30" t="s">
        <v>71</v>
      </c>
      <c r="DA30" t="s">
        <v>71</v>
      </c>
      <c r="DB30" t="s">
        <v>71</v>
      </c>
      <c r="DC30" t="s">
        <v>71</v>
      </c>
      <c r="DD30" t="s">
        <v>71</v>
      </c>
      <c r="DE30" t="s">
        <v>71</v>
      </c>
      <c r="DF30" t="s">
        <v>71</v>
      </c>
      <c r="DG30" t="s">
        <v>71</v>
      </c>
      <c r="DH30" t="s">
        <v>71</v>
      </c>
      <c r="DI30" t="s">
        <v>71</v>
      </c>
      <c r="DJ30" t="s">
        <v>71</v>
      </c>
      <c r="DK30" t="s">
        <v>71</v>
      </c>
      <c r="DL30" t="s">
        <v>71</v>
      </c>
      <c r="DM30" t="s">
        <v>71</v>
      </c>
      <c r="DN30" t="s">
        <v>71</v>
      </c>
      <c r="DO30" t="s">
        <v>71</v>
      </c>
      <c r="DP30" t="s">
        <v>71</v>
      </c>
      <c r="DQ30" t="s">
        <v>71</v>
      </c>
      <c r="DR30" t="s">
        <v>71</v>
      </c>
      <c r="DS30" t="s">
        <v>71</v>
      </c>
      <c r="DT30" t="s">
        <v>71</v>
      </c>
      <c r="DU30" t="s">
        <v>71</v>
      </c>
      <c r="DV30" t="s">
        <v>71</v>
      </c>
      <c r="DW30" t="s">
        <v>71</v>
      </c>
      <c r="DX30" t="s">
        <v>71</v>
      </c>
      <c r="DY30" t="s">
        <v>71</v>
      </c>
      <c r="DZ30" t="s">
        <v>71</v>
      </c>
      <c r="EA30" t="s">
        <v>71</v>
      </c>
      <c r="EB30" t="s">
        <v>71</v>
      </c>
      <c r="EC30" t="s">
        <v>71</v>
      </c>
      <c r="ED30" t="s">
        <v>71</v>
      </c>
      <c r="EE30" t="s">
        <v>71</v>
      </c>
      <c r="EF30" t="s">
        <v>71</v>
      </c>
      <c r="EG30" t="s">
        <v>71</v>
      </c>
      <c r="EH30" t="s">
        <v>71</v>
      </c>
      <c r="EI30" t="s">
        <v>71</v>
      </c>
      <c r="EJ30" t="s">
        <v>71</v>
      </c>
      <c r="EK30" t="s">
        <v>71</v>
      </c>
      <c r="EL30" t="s">
        <v>71</v>
      </c>
      <c r="EM30" t="s">
        <v>71</v>
      </c>
      <c r="EN30" t="s">
        <v>71</v>
      </c>
      <c r="EO30" t="s">
        <v>71</v>
      </c>
      <c r="EP30" t="s">
        <v>71</v>
      </c>
      <c r="EQ30" t="s">
        <v>71</v>
      </c>
      <c r="ER30" t="s">
        <v>71</v>
      </c>
      <c r="ES30" t="s">
        <v>71</v>
      </c>
      <c r="ET30" t="s">
        <v>71</v>
      </c>
      <c r="EU30" t="s">
        <v>71</v>
      </c>
      <c r="EV30" t="s">
        <v>71</v>
      </c>
      <c r="EW30" t="s">
        <v>71</v>
      </c>
      <c r="EX30" t="s">
        <v>71</v>
      </c>
      <c r="EY30" t="s">
        <v>71</v>
      </c>
      <c r="EZ30" t="s">
        <v>71</v>
      </c>
      <c r="FA30" t="s">
        <v>71</v>
      </c>
      <c r="FB30" t="s">
        <v>71</v>
      </c>
      <c r="FC30" t="s">
        <v>71</v>
      </c>
      <c r="FD30" t="s">
        <v>71</v>
      </c>
      <c r="FE30" t="s">
        <v>71</v>
      </c>
      <c r="FF30" t="s">
        <v>71</v>
      </c>
      <c r="FG30" t="s">
        <v>71</v>
      </c>
      <c r="FH30" t="s">
        <v>71</v>
      </c>
      <c r="FI30" t="s">
        <v>71</v>
      </c>
      <c r="FJ30" t="s">
        <v>71</v>
      </c>
      <c r="FK30" t="s">
        <v>71</v>
      </c>
      <c r="FL30" t="s">
        <v>71</v>
      </c>
      <c r="FM30" t="s">
        <v>71</v>
      </c>
      <c r="FN30" t="s">
        <v>71</v>
      </c>
      <c r="FO30" t="s">
        <v>71</v>
      </c>
      <c r="FP30" t="s">
        <v>71</v>
      </c>
      <c r="FQ30" t="s">
        <v>71</v>
      </c>
      <c r="FR30" t="s">
        <v>71</v>
      </c>
      <c r="FS30" t="s">
        <v>71</v>
      </c>
      <c r="FT30" t="s">
        <v>71</v>
      </c>
      <c r="FU30" t="s">
        <v>71</v>
      </c>
      <c r="FV30" t="s">
        <v>71</v>
      </c>
      <c r="FW30" t="s">
        <v>71</v>
      </c>
      <c r="FX30" t="s">
        <v>71</v>
      </c>
      <c r="FY30" t="s">
        <v>71</v>
      </c>
      <c r="FZ30" t="s">
        <v>71</v>
      </c>
      <c r="GA30" t="s">
        <v>71</v>
      </c>
      <c r="GB30" t="s">
        <v>71</v>
      </c>
      <c r="GC30" t="s">
        <v>71</v>
      </c>
      <c r="GD30" t="s">
        <v>71</v>
      </c>
      <c r="GE30" t="s">
        <v>71</v>
      </c>
      <c r="GF30" t="s">
        <v>71</v>
      </c>
      <c r="GG30" t="s">
        <v>71</v>
      </c>
      <c r="GH30" t="s">
        <v>71</v>
      </c>
    </row>
    <row r="31" spans="1:190" x14ac:dyDescent="0.2">
      <c r="A31" s="1">
        <v>29</v>
      </c>
      <c r="B31" t="s">
        <v>72</v>
      </c>
      <c r="C31" t="s">
        <v>72</v>
      </c>
      <c r="D31" t="s">
        <v>72</v>
      </c>
      <c r="E31" t="s">
        <v>72</v>
      </c>
      <c r="F31" t="s">
        <v>72</v>
      </c>
      <c r="G31" t="s">
        <v>73</v>
      </c>
      <c r="H31" t="s">
        <v>73</v>
      </c>
      <c r="I31" t="s">
        <v>73</v>
      </c>
      <c r="J31" t="s">
        <v>73</v>
      </c>
      <c r="K31" t="s">
        <v>73</v>
      </c>
      <c r="L31" t="s">
        <v>73</v>
      </c>
      <c r="M31" t="s">
        <v>73</v>
      </c>
      <c r="N31" t="s">
        <v>73</v>
      </c>
      <c r="O31" t="s">
        <v>74</v>
      </c>
      <c r="P31" t="s">
        <v>74</v>
      </c>
      <c r="Q31" t="s">
        <v>74</v>
      </c>
      <c r="R31" t="s">
        <v>74</v>
      </c>
      <c r="S31" t="s">
        <v>74</v>
      </c>
      <c r="T31" t="s">
        <v>74</v>
      </c>
      <c r="U31" t="s">
        <v>74</v>
      </c>
      <c r="V31" t="s">
        <v>74</v>
      </c>
      <c r="W31" t="s">
        <v>74</v>
      </c>
      <c r="X31" t="s">
        <v>74</v>
      </c>
      <c r="Y31" t="s">
        <v>74</v>
      </c>
      <c r="Z31" t="s">
        <v>75</v>
      </c>
      <c r="AA31" t="s">
        <v>75</v>
      </c>
      <c r="AB31" t="s">
        <v>75</v>
      </c>
      <c r="AC31" t="s">
        <v>75</v>
      </c>
      <c r="AD31" t="s">
        <v>75</v>
      </c>
      <c r="AE31" t="s">
        <v>75</v>
      </c>
      <c r="AF31" t="s">
        <v>75</v>
      </c>
      <c r="AG31" t="s">
        <v>75</v>
      </c>
      <c r="AH31" t="s">
        <v>75</v>
      </c>
      <c r="AI31" t="s">
        <v>75</v>
      </c>
      <c r="AJ31" t="s">
        <v>75</v>
      </c>
      <c r="AK31" t="s">
        <v>75</v>
      </c>
      <c r="AL31" t="s">
        <v>75</v>
      </c>
      <c r="AM31" t="s">
        <v>75</v>
      </c>
      <c r="AN31" t="s">
        <v>75</v>
      </c>
      <c r="AO31" t="s">
        <v>75</v>
      </c>
      <c r="AP31" t="s">
        <v>75</v>
      </c>
      <c r="AQ31" t="s">
        <v>75</v>
      </c>
      <c r="AR31" t="s">
        <v>75</v>
      </c>
      <c r="AS31" t="s">
        <v>75</v>
      </c>
      <c r="AT31" t="s">
        <v>75</v>
      </c>
      <c r="AU31" t="s">
        <v>75</v>
      </c>
      <c r="AV31" t="s">
        <v>71</v>
      </c>
      <c r="AW31" t="s">
        <v>71</v>
      </c>
      <c r="AX31" t="s">
        <v>71</v>
      </c>
      <c r="AY31" t="s">
        <v>71</v>
      </c>
      <c r="AZ31" t="s">
        <v>71</v>
      </c>
      <c r="BA31" t="s">
        <v>71</v>
      </c>
      <c r="BB31" t="s">
        <v>71</v>
      </c>
      <c r="BC31" t="s">
        <v>71</v>
      </c>
      <c r="BD31" t="s">
        <v>71</v>
      </c>
      <c r="BE31" t="s">
        <v>71</v>
      </c>
      <c r="BF31" t="s">
        <v>71</v>
      </c>
      <c r="BG31" t="s">
        <v>71</v>
      </c>
      <c r="BH31" t="s">
        <v>71</v>
      </c>
      <c r="BI31" t="s">
        <v>71</v>
      </c>
      <c r="BJ31" t="s">
        <v>71</v>
      </c>
      <c r="BK31" t="s">
        <v>71</v>
      </c>
      <c r="BL31" t="s">
        <v>71</v>
      </c>
      <c r="BM31" t="s">
        <v>71</v>
      </c>
      <c r="BN31" t="s">
        <v>71</v>
      </c>
      <c r="BO31" t="s">
        <v>71</v>
      </c>
      <c r="BP31" t="s">
        <v>71</v>
      </c>
      <c r="BQ31" t="s">
        <v>71</v>
      </c>
      <c r="BR31" t="s">
        <v>71</v>
      </c>
      <c r="BS31" t="s">
        <v>71</v>
      </c>
      <c r="BT31" t="s">
        <v>71</v>
      </c>
      <c r="BU31" t="s">
        <v>71</v>
      </c>
      <c r="BV31" t="s">
        <v>71</v>
      </c>
      <c r="BW31" t="s">
        <v>71</v>
      </c>
      <c r="BX31" t="s">
        <v>71</v>
      </c>
      <c r="BY31" t="s">
        <v>71</v>
      </c>
      <c r="BZ31" t="s">
        <v>71</v>
      </c>
      <c r="CA31" t="s">
        <v>71</v>
      </c>
      <c r="CB31" t="s">
        <v>71</v>
      </c>
      <c r="CC31" t="s">
        <v>71</v>
      </c>
      <c r="CD31" t="s">
        <v>71</v>
      </c>
      <c r="CE31" t="s">
        <v>71</v>
      </c>
      <c r="CF31" t="s">
        <v>71</v>
      </c>
      <c r="CG31" t="s">
        <v>71</v>
      </c>
      <c r="CH31" t="s">
        <v>71</v>
      </c>
      <c r="CI31" t="s">
        <v>71</v>
      </c>
      <c r="CJ31" t="s">
        <v>71</v>
      </c>
      <c r="CK31" t="s">
        <v>71</v>
      </c>
      <c r="CL31" t="s">
        <v>71</v>
      </c>
      <c r="CM31" t="s">
        <v>71</v>
      </c>
      <c r="CN31" t="s">
        <v>71</v>
      </c>
      <c r="CO31" t="s">
        <v>71</v>
      </c>
      <c r="CP31" t="s">
        <v>71</v>
      </c>
      <c r="CQ31" t="s">
        <v>71</v>
      </c>
      <c r="CR31" t="s">
        <v>71</v>
      </c>
      <c r="CS31" t="s">
        <v>71</v>
      </c>
      <c r="CT31" t="s">
        <v>71</v>
      </c>
      <c r="CU31" t="s">
        <v>71</v>
      </c>
      <c r="CV31" t="s">
        <v>71</v>
      </c>
      <c r="CW31" t="s">
        <v>71</v>
      </c>
      <c r="CX31" t="s">
        <v>71</v>
      </c>
      <c r="CY31" t="s">
        <v>71</v>
      </c>
      <c r="CZ31" t="s">
        <v>71</v>
      </c>
      <c r="DA31" t="s">
        <v>71</v>
      </c>
      <c r="DB31" t="s">
        <v>71</v>
      </c>
      <c r="DC31" t="s">
        <v>71</v>
      </c>
      <c r="DD31" t="s">
        <v>71</v>
      </c>
      <c r="DE31" t="s">
        <v>71</v>
      </c>
      <c r="DF31" t="s">
        <v>71</v>
      </c>
      <c r="DG31" t="s">
        <v>71</v>
      </c>
      <c r="DH31" t="s">
        <v>71</v>
      </c>
      <c r="DI31" t="s">
        <v>71</v>
      </c>
      <c r="DJ31" t="s">
        <v>71</v>
      </c>
      <c r="DK31" t="s">
        <v>71</v>
      </c>
      <c r="DL31" t="s">
        <v>71</v>
      </c>
      <c r="DM31" t="s">
        <v>71</v>
      </c>
      <c r="DN31" t="s">
        <v>71</v>
      </c>
      <c r="DO31" t="s">
        <v>71</v>
      </c>
      <c r="DP31" t="s">
        <v>71</v>
      </c>
      <c r="DQ31" t="s">
        <v>71</v>
      </c>
      <c r="DR31" t="s">
        <v>71</v>
      </c>
      <c r="DS31" t="s">
        <v>71</v>
      </c>
      <c r="DT31" t="s">
        <v>71</v>
      </c>
      <c r="DU31" t="s">
        <v>71</v>
      </c>
      <c r="DV31" t="s">
        <v>71</v>
      </c>
      <c r="DW31" t="s">
        <v>71</v>
      </c>
      <c r="DX31" t="s">
        <v>71</v>
      </c>
      <c r="DY31" t="s">
        <v>71</v>
      </c>
      <c r="DZ31" t="s">
        <v>71</v>
      </c>
      <c r="EA31" t="s">
        <v>71</v>
      </c>
      <c r="EB31" t="s">
        <v>71</v>
      </c>
      <c r="EC31" t="s">
        <v>71</v>
      </c>
      <c r="ED31" t="s">
        <v>71</v>
      </c>
      <c r="EE31" t="s">
        <v>71</v>
      </c>
      <c r="EF31" t="s">
        <v>71</v>
      </c>
      <c r="EG31" t="s">
        <v>71</v>
      </c>
      <c r="EH31" t="s">
        <v>71</v>
      </c>
      <c r="EI31" t="s">
        <v>71</v>
      </c>
      <c r="EJ31" t="s">
        <v>71</v>
      </c>
      <c r="EK31" t="s">
        <v>71</v>
      </c>
      <c r="EL31" t="s">
        <v>71</v>
      </c>
      <c r="EM31" t="s">
        <v>71</v>
      </c>
      <c r="EN31" t="s">
        <v>71</v>
      </c>
      <c r="EO31" t="s">
        <v>71</v>
      </c>
      <c r="EP31" t="s">
        <v>71</v>
      </c>
      <c r="EQ31" t="s">
        <v>71</v>
      </c>
      <c r="ER31" t="s">
        <v>71</v>
      </c>
      <c r="ES31" t="s">
        <v>71</v>
      </c>
      <c r="ET31" t="s">
        <v>71</v>
      </c>
      <c r="EU31" t="s">
        <v>71</v>
      </c>
      <c r="EV31" t="s">
        <v>71</v>
      </c>
      <c r="EW31" t="s">
        <v>71</v>
      </c>
      <c r="EX31" t="s">
        <v>71</v>
      </c>
      <c r="EY31" t="s">
        <v>71</v>
      </c>
      <c r="EZ31" t="s">
        <v>71</v>
      </c>
      <c r="FA31" t="s">
        <v>71</v>
      </c>
      <c r="FB31" t="s">
        <v>71</v>
      </c>
      <c r="FC31" t="s">
        <v>71</v>
      </c>
      <c r="FD31" t="s">
        <v>71</v>
      </c>
      <c r="FE31" t="s">
        <v>71</v>
      </c>
      <c r="FF31" t="s">
        <v>71</v>
      </c>
      <c r="FG31" t="s">
        <v>71</v>
      </c>
      <c r="FH31" t="s">
        <v>71</v>
      </c>
      <c r="FI31" t="s">
        <v>71</v>
      </c>
      <c r="FJ31" t="s">
        <v>71</v>
      </c>
      <c r="FK31" t="s">
        <v>71</v>
      </c>
      <c r="FL31" t="s">
        <v>71</v>
      </c>
      <c r="FM31" t="s">
        <v>71</v>
      </c>
      <c r="FN31" t="s">
        <v>71</v>
      </c>
      <c r="FO31" t="s">
        <v>71</v>
      </c>
      <c r="FP31" t="s">
        <v>71</v>
      </c>
      <c r="FQ31" t="s">
        <v>71</v>
      </c>
      <c r="FR31" t="s">
        <v>71</v>
      </c>
      <c r="FS31" t="s">
        <v>71</v>
      </c>
      <c r="FT31" t="s">
        <v>71</v>
      </c>
      <c r="FU31" t="s">
        <v>71</v>
      </c>
      <c r="FV31" t="s">
        <v>71</v>
      </c>
      <c r="FW31" t="s">
        <v>71</v>
      </c>
      <c r="FX31" t="s">
        <v>71</v>
      </c>
      <c r="FY31" t="s">
        <v>71</v>
      </c>
      <c r="FZ31" t="s">
        <v>71</v>
      </c>
      <c r="GA31" t="s">
        <v>71</v>
      </c>
      <c r="GB31" t="s">
        <v>71</v>
      </c>
      <c r="GC31" t="s">
        <v>71</v>
      </c>
      <c r="GD31" t="s">
        <v>71</v>
      </c>
      <c r="GE31" t="s">
        <v>71</v>
      </c>
      <c r="GF31" t="s">
        <v>71</v>
      </c>
      <c r="GG31" t="s">
        <v>71</v>
      </c>
      <c r="GH31" t="s">
        <v>71</v>
      </c>
    </row>
    <row r="32" spans="1:190" x14ac:dyDescent="0.2">
      <c r="A32" s="1">
        <v>30</v>
      </c>
      <c r="B32" t="s">
        <v>72</v>
      </c>
      <c r="C32" t="s">
        <v>72</v>
      </c>
      <c r="D32" t="s">
        <v>72</v>
      </c>
      <c r="E32" t="s">
        <v>72</v>
      </c>
      <c r="F32" t="s">
        <v>72</v>
      </c>
      <c r="G32" t="s">
        <v>73</v>
      </c>
      <c r="H32" t="s">
        <v>73</v>
      </c>
      <c r="I32" t="s">
        <v>73</v>
      </c>
      <c r="J32" t="s">
        <v>73</v>
      </c>
      <c r="K32" t="s">
        <v>73</v>
      </c>
      <c r="L32" t="s">
        <v>73</v>
      </c>
      <c r="M32" t="s">
        <v>73</v>
      </c>
      <c r="N32" t="s">
        <v>73</v>
      </c>
      <c r="O32" t="s">
        <v>74</v>
      </c>
      <c r="P32" t="s">
        <v>74</v>
      </c>
      <c r="Q32" t="s">
        <v>74</v>
      </c>
      <c r="R32" t="s">
        <v>74</v>
      </c>
      <c r="S32" t="s">
        <v>74</v>
      </c>
      <c r="T32" t="s">
        <v>74</v>
      </c>
      <c r="U32" t="s">
        <v>74</v>
      </c>
      <c r="V32" t="s">
        <v>74</v>
      </c>
      <c r="W32" t="s">
        <v>74</v>
      </c>
      <c r="X32" t="s">
        <v>74</v>
      </c>
      <c r="Y32" t="s">
        <v>74</v>
      </c>
      <c r="Z32" t="s">
        <v>75</v>
      </c>
      <c r="AA32" t="s">
        <v>75</v>
      </c>
      <c r="AB32" t="s">
        <v>75</v>
      </c>
      <c r="AC32" t="s">
        <v>75</v>
      </c>
      <c r="AD32" t="s">
        <v>75</v>
      </c>
      <c r="AE32" t="s">
        <v>75</v>
      </c>
      <c r="AF32" t="s">
        <v>75</v>
      </c>
      <c r="AG32" t="s">
        <v>75</v>
      </c>
      <c r="AH32" t="s">
        <v>75</v>
      </c>
      <c r="AI32" t="s">
        <v>75</v>
      </c>
      <c r="AJ32" t="s">
        <v>75</v>
      </c>
      <c r="AK32" t="s">
        <v>75</v>
      </c>
      <c r="AL32" t="s">
        <v>75</v>
      </c>
      <c r="AM32" t="s">
        <v>75</v>
      </c>
      <c r="AN32" t="s">
        <v>75</v>
      </c>
      <c r="AO32" t="s">
        <v>75</v>
      </c>
      <c r="AP32" t="s">
        <v>75</v>
      </c>
      <c r="AQ32" t="s">
        <v>75</v>
      </c>
      <c r="AR32" t="s">
        <v>75</v>
      </c>
      <c r="AS32" t="s">
        <v>75</v>
      </c>
      <c r="AT32" t="s">
        <v>75</v>
      </c>
      <c r="AU32" t="s">
        <v>75</v>
      </c>
      <c r="AV32" t="s">
        <v>71</v>
      </c>
      <c r="AW32" t="s">
        <v>71</v>
      </c>
      <c r="AX32" t="s">
        <v>71</v>
      </c>
      <c r="AY32" t="s">
        <v>71</v>
      </c>
      <c r="AZ32" t="s">
        <v>71</v>
      </c>
      <c r="BA32" t="s">
        <v>71</v>
      </c>
      <c r="BB32" t="s">
        <v>71</v>
      </c>
      <c r="BC32" t="s">
        <v>71</v>
      </c>
      <c r="BD32" t="s">
        <v>71</v>
      </c>
      <c r="BE32" t="s">
        <v>71</v>
      </c>
      <c r="BF32" t="s">
        <v>71</v>
      </c>
      <c r="BG32" t="s">
        <v>71</v>
      </c>
      <c r="BH32" t="s">
        <v>71</v>
      </c>
      <c r="BI32" t="s">
        <v>71</v>
      </c>
      <c r="BJ32" t="s">
        <v>71</v>
      </c>
      <c r="BK32" t="s">
        <v>71</v>
      </c>
      <c r="BL32" t="s">
        <v>71</v>
      </c>
      <c r="BM32" t="s">
        <v>71</v>
      </c>
      <c r="BN32" t="s">
        <v>71</v>
      </c>
      <c r="BO32" t="s">
        <v>71</v>
      </c>
      <c r="BP32" t="s">
        <v>71</v>
      </c>
      <c r="BQ32" t="s">
        <v>71</v>
      </c>
      <c r="BR32" t="s">
        <v>71</v>
      </c>
      <c r="BS32" t="s">
        <v>71</v>
      </c>
      <c r="BT32" t="s">
        <v>71</v>
      </c>
      <c r="BU32" t="s">
        <v>71</v>
      </c>
      <c r="BV32" t="s">
        <v>71</v>
      </c>
      <c r="BW32" t="s">
        <v>71</v>
      </c>
      <c r="BX32" t="s">
        <v>71</v>
      </c>
      <c r="BY32" t="s">
        <v>71</v>
      </c>
      <c r="BZ32" t="s">
        <v>71</v>
      </c>
      <c r="CA32" t="s">
        <v>71</v>
      </c>
      <c r="CB32" t="s">
        <v>71</v>
      </c>
      <c r="CC32" t="s">
        <v>71</v>
      </c>
      <c r="CD32" t="s">
        <v>71</v>
      </c>
      <c r="CE32" t="s">
        <v>71</v>
      </c>
      <c r="CF32" t="s">
        <v>71</v>
      </c>
      <c r="CG32" t="s">
        <v>71</v>
      </c>
      <c r="CH32" t="s">
        <v>71</v>
      </c>
      <c r="CI32" t="s">
        <v>71</v>
      </c>
      <c r="CJ32" t="s">
        <v>71</v>
      </c>
      <c r="CK32" t="s">
        <v>71</v>
      </c>
      <c r="CL32" t="s">
        <v>71</v>
      </c>
      <c r="CM32" t="s">
        <v>71</v>
      </c>
      <c r="CN32" t="s">
        <v>71</v>
      </c>
      <c r="CO32" t="s">
        <v>71</v>
      </c>
      <c r="CP32" t="s">
        <v>71</v>
      </c>
      <c r="CQ32" t="s">
        <v>71</v>
      </c>
      <c r="CR32" t="s">
        <v>71</v>
      </c>
      <c r="CS32" t="s">
        <v>71</v>
      </c>
      <c r="CT32" t="s">
        <v>71</v>
      </c>
      <c r="CU32" t="s">
        <v>71</v>
      </c>
      <c r="CV32" t="s">
        <v>71</v>
      </c>
      <c r="CW32" t="s">
        <v>71</v>
      </c>
      <c r="CX32" t="s">
        <v>71</v>
      </c>
      <c r="CY32" t="s">
        <v>71</v>
      </c>
      <c r="CZ32" t="s">
        <v>71</v>
      </c>
      <c r="DA32" t="s">
        <v>71</v>
      </c>
      <c r="DB32" t="s">
        <v>71</v>
      </c>
      <c r="DC32" t="s">
        <v>71</v>
      </c>
      <c r="DD32" t="s">
        <v>71</v>
      </c>
      <c r="DE32" t="s">
        <v>71</v>
      </c>
      <c r="DF32" t="s">
        <v>71</v>
      </c>
      <c r="DG32" t="s">
        <v>71</v>
      </c>
      <c r="DH32" t="s">
        <v>71</v>
      </c>
      <c r="DI32" t="s">
        <v>71</v>
      </c>
      <c r="DJ32" t="s">
        <v>71</v>
      </c>
      <c r="DK32" t="s">
        <v>71</v>
      </c>
      <c r="DL32" t="s">
        <v>71</v>
      </c>
      <c r="DM32" t="s">
        <v>71</v>
      </c>
      <c r="DN32" t="s">
        <v>71</v>
      </c>
      <c r="DO32" t="s">
        <v>71</v>
      </c>
      <c r="DP32" t="s">
        <v>71</v>
      </c>
      <c r="DQ32" t="s">
        <v>71</v>
      </c>
      <c r="DR32" t="s">
        <v>71</v>
      </c>
      <c r="DS32" t="s">
        <v>71</v>
      </c>
      <c r="DT32" t="s">
        <v>71</v>
      </c>
      <c r="DU32" t="s">
        <v>71</v>
      </c>
      <c r="DV32" t="s">
        <v>71</v>
      </c>
      <c r="DW32" t="s">
        <v>71</v>
      </c>
      <c r="DX32" t="s">
        <v>71</v>
      </c>
      <c r="DY32" t="s">
        <v>71</v>
      </c>
      <c r="DZ32" t="s">
        <v>71</v>
      </c>
      <c r="EA32" t="s">
        <v>71</v>
      </c>
      <c r="EB32" t="s">
        <v>71</v>
      </c>
      <c r="EC32" t="s">
        <v>71</v>
      </c>
      <c r="ED32" t="s">
        <v>71</v>
      </c>
      <c r="EE32" t="s">
        <v>71</v>
      </c>
      <c r="EF32" t="s">
        <v>71</v>
      </c>
      <c r="EG32" t="s">
        <v>71</v>
      </c>
      <c r="EH32" t="s">
        <v>71</v>
      </c>
      <c r="EI32" t="s">
        <v>71</v>
      </c>
      <c r="EJ32" t="s">
        <v>71</v>
      </c>
      <c r="EK32" t="s">
        <v>71</v>
      </c>
      <c r="EL32" t="s">
        <v>71</v>
      </c>
      <c r="EM32" t="s">
        <v>71</v>
      </c>
      <c r="EN32" t="s">
        <v>71</v>
      </c>
      <c r="EO32" t="s">
        <v>71</v>
      </c>
      <c r="EP32" t="s">
        <v>71</v>
      </c>
      <c r="EQ32" t="s">
        <v>71</v>
      </c>
      <c r="ER32" t="s">
        <v>71</v>
      </c>
      <c r="ES32" t="s">
        <v>71</v>
      </c>
      <c r="ET32" t="s">
        <v>71</v>
      </c>
      <c r="EU32" t="s">
        <v>71</v>
      </c>
      <c r="EV32" t="s">
        <v>71</v>
      </c>
      <c r="EW32" t="s">
        <v>71</v>
      </c>
      <c r="EX32" t="s">
        <v>71</v>
      </c>
      <c r="EY32" t="s">
        <v>71</v>
      </c>
      <c r="EZ32" t="s">
        <v>71</v>
      </c>
      <c r="FA32" t="s">
        <v>71</v>
      </c>
      <c r="FB32" t="s">
        <v>71</v>
      </c>
      <c r="FC32" t="s">
        <v>71</v>
      </c>
      <c r="FD32" t="s">
        <v>71</v>
      </c>
      <c r="FE32" t="s">
        <v>71</v>
      </c>
      <c r="FF32" t="s">
        <v>71</v>
      </c>
      <c r="FG32" t="s">
        <v>71</v>
      </c>
      <c r="FH32" t="s">
        <v>71</v>
      </c>
      <c r="FI32" t="s">
        <v>71</v>
      </c>
      <c r="FJ32" t="s">
        <v>71</v>
      </c>
      <c r="FK32" t="s">
        <v>71</v>
      </c>
      <c r="FL32" t="s">
        <v>71</v>
      </c>
      <c r="FM32" t="s">
        <v>71</v>
      </c>
      <c r="FN32" t="s">
        <v>71</v>
      </c>
      <c r="FO32" t="s">
        <v>71</v>
      </c>
      <c r="FP32" t="s">
        <v>71</v>
      </c>
      <c r="FQ32" t="s">
        <v>71</v>
      </c>
      <c r="FR32" t="s">
        <v>71</v>
      </c>
      <c r="FS32" t="s">
        <v>71</v>
      </c>
      <c r="FT32" t="s">
        <v>71</v>
      </c>
      <c r="FU32" t="s">
        <v>71</v>
      </c>
      <c r="FV32" t="s">
        <v>71</v>
      </c>
      <c r="FW32" t="s">
        <v>71</v>
      </c>
      <c r="FX32" t="s">
        <v>71</v>
      </c>
      <c r="FY32" t="s">
        <v>71</v>
      </c>
      <c r="FZ32" t="s">
        <v>71</v>
      </c>
      <c r="GA32" t="s">
        <v>71</v>
      </c>
      <c r="GB32" t="s">
        <v>71</v>
      </c>
      <c r="GC32" t="s">
        <v>71</v>
      </c>
      <c r="GD32" t="s">
        <v>71</v>
      </c>
      <c r="GE32" t="s">
        <v>71</v>
      </c>
      <c r="GF32" t="s">
        <v>71</v>
      </c>
      <c r="GG32" t="s">
        <v>71</v>
      </c>
      <c r="GH32" t="s">
        <v>71</v>
      </c>
    </row>
    <row r="33" spans="1:190" x14ac:dyDescent="0.2">
      <c r="A33" s="1">
        <v>31</v>
      </c>
      <c r="B33" t="s">
        <v>72</v>
      </c>
      <c r="C33" t="s">
        <v>72</v>
      </c>
      <c r="D33" t="s">
        <v>72</v>
      </c>
      <c r="E33" t="s">
        <v>72</v>
      </c>
      <c r="F33" t="s">
        <v>72</v>
      </c>
      <c r="G33" t="s">
        <v>73</v>
      </c>
      <c r="H33" t="s">
        <v>73</v>
      </c>
      <c r="I33" t="s">
        <v>73</v>
      </c>
      <c r="J33" t="s">
        <v>73</v>
      </c>
      <c r="K33" t="s">
        <v>73</v>
      </c>
      <c r="L33" t="s">
        <v>73</v>
      </c>
      <c r="M33" t="s">
        <v>73</v>
      </c>
      <c r="N33" t="s">
        <v>74</v>
      </c>
      <c r="O33" t="s">
        <v>74</v>
      </c>
      <c r="P33" t="s">
        <v>74</v>
      </c>
      <c r="Q33" t="s">
        <v>74</v>
      </c>
      <c r="R33" t="s">
        <v>74</v>
      </c>
      <c r="S33" t="s">
        <v>74</v>
      </c>
      <c r="T33" t="s">
        <v>74</v>
      </c>
      <c r="U33" t="s">
        <v>74</v>
      </c>
      <c r="V33" t="s">
        <v>74</v>
      </c>
      <c r="W33" t="s">
        <v>74</v>
      </c>
      <c r="X33" t="s">
        <v>75</v>
      </c>
      <c r="Y33" t="s">
        <v>75</v>
      </c>
      <c r="Z33" t="s">
        <v>75</v>
      </c>
      <c r="AA33" t="s">
        <v>75</v>
      </c>
      <c r="AB33" t="s">
        <v>75</v>
      </c>
      <c r="AC33" t="s">
        <v>75</v>
      </c>
      <c r="AD33" t="s">
        <v>75</v>
      </c>
      <c r="AE33" t="s">
        <v>75</v>
      </c>
      <c r="AF33" t="s">
        <v>75</v>
      </c>
      <c r="AG33" t="s">
        <v>75</v>
      </c>
      <c r="AH33" t="s">
        <v>75</v>
      </c>
      <c r="AI33" t="s">
        <v>75</v>
      </c>
      <c r="AJ33" t="s">
        <v>75</v>
      </c>
      <c r="AK33" t="s">
        <v>75</v>
      </c>
      <c r="AL33" t="s">
        <v>75</v>
      </c>
      <c r="AM33" t="s">
        <v>75</v>
      </c>
      <c r="AN33" t="s">
        <v>75</v>
      </c>
      <c r="AO33" t="s">
        <v>75</v>
      </c>
      <c r="AP33" t="s">
        <v>75</v>
      </c>
      <c r="AQ33" t="s">
        <v>75</v>
      </c>
      <c r="AR33" t="s">
        <v>75</v>
      </c>
      <c r="AS33" t="s">
        <v>75</v>
      </c>
      <c r="AT33" t="s">
        <v>75</v>
      </c>
      <c r="AU33" t="s">
        <v>75</v>
      </c>
      <c r="AV33" t="s">
        <v>71</v>
      </c>
      <c r="AW33" t="s">
        <v>71</v>
      </c>
      <c r="AX33" t="s">
        <v>71</v>
      </c>
      <c r="AY33" t="s">
        <v>71</v>
      </c>
      <c r="AZ33" t="s">
        <v>71</v>
      </c>
      <c r="BA33" t="s">
        <v>71</v>
      </c>
      <c r="BB33" t="s">
        <v>71</v>
      </c>
      <c r="BC33" t="s">
        <v>71</v>
      </c>
      <c r="BD33" t="s">
        <v>71</v>
      </c>
      <c r="BE33" t="s">
        <v>71</v>
      </c>
      <c r="BF33" t="s">
        <v>71</v>
      </c>
      <c r="BG33" t="s">
        <v>71</v>
      </c>
      <c r="BH33" t="s">
        <v>71</v>
      </c>
      <c r="BI33" t="s">
        <v>71</v>
      </c>
      <c r="BJ33" t="s">
        <v>71</v>
      </c>
      <c r="BK33" t="s">
        <v>71</v>
      </c>
      <c r="BL33" t="s">
        <v>71</v>
      </c>
      <c r="BM33" t="s">
        <v>71</v>
      </c>
      <c r="BN33" t="s">
        <v>71</v>
      </c>
      <c r="BO33" t="s">
        <v>71</v>
      </c>
      <c r="BP33" t="s">
        <v>71</v>
      </c>
      <c r="BQ33" t="s">
        <v>71</v>
      </c>
      <c r="BR33" t="s">
        <v>71</v>
      </c>
      <c r="BS33" t="s">
        <v>71</v>
      </c>
      <c r="BT33" t="s">
        <v>71</v>
      </c>
      <c r="BU33" t="s">
        <v>71</v>
      </c>
      <c r="BV33" t="s">
        <v>71</v>
      </c>
      <c r="BW33" t="s">
        <v>71</v>
      </c>
      <c r="BX33" t="s">
        <v>71</v>
      </c>
      <c r="BY33" t="s">
        <v>71</v>
      </c>
      <c r="BZ33" t="s">
        <v>71</v>
      </c>
      <c r="CA33" t="s">
        <v>71</v>
      </c>
      <c r="CB33" t="s">
        <v>71</v>
      </c>
      <c r="CC33" t="s">
        <v>71</v>
      </c>
      <c r="CD33" t="s">
        <v>71</v>
      </c>
      <c r="CE33" t="s">
        <v>71</v>
      </c>
      <c r="CF33" t="s">
        <v>71</v>
      </c>
      <c r="CG33" t="s">
        <v>71</v>
      </c>
      <c r="CH33" t="s">
        <v>71</v>
      </c>
      <c r="CI33" t="s">
        <v>71</v>
      </c>
      <c r="CJ33" t="s">
        <v>71</v>
      </c>
      <c r="CK33" t="s">
        <v>71</v>
      </c>
      <c r="CL33" t="s">
        <v>71</v>
      </c>
      <c r="CM33" t="s">
        <v>71</v>
      </c>
      <c r="CN33" t="s">
        <v>71</v>
      </c>
      <c r="CO33" t="s">
        <v>71</v>
      </c>
      <c r="CP33" t="s">
        <v>71</v>
      </c>
      <c r="CQ33" t="s">
        <v>71</v>
      </c>
      <c r="CR33" t="s">
        <v>71</v>
      </c>
      <c r="CS33" t="s">
        <v>71</v>
      </c>
      <c r="CT33" t="s">
        <v>71</v>
      </c>
      <c r="CU33" t="s">
        <v>71</v>
      </c>
      <c r="CV33" t="s">
        <v>71</v>
      </c>
      <c r="CW33" t="s">
        <v>71</v>
      </c>
      <c r="CX33" t="s">
        <v>71</v>
      </c>
      <c r="CY33" t="s">
        <v>71</v>
      </c>
      <c r="CZ33" t="s">
        <v>71</v>
      </c>
      <c r="DA33" t="s">
        <v>71</v>
      </c>
      <c r="DB33" t="s">
        <v>71</v>
      </c>
      <c r="DC33" t="s">
        <v>71</v>
      </c>
      <c r="DD33" t="s">
        <v>71</v>
      </c>
      <c r="DE33" t="s">
        <v>71</v>
      </c>
      <c r="DF33" t="s">
        <v>71</v>
      </c>
      <c r="DG33" t="s">
        <v>71</v>
      </c>
      <c r="DH33" t="s">
        <v>71</v>
      </c>
      <c r="DI33" t="s">
        <v>71</v>
      </c>
      <c r="DJ33" t="s">
        <v>71</v>
      </c>
      <c r="DK33" t="s">
        <v>71</v>
      </c>
      <c r="DL33" t="s">
        <v>71</v>
      </c>
      <c r="DM33" t="s">
        <v>71</v>
      </c>
      <c r="DN33" t="s">
        <v>71</v>
      </c>
      <c r="DO33" t="s">
        <v>71</v>
      </c>
      <c r="DP33" t="s">
        <v>71</v>
      </c>
      <c r="DQ33" t="s">
        <v>71</v>
      </c>
      <c r="DR33" t="s">
        <v>71</v>
      </c>
      <c r="DS33" t="s">
        <v>71</v>
      </c>
      <c r="DT33" t="s">
        <v>71</v>
      </c>
      <c r="DU33" t="s">
        <v>71</v>
      </c>
      <c r="DV33" t="s">
        <v>71</v>
      </c>
      <c r="DW33" t="s">
        <v>71</v>
      </c>
      <c r="DX33" t="s">
        <v>71</v>
      </c>
      <c r="DY33" t="s">
        <v>71</v>
      </c>
      <c r="DZ33" t="s">
        <v>71</v>
      </c>
      <c r="EA33" t="s">
        <v>71</v>
      </c>
      <c r="EB33" t="s">
        <v>71</v>
      </c>
      <c r="EC33" t="s">
        <v>71</v>
      </c>
      <c r="ED33" t="s">
        <v>71</v>
      </c>
      <c r="EE33" t="s">
        <v>71</v>
      </c>
      <c r="EF33" t="s">
        <v>71</v>
      </c>
      <c r="EG33" t="s">
        <v>71</v>
      </c>
      <c r="EH33" t="s">
        <v>71</v>
      </c>
      <c r="EI33" t="s">
        <v>71</v>
      </c>
      <c r="EJ33" t="s">
        <v>71</v>
      </c>
      <c r="EK33" t="s">
        <v>71</v>
      </c>
      <c r="EL33" t="s">
        <v>71</v>
      </c>
      <c r="EM33" t="s">
        <v>71</v>
      </c>
      <c r="EN33" t="s">
        <v>71</v>
      </c>
      <c r="EO33" t="s">
        <v>71</v>
      </c>
      <c r="EP33" t="s">
        <v>71</v>
      </c>
      <c r="EQ33" t="s">
        <v>71</v>
      </c>
      <c r="ER33" t="s">
        <v>71</v>
      </c>
      <c r="ES33" t="s">
        <v>71</v>
      </c>
      <c r="ET33" t="s">
        <v>71</v>
      </c>
      <c r="EU33" t="s">
        <v>71</v>
      </c>
      <c r="EV33" t="s">
        <v>71</v>
      </c>
      <c r="EW33" t="s">
        <v>71</v>
      </c>
      <c r="EX33" t="s">
        <v>71</v>
      </c>
      <c r="EY33" t="s">
        <v>71</v>
      </c>
      <c r="EZ33" t="s">
        <v>71</v>
      </c>
      <c r="FA33" t="s">
        <v>71</v>
      </c>
      <c r="FB33" t="s">
        <v>71</v>
      </c>
      <c r="FC33" t="s">
        <v>71</v>
      </c>
      <c r="FD33" t="s">
        <v>71</v>
      </c>
      <c r="FE33" t="s">
        <v>71</v>
      </c>
      <c r="FF33" t="s">
        <v>71</v>
      </c>
      <c r="FG33" t="s">
        <v>71</v>
      </c>
      <c r="FH33" t="s">
        <v>71</v>
      </c>
      <c r="FI33" t="s">
        <v>71</v>
      </c>
      <c r="FJ33" t="s">
        <v>71</v>
      </c>
      <c r="FK33" t="s">
        <v>71</v>
      </c>
      <c r="FL33" t="s">
        <v>71</v>
      </c>
      <c r="FM33" t="s">
        <v>71</v>
      </c>
      <c r="FN33" t="s">
        <v>71</v>
      </c>
      <c r="FO33" t="s">
        <v>71</v>
      </c>
      <c r="FP33" t="s">
        <v>71</v>
      </c>
      <c r="FQ33" t="s">
        <v>71</v>
      </c>
      <c r="FR33" t="s">
        <v>71</v>
      </c>
      <c r="FS33" t="s">
        <v>71</v>
      </c>
      <c r="FT33" t="s">
        <v>71</v>
      </c>
      <c r="FU33" t="s">
        <v>71</v>
      </c>
      <c r="FV33" t="s">
        <v>71</v>
      </c>
      <c r="FW33" t="s">
        <v>71</v>
      </c>
      <c r="FX33" t="s">
        <v>71</v>
      </c>
      <c r="FY33" t="s">
        <v>71</v>
      </c>
      <c r="FZ33" t="s">
        <v>71</v>
      </c>
      <c r="GA33" t="s">
        <v>71</v>
      </c>
      <c r="GB33" t="s">
        <v>71</v>
      </c>
      <c r="GC33" t="s">
        <v>71</v>
      </c>
      <c r="GD33" t="s">
        <v>71</v>
      </c>
      <c r="GE33" t="s">
        <v>71</v>
      </c>
      <c r="GF33" t="s">
        <v>71</v>
      </c>
      <c r="GG33" t="s">
        <v>71</v>
      </c>
      <c r="GH33" t="s">
        <v>71</v>
      </c>
    </row>
    <row r="34" spans="1:190" x14ac:dyDescent="0.2">
      <c r="A34" s="1">
        <v>32</v>
      </c>
      <c r="B34" t="s">
        <v>72</v>
      </c>
      <c r="C34" t="s">
        <v>72</v>
      </c>
      <c r="D34" t="s">
        <v>72</v>
      </c>
      <c r="E34" t="s">
        <v>72</v>
      </c>
      <c r="F34" t="s">
        <v>72</v>
      </c>
      <c r="G34" t="s">
        <v>73</v>
      </c>
      <c r="H34" t="s">
        <v>73</v>
      </c>
      <c r="I34" t="s">
        <v>73</v>
      </c>
      <c r="J34" t="s">
        <v>73</v>
      </c>
      <c r="K34" t="s">
        <v>73</v>
      </c>
      <c r="L34" t="s">
        <v>73</v>
      </c>
      <c r="M34" t="s">
        <v>73</v>
      </c>
      <c r="N34" t="s">
        <v>74</v>
      </c>
      <c r="O34" t="s">
        <v>74</v>
      </c>
      <c r="P34" t="s">
        <v>74</v>
      </c>
      <c r="Q34" t="s">
        <v>74</v>
      </c>
      <c r="R34" t="s">
        <v>74</v>
      </c>
      <c r="S34" t="s">
        <v>74</v>
      </c>
      <c r="T34" t="s">
        <v>74</v>
      </c>
      <c r="U34" t="s">
        <v>74</v>
      </c>
      <c r="V34" t="s">
        <v>74</v>
      </c>
      <c r="W34" t="s">
        <v>74</v>
      </c>
      <c r="X34" t="s">
        <v>75</v>
      </c>
      <c r="Y34" t="s">
        <v>75</v>
      </c>
      <c r="Z34" t="s">
        <v>75</v>
      </c>
      <c r="AA34" t="s">
        <v>75</v>
      </c>
      <c r="AB34" t="s">
        <v>75</v>
      </c>
      <c r="AC34" t="s">
        <v>75</v>
      </c>
      <c r="AD34" t="s">
        <v>75</v>
      </c>
      <c r="AE34" t="s">
        <v>75</v>
      </c>
      <c r="AF34" t="s">
        <v>75</v>
      </c>
      <c r="AG34" t="s">
        <v>75</v>
      </c>
      <c r="AH34" t="s">
        <v>75</v>
      </c>
      <c r="AI34" t="s">
        <v>75</v>
      </c>
      <c r="AJ34" t="s">
        <v>75</v>
      </c>
      <c r="AK34" t="s">
        <v>75</v>
      </c>
      <c r="AL34" t="s">
        <v>75</v>
      </c>
      <c r="AM34" t="s">
        <v>75</v>
      </c>
      <c r="AN34" t="s">
        <v>75</v>
      </c>
      <c r="AO34" t="s">
        <v>75</v>
      </c>
      <c r="AP34" t="s">
        <v>75</v>
      </c>
      <c r="AQ34" t="s">
        <v>75</v>
      </c>
      <c r="AR34" t="s">
        <v>75</v>
      </c>
      <c r="AS34" t="s">
        <v>75</v>
      </c>
      <c r="AT34" t="s">
        <v>75</v>
      </c>
      <c r="AU34" t="s">
        <v>75</v>
      </c>
      <c r="AV34" t="s">
        <v>71</v>
      </c>
      <c r="AW34" t="s">
        <v>71</v>
      </c>
      <c r="AX34" t="s">
        <v>71</v>
      </c>
      <c r="AY34" t="s">
        <v>71</v>
      </c>
      <c r="AZ34" t="s">
        <v>71</v>
      </c>
      <c r="BA34" t="s">
        <v>71</v>
      </c>
      <c r="BB34" t="s">
        <v>71</v>
      </c>
      <c r="BC34" t="s">
        <v>71</v>
      </c>
      <c r="BD34" t="s">
        <v>71</v>
      </c>
      <c r="BE34" t="s">
        <v>71</v>
      </c>
      <c r="BF34" t="s">
        <v>71</v>
      </c>
      <c r="BG34" t="s">
        <v>71</v>
      </c>
      <c r="BH34" t="s">
        <v>71</v>
      </c>
      <c r="BI34" t="s">
        <v>71</v>
      </c>
      <c r="BJ34" t="s">
        <v>71</v>
      </c>
      <c r="BK34" t="s">
        <v>71</v>
      </c>
      <c r="BL34" t="s">
        <v>71</v>
      </c>
      <c r="BM34" t="s">
        <v>71</v>
      </c>
      <c r="BN34" t="s">
        <v>71</v>
      </c>
      <c r="BO34" t="s">
        <v>71</v>
      </c>
      <c r="BP34" t="s">
        <v>71</v>
      </c>
      <c r="BQ34" t="s">
        <v>71</v>
      </c>
      <c r="BR34" t="s">
        <v>71</v>
      </c>
      <c r="BS34" t="s">
        <v>71</v>
      </c>
      <c r="BT34" t="s">
        <v>71</v>
      </c>
      <c r="BU34" t="s">
        <v>71</v>
      </c>
      <c r="BV34" t="s">
        <v>71</v>
      </c>
      <c r="BW34" t="s">
        <v>71</v>
      </c>
      <c r="BX34" t="s">
        <v>71</v>
      </c>
      <c r="BY34" t="s">
        <v>71</v>
      </c>
      <c r="BZ34" t="s">
        <v>71</v>
      </c>
      <c r="CA34" t="s">
        <v>71</v>
      </c>
      <c r="CB34" t="s">
        <v>71</v>
      </c>
      <c r="CC34" t="s">
        <v>71</v>
      </c>
      <c r="CD34" t="s">
        <v>71</v>
      </c>
      <c r="CE34" t="s">
        <v>71</v>
      </c>
      <c r="CF34" t="s">
        <v>71</v>
      </c>
      <c r="CG34" t="s">
        <v>71</v>
      </c>
      <c r="CH34" t="s">
        <v>71</v>
      </c>
      <c r="CI34" t="s">
        <v>71</v>
      </c>
      <c r="CJ34" t="s">
        <v>71</v>
      </c>
      <c r="CK34" t="s">
        <v>71</v>
      </c>
      <c r="CL34" t="s">
        <v>71</v>
      </c>
      <c r="CM34" t="s">
        <v>71</v>
      </c>
      <c r="CN34" t="s">
        <v>71</v>
      </c>
      <c r="CO34" t="s">
        <v>71</v>
      </c>
      <c r="CP34" t="s">
        <v>71</v>
      </c>
      <c r="CQ34" t="s">
        <v>71</v>
      </c>
      <c r="CR34" t="s">
        <v>71</v>
      </c>
      <c r="CS34" t="s">
        <v>71</v>
      </c>
      <c r="CT34" t="s">
        <v>71</v>
      </c>
      <c r="CU34" t="s">
        <v>71</v>
      </c>
      <c r="CV34" t="s">
        <v>71</v>
      </c>
      <c r="CW34" t="s">
        <v>71</v>
      </c>
      <c r="CX34" t="s">
        <v>71</v>
      </c>
      <c r="CY34" t="s">
        <v>71</v>
      </c>
      <c r="CZ34" t="s">
        <v>71</v>
      </c>
      <c r="DA34" t="s">
        <v>71</v>
      </c>
      <c r="DB34" t="s">
        <v>71</v>
      </c>
      <c r="DC34" t="s">
        <v>71</v>
      </c>
      <c r="DD34" t="s">
        <v>71</v>
      </c>
      <c r="DE34" t="s">
        <v>71</v>
      </c>
      <c r="DF34" t="s">
        <v>71</v>
      </c>
      <c r="DG34" t="s">
        <v>71</v>
      </c>
      <c r="DH34" t="s">
        <v>71</v>
      </c>
      <c r="DI34" t="s">
        <v>71</v>
      </c>
      <c r="DJ34" t="s">
        <v>71</v>
      </c>
      <c r="DK34" t="s">
        <v>71</v>
      </c>
      <c r="DL34" t="s">
        <v>71</v>
      </c>
      <c r="DM34" t="s">
        <v>71</v>
      </c>
      <c r="DN34" t="s">
        <v>71</v>
      </c>
      <c r="DO34" t="s">
        <v>71</v>
      </c>
      <c r="DP34" t="s">
        <v>71</v>
      </c>
      <c r="DQ34" t="s">
        <v>71</v>
      </c>
      <c r="DR34" t="s">
        <v>71</v>
      </c>
      <c r="DS34" t="s">
        <v>71</v>
      </c>
      <c r="DT34" t="s">
        <v>71</v>
      </c>
      <c r="DU34" t="s">
        <v>71</v>
      </c>
      <c r="DV34" t="s">
        <v>71</v>
      </c>
      <c r="DW34" t="s">
        <v>71</v>
      </c>
      <c r="DX34" t="s">
        <v>71</v>
      </c>
      <c r="DY34" t="s">
        <v>71</v>
      </c>
      <c r="DZ34" t="s">
        <v>71</v>
      </c>
      <c r="EA34" t="s">
        <v>71</v>
      </c>
      <c r="EB34" t="s">
        <v>71</v>
      </c>
      <c r="EC34" t="s">
        <v>71</v>
      </c>
      <c r="ED34" t="s">
        <v>71</v>
      </c>
      <c r="EE34" t="s">
        <v>71</v>
      </c>
      <c r="EF34" t="s">
        <v>71</v>
      </c>
      <c r="EG34" t="s">
        <v>71</v>
      </c>
      <c r="EH34" t="s">
        <v>71</v>
      </c>
      <c r="EI34" t="s">
        <v>71</v>
      </c>
      <c r="EJ34" t="s">
        <v>71</v>
      </c>
      <c r="EK34" t="s">
        <v>71</v>
      </c>
      <c r="EL34" t="s">
        <v>71</v>
      </c>
      <c r="EM34" t="s">
        <v>71</v>
      </c>
      <c r="EN34" t="s">
        <v>71</v>
      </c>
      <c r="EO34" t="s">
        <v>71</v>
      </c>
      <c r="EP34" t="s">
        <v>71</v>
      </c>
      <c r="EQ34" t="s">
        <v>71</v>
      </c>
      <c r="ER34" t="s">
        <v>71</v>
      </c>
      <c r="ES34" t="s">
        <v>71</v>
      </c>
      <c r="ET34" t="s">
        <v>71</v>
      </c>
      <c r="EU34" t="s">
        <v>71</v>
      </c>
      <c r="EV34" t="s">
        <v>71</v>
      </c>
      <c r="EW34" t="s">
        <v>71</v>
      </c>
      <c r="EX34" t="s">
        <v>71</v>
      </c>
      <c r="EY34" t="s">
        <v>71</v>
      </c>
      <c r="EZ34" t="s">
        <v>71</v>
      </c>
      <c r="FA34" t="s">
        <v>71</v>
      </c>
      <c r="FB34" t="s">
        <v>71</v>
      </c>
      <c r="FC34" t="s">
        <v>71</v>
      </c>
      <c r="FD34" t="s">
        <v>71</v>
      </c>
      <c r="FE34" t="s">
        <v>71</v>
      </c>
      <c r="FF34" t="s">
        <v>71</v>
      </c>
      <c r="FG34" t="s">
        <v>71</v>
      </c>
      <c r="FH34" t="s">
        <v>71</v>
      </c>
      <c r="FI34" t="s">
        <v>71</v>
      </c>
      <c r="FJ34" t="s">
        <v>71</v>
      </c>
      <c r="FK34" t="s">
        <v>71</v>
      </c>
      <c r="FL34" t="s">
        <v>71</v>
      </c>
      <c r="FM34" t="s">
        <v>71</v>
      </c>
      <c r="FN34" t="s">
        <v>71</v>
      </c>
      <c r="FO34" t="s">
        <v>71</v>
      </c>
      <c r="FP34" t="s">
        <v>71</v>
      </c>
      <c r="FQ34" t="s">
        <v>71</v>
      </c>
      <c r="FR34" t="s">
        <v>71</v>
      </c>
      <c r="FS34" t="s">
        <v>71</v>
      </c>
      <c r="FT34" t="s">
        <v>71</v>
      </c>
      <c r="FU34" t="s">
        <v>71</v>
      </c>
      <c r="FV34" t="s">
        <v>71</v>
      </c>
      <c r="FW34" t="s">
        <v>71</v>
      </c>
      <c r="FX34" t="s">
        <v>71</v>
      </c>
      <c r="FY34" t="s">
        <v>71</v>
      </c>
      <c r="FZ34" t="s">
        <v>71</v>
      </c>
      <c r="GA34" t="s">
        <v>71</v>
      </c>
      <c r="GB34" t="s">
        <v>71</v>
      </c>
      <c r="GC34" t="s">
        <v>71</v>
      </c>
      <c r="GD34" t="s">
        <v>71</v>
      </c>
      <c r="GE34" t="s">
        <v>71</v>
      </c>
      <c r="GF34" t="s">
        <v>71</v>
      </c>
      <c r="GG34" t="s">
        <v>71</v>
      </c>
      <c r="GH34" t="s">
        <v>71</v>
      </c>
    </row>
    <row r="35" spans="1:190" x14ac:dyDescent="0.2">
      <c r="A35" s="1">
        <v>33</v>
      </c>
      <c r="B35" t="s">
        <v>72</v>
      </c>
      <c r="C35" t="s">
        <v>72</v>
      </c>
      <c r="D35" t="s">
        <v>72</v>
      </c>
      <c r="E35" t="s">
        <v>72</v>
      </c>
      <c r="F35" t="s">
        <v>72</v>
      </c>
      <c r="G35" t="s">
        <v>73</v>
      </c>
      <c r="H35" t="s">
        <v>73</v>
      </c>
      <c r="I35" t="s">
        <v>73</v>
      </c>
      <c r="J35" t="s">
        <v>73</v>
      </c>
      <c r="K35" t="s">
        <v>73</v>
      </c>
      <c r="L35" t="s">
        <v>73</v>
      </c>
      <c r="M35" t="s">
        <v>73</v>
      </c>
      <c r="N35" t="s">
        <v>74</v>
      </c>
      <c r="O35" t="s">
        <v>74</v>
      </c>
      <c r="P35" t="s">
        <v>74</v>
      </c>
      <c r="Q35" t="s">
        <v>74</v>
      </c>
      <c r="R35" t="s">
        <v>74</v>
      </c>
      <c r="S35" t="s">
        <v>74</v>
      </c>
      <c r="T35" t="s">
        <v>74</v>
      </c>
      <c r="U35" t="s">
        <v>74</v>
      </c>
      <c r="V35" t="s">
        <v>74</v>
      </c>
      <c r="W35" t="s">
        <v>74</v>
      </c>
      <c r="X35" t="s">
        <v>75</v>
      </c>
      <c r="Y35" t="s">
        <v>75</v>
      </c>
      <c r="Z35" t="s">
        <v>75</v>
      </c>
      <c r="AA35" t="s">
        <v>75</v>
      </c>
      <c r="AB35" t="s">
        <v>75</v>
      </c>
      <c r="AC35" t="s">
        <v>75</v>
      </c>
      <c r="AD35" t="s">
        <v>75</v>
      </c>
      <c r="AE35" t="s">
        <v>75</v>
      </c>
      <c r="AF35" t="s">
        <v>75</v>
      </c>
      <c r="AG35" t="s">
        <v>75</v>
      </c>
      <c r="AH35" t="s">
        <v>75</v>
      </c>
      <c r="AI35" t="s">
        <v>75</v>
      </c>
      <c r="AJ35" t="s">
        <v>75</v>
      </c>
      <c r="AK35" t="s">
        <v>75</v>
      </c>
      <c r="AL35" t="s">
        <v>75</v>
      </c>
      <c r="AM35" t="s">
        <v>75</v>
      </c>
      <c r="AN35" t="s">
        <v>75</v>
      </c>
      <c r="AO35" t="s">
        <v>75</v>
      </c>
      <c r="AP35" t="s">
        <v>75</v>
      </c>
      <c r="AQ35" t="s">
        <v>75</v>
      </c>
      <c r="AR35" t="s">
        <v>75</v>
      </c>
      <c r="AS35" t="s">
        <v>75</v>
      </c>
      <c r="AT35" t="s">
        <v>75</v>
      </c>
      <c r="AU35" t="s">
        <v>75</v>
      </c>
      <c r="AV35" t="s">
        <v>71</v>
      </c>
      <c r="AW35" t="s">
        <v>71</v>
      </c>
      <c r="AX35" t="s">
        <v>71</v>
      </c>
      <c r="AY35" t="s">
        <v>71</v>
      </c>
      <c r="AZ35" t="s">
        <v>71</v>
      </c>
      <c r="BA35" t="s">
        <v>71</v>
      </c>
      <c r="BB35" t="s">
        <v>71</v>
      </c>
      <c r="BC35" t="s">
        <v>71</v>
      </c>
      <c r="BD35" t="s">
        <v>71</v>
      </c>
      <c r="BE35" t="s">
        <v>71</v>
      </c>
      <c r="BF35" t="s">
        <v>71</v>
      </c>
      <c r="BG35" t="s">
        <v>71</v>
      </c>
      <c r="BH35" t="s">
        <v>71</v>
      </c>
      <c r="BI35" t="s">
        <v>71</v>
      </c>
      <c r="BJ35" t="s">
        <v>71</v>
      </c>
      <c r="BK35" t="s">
        <v>71</v>
      </c>
      <c r="BL35" t="s">
        <v>71</v>
      </c>
      <c r="BM35" t="s">
        <v>71</v>
      </c>
      <c r="BN35" t="s">
        <v>71</v>
      </c>
      <c r="BO35" t="s">
        <v>71</v>
      </c>
      <c r="BP35" t="s">
        <v>71</v>
      </c>
      <c r="BQ35" t="s">
        <v>71</v>
      </c>
      <c r="BR35" t="s">
        <v>71</v>
      </c>
      <c r="BS35" t="s">
        <v>71</v>
      </c>
      <c r="BT35" t="s">
        <v>71</v>
      </c>
      <c r="BU35" t="s">
        <v>71</v>
      </c>
      <c r="BV35" t="s">
        <v>71</v>
      </c>
      <c r="BW35" t="s">
        <v>71</v>
      </c>
      <c r="BX35" t="s">
        <v>71</v>
      </c>
      <c r="BY35" t="s">
        <v>71</v>
      </c>
      <c r="BZ35" t="s">
        <v>71</v>
      </c>
      <c r="CA35" t="s">
        <v>71</v>
      </c>
      <c r="CB35" t="s">
        <v>71</v>
      </c>
      <c r="CC35" t="s">
        <v>71</v>
      </c>
      <c r="CD35" t="s">
        <v>71</v>
      </c>
      <c r="CE35" t="s">
        <v>71</v>
      </c>
      <c r="CF35" t="s">
        <v>71</v>
      </c>
      <c r="CG35" t="s">
        <v>71</v>
      </c>
      <c r="CH35" t="s">
        <v>71</v>
      </c>
      <c r="CI35" t="s">
        <v>71</v>
      </c>
      <c r="CJ35" t="s">
        <v>71</v>
      </c>
      <c r="CK35" t="s">
        <v>71</v>
      </c>
      <c r="CL35" t="s">
        <v>71</v>
      </c>
      <c r="CM35" t="s">
        <v>71</v>
      </c>
      <c r="CN35" t="s">
        <v>71</v>
      </c>
      <c r="CO35" t="s">
        <v>71</v>
      </c>
      <c r="CP35" t="s">
        <v>71</v>
      </c>
      <c r="CQ35" t="s">
        <v>71</v>
      </c>
      <c r="CR35" t="s">
        <v>71</v>
      </c>
      <c r="CS35" t="s">
        <v>71</v>
      </c>
      <c r="CT35" t="s">
        <v>71</v>
      </c>
      <c r="CU35" t="s">
        <v>71</v>
      </c>
      <c r="CV35" t="s">
        <v>71</v>
      </c>
      <c r="CW35" t="s">
        <v>71</v>
      </c>
      <c r="CX35" t="s">
        <v>71</v>
      </c>
      <c r="CY35" t="s">
        <v>71</v>
      </c>
      <c r="CZ35" t="s">
        <v>71</v>
      </c>
      <c r="DA35" t="s">
        <v>71</v>
      </c>
      <c r="DB35" t="s">
        <v>71</v>
      </c>
      <c r="DC35" t="s">
        <v>71</v>
      </c>
      <c r="DD35" t="s">
        <v>71</v>
      </c>
      <c r="DE35" t="s">
        <v>71</v>
      </c>
      <c r="DF35" t="s">
        <v>71</v>
      </c>
      <c r="DG35" t="s">
        <v>71</v>
      </c>
      <c r="DH35" t="s">
        <v>71</v>
      </c>
      <c r="DI35" t="s">
        <v>71</v>
      </c>
      <c r="DJ35" t="s">
        <v>71</v>
      </c>
      <c r="DK35" t="s">
        <v>71</v>
      </c>
      <c r="DL35" t="s">
        <v>71</v>
      </c>
      <c r="DM35" t="s">
        <v>71</v>
      </c>
      <c r="DN35" t="s">
        <v>71</v>
      </c>
      <c r="DO35" t="s">
        <v>71</v>
      </c>
      <c r="DP35" t="s">
        <v>71</v>
      </c>
      <c r="DQ35" t="s">
        <v>71</v>
      </c>
      <c r="DR35" t="s">
        <v>71</v>
      </c>
      <c r="DS35" t="s">
        <v>71</v>
      </c>
      <c r="DT35" t="s">
        <v>71</v>
      </c>
      <c r="DU35" t="s">
        <v>71</v>
      </c>
      <c r="DV35" t="s">
        <v>71</v>
      </c>
      <c r="DW35" t="s">
        <v>71</v>
      </c>
      <c r="DX35" t="s">
        <v>71</v>
      </c>
      <c r="DY35" t="s">
        <v>71</v>
      </c>
      <c r="DZ35" t="s">
        <v>71</v>
      </c>
      <c r="EA35" t="s">
        <v>71</v>
      </c>
      <c r="EB35" t="s">
        <v>71</v>
      </c>
      <c r="EC35" t="s">
        <v>71</v>
      </c>
      <c r="ED35" t="s">
        <v>71</v>
      </c>
      <c r="EE35" t="s">
        <v>71</v>
      </c>
      <c r="EF35" t="s">
        <v>71</v>
      </c>
      <c r="EG35" t="s">
        <v>71</v>
      </c>
      <c r="EH35" t="s">
        <v>71</v>
      </c>
      <c r="EI35" t="s">
        <v>71</v>
      </c>
      <c r="EJ35" t="s">
        <v>71</v>
      </c>
      <c r="EK35" t="s">
        <v>71</v>
      </c>
      <c r="EL35" t="s">
        <v>71</v>
      </c>
      <c r="EM35" t="s">
        <v>71</v>
      </c>
      <c r="EN35" t="s">
        <v>71</v>
      </c>
      <c r="EO35" t="s">
        <v>71</v>
      </c>
      <c r="EP35" t="s">
        <v>71</v>
      </c>
      <c r="EQ35" t="s">
        <v>71</v>
      </c>
      <c r="ER35" t="s">
        <v>71</v>
      </c>
      <c r="ES35" t="s">
        <v>71</v>
      </c>
      <c r="ET35" t="s">
        <v>71</v>
      </c>
      <c r="EU35" t="s">
        <v>71</v>
      </c>
      <c r="EV35" t="s">
        <v>71</v>
      </c>
      <c r="EW35" t="s">
        <v>71</v>
      </c>
      <c r="EX35" t="s">
        <v>71</v>
      </c>
      <c r="EY35" t="s">
        <v>71</v>
      </c>
      <c r="EZ35" t="s">
        <v>71</v>
      </c>
      <c r="FA35" t="s">
        <v>71</v>
      </c>
      <c r="FB35" t="s">
        <v>71</v>
      </c>
      <c r="FC35" t="s">
        <v>71</v>
      </c>
      <c r="FD35" t="s">
        <v>71</v>
      </c>
      <c r="FE35" t="s">
        <v>71</v>
      </c>
      <c r="FF35" t="s">
        <v>71</v>
      </c>
      <c r="FG35" t="s">
        <v>71</v>
      </c>
      <c r="FH35" t="s">
        <v>71</v>
      </c>
      <c r="FI35" t="s">
        <v>71</v>
      </c>
      <c r="FJ35" t="s">
        <v>71</v>
      </c>
      <c r="FK35" t="s">
        <v>71</v>
      </c>
      <c r="FL35" t="s">
        <v>71</v>
      </c>
      <c r="FM35" t="s">
        <v>71</v>
      </c>
      <c r="FN35" t="s">
        <v>71</v>
      </c>
      <c r="FO35" t="s">
        <v>71</v>
      </c>
      <c r="FP35" t="s">
        <v>71</v>
      </c>
      <c r="FQ35" t="s">
        <v>71</v>
      </c>
      <c r="FR35" t="s">
        <v>71</v>
      </c>
      <c r="FS35" t="s">
        <v>71</v>
      </c>
      <c r="FT35" t="s">
        <v>71</v>
      </c>
      <c r="FU35" t="s">
        <v>71</v>
      </c>
      <c r="FV35" t="s">
        <v>71</v>
      </c>
      <c r="FW35" t="s">
        <v>71</v>
      </c>
      <c r="FX35" t="s">
        <v>71</v>
      </c>
      <c r="FY35" t="s">
        <v>71</v>
      </c>
      <c r="FZ35" t="s">
        <v>71</v>
      </c>
      <c r="GA35" t="s">
        <v>71</v>
      </c>
      <c r="GB35" t="s">
        <v>71</v>
      </c>
      <c r="GC35" t="s">
        <v>71</v>
      </c>
      <c r="GD35" t="s">
        <v>71</v>
      </c>
      <c r="GE35" t="s">
        <v>71</v>
      </c>
      <c r="GF35" t="s">
        <v>71</v>
      </c>
      <c r="GG35" t="s">
        <v>71</v>
      </c>
      <c r="GH35" t="s">
        <v>71</v>
      </c>
    </row>
    <row r="36" spans="1:190" x14ac:dyDescent="0.2">
      <c r="A36" s="1">
        <v>34</v>
      </c>
      <c r="B36" t="s">
        <v>72</v>
      </c>
      <c r="C36" t="s">
        <v>72</v>
      </c>
      <c r="D36" t="s">
        <v>72</v>
      </c>
      <c r="E36" t="s">
        <v>72</v>
      </c>
      <c r="F36" t="s">
        <v>72</v>
      </c>
      <c r="G36" t="s">
        <v>73</v>
      </c>
      <c r="H36" t="s">
        <v>73</v>
      </c>
      <c r="I36" t="s">
        <v>73</v>
      </c>
      <c r="J36" t="s">
        <v>73</v>
      </c>
      <c r="K36" t="s">
        <v>73</v>
      </c>
      <c r="L36" t="s">
        <v>73</v>
      </c>
      <c r="M36" t="s">
        <v>73</v>
      </c>
      <c r="N36" t="s">
        <v>74</v>
      </c>
      <c r="O36" t="s">
        <v>74</v>
      </c>
      <c r="P36" t="s">
        <v>74</v>
      </c>
      <c r="Q36" t="s">
        <v>74</v>
      </c>
      <c r="R36" t="s">
        <v>74</v>
      </c>
      <c r="S36" t="s">
        <v>74</v>
      </c>
      <c r="T36" t="s">
        <v>74</v>
      </c>
      <c r="U36" t="s">
        <v>74</v>
      </c>
      <c r="V36" t="s">
        <v>74</v>
      </c>
      <c r="W36" t="s">
        <v>74</v>
      </c>
      <c r="X36" t="s">
        <v>75</v>
      </c>
      <c r="Y36" t="s">
        <v>75</v>
      </c>
      <c r="Z36" t="s">
        <v>75</v>
      </c>
      <c r="AA36" t="s">
        <v>75</v>
      </c>
      <c r="AB36" t="s">
        <v>75</v>
      </c>
      <c r="AC36" t="s">
        <v>75</v>
      </c>
      <c r="AD36" t="s">
        <v>75</v>
      </c>
      <c r="AE36" t="s">
        <v>75</v>
      </c>
      <c r="AF36" t="s">
        <v>75</v>
      </c>
      <c r="AG36" t="s">
        <v>75</v>
      </c>
      <c r="AH36" t="s">
        <v>75</v>
      </c>
      <c r="AI36" t="s">
        <v>75</v>
      </c>
      <c r="AJ36" t="s">
        <v>75</v>
      </c>
      <c r="AK36" t="s">
        <v>75</v>
      </c>
      <c r="AL36" t="s">
        <v>75</v>
      </c>
      <c r="AM36" t="s">
        <v>75</v>
      </c>
      <c r="AN36" t="s">
        <v>75</v>
      </c>
      <c r="AO36" t="s">
        <v>75</v>
      </c>
      <c r="AP36" t="s">
        <v>75</v>
      </c>
      <c r="AQ36" t="s">
        <v>75</v>
      </c>
      <c r="AR36" t="s">
        <v>75</v>
      </c>
      <c r="AS36" t="s">
        <v>75</v>
      </c>
      <c r="AT36" t="s">
        <v>75</v>
      </c>
      <c r="AU36" t="s">
        <v>75</v>
      </c>
      <c r="AV36" t="s">
        <v>71</v>
      </c>
      <c r="AW36" t="s">
        <v>71</v>
      </c>
      <c r="AX36" t="s">
        <v>71</v>
      </c>
      <c r="AY36" t="s">
        <v>71</v>
      </c>
      <c r="AZ36" t="s">
        <v>71</v>
      </c>
      <c r="BA36" t="s">
        <v>71</v>
      </c>
      <c r="BB36" t="s">
        <v>71</v>
      </c>
      <c r="BC36" t="s">
        <v>71</v>
      </c>
      <c r="BD36" t="s">
        <v>71</v>
      </c>
      <c r="BE36" t="s">
        <v>71</v>
      </c>
      <c r="BF36" t="s">
        <v>71</v>
      </c>
      <c r="BG36" t="s">
        <v>71</v>
      </c>
      <c r="BH36" t="s">
        <v>71</v>
      </c>
      <c r="BI36" t="s">
        <v>71</v>
      </c>
      <c r="BJ36" t="s">
        <v>71</v>
      </c>
      <c r="BK36" t="s">
        <v>71</v>
      </c>
      <c r="BL36" t="s">
        <v>71</v>
      </c>
      <c r="BM36" t="s">
        <v>71</v>
      </c>
      <c r="BN36" t="s">
        <v>71</v>
      </c>
      <c r="BO36" t="s">
        <v>71</v>
      </c>
      <c r="BP36" t="s">
        <v>71</v>
      </c>
      <c r="BQ36" t="s">
        <v>71</v>
      </c>
      <c r="BR36" t="s">
        <v>71</v>
      </c>
      <c r="BS36" t="s">
        <v>71</v>
      </c>
      <c r="BT36" t="s">
        <v>71</v>
      </c>
      <c r="BU36" t="s">
        <v>71</v>
      </c>
      <c r="BV36" t="s">
        <v>71</v>
      </c>
      <c r="BW36" t="s">
        <v>71</v>
      </c>
      <c r="BX36" t="s">
        <v>71</v>
      </c>
      <c r="BY36" t="s">
        <v>71</v>
      </c>
      <c r="BZ36" t="s">
        <v>71</v>
      </c>
      <c r="CA36" t="s">
        <v>71</v>
      </c>
      <c r="CB36" t="s">
        <v>71</v>
      </c>
      <c r="CC36" t="s">
        <v>71</v>
      </c>
      <c r="CD36" t="s">
        <v>71</v>
      </c>
      <c r="CE36" t="s">
        <v>71</v>
      </c>
      <c r="CF36" t="s">
        <v>71</v>
      </c>
      <c r="CG36" t="s">
        <v>71</v>
      </c>
      <c r="CH36" t="s">
        <v>71</v>
      </c>
      <c r="CI36" t="s">
        <v>71</v>
      </c>
      <c r="CJ36" t="s">
        <v>71</v>
      </c>
      <c r="CK36" t="s">
        <v>71</v>
      </c>
      <c r="CL36" t="s">
        <v>71</v>
      </c>
      <c r="CM36" t="s">
        <v>71</v>
      </c>
      <c r="CN36" t="s">
        <v>71</v>
      </c>
      <c r="CO36" t="s">
        <v>71</v>
      </c>
      <c r="CP36" t="s">
        <v>71</v>
      </c>
      <c r="CQ36" t="s">
        <v>71</v>
      </c>
      <c r="CR36" t="s">
        <v>71</v>
      </c>
      <c r="CS36" t="s">
        <v>71</v>
      </c>
      <c r="CT36" t="s">
        <v>71</v>
      </c>
      <c r="CU36" t="s">
        <v>71</v>
      </c>
      <c r="CV36" t="s">
        <v>71</v>
      </c>
      <c r="CW36" t="s">
        <v>71</v>
      </c>
      <c r="CX36" t="s">
        <v>71</v>
      </c>
      <c r="CY36" t="s">
        <v>71</v>
      </c>
      <c r="CZ36" t="s">
        <v>71</v>
      </c>
      <c r="DA36" t="s">
        <v>71</v>
      </c>
      <c r="DB36" t="s">
        <v>71</v>
      </c>
      <c r="DC36" t="s">
        <v>71</v>
      </c>
      <c r="DD36" t="s">
        <v>71</v>
      </c>
      <c r="DE36" t="s">
        <v>71</v>
      </c>
      <c r="DF36" t="s">
        <v>71</v>
      </c>
      <c r="DG36" t="s">
        <v>71</v>
      </c>
      <c r="DH36" t="s">
        <v>71</v>
      </c>
      <c r="DI36" t="s">
        <v>71</v>
      </c>
      <c r="DJ36" t="s">
        <v>71</v>
      </c>
      <c r="DK36" t="s">
        <v>71</v>
      </c>
      <c r="DL36" t="s">
        <v>71</v>
      </c>
      <c r="DM36" t="s">
        <v>71</v>
      </c>
      <c r="DN36" t="s">
        <v>71</v>
      </c>
      <c r="DO36" t="s">
        <v>71</v>
      </c>
      <c r="DP36" t="s">
        <v>71</v>
      </c>
      <c r="DQ36" t="s">
        <v>71</v>
      </c>
      <c r="DR36" t="s">
        <v>71</v>
      </c>
      <c r="DS36" t="s">
        <v>71</v>
      </c>
      <c r="DT36" t="s">
        <v>71</v>
      </c>
      <c r="DU36" t="s">
        <v>71</v>
      </c>
      <c r="DV36" t="s">
        <v>71</v>
      </c>
      <c r="DW36" t="s">
        <v>71</v>
      </c>
      <c r="DX36" t="s">
        <v>71</v>
      </c>
      <c r="DY36" t="s">
        <v>71</v>
      </c>
      <c r="DZ36" t="s">
        <v>71</v>
      </c>
      <c r="EA36" t="s">
        <v>71</v>
      </c>
      <c r="EB36" t="s">
        <v>71</v>
      </c>
      <c r="EC36" t="s">
        <v>71</v>
      </c>
      <c r="ED36" t="s">
        <v>71</v>
      </c>
      <c r="EE36" t="s">
        <v>71</v>
      </c>
      <c r="EF36" t="s">
        <v>71</v>
      </c>
      <c r="EG36" t="s">
        <v>71</v>
      </c>
      <c r="EH36" t="s">
        <v>71</v>
      </c>
      <c r="EI36" t="s">
        <v>71</v>
      </c>
      <c r="EJ36" t="s">
        <v>71</v>
      </c>
      <c r="EK36" t="s">
        <v>71</v>
      </c>
      <c r="EL36" t="s">
        <v>71</v>
      </c>
      <c r="EM36" t="s">
        <v>71</v>
      </c>
      <c r="EN36" t="s">
        <v>71</v>
      </c>
      <c r="EO36" t="s">
        <v>71</v>
      </c>
      <c r="EP36" t="s">
        <v>71</v>
      </c>
      <c r="EQ36" t="s">
        <v>71</v>
      </c>
      <c r="ER36" t="s">
        <v>71</v>
      </c>
      <c r="ES36" t="s">
        <v>71</v>
      </c>
      <c r="ET36" t="s">
        <v>71</v>
      </c>
      <c r="EU36" t="s">
        <v>71</v>
      </c>
      <c r="EV36" t="s">
        <v>71</v>
      </c>
      <c r="EW36" t="s">
        <v>71</v>
      </c>
      <c r="EX36" t="s">
        <v>71</v>
      </c>
      <c r="EY36" t="s">
        <v>71</v>
      </c>
      <c r="EZ36" t="s">
        <v>71</v>
      </c>
      <c r="FA36" t="s">
        <v>71</v>
      </c>
      <c r="FB36" t="s">
        <v>71</v>
      </c>
      <c r="FC36" t="s">
        <v>71</v>
      </c>
      <c r="FD36" t="s">
        <v>71</v>
      </c>
      <c r="FE36" t="s">
        <v>71</v>
      </c>
      <c r="FF36" t="s">
        <v>71</v>
      </c>
      <c r="FG36" t="s">
        <v>71</v>
      </c>
      <c r="FH36" t="s">
        <v>71</v>
      </c>
      <c r="FI36" t="s">
        <v>71</v>
      </c>
      <c r="FJ36" t="s">
        <v>71</v>
      </c>
      <c r="FK36" t="s">
        <v>71</v>
      </c>
      <c r="FL36" t="s">
        <v>71</v>
      </c>
      <c r="FM36" t="s">
        <v>71</v>
      </c>
      <c r="FN36" t="s">
        <v>71</v>
      </c>
      <c r="FO36" t="s">
        <v>71</v>
      </c>
      <c r="FP36" t="s">
        <v>71</v>
      </c>
      <c r="FQ36" t="s">
        <v>71</v>
      </c>
      <c r="FR36" t="s">
        <v>71</v>
      </c>
      <c r="FS36" t="s">
        <v>71</v>
      </c>
      <c r="FT36" t="s">
        <v>71</v>
      </c>
      <c r="FU36" t="s">
        <v>71</v>
      </c>
      <c r="FV36" t="s">
        <v>71</v>
      </c>
      <c r="FW36" t="s">
        <v>71</v>
      </c>
      <c r="FX36" t="s">
        <v>71</v>
      </c>
      <c r="FY36" t="s">
        <v>71</v>
      </c>
      <c r="FZ36" t="s">
        <v>71</v>
      </c>
      <c r="GA36" t="s">
        <v>71</v>
      </c>
      <c r="GB36" t="s">
        <v>71</v>
      </c>
      <c r="GC36" t="s">
        <v>71</v>
      </c>
      <c r="GD36" t="s">
        <v>71</v>
      </c>
      <c r="GE36" t="s">
        <v>71</v>
      </c>
      <c r="GF36" t="s">
        <v>71</v>
      </c>
      <c r="GG36" t="s">
        <v>71</v>
      </c>
      <c r="GH36" t="s">
        <v>71</v>
      </c>
    </row>
    <row r="37" spans="1:190" x14ac:dyDescent="0.2">
      <c r="A37" s="1">
        <v>35</v>
      </c>
      <c r="B37" t="s">
        <v>72</v>
      </c>
      <c r="C37" t="s">
        <v>72</v>
      </c>
      <c r="D37" t="s">
        <v>72</v>
      </c>
      <c r="E37" t="s">
        <v>72</v>
      </c>
      <c r="F37" t="s">
        <v>73</v>
      </c>
      <c r="G37" t="s">
        <v>73</v>
      </c>
      <c r="H37" t="s">
        <v>73</v>
      </c>
      <c r="I37" t="s">
        <v>73</v>
      </c>
      <c r="J37" t="s">
        <v>73</v>
      </c>
      <c r="K37" t="s">
        <v>73</v>
      </c>
      <c r="L37" t="s">
        <v>73</v>
      </c>
      <c r="M37" t="s">
        <v>73</v>
      </c>
      <c r="N37" t="s">
        <v>74</v>
      </c>
      <c r="O37" t="s">
        <v>74</v>
      </c>
      <c r="P37" t="s">
        <v>74</v>
      </c>
      <c r="Q37" t="s">
        <v>74</v>
      </c>
      <c r="R37" t="s">
        <v>74</v>
      </c>
      <c r="S37" t="s">
        <v>74</v>
      </c>
      <c r="T37" t="s">
        <v>74</v>
      </c>
      <c r="U37" t="s">
        <v>74</v>
      </c>
      <c r="V37" t="s">
        <v>75</v>
      </c>
      <c r="W37" t="s">
        <v>75</v>
      </c>
      <c r="X37" t="s">
        <v>75</v>
      </c>
      <c r="Y37" t="s">
        <v>75</v>
      </c>
      <c r="Z37" t="s">
        <v>75</v>
      </c>
      <c r="AA37" t="s">
        <v>75</v>
      </c>
      <c r="AB37" t="s">
        <v>75</v>
      </c>
      <c r="AC37" t="s">
        <v>75</v>
      </c>
      <c r="AD37" t="s">
        <v>75</v>
      </c>
      <c r="AE37" t="s">
        <v>75</v>
      </c>
      <c r="AF37" t="s">
        <v>75</v>
      </c>
      <c r="AG37" t="s">
        <v>75</v>
      </c>
      <c r="AH37" t="s">
        <v>75</v>
      </c>
      <c r="AI37" t="s">
        <v>75</v>
      </c>
      <c r="AJ37" t="s">
        <v>75</v>
      </c>
      <c r="AK37" t="s">
        <v>75</v>
      </c>
      <c r="AL37" t="s">
        <v>75</v>
      </c>
      <c r="AM37" t="s">
        <v>75</v>
      </c>
      <c r="AN37" t="s">
        <v>75</v>
      </c>
      <c r="AO37" t="s">
        <v>75</v>
      </c>
      <c r="AP37" t="s">
        <v>75</v>
      </c>
      <c r="AQ37" t="s">
        <v>75</v>
      </c>
      <c r="AR37" t="s">
        <v>71</v>
      </c>
      <c r="AS37" t="s">
        <v>71</v>
      </c>
      <c r="AT37" t="s">
        <v>71</v>
      </c>
      <c r="AU37" t="s">
        <v>71</v>
      </c>
      <c r="AV37" t="s">
        <v>71</v>
      </c>
      <c r="AW37" t="s">
        <v>71</v>
      </c>
      <c r="AX37" t="s">
        <v>71</v>
      </c>
      <c r="AY37" t="s">
        <v>71</v>
      </c>
      <c r="AZ37" t="s">
        <v>71</v>
      </c>
      <c r="BA37" t="s">
        <v>71</v>
      </c>
      <c r="BB37" t="s">
        <v>71</v>
      </c>
      <c r="BC37" t="s">
        <v>71</v>
      </c>
      <c r="BD37" t="s">
        <v>71</v>
      </c>
      <c r="BE37" t="s">
        <v>71</v>
      </c>
      <c r="BF37" t="s">
        <v>71</v>
      </c>
      <c r="BG37" t="s">
        <v>71</v>
      </c>
      <c r="BH37" t="s">
        <v>71</v>
      </c>
      <c r="BI37" t="s">
        <v>71</v>
      </c>
      <c r="BJ37" t="s">
        <v>71</v>
      </c>
      <c r="BK37" t="s">
        <v>71</v>
      </c>
      <c r="BL37" t="s">
        <v>71</v>
      </c>
      <c r="BM37" t="s">
        <v>71</v>
      </c>
      <c r="BN37" t="s">
        <v>71</v>
      </c>
      <c r="BO37" t="s">
        <v>71</v>
      </c>
      <c r="BP37" t="s">
        <v>71</v>
      </c>
      <c r="BQ37" t="s">
        <v>71</v>
      </c>
      <c r="BR37" t="s">
        <v>71</v>
      </c>
      <c r="BS37" t="s">
        <v>71</v>
      </c>
      <c r="BT37" t="s">
        <v>71</v>
      </c>
      <c r="BU37" t="s">
        <v>71</v>
      </c>
      <c r="BV37" t="s">
        <v>71</v>
      </c>
      <c r="BW37" t="s">
        <v>71</v>
      </c>
      <c r="BX37" t="s">
        <v>71</v>
      </c>
      <c r="BY37" t="s">
        <v>71</v>
      </c>
      <c r="BZ37" t="s">
        <v>71</v>
      </c>
      <c r="CA37" t="s">
        <v>71</v>
      </c>
      <c r="CB37" t="s">
        <v>71</v>
      </c>
      <c r="CC37" t="s">
        <v>71</v>
      </c>
      <c r="CD37" t="s">
        <v>71</v>
      </c>
      <c r="CE37" t="s">
        <v>71</v>
      </c>
      <c r="CF37" t="s">
        <v>71</v>
      </c>
      <c r="CG37" t="s">
        <v>71</v>
      </c>
      <c r="CH37" t="s">
        <v>71</v>
      </c>
      <c r="CI37" t="s">
        <v>71</v>
      </c>
      <c r="CJ37" t="s">
        <v>71</v>
      </c>
      <c r="CK37" t="s">
        <v>71</v>
      </c>
      <c r="CL37" t="s">
        <v>71</v>
      </c>
      <c r="CM37" t="s">
        <v>71</v>
      </c>
      <c r="CN37" t="s">
        <v>71</v>
      </c>
      <c r="CO37" t="s">
        <v>71</v>
      </c>
      <c r="CP37" t="s">
        <v>71</v>
      </c>
      <c r="CQ37" t="s">
        <v>71</v>
      </c>
      <c r="CR37" t="s">
        <v>71</v>
      </c>
      <c r="CS37" t="s">
        <v>71</v>
      </c>
      <c r="CT37" t="s">
        <v>71</v>
      </c>
      <c r="CU37" t="s">
        <v>71</v>
      </c>
      <c r="CV37" t="s">
        <v>71</v>
      </c>
      <c r="CW37" t="s">
        <v>71</v>
      </c>
      <c r="CX37" t="s">
        <v>71</v>
      </c>
      <c r="CY37" t="s">
        <v>71</v>
      </c>
      <c r="CZ37" t="s">
        <v>71</v>
      </c>
      <c r="DA37" t="s">
        <v>71</v>
      </c>
      <c r="DB37" t="s">
        <v>71</v>
      </c>
      <c r="DC37" t="s">
        <v>71</v>
      </c>
      <c r="DD37" t="s">
        <v>71</v>
      </c>
      <c r="DE37" t="s">
        <v>71</v>
      </c>
      <c r="DF37" t="s">
        <v>71</v>
      </c>
      <c r="DG37" t="s">
        <v>71</v>
      </c>
      <c r="DH37" t="s">
        <v>71</v>
      </c>
      <c r="DI37" t="s">
        <v>71</v>
      </c>
      <c r="DJ37" t="s">
        <v>71</v>
      </c>
      <c r="DK37" t="s">
        <v>71</v>
      </c>
      <c r="DL37" t="s">
        <v>71</v>
      </c>
      <c r="DM37" t="s">
        <v>71</v>
      </c>
      <c r="DN37" t="s">
        <v>71</v>
      </c>
      <c r="DO37" t="s">
        <v>71</v>
      </c>
      <c r="DP37" t="s">
        <v>71</v>
      </c>
      <c r="DQ37" t="s">
        <v>71</v>
      </c>
      <c r="DR37" t="s">
        <v>71</v>
      </c>
      <c r="DS37" t="s">
        <v>71</v>
      </c>
      <c r="DT37" t="s">
        <v>71</v>
      </c>
      <c r="DU37" t="s">
        <v>71</v>
      </c>
      <c r="DV37" t="s">
        <v>71</v>
      </c>
      <c r="DW37" t="s">
        <v>71</v>
      </c>
      <c r="DX37" t="s">
        <v>71</v>
      </c>
      <c r="DY37" t="s">
        <v>71</v>
      </c>
      <c r="DZ37" t="s">
        <v>71</v>
      </c>
      <c r="EA37" t="s">
        <v>71</v>
      </c>
      <c r="EB37" t="s">
        <v>71</v>
      </c>
      <c r="EC37" t="s">
        <v>71</v>
      </c>
      <c r="ED37" t="s">
        <v>71</v>
      </c>
      <c r="EE37" t="s">
        <v>71</v>
      </c>
      <c r="EF37" t="s">
        <v>71</v>
      </c>
      <c r="EG37" t="s">
        <v>71</v>
      </c>
      <c r="EH37" t="s">
        <v>71</v>
      </c>
      <c r="EI37" t="s">
        <v>71</v>
      </c>
      <c r="EJ37" t="s">
        <v>71</v>
      </c>
      <c r="EK37" t="s">
        <v>71</v>
      </c>
      <c r="EL37" t="s">
        <v>71</v>
      </c>
      <c r="EM37" t="s">
        <v>71</v>
      </c>
      <c r="EN37" t="s">
        <v>71</v>
      </c>
      <c r="EO37" t="s">
        <v>71</v>
      </c>
      <c r="EP37" t="s">
        <v>71</v>
      </c>
      <c r="EQ37" t="s">
        <v>71</v>
      </c>
      <c r="ER37" t="s">
        <v>71</v>
      </c>
      <c r="ES37" t="s">
        <v>71</v>
      </c>
      <c r="ET37" t="s">
        <v>71</v>
      </c>
      <c r="EU37" t="s">
        <v>71</v>
      </c>
      <c r="EV37" t="s">
        <v>71</v>
      </c>
      <c r="EW37" t="s">
        <v>71</v>
      </c>
      <c r="EX37" t="s">
        <v>71</v>
      </c>
      <c r="EY37" t="s">
        <v>71</v>
      </c>
      <c r="EZ37" t="s">
        <v>71</v>
      </c>
      <c r="FA37" t="s">
        <v>71</v>
      </c>
      <c r="FB37" t="s">
        <v>71</v>
      </c>
      <c r="FC37" t="s">
        <v>71</v>
      </c>
      <c r="FD37" t="s">
        <v>71</v>
      </c>
      <c r="FE37" t="s">
        <v>71</v>
      </c>
      <c r="FF37" t="s">
        <v>71</v>
      </c>
      <c r="FG37" t="s">
        <v>71</v>
      </c>
      <c r="FH37" t="s">
        <v>71</v>
      </c>
      <c r="FI37" t="s">
        <v>71</v>
      </c>
      <c r="FJ37" t="s">
        <v>71</v>
      </c>
      <c r="FK37" t="s">
        <v>71</v>
      </c>
      <c r="FL37" t="s">
        <v>71</v>
      </c>
      <c r="FM37" t="s">
        <v>71</v>
      </c>
      <c r="FN37" t="s">
        <v>71</v>
      </c>
      <c r="FO37" t="s">
        <v>71</v>
      </c>
      <c r="FP37" t="s">
        <v>71</v>
      </c>
      <c r="FQ37" t="s">
        <v>71</v>
      </c>
      <c r="FR37" t="s">
        <v>71</v>
      </c>
      <c r="FS37" t="s">
        <v>71</v>
      </c>
      <c r="FT37" t="s">
        <v>71</v>
      </c>
      <c r="FU37" t="s">
        <v>71</v>
      </c>
      <c r="FV37" t="s">
        <v>71</v>
      </c>
      <c r="FW37" t="s">
        <v>71</v>
      </c>
      <c r="FX37" t="s">
        <v>71</v>
      </c>
      <c r="FY37" t="s">
        <v>71</v>
      </c>
      <c r="FZ37" t="s">
        <v>71</v>
      </c>
      <c r="GA37" t="s">
        <v>71</v>
      </c>
      <c r="GB37" t="s">
        <v>71</v>
      </c>
      <c r="GC37" t="s">
        <v>71</v>
      </c>
      <c r="GD37" t="s">
        <v>71</v>
      </c>
      <c r="GE37" t="s">
        <v>71</v>
      </c>
      <c r="GF37" t="s">
        <v>71</v>
      </c>
      <c r="GG37" t="s">
        <v>71</v>
      </c>
      <c r="GH37" t="s">
        <v>71</v>
      </c>
    </row>
    <row r="38" spans="1:190" x14ac:dyDescent="0.2">
      <c r="A38" s="1">
        <v>36</v>
      </c>
      <c r="B38" t="s">
        <v>72</v>
      </c>
      <c r="C38" t="s">
        <v>72</v>
      </c>
      <c r="D38" t="s">
        <v>72</v>
      </c>
      <c r="E38" t="s">
        <v>72</v>
      </c>
      <c r="F38" t="s">
        <v>73</v>
      </c>
      <c r="G38" t="s">
        <v>73</v>
      </c>
      <c r="H38" t="s">
        <v>73</v>
      </c>
      <c r="I38" t="s">
        <v>73</v>
      </c>
      <c r="J38" t="s">
        <v>73</v>
      </c>
      <c r="K38" t="s">
        <v>73</v>
      </c>
      <c r="L38" t="s">
        <v>73</v>
      </c>
      <c r="M38" t="s">
        <v>73</v>
      </c>
      <c r="N38" t="s">
        <v>74</v>
      </c>
      <c r="O38" t="s">
        <v>74</v>
      </c>
      <c r="P38" t="s">
        <v>74</v>
      </c>
      <c r="Q38" t="s">
        <v>74</v>
      </c>
      <c r="R38" t="s">
        <v>74</v>
      </c>
      <c r="S38" t="s">
        <v>74</v>
      </c>
      <c r="T38" t="s">
        <v>74</v>
      </c>
      <c r="U38" t="s">
        <v>74</v>
      </c>
      <c r="V38" t="s">
        <v>75</v>
      </c>
      <c r="W38" t="s">
        <v>75</v>
      </c>
      <c r="X38" t="s">
        <v>75</v>
      </c>
      <c r="Y38" t="s">
        <v>75</v>
      </c>
      <c r="Z38" t="s">
        <v>75</v>
      </c>
      <c r="AA38" t="s">
        <v>75</v>
      </c>
      <c r="AB38" t="s">
        <v>75</v>
      </c>
      <c r="AC38" t="s">
        <v>75</v>
      </c>
      <c r="AD38" t="s">
        <v>75</v>
      </c>
      <c r="AE38" t="s">
        <v>75</v>
      </c>
      <c r="AF38" t="s">
        <v>75</v>
      </c>
      <c r="AG38" t="s">
        <v>75</v>
      </c>
      <c r="AH38" t="s">
        <v>75</v>
      </c>
      <c r="AI38" t="s">
        <v>75</v>
      </c>
      <c r="AJ38" t="s">
        <v>75</v>
      </c>
      <c r="AK38" t="s">
        <v>75</v>
      </c>
      <c r="AL38" t="s">
        <v>75</v>
      </c>
      <c r="AM38" t="s">
        <v>75</v>
      </c>
      <c r="AN38" t="s">
        <v>75</v>
      </c>
      <c r="AO38" t="s">
        <v>75</v>
      </c>
      <c r="AP38" t="s">
        <v>75</v>
      </c>
      <c r="AQ38" t="s">
        <v>75</v>
      </c>
      <c r="AR38" t="s">
        <v>71</v>
      </c>
      <c r="AS38" t="s">
        <v>71</v>
      </c>
      <c r="AT38" t="s">
        <v>71</v>
      </c>
      <c r="AU38" t="s">
        <v>71</v>
      </c>
      <c r="AV38" t="s">
        <v>71</v>
      </c>
      <c r="AW38" t="s">
        <v>71</v>
      </c>
      <c r="AX38" t="s">
        <v>71</v>
      </c>
      <c r="AY38" t="s">
        <v>71</v>
      </c>
      <c r="AZ38" t="s">
        <v>71</v>
      </c>
      <c r="BA38" t="s">
        <v>71</v>
      </c>
      <c r="BB38" t="s">
        <v>71</v>
      </c>
      <c r="BC38" t="s">
        <v>71</v>
      </c>
      <c r="BD38" t="s">
        <v>71</v>
      </c>
      <c r="BE38" t="s">
        <v>71</v>
      </c>
      <c r="BF38" t="s">
        <v>71</v>
      </c>
      <c r="BG38" t="s">
        <v>71</v>
      </c>
      <c r="BH38" t="s">
        <v>71</v>
      </c>
      <c r="BI38" t="s">
        <v>71</v>
      </c>
      <c r="BJ38" t="s">
        <v>71</v>
      </c>
      <c r="BK38" t="s">
        <v>71</v>
      </c>
      <c r="BL38" t="s">
        <v>71</v>
      </c>
      <c r="BM38" t="s">
        <v>71</v>
      </c>
      <c r="BN38" t="s">
        <v>71</v>
      </c>
      <c r="BO38" t="s">
        <v>71</v>
      </c>
      <c r="BP38" t="s">
        <v>71</v>
      </c>
      <c r="BQ38" t="s">
        <v>71</v>
      </c>
      <c r="BR38" t="s">
        <v>71</v>
      </c>
      <c r="BS38" t="s">
        <v>71</v>
      </c>
      <c r="BT38" t="s">
        <v>71</v>
      </c>
      <c r="BU38" t="s">
        <v>71</v>
      </c>
      <c r="BV38" t="s">
        <v>71</v>
      </c>
      <c r="BW38" t="s">
        <v>71</v>
      </c>
      <c r="BX38" t="s">
        <v>71</v>
      </c>
      <c r="BY38" t="s">
        <v>71</v>
      </c>
      <c r="BZ38" t="s">
        <v>71</v>
      </c>
      <c r="CA38" t="s">
        <v>71</v>
      </c>
      <c r="CB38" t="s">
        <v>71</v>
      </c>
      <c r="CC38" t="s">
        <v>71</v>
      </c>
      <c r="CD38" t="s">
        <v>71</v>
      </c>
      <c r="CE38" t="s">
        <v>71</v>
      </c>
      <c r="CF38" t="s">
        <v>71</v>
      </c>
      <c r="CG38" t="s">
        <v>71</v>
      </c>
      <c r="CH38" t="s">
        <v>71</v>
      </c>
      <c r="CI38" t="s">
        <v>71</v>
      </c>
      <c r="CJ38" t="s">
        <v>71</v>
      </c>
      <c r="CK38" t="s">
        <v>71</v>
      </c>
      <c r="CL38" t="s">
        <v>71</v>
      </c>
      <c r="CM38" t="s">
        <v>71</v>
      </c>
      <c r="CN38" t="s">
        <v>71</v>
      </c>
      <c r="CO38" t="s">
        <v>71</v>
      </c>
      <c r="CP38" t="s">
        <v>71</v>
      </c>
      <c r="CQ38" t="s">
        <v>71</v>
      </c>
      <c r="CR38" t="s">
        <v>71</v>
      </c>
      <c r="CS38" t="s">
        <v>71</v>
      </c>
      <c r="CT38" t="s">
        <v>71</v>
      </c>
      <c r="CU38" t="s">
        <v>71</v>
      </c>
      <c r="CV38" t="s">
        <v>71</v>
      </c>
      <c r="CW38" t="s">
        <v>71</v>
      </c>
      <c r="CX38" t="s">
        <v>71</v>
      </c>
      <c r="CY38" t="s">
        <v>71</v>
      </c>
      <c r="CZ38" t="s">
        <v>71</v>
      </c>
      <c r="DA38" t="s">
        <v>71</v>
      </c>
      <c r="DB38" t="s">
        <v>71</v>
      </c>
      <c r="DC38" t="s">
        <v>71</v>
      </c>
      <c r="DD38" t="s">
        <v>71</v>
      </c>
      <c r="DE38" t="s">
        <v>71</v>
      </c>
      <c r="DF38" t="s">
        <v>71</v>
      </c>
      <c r="DG38" t="s">
        <v>71</v>
      </c>
      <c r="DH38" t="s">
        <v>71</v>
      </c>
      <c r="DI38" t="s">
        <v>71</v>
      </c>
      <c r="DJ38" t="s">
        <v>71</v>
      </c>
      <c r="DK38" t="s">
        <v>71</v>
      </c>
      <c r="DL38" t="s">
        <v>71</v>
      </c>
      <c r="DM38" t="s">
        <v>71</v>
      </c>
      <c r="DN38" t="s">
        <v>71</v>
      </c>
      <c r="DO38" t="s">
        <v>71</v>
      </c>
      <c r="DP38" t="s">
        <v>71</v>
      </c>
      <c r="DQ38" t="s">
        <v>71</v>
      </c>
      <c r="DR38" t="s">
        <v>71</v>
      </c>
      <c r="DS38" t="s">
        <v>71</v>
      </c>
      <c r="DT38" t="s">
        <v>71</v>
      </c>
      <c r="DU38" t="s">
        <v>71</v>
      </c>
      <c r="DV38" t="s">
        <v>71</v>
      </c>
      <c r="DW38" t="s">
        <v>71</v>
      </c>
      <c r="DX38" t="s">
        <v>71</v>
      </c>
      <c r="DY38" t="s">
        <v>71</v>
      </c>
      <c r="DZ38" t="s">
        <v>71</v>
      </c>
      <c r="EA38" t="s">
        <v>71</v>
      </c>
      <c r="EB38" t="s">
        <v>71</v>
      </c>
      <c r="EC38" t="s">
        <v>71</v>
      </c>
      <c r="ED38" t="s">
        <v>71</v>
      </c>
      <c r="EE38" t="s">
        <v>71</v>
      </c>
      <c r="EF38" t="s">
        <v>71</v>
      </c>
      <c r="EG38" t="s">
        <v>71</v>
      </c>
      <c r="EH38" t="s">
        <v>71</v>
      </c>
      <c r="EI38" t="s">
        <v>71</v>
      </c>
      <c r="EJ38" t="s">
        <v>71</v>
      </c>
      <c r="EK38" t="s">
        <v>71</v>
      </c>
      <c r="EL38" t="s">
        <v>71</v>
      </c>
      <c r="EM38" t="s">
        <v>71</v>
      </c>
      <c r="EN38" t="s">
        <v>71</v>
      </c>
      <c r="EO38" t="s">
        <v>71</v>
      </c>
      <c r="EP38" t="s">
        <v>71</v>
      </c>
      <c r="EQ38" t="s">
        <v>71</v>
      </c>
      <c r="ER38" t="s">
        <v>71</v>
      </c>
      <c r="ES38" t="s">
        <v>71</v>
      </c>
      <c r="ET38" t="s">
        <v>71</v>
      </c>
      <c r="EU38" t="s">
        <v>71</v>
      </c>
      <c r="EV38" t="s">
        <v>71</v>
      </c>
      <c r="EW38" t="s">
        <v>71</v>
      </c>
      <c r="EX38" t="s">
        <v>71</v>
      </c>
      <c r="EY38" t="s">
        <v>71</v>
      </c>
      <c r="EZ38" t="s">
        <v>71</v>
      </c>
      <c r="FA38" t="s">
        <v>71</v>
      </c>
      <c r="FB38" t="s">
        <v>71</v>
      </c>
      <c r="FC38" t="s">
        <v>71</v>
      </c>
      <c r="FD38" t="s">
        <v>71</v>
      </c>
      <c r="FE38" t="s">
        <v>71</v>
      </c>
      <c r="FF38" t="s">
        <v>71</v>
      </c>
      <c r="FG38" t="s">
        <v>71</v>
      </c>
      <c r="FH38" t="s">
        <v>71</v>
      </c>
      <c r="FI38" t="s">
        <v>71</v>
      </c>
      <c r="FJ38" t="s">
        <v>71</v>
      </c>
      <c r="FK38" t="s">
        <v>71</v>
      </c>
      <c r="FL38" t="s">
        <v>71</v>
      </c>
      <c r="FM38" t="s">
        <v>71</v>
      </c>
      <c r="FN38" t="s">
        <v>71</v>
      </c>
      <c r="FO38" t="s">
        <v>71</v>
      </c>
      <c r="FP38" t="s">
        <v>71</v>
      </c>
      <c r="FQ38" t="s">
        <v>71</v>
      </c>
      <c r="FR38" t="s">
        <v>71</v>
      </c>
      <c r="FS38" t="s">
        <v>71</v>
      </c>
      <c r="FT38" t="s">
        <v>71</v>
      </c>
      <c r="FU38" t="s">
        <v>71</v>
      </c>
      <c r="FV38" t="s">
        <v>71</v>
      </c>
      <c r="FW38" t="s">
        <v>71</v>
      </c>
      <c r="FX38" t="s">
        <v>71</v>
      </c>
      <c r="FY38" t="s">
        <v>71</v>
      </c>
      <c r="FZ38" t="s">
        <v>71</v>
      </c>
      <c r="GA38" t="s">
        <v>71</v>
      </c>
      <c r="GB38" t="s">
        <v>71</v>
      </c>
      <c r="GC38" t="s">
        <v>71</v>
      </c>
      <c r="GD38" t="s">
        <v>71</v>
      </c>
      <c r="GE38" t="s">
        <v>71</v>
      </c>
      <c r="GF38" t="s">
        <v>71</v>
      </c>
      <c r="GG38" t="s">
        <v>71</v>
      </c>
      <c r="GH38" t="s">
        <v>71</v>
      </c>
    </row>
    <row r="39" spans="1:190" x14ac:dyDescent="0.2">
      <c r="A39" s="1">
        <v>37</v>
      </c>
      <c r="B39" t="s">
        <v>72</v>
      </c>
      <c r="C39" t="s">
        <v>72</v>
      </c>
      <c r="D39" t="s">
        <v>72</v>
      </c>
      <c r="E39" t="s">
        <v>72</v>
      </c>
      <c r="F39" t="s">
        <v>73</v>
      </c>
      <c r="G39" t="s">
        <v>73</v>
      </c>
      <c r="H39" t="s">
        <v>73</v>
      </c>
      <c r="I39" t="s">
        <v>73</v>
      </c>
      <c r="J39" t="s">
        <v>73</v>
      </c>
      <c r="K39" t="s">
        <v>73</v>
      </c>
      <c r="L39" t="s">
        <v>73</v>
      </c>
      <c r="M39" t="s">
        <v>73</v>
      </c>
      <c r="N39" t="s">
        <v>74</v>
      </c>
      <c r="O39" t="s">
        <v>74</v>
      </c>
      <c r="P39" t="s">
        <v>74</v>
      </c>
      <c r="Q39" t="s">
        <v>74</v>
      </c>
      <c r="R39" t="s">
        <v>74</v>
      </c>
      <c r="S39" t="s">
        <v>74</v>
      </c>
      <c r="T39" t="s">
        <v>74</v>
      </c>
      <c r="U39" t="s">
        <v>74</v>
      </c>
      <c r="V39" t="s">
        <v>75</v>
      </c>
      <c r="W39" t="s">
        <v>75</v>
      </c>
      <c r="X39" t="s">
        <v>75</v>
      </c>
      <c r="Y39" t="s">
        <v>75</v>
      </c>
      <c r="Z39" t="s">
        <v>75</v>
      </c>
      <c r="AA39" t="s">
        <v>75</v>
      </c>
      <c r="AB39" t="s">
        <v>75</v>
      </c>
      <c r="AC39" t="s">
        <v>75</v>
      </c>
      <c r="AD39" t="s">
        <v>75</v>
      </c>
      <c r="AE39" t="s">
        <v>75</v>
      </c>
      <c r="AF39" t="s">
        <v>75</v>
      </c>
      <c r="AG39" t="s">
        <v>75</v>
      </c>
      <c r="AH39" t="s">
        <v>75</v>
      </c>
      <c r="AI39" t="s">
        <v>75</v>
      </c>
      <c r="AJ39" t="s">
        <v>75</v>
      </c>
      <c r="AK39" t="s">
        <v>75</v>
      </c>
      <c r="AL39" t="s">
        <v>75</v>
      </c>
      <c r="AM39" t="s">
        <v>75</v>
      </c>
      <c r="AN39" t="s">
        <v>75</v>
      </c>
      <c r="AO39" t="s">
        <v>75</v>
      </c>
      <c r="AP39" t="s">
        <v>75</v>
      </c>
      <c r="AQ39" t="s">
        <v>75</v>
      </c>
      <c r="AR39" t="s">
        <v>71</v>
      </c>
      <c r="AS39" t="s">
        <v>71</v>
      </c>
      <c r="AT39" t="s">
        <v>71</v>
      </c>
      <c r="AU39" t="s">
        <v>71</v>
      </c>
      <c r="AV39" t="s">
        <v>71</v>
      </c>
      <c r="AW39" t="s">
        <v>71</v>
      </c>
      <c r="AX39" t="s">
        <v>71</v>
      </c>
      <c r="AY39" t="s">
        <v>71</v>
      </c>
      <c r="AZ39" t="s">
        <v>71</v>
      </c>
      <c r="BA39" t="s">
        <v>71</v>
      </c>
      <c r="BB39" t="s">
        <v>71</v>
      </c>
      <c r="BC39" t="s">
        <v>71</v>
      </c>
      <c r="BD39" t="s">
        <v>71</v>
      </c>
      <c r="BE39" t="s">
        <v>71</v>
      </c>
      <c r="BF39" t="s">
        <v>71</v>
      </c>
      <c r="BG39" t="s">
        <v>71</v>
      </c>
      <c r="BH39" t="s">
        <v>71</v>
      </c>
      <c r="BI39" t="s">
        <v>71</v>
      </c>
      <c r="BJ39" t="s">
        <v>71</v>
      </c>
      <c r="BK39" t="s">
        <v>71</v>
      </c>
      <c r="BL39" t="s">
        <v>71</v>
      </c>
      <c r="BM39" t="s">
        <v>71</v>
      </c>
      <c r="BN39" t="s">
        <v>71</v>
      </c>
      <c r="BO39" t="s">
        <v>71</v>
      </c>
      <c r="BP39" t="s">
        <v>71</v>
      </c>
      <c r="BQ39" t="s">
        <v>71</v>
      </c>
      <c r="BR39" t="s">
        <v>71</v>
      </c>
      <c r="BS39" t="s">
        <v>71</v>
      </c>
      <c r="BT39" t="s">
        <v>71</v>
      </c>
      <c r="BU39" t="s">
        <v>71</v>
      </c>
      <c r="BV39" t="s">
        <v>71</v>
      </c>
      <c r="BW39" t="s">
        <v>71</v>
      </c>
      <c r="BX39" t="s">
        <v>71</v>
      </c>
      <c r="BY39" t="s">
        <v>71</v>
      </c>
      <c r="BZ39" t="s">
        <v>71</v>
      </c>
      <c r="CA39" t="s">
        <v>71</v>
      </c>
      <c r="CB39" t="s">
        <v>71</v>
      </c>
      <c r="CC39" t="s">
        <v>71</v>
      </c>
      <c r="CD39" t="s">
        <v>71</v>
      </c>
      <c r="CE39" t="s">
        <v>71</v>
      </c>
      <c r="CF39" t="s">
        <v>71</v>
      </c>
      <c r="CG39" t="s">
        <v>71</v>
      </c>
      <c r="CH39" t="s">
        <v>71</v>
      </c>
      <c r="CI39" t="s">
        <v>71</v>
      </c>
      <c r="CJ39" t="s">
        <v>71</v>
      </c>
      <c r="CK39" t="s">
        <v>71</v>
      </c>
      <c r="CL39" t="s">
        <v>71</v>
      </c>
      <c r="CM39" t="s">
        <v>71</v>
      </c>
      <c r="CN39" t="s">
        <v>71</v>
      </c>
      <c r="CO39" t="s">
        <v>71</v>
      </c>
      <c r="CP39" t="s">
        <v>71</v>
      </c>
      <c r="CQ39" t="s">
        <v>71</v>
      </c>
      <c r="CR39" t="s">
        <v>71</v>
      </c>
      <c r="CS39" t="s">
        <v>71</v>
      </c>
      <c r="CT39" t="s">
        <v>71</v>
      </c>
      <c r="CU39" t="s">
        <v>71</v>
      </c>
      <c r="CV39" t="s">
        <v>71</v>
      </c>
      <c r="CW39" t="s">
        <v>71</v>
      </c>
      <c r="CX39" t="s">
        <v>71</v>
      </c>
      <c r="CY39" t="s">
        <v>71</v>
      </c>
      <c r="CZ39" t="s">
        <v>71</v>
      </c>
      <c r="DA39" t="s">
        <v>71</v>
      </c>
      <c r="DB39" t="s">
        <v>71</v>
      </c>
      <c r="DC39" t="s">
        <v>71</v>
      </c>
      <c r="DD39" t="s">
        <v>71</v>
      </c>
      <c r="DE39" t="s">
        <v>71</v>
      </c>
      <c r="DF39" t="s">
        <v>71</v>
      </c>
      <c r="DG39" t="s">
        <v>71</v>
      </c>
      <c r="DH39" t="s">
        <v>71</v>
      </c>
      <c r="DI39" t="s">
        <v>71</v>
      </c>
      <c r="DJ39" t="s">
        <v>71</v>
      </c>
      <c r="DK39" t="s">
        <v>71</v>
      </c>
      <c r="DL39" t="s">
        <v>71</v>
      </c>
      <c r="DM39" t="s">
        <v>71</v>
      </c>
      <c r="DN39" t="s">
        <v>71</v>
      </c>
      <c r="DO39" t="s">
        <v>71</v>
      </c>
      <c r="DP39" t="s">
        <v>71</v>
      </c>
      <c r="DQ39" t="s">
        <v>71</v>
      </c>
      <c r="DR39" t="s">
        <v>71</v>
      </c>
      <c r="DS39" t="s">
        <v>71</v>
      </c>
      <c r="DT39" t="s">
        <v>71</v>
      </c>
      <c r="DU39" t="s">
        <v>71</v>
      </c>
      <c r="DV39" t="s">
        <v>71</v>
      </c>
      <c r="DW39" t="s">
        <v>71</v>
      </c>
      <c r="DX39" t="s">
        <v>71</v>
      </c>
      <c r="DY39" t="s">
        <v>71</v>
      </c>
      <c r="DZ39" t="s">
        <v>71</v>
      </c>
      <c r="EA39" t="s">
        <v>71</v>
      </c>
      <c r="EB39" t="s">
        <v>71</v>
      </c>
      <c r="EC39" t="s">
        <v>71</v>
      </c>
      <c r="ED39" t="s">
        <v>71</v>
      </c>
      <c r="EE39" t="s">
        <v>71</v>
      </c>
      <c r="EF39" t="s">
        <v>71</v>
      </c>
      <c r="EG39" t="s">
        <v>71</v>
      </c>
      <c r="EH39" t="s">
        <v>71</v>
      </c>
      <c r="EI39" t="s">
        <v>71</v>
      </c>
      <c r="EJ39" t="s">
        <v>71</v>
      </c>
      <c r="EK39" t="s">
        <v>71</v>
      </c>
      <c r="EL39" t="s">
        <v>71</v>
      </c>
      <c r="EM39" t="s">
        <v>71</v>
      </c>
      <c r="EN39" t="s">
        <v>71</v>
      </c>
      <c r="EO39" t="s">
        <v>71</v>
      </c>
      <c r="EP39" t="s">
        <v>71</v>
      </c>
      <c r="EQ39" t="s">
        <v>71</v>
      </c>
      <c r="ER39" t="s">
        <v>71</v>
      </c>
      <c r="ES39" t="s">
        <v>71</v>
      </c>
      <c r="ET39" t="s">
        <v>71</v>
      </c>
      <c r="EU39" t="s">
        <v>71</v>
      </c>
      <c r="EV39" t="s">
        <v>71</v>
      </c>
      <c r="EW39" t="s">
        <v>71</v>
      </c>
      <c r="EX39" t="s">
        <v>71</v>
      </c>
      <c r="EY39" t="s">
        <v>71</v>
      </c>
      <c r="EZ39" t="s">
        <v>71</v>
      </c>
      <c r="FA39" t="s">
        <v>71</v>
      </c>
      <c r="FB39" t="s">
        <v>71</v>
      </c>
      <c r="FC39" t="s">
        <v>71</v>
      </c>
      <c r="FD39" t="s">
        <v>71</v>
      </c>
      <c r="FE39" t="s">
        <v>71</v>
      </c>
      <c r="FF39" t="s">
        <v>71</v>
      </c>
      <c r="FG39" t="s">
        <v>71</v>
      </c>
      <c r="FH39" t="s">
        <v>71</v>
      </c>
      <c r="FI39" t="s">
        <v>71</v>
      </c>
      <c r="FJ39" t="s">
        <v>71</v>
      </c>
      <c r="FK39" t="s">
        <v>71</v>
      </c>
      <c r="FL39" t="s">
        <v>71</v>
      </c>
      <c r="FM39" t="s">
        <v>71</v>
      </c>
      <c r="FN39" t="s">
        <v>71</v>
      </c>
      <c r="FO39" t="s">
        <v>71</v>
      </c>
      <c r="FP39" t="s">
        <v>71</v>
      </c>
      <c r="FQ39" t="s">
        <v>71</v>
      </c>
      <c r="FR39" t="s">
        <v>71</v>
      </c>
      <c r="FS39" t="s">
        <v>71</v>
      </c>
      <c r="FT39" t="s">
        <v>71</v>
      </c>
      <c r="FU39" t="s">
        <v>71</v>
      </c>
      <c r="FV39" t="s">
        <v>71</v>
      </c>
      <c r="FW39" t="s">
        <v>71</v>
      </c>
      <c r="FX39" t="s">
        <v>71</v>
      </c>
      <c r="FY39" t="s">
        <v>71</v>
      </c>
      <c r="FZ39" t="s">
        <v>71</v>
      </c>
      <c r="GA39" t="s">
        <v>71</v>
      </c>
      <c r="GB39" t="s">
        <v>71</v>
      </c>
      <c r="GC39" t="s">
        <v>71</v>
      </c>
      <c r="GD39" t="s">
        <v>71</v>
      </c>
      <c r="GE39" t="s">
        <v>71</v>
      </c>
      <c r="GF39" t="s">
        <v>71</v>
      </c>
      <c r="GG39" t="s">
        <v>71</v>
      </c>
      <c r="GH39" t="s">
        <v>71</v>
      </c>
    </row>
    <row r="40" spans="1:190" x14ac:dyDescent="0.2">
      <c r="A40" s="1">
        <v>38</v>
      </c>
      <c r="B40" t="s">
        <v>72</v>
      </c>
      <c r="C40" t="s">
        <v>72</v>
      </c>
      <c r="D40" t="s">
        <v>72</v>
      </c>
      <c r="E40" t="s">
        <v>72</v>
      </c>
      <c r="F40" t="s">
        <v>73</v>
      </c>
      <c r="G40" t="s">
        <v>73</v>
      </c>
      <c r="H40" t="s">
        <v>73</v>
      </c>
      <c r="I40" t="s">
        <v>73</v>
      </c>
      <c r="J40" t="s">
        <v>73</v>
      </c>
      <c r="K40" t="s">
        <v>73</v>
      </c>
      <c r="L40" t="s">
        <v>73</v>
      </c>
      <c r="M40" t="s">
        <v>73</v>
      </c>
      <c r="N40" t="s">
        <v>74</v>
      </c>
      <c r="O40" t="s">
        <v>74</v>
      </c>
      <c r="P40" t="s">
        <v>74</v>
      </c>
      <c r="Q40" t="s">
        <v>74</v>
      </c>
      <c r="R40" t="s">
        <v>74</v>
      </c>
      <c r="S40" t="s">
        <v>74</v>
      </c>
      <c r="T40" t="s">
        <v>74</v>
      </c>
      <c r="U40" t="s">
        <v>74</v>
      </c>
      <c r="V40" t="s">
        <v>75</v>
      </c>
      <c r="W40" t="s">
        <v>75</v>
      </c>
      <c r="X40" t="s">
        <v>75</v>
      </c>
      <c r="Y40" t="s">
        <v>75</v>
      </c>
      <c r="Z40" t="s">
        <v>75</v>
      </c>
      <c r="AA40" t="s">
        <v>75</v>
      </c>
      <c r="AB40" t="s">
        <v>75</v>
      </c>
      <c r="AC40" t="s">
        <v>75</v>
      </c>
      <c r="AD40" t="s">
        <v>75</v>
      </c>
      <c r="AE40" t="s">
        <v>75</v>
      </c>
      <c r="AF40" t="s">
        <v>75</v>
      </c>
      <c r="AG40" t="s">
        <v>75</v>
      </c>
      <c r="AH40" t="s">
        <v>75</v>
      </c>
      <c r="AI40" t="s">
        <v>75</v>
      </c>
      <c r="AJ40" t="s">
        <v>75</v>
      </c>
      <c r="AK40" t="s">
        <v>75</v>
      </c>
      <c r="AL40" t="s">
        <v>75</v>
      </c>
      <c r="AM40" t="s">
        <v>75</v>
      </c>
      <c r="AN40" t="s">
        <v>75</v>
      </c>
      <c r="AO40" t="s">
        <v>75</v>
      </c>
      <c r="AP40" t="s">
        <v>75</v>
      </c>
      <c r="AQ40" t="s">
        <v>75</v>
      </c>
      <c r="AR40" t="s">
        <v>71</v>
      </c>
      <c r="AS40" t="s">
        <v>71</v>
      </c>
      <c r="AT40" t="s">
        <v>71</v>
      </c>
      <c r="AU40" t="s">
        <v>71</v>
      </c>
      <c r="AV40" t="s">
        <v>71</v>
      </c>
      <c r="AW40" t="s">
        <v>71</v>
      </c>
      <c r="AX40" t="s">
        <v>71</v>
      </c>
      <c r="AY40" t="s">
        <v>71</v>
      </c>
      <c r="AZ40" t="s">
        <v>71</v>
      </c>
      <c r="BA40" t="s">
        <v>71</v>
      </c>
      <c r="BB40" t="s">
        <v>71</v>
      </c>
      <c r="BC40" t="s">
        <v>71</v>
      </c>
      <c r="BD40" t="s">
        <v>71</v>
      </c>
      <c r="BE40" t="s">
        <v>71</v>
      </c>
      <c r="BF40" t="s">
        <v>71</v>
      </c>
      <c r="BG40" t="s">
        <v>71</v>
      </c>
      <c r="BH40" t="s">
        <v>71</v>
      </c>
      <c r="BI40" t="s">
        <v>71</v>
      </c>
      <c r="BJ40" t="s">
        <v>71</v>
      </c>
      <c r="BK40" t="s">
        <v>71</v>
      </c>
      <c r="BL40" t="s">
        <v>71</v>
      </c>
      <c r="BM40" t="s">
        <v>71</v>
      </c>
      <c r="BN40" t="s">
        <v>71</v>
      </c>
      <c r="BO40" t="s">
        <v>71</v>
      </c>
      <c r="BP40" t="s">
        <v>71</v>
      </c>
      <c r="BQ40" t="s">
        <v>71</v>
      </c>
      <c r="BR40" t="s">
        <v>71</v>
      </c>
      <c r="BS40" t="s">
        <v>71</v>
      </c>
      <c r="BT40" t="s">
        <v>71</v>
      </c>
      <c r="BU40" t="s">
        <v>71</v>
      </c>
      <c r="BV40" t="s">
        <v>71</v>
      </c>
      <c r="BW40" t="s">
        <v>71</v>
      </c>
      <c r="BX40" t="s">
        <v>71</v>
      </c>
      <c r="BY40" t="s">
        <v>71</v>
      </c>
      <c r="BZ40" t="s">
        <v>71</v>
      </c>
      <c r="CA40" t="s">
        <v>71</v>
      </c>
      <c r="CB40" t="s">
        <v>71</v>
      </c>
      <c r="CC40" t="s">
        <v>71</v>
      </c>
      <c r="CD40" t="s">
        <v>71</v>
      </c>
      <c r="CE40" t="s">
        <v>71</v>
      </c>
      <c r="CF40" t="s">
        <v>71</v>
      </c>
      <c r="CG40" t="s">
        <v>71</v>
      </c>
      <c r="CH40" t="s">
        <v>71</v>
      </c>
      <c r="CI40" t="s">
        <v>71</v>
      </c>
      <c r="CJ40" t="s">
        <v>71</v>
      </c>
      <c r="CK40" t="s">
        <v>71</v>
      </c>
      <c r="CL40" t="s">
        <v>71</v>
      </c>
      <c r="CM40" t="s">
        <v>71</v>
      </c>
      <c r="CN40" t="s">
        <v>71</v>
      </c>
      <c r="CO40" t="s">
        <v>71</v>
      </c>
      <c r="CP40" t="s">
        <v>71</v>
      </c>
      <c r="CQ40" t="s">
        <v>71</v>
      </c>
      <c r="CR40" t="s">
        <v>71</v>
      </c>
      <c r="CS40" t="s">
        <v>71</v>
      </c>
      <c r="CT40" t="s">
        <v>71</v>
      </c>
      <c r="CU40" t="s">
        <v>71</v>
      </c>
      <c r="CV40" t="s">
        <v>71</v>
      </c>
      <c r="CW40" t="s">
        <v>71</v>
      </c>
      <c r="CX40" t="s">
        <v>71</v>
      </c>
      <c r="CY40" t="s">
        <v>71</v>
      </c>
      <c r="CZ40" t="s">
        <v>71</v>
      </c>
      <c r="DA40" t="s">
        <v>71</v>
      </c>
      <c r="DB40" t="s">
        <v>71</v>
      </c>
      <c r="DC40" t="s">
        <v>71</v>
      </c>
      <c r="DD40" t="s">
        <v>71</v>
      </c>
      <c r="DE40" t="s">
        <v>71</v>
      </c>
      <c r="DF40" t="s">
        <v>71</v>
      </c>
      <c r="DG40" t="s">
        <v>71</v>
      </c>
      <c r="DH40" t="s">
        <v>71</v>
      </c>
      <c r="DI40" t="s">
        <v>71</v>
      </c>
      <c r="DJ40" t="s">
        <v>71</v>
      </c>
      <c r="DK40" t="s">
        <v>71</v>
      </c>
      <c r="DL40" t="s">
        <v>71</v>
      </c>
      <c r="DM40" t="s">
        <v>71</v>
      </c>
      <c r="DN40" t="s">
        <v>71</v>
      </c>
      <c r="DO40" t="s">
        <v>71</v>
      </c>
      <c r="DP40" t="s">
        <v>71</v>
      </c>
      <c r="DQ40" t="s">
        <v>71</v>
      </c>
      <c r="DR40" t="s">
        <v>71</v>
      </c>
      <c r="DS40" t="s">
        <v>71</v>
      </c>
      <c r="DT40" t="s">
        <v>71</v>
      </c>
      <c r="DU40" t="s">
        <v>71</v>
      </c>
      <c r="DV40" t="s">
        <v>71</v>
      </c>
      <c r="DW40" t="s">
        <v>71</v>
      </c>
      <c r="DX40" t="s">
        <v>71</v>
      </c>
      <c r="DY40" t="s">
        <v>71</v>
      </c>
      <c r="DZ40" t="s">
        <v>71</v>
      </c>
      <c r="EA40" t="s">
        <v>71</v>
      </c>
      <c r="EB40" t="s">
        <v>71</v>
      </c>
      <c r="EC40" t="s">
        <v>71</v>
      </c>
      <c r="ED40" t="s">
        <v>71</v>
      </c>
      <c r="EE40" t="s">
        <v>71</v>
      </c>
      <c r="EF40" t="s">
        <v>71</v>
      </c>
      <c r="EG40" t="s">
        <v>71</v>
      </c>
      <c r="EH40" t="s">
        <v>71</v>
      </c>
      <c r="EI40" t="s">
        <v>71</v>
      </c>
      <c r="EJ40" t="s">
        <v>71</v>
      </c>
      <c r="EK40" t="s">
        <v>71</v>
      </c>
      <c r="EL40" t="s">
        <v>71</v>
      </c>
      <c r="EM40" t="s">
        <v>71</v>
      </c>
      <c r="EN40" t="s">
        <v>71</v>
      </c>
      <c r="EO40" t="s">
        <v>71</v>
      </c>
      <c r="EP40" t="s">
        <v>71</v>
      </c>
      <c r="EQ40" t="s">
        <v>71</v>
      </c>
      <c r="ER40" t="s">
        <v>71</v>
      </c>
      <c r="ES40" t="s">
        <v>71</v>
      </c>
      <c r="ET40" t="s">
        <v>71</v>
      </c>
      <c r="EU40" t="s">
        <v>71</v>
      </c>
      <c r="EV40" t="s">
        <v>71</v>
      </c>
      <c r="EW40" t="s">
        <v>71</v>
      </c>
      <c r="EX40" t="s">
        <v>71</v>
      </c>
      <c r="EY40" t="s">
        <v>71</v>
      </c>
      <c r="EZ40" t="s">
        <v>71</v>
      </c>
      <c r="FA40" t="s">
        <v>71</v>
      </c>
      <c r="FB40" t="s">
        <v>71</v>
      </c>
      <c r="FC40" t="s">
        <v>71</v>
      </c>
      <c r="FD40" t="s">
        <v>71</v>
      </c>
      <c r="FE40" t="s">
        <v>71</v>
      </c>
      <c r="FF40" t="s">
        <v>71</v>
      </c>
      <c r="FG40" t="s">
        <v>71</v>
      </c>
      <c r="FH40" t="s">
        <v>71</v>
      </c>
      <c r="FI40" t="s">
        <v>71</v>
      </c>
      <c r="FJ40" t="s">
        <v>71</v>
      </c>
      <c r="FK40" t="s">
        <v>71</v>
      </c>
      <c r="FL40" t="s">
        <v>71</v>
      </c>
      <c r="FM40" t="s">
        <v>71</v>
      </c>
      <c r="FN40" t="s">
        <v>71</v>
      </c>
      <c r="FO40" t="s">
        <v>71</v>
      </c>
      <c r="FP40" t="s">
        <v>71</v>
      </c>
      <c r="FQ40" t="s">
        <v>71</v>
      </c>
      <c r="FR40" t="s">
        <v>71</v>
      </c>
      <c r="FS40" t="s">
        <v>71</v>
      </c>
      <c r="FT40" t="s">
        <v>71</v>
      </c>
      <c r="FU40" t="s">
        <v>71</v>
      </c>
      <c r="FV40" t="s">
        <v>71</v>
      </c>
      <c r="FW40" t="s">
        <v>71</v>
      </c>
      <c r="FX40" t="s">
        <v>71</v>
      </c>
      <c r="FY40" t="s">
        <v>71</v>
      </c>
      <c r="FZ40" t="s">
        <v>71</v>
      </c>
      <c r="GA40" t="s">
        <v>71</v>
      </c>
      <c r="GB40" t="s">
        <v>71</v>
      </c>
      <c r="GC40" t="s">
        <v>71</v>
      </c>
      <c r="GD40" t="s">
        <v>71</v>
      </c>
      <c r="GE40" t="s">
        <v>71</v>
      </c>
      <c r="GF40" t="s">
        <v>71</v>
      </c>
      <c r="GG40" t="s">
        <v>71</v>
      </c>
      <c r="GH40" t="s">
        <v>71</v>
      </c>
    </row>
    <row r="41" spans="1:190" x14ac:dyDescent="0.2">
      <c r="A41" s="1">
        <v>39</v>
      </c>
      <c r="B41" t="s">
        <v>72</v>
      </c>
      <c r="C41" t="s">
        <v>72</v>
      </c>
      <c r="D41" t="s">
        <v>72</v>
      </c>
      <c r="E41" t="s">
        <v>72</v>
      </c>
      <c r="F41" t="s">
        <v>73</v>
      </c>
      <c r="G41" t="s">
        <v>73</v>
      </c>
      <c r="H41" t="s">
        <v>73</v>
      </c>
      <c r="I41" t="s">
        <v>73</v>
      </c>
      <c r="J41" t="s">
        <v>73</v>
      </c>
      <c r="K41" t="s">
        <v>73</v>
      </c>
      <c r="L41" t="s">
        <v>73</v>
      </c>
      <c r="M41" t="s">
        <v>74</v>
      </c>
      <c r="N41" t="s">
        <v>74</v>
      </c>
      <c r="O41" t="s">
        <v>74</v>
      </c>
      <c r="P41" t="s">
        <v>74</v>
      </c>
      <c r="Q41" t="s">
        <v>74</v>
      </c>
      <c r="R41" t="s">
        <v>74</v>
      </c>
      <c r="S41" t="s">
        <v>74</v>
      </c>
      <c r="T41" t="s">
        <v>74</v>
      </c>
      <c r="U41" t="s">
        <v>74</v>
      </c>
      <c r="V41" t="s">
        <v>75</v>
      </c>
      <c r="W41" t="s">
        <v>75</v>
      </c>
      <c r="X41" t="s">
        <v>75</v>
      </c>
      <c r="Y41" t="s">
        <v>75</v>
      </c>
      <c r="Z41" t="s">
        <v>75</v>
      </c>
      <c r="AA41" t="s">
        <v>75</v>
      </c>
      <c r="AB41" t="s">
        <v>75</v>
      </c>
      <c r="AC41" t="s">
        <v>75</v>
      </c>
      <c r="AD41" t="s">
        <v>75</v>
      </c>
      <c r="AE41" t="s">
        <v>75</v>
      </c>
      <c r="AF41" t="s">
        <v>75</v>
      </c>
      <c r="AG41" t="s">
        <v>75</v>
      </c>
      <c r="AH41" t="s">
        <v>75</v>
      </c>
      <c r="AI41" t="s">
        <v>75</v>
      </c>
      <c r="AJ41" t="s">
        <v>75</v>
      </c>
      <c r="AK41" t="s">
        <v>75</v>
      </c>
      <c r="AL41" t="s">
        <v>75</v>
      </c>
      <c r="AM41" t="s">
        <v>75</v>
      </c>
      <c r="AN41" t="s">
        <v>75</v>
      </c>
      <c r="AO41" t="s">
        <v>71</v>
      </c>
      <c r="AP41" t="s">
        <v>71</v>
      </c>
      <c r="AQ41" t="s">
        <v>71</v>
      </c>
      <c r="AR41" t="s">
        <v>71</v>
      </c>
      <c r="AS41" t="s">
        <v>71</v>
      </c>
      <c r="AT41" t="s">
        <v>71</v>
      </c>
      <c r="AU41" t="s">
        <v>71</v>
      </c>
      <c r="AV41" t="s">
        <v>71</v>
      </c>
      <c r="AW41" t="s">
        <v>71</v>
      </c>
      <c r="AX41" t="s">
        <v>71</v>
      </c>
      <c r="AY41" t="s">
        <v>71</v>
      </c>
      <c r="AZ41" t="s">
        <v>71</v>
      </c>
      <c r="BA41" t="s">
        <v>71</v>
      </c>
      <c r="BB41" t="s">
        <v>71</v>
      </c>
      <c r="BC41" t="s">
        <v>71</v>
      </c>
      <c r="BD41" t="s">
        <v>71</v>
      </c>
      <c r="BE41" t="s">
        <v>71</v>
      </c>
      <c r="BF41" t="s">
        <v>71</v>
      </c>
      <c r="BG41" t="s">
        <v>71</v>
      </c>
      <c r="BH41" t="s">
        <v>71</v>
      </c>
      <c r="BI41" t="s">
        <v>71</v>
      </c>
      <c r="BJ41" t="s">
        <v>71</v>
      </c>
      <c r="BK41" t="s">
        <v>71</v>
      </c>
      <c r="BL41" t="s">
        <v>71</v>
      </c>
      <c r="BM41" t="s">
        <v>71</v>
      </c>
      <c r="BN41" t="s">
        <v>71</v>
      </c>
      <c r="BO41" t="s">
        <v>71</v>
      </c>
      <c r="BP41" t="s">
        <v>71</v>
      </c>
      <c r="BQ41" t="s">
        <v>71</v>
      </c>
      <c r="BR41" t="s">
        <v>71</v>
      </c>
      <c r="BS41" t="s">
        <v>71</v>
      </c>
      <c r="BT41" t="s">
        <v>71</v>
      </c>
      <c r="BU41" t="s">
        <v>71</v>
      </c>
      <c r="BV41" t="s">
        <v>71</v>
      </c>
      <c r="BW41" t="s">
        <v>71</v>
      </c>
      <c r="BX41" t="s">
        <v>71</v>
      </c>
      <c r="BY41" t="s">
        <v>71</v>
      </c>
      <c r="BZ41" t="s">
        <v>71</v>
      </c>
      <c r="CA41" t="s">
        <v>71</v>
      </c>
      <c r="CB41" t="s">
        <v>71</v>
      </c>
      <c r="CC41" t="s">
        <v>71</v>
      </c>
      <c r="CD41" t="s">
        <v>71</v>
      </c>
      <c r="CE41" t="s">
        <v>71</v>
      </c>
      <c r="CF41" t="s">
        <v>71</v>
      </c>
      <c r="CG41" t="s">
        <v>71</v>
      </c>
      <c r="CH41" t="s">
        <v>71</v>
      </c>
      <c r="CI41" t="s">
        <v>71</v>
      </c>
      <c r="CJ41" t="s">
        <v>71</v>
      </c>
      <c r="CK41" t="s">
        <v>71</v>
      </c>
      <c r="CL41" t="s">
        <v>71</v>
      </c>
      <c r="CM41" t="s">
        <v>71</v>
      </c>
      <c r="CN41" t="s">
        <v>71</v>
      </c>
      <c r="CO41" t="s">
        <v>71</v>
      </c>
      <c r="CP41" t="s">
        <v>71</v>
      </c>
      <c r="CQ41" t="s">
        <v>71</v>
      </c>
      <c r="CR41" t="s">
        <v>71</v>
      </c>
      <c r="CS41" t="s">
        <v>71</v>
      </c>
      <c r="CT41" t="s">
        <v>71</v>
      </c>
      <c r="CU41" t="s">
        <v>71</v>
      </c>
      <c r="CV41" t="s">
        <v>71</v>
      </c>
      <c r="CW41" t="s">
        <v>71</v>
      </c>
      <c r="CX41" t="s">
        <v>71</v>
      </c>
      <c r="CY41" t="s">
        <v>71</v>
      </c>
      <c r="CZ41" t="s">
        <v>71</v>
      </c>
      <c r="DA41" t="s">
        <v>71</v>
      </c>
      <c r="DB41" t="s">
        <v>71</v>
      </c>
      <c r="DC41" t="s">
        <v>71</v>
      </c>
      <c r="DD41" t="s">
        <v>71</v>
      </c>
      <c r="DE41" t="s">
        <v>71</v>
      </c>
      <c r="DF41" t="s">
        <v>71</v>
      </c>
      <c r="DG41" t="s">
        <v>71</v>
      </c>
      <c r="DH41" t="s">
        <v>71</v>
      </c>
      <c r="DI41" t="s">
        <v>71</v>
      </c>
      <c r="DJ41" t="s">
        <v>71</v>
      </c>
      <c r="DK41" t="s">
        <v>71</v>
      </c>
      <c r="DL41" t="s">
        <v>71</v>
      </c>
      <c r="DM41" t="s">
        <v>71</v>
      </c>
      <c r="DN41" t="s">
        <v>71</v>
      </c>
      <c r="DO41" t="s">
        <v>71</v>
      </c>
      <c r="DP41" t="s">
        <v>71</v>
      </c>
      <c r="DQ41" t="s">
        <v>71</v>
      </c>
      <c r="DR41" t="s">
        <v>71</v>
      </c>
      <c r="DS41" t="s">
        <v>71</v>
      </c>
      <c r="DT41" t="s">
        <v>71</v>
      </c>
      <c r="DU41" t="s">
        <v>71</v>
      </c>
      <c r="DV41" t="s">
        <v>71</v>
      </c>
      <c r="DW41" t="s">
        <v>71</v>
      </c>
      <c r="DX41" t="s">
        <v>71</v>
      </c>
      <c r="DY41" t="s">
        <v>71</v>
      </c>
      <c r="DZ41" t="s">
        <v>71</v>
      </c>
      <c r="EA41" t="s">
        <v>71</v>
      </c>
      <c r="EB41" t="s">
        <v>71</v>
      </c>
      <c r="EC41" t="s">
        <v>71</v>
      </c>
      <c r="ED41" t="s">
        <v>71</v>
      </c>
      <c r="EE41" t="s">
        <v>71</v>
      </c>
      <c r="EF41" t="s">
        <v>71</v>
      </c>
      <c r="EG41" t="s">
        <v>71</v>
      </c>
      <c r="EH41" t="s">
        <v>71</v>
      </c>
      <c r="EI41" t="s">
        <v>71</v>
      </c>
      <c r="EJ41" t="s">
        <v>71</v>
      </c>
      <c r="EK41" t="s">
        <v>71</v>
      </c>
      <c r="EL41" t="s">
        <v>71</v>
      </c>
      <c r="EM41" t="s">
        <v>71</v>
      </c>
      <c r="EN41" t="s">
        <v>71</v>
      </c>
      <c r="EO41" t="s">
        <v>71</v>
      </c>
      <c r="EP41" t="s">
        <v>71</v>
      </c>
      <c r="EQ41" t="s">
        <v>71</v>
      </c>
      <c r="ER41" t="s">
        <v>71</v>
      </c>
      <c r="ES41" t="s">
        <v>71</v>
      </c>
      <c r="ET41" t="s">
        <v>71</v>
      </c>
      <c r="EU41" t="s">
        <v>71</v>
      </c>
      <c r="EV41" t="s">
        <v>71</v>
      </c>
      <c r="EW41" t="s">
        <v>71</v>
      </c>
      <c r="EX41" t="s">
        <v>71</v>
      </c>
      <c r="EY41" t="s">
        <v>71</v>
      </c>
      <c r="EZ41" t="s">
        <v>71</v>
      </c>
      <c r="FA41" t="s">
        <v>71</v>
      </c>
      <c r="FB41" t="s">
        <v>71</v>
      </c>
      <c r="FC41" t="s">
        <v>71</v>
      </c>
      <c r="FD41" t="s">
        <v>71</v>
      </c>
      <c r="FE41" t="s">
        <v>71</v>
      </c>
      <c r="FF41" t="s">
        <v>71</v>
      </c>
      <c r="FG41" t="s">
        <v>71</v>
      </c>
      <c r="FH41" t="s">
        <v>71</v>
      </c>
      <c r="FI41" t="s">
        <v>71</v>
      </c>
      <c r="FJ41" t="s">
        <v>71</v>
      </c>
      <c r="FK41" t="s">
        <v>71</v>
      </c>
      <c r="FL41" t="s">
        <v>71</v>
      </c>
      <c r="FM41" t="s">
        <v>71</v>
      </c>
      <c r="FN41" t="s">
        <v>71</v>
      </c>
      <c r="FO41" t="s">
        <v>71</v>
      </c>
      <c r="FP41" t="s">
        <v>71</v>
      </c>
      <c r="FQ41" t="s">
        <v>71</v>
      </c>
      <c r="FR41" t="s">
        <v>71</v>
      </c>
      <c r="FS41" t="s">
        <v>71</v>
      </c>
      <c r="FT41" t="s">
        <v>71</v>
      </c>
      <c r="FU41" t="s">
        <v>71</v>
      </c>
      <c r="FV41" t="s">
        <v>71</v>
      </c>
      <c r="FW41" t="s">
        <v>71</v>
      </c>
      <c r="FX41" t="s">
        <v>71</v>
      </c>
      <c r="FY41" t="s">
        <v>71</v>
      </c>
      <c r="FZ41" t="s">
        <v>71</v>
      </c>
      <c r="GA41" t="s">
        <v>71</v>
      </c>
      <c r="GB41" t="s">
        <v>71</v>
      </c>
      <c r="GC41" t="s">
        <v>71</v>
      </c>
      <c r="GD41" t="s">
        <v>71</v>
      </c>
      <c r="GE41" t="s">
        <v>71</v>
      </c>
      <c r="GF41" t="s">
        <v>71</v>
      </c>
      <c r="GG41" t="s">
        <v>71</v>
      </c>
      <c r="GH41" t="s">
        <v>71</v>
      </c>
    </row>
    <row r="42" spans="1:190" x14ac:dyDescent="0.2">
      <c r="A42" s="1">
        <v>40</v>
      </c>
      <c r="B42" t="s">
        <v>72</v>
      </c>
      <c r="C42" t="s">
        <v>72</v>
      </c>
      <c r="D42" t="s">
        <v>72</v>
      </c>
      <c r="E42" t="s">
        <v>72</v>
      </c>
      <c r="F42" t="s">
        <v>73</v>
      </c>
      <c r="G42" t="s">
        <v>73</v>
      </c>
      <c r="H42" t="s">
        <v>73</v>
      </c>
      <c r="I42" t="s">
        <v>73</v>
      </c>
      <c r="J42" t="s">
        <v>73</v>
      </c>
      <c r="K42" t="s">
        <v>73</v>
      </c>
      <c r="L42" t="s">
        <v>73</v>
      </c>
      <c r="M42" t="s">
        <v>74</v>
      </c>
      <c r="N42" t="s">
        <v>74</v>
      </c>
      <c r="O42" t="s">
        <v>74</v>
      </c>
      <c r="P42" t="s">
        <v>74</v>
      </c>
      <c r="Q42" t="s">
        <v>74</v>
      </c>
      <c r="R42" t="s">
        <v>74</v>
      </c>
      <c r="S42" t="s">
        <v>74</v>
      </c>
      <c r="T42" t="s">
        <v>74</v>
      </c>
      <c r="U42" t="s">
        <v>74</v>
      </c>
      <c r="V42" t="s">
        <v>75</v>
      </c>
      <c r="W42" t="s">
        <v>75</v>
      </c>
      <c r="X42" t="s">
        <v>75</v>
      </c>
      <c r="Y42" t="s">
        <v>75</v>
      </c>
      <c r="Z42" t="s">
        <v>75</v>
      </c>
      <c r="AA42" t="s">
        <v>75</v>
      </c>
      <c r="AB42" t="s">
        <v>75</v>
      </c>
      <c r="AC42" t="s">
        <v>75</v>
      </c>
      <c r="AD42" t="s">
        <v>75</v>
      </c>
      <c r="AE42" t="s">
        <v>75</v>
      </c>
      <c r="AF42" t="s">
        <v>75</v>
      </c>
      <c r="AG42" t="s">
        <v>75</v>
      </c>
      <c r="AH42" t="s">
        <v>75</v>
      </c>
      <c r="AI42" t="s">
        <v>75</v>
      </c>
      <c r="AJ42" t="s">
        <v>75</v>
      </c>
      <c r="AK42" t="s">
        <v>75</v>
      </c>
      <c r="AL42" t="s">
        <v>75</v>
      </c>
      <c r="AM42" t="s">
        <v>75</v>
      </c>
      <c r="AN42" t="s">
        <v>75</v>
      </c>
      <c r="AO42" t="s">
        <v>71</v>
      </c>
      <c r="AP42" t="s">
        <v>71</v>
      </c>
      <c r="AQ42" t="s">
        <v>71</v>
      </c>
      <c r="AR42" t="s">
        <v>71</v>
      </c>
      <c r="AS42" t="s">
        <v>71</v>
      </c>
      <c r="AT42" t="s">
        <v>71</v>
      </c>
      <c r="AU42" t="s">
        <v>71</v>
      </c>
      <c r="AV42" t="s">
        <v>71</v>
      </c>
      <c r="AW42" t="s">
        <v>71</v>
      </c>
      <c r="AX42" t="s">
        <v>71</v>
      </c>
      <c r="AY42" t="s">
        <v>71</v>
      </c>
      <c r="AZ42" t="s">
        <v>71</v>
      </c>
      <c r="BA42" t="s">
        <v>71</v>
      </c>
      <c r="BB42" t="s">
        <v>71</v>
      </c>
      <c r="BC42" t="s">
        <v>71</v>
      </c>
      <c r="BD42" t="s">
        <v>71</v>
      </c>
      <c r="BE42" t="s">
        <v>71</v>
      </c>
      <c r="BF42" t="s">
        <v>71</v>
      </c>
      <c r="BG42" t="s">
        <v>71</v>
      </c>
      <c r="BH42" t="s">
        <v>71</v>
      </c>
      <c r="BI42" t="s">
        <v>71</v>
      </c>
      <c r="BJ42" t="s">
        <v>71</v>
      </c>
      <c r="BK42" t="s">
        <v>71</v>
      </c>
      <c r="BL42" t="s">
        <v>71</v>
      </c>
      <c r="BM42" t="s">
        <v>71</v>
      </c>
      <c r="BN42" t="s">
        <v>71</v>
      </c>
      <c r="BO42" t="s">
        <v>71</v>
      </c>
      <c r="BP42" t="s">
        <v>71</v>
      </c>
      <c r="BQ42" t="s">
        <v>71</v>
      </c>
      <c r="BR42" t="s">
        <v>71</v>
      </c>
      <c r="BS42" t="s">
        <v>71</v>
      </c>
      <c r="BT42" t="s">
        <v>71</v>
      </c>
      <c r="BU42" t="s">
        <v>71</v>
      </c>
      <c r="BV42" t="s">
        <v>71</v>
      </c>
      <c r="BW42" t="s">
        <v>71</v>
      </c>
      <c r="BX42" t="s">
        <v>71</v>
      </c>
      <c r="BY42" t="s">
        <v>71</v>
      </c>
      <c r="BZ42" t="s">
        <v>71</v>
      </c>
      <c r="CA42" t="s">
        <v>71</v>
      </c>
      <c r="CB42" t="s">
        <v>71</v>
      </c>
      <c r="CC42" t="s">
        <v>71</v>
      </c>
      <c r="CD42" t="s">
        <v>71</v>
      </c>
      <c r="CE42" t="s">
        <v>71</v>
      </c>
      <c r="CF42" t="s">
        <v>71</v>
      </c>
      <c r="CG42" t="s">
        <v>71</v>
      </c>
      <c r="CH42" t="s">
        <v>71</v>
      </c>
      <c r="CI42" t="s">
        <v>71</v>
      </c>
      <c r="CJ42" t="s">
        <v>71</v>
      </c>
      <c r="CK42" t="s">
        <v>71</v>
      </c>
      <c r="CL42" t="s">
        <v>71</v>
      </c>
      <c r="CM42" t="s">
        <v>71</v>
      </c>
      <c r="CN42" t="s">
        <v>71</v>
      </c>
      <c r="CO42" t="s">
        <v>71</v>
      </c>
      <c r="CP42" t="s">
        <v>71</v>
      </c>
      <c r="CQ42" t="s">
        <v>71</v>
      </c>
      <c r="CR42" t="s">
        <v>71</v>
      </c>
      <c r="CS42" t="s">
        <v>71</v>
      </c>
      <c r="CT42" t="s">
        <v>71</v>
      </c>
      <c r="CU42" t="s">
        <v>71</v>
      </c>
      <c r="CV42" t="s">
        <v>71</v>
      </c>
      <c r="CW42" t="s">
        <v>71</v>
      </c>
      <c r="CX42" t="s">
        <v>71</v>
      </c>
      <c r="CY42" t="s">
        <v>71</v>
      </c>
      <c r="CZ42" t="s">
        <v>71</v>
      </c>
      <c r="DA42" t="s">
        <v>71</v>
      </c>
      <c r="DB42" t="s">
        <v>71</v>
      </c>
      <c r="DC42" t="s">
        <v>71</v>
      </c>
      <c r="DD42" t="s">
        <v>71</v>
      </c>
      <c r="DE42" t="s">
        <v>71</v>
      </c>
      <c r="DF42" t="s">
        <v>71</v>
      </c>
      <c r="DG42" t="s">
        <v>71</v>
      </c>
      <c r="DH42" t="s">
        <v>71</v>
      </c>
      <c r="DI42" t="s">
        <v>71</v>
      </c>
      <c r="DJ42" t="s">
        <v>71</v>
      </c>
      <c r="DK42" t="s">
        <v>71</v>
      </c>
      <c r="DL42" t="s">
        <v>71</v>
      </c>
      <c r="DM42" t="s">
        <v>71</v>
      </c>
      <c r="DN42" t="s">
        <v>71</v>
      </c>
      <c r="DO42" t="s">
        <v>71</v>
      </c>
      <c r="DP42" t="s">
        <v>71</v>
      </c>
      <c r="DQ42" t="s">
        <v>71</v>
      </c>
      <c r="DR42" t="s">
        <v>71</v>
      </c>
      <c r="DS42" t="s">
        <v>71</v>
      </c>
      <c r="DT42" t="s">
        <v>71</v>
      </c>
      <c r="DU42" t="s">
        <v>71</v>
      </c>
      <c r="DV42" t="s">
        <v>71</v>
      </c>
      <c r="DW42" t="s">
        <v>71</v>
      </c>
      <c r="DX42" t="s">
        <v>71</v>
      </c>
      <c r="DY42" t="s">
        <v>71</v>
      </c>
      <c r="DZ42" t="s">
        <v>71</v>
      </c>
      <c r="EA42" t="s">
        <v>71</v>
      </c>
      <c r="EB42" t="s">
        <v>71</v>
      </c>
      <c r="EC42" t="s">
        <v>71</v>
      </c>
      <c r="ED42" t="s">
        <v>71</v>
      </c>
      <c r="EE42" t="s">
        <v>71</v>
      </c>
      <c r="EF42" t="s">
        <v>71</v>
      </c>
      <c r="EG42" t="s">
        <v>71</v>
      </c>
      <c r="EH42" t="s">
        <v>71</v>
      </c>
      <c r="EI42" t="s">
        <v>71</v>
      </c>
      <c r="EJ42" t="s">
        <v>71</v>
      </c>
      <c r="EK42" t="s">
        <v>71</v>
      </c>
      <c r="EL42" t="s">
        <v>71</v>
      </c>
      <c r="EM42" t="s">
        <v>71</v>
      </c>
      <c r="EN42" t="s">
        <v>71</v>
      </c>
      <c r="EO42" t="s">
        <v>71</v>
      </c>
      <c r="EP42" t="s">
        <v>71</v>
      </c>
      <c r="EQ42" t="s">
        <v>71</v>
      </c>
      <c r="ER42" t="s">
        <v>71</v>
      </c>
      <c r="ES42" t="s">
        <v>71</v>
      </c>
      <c r="ET42" t="s">
        <v>71</v>
      </c>
      <c r="EU42" t="s">
        <v>71</v>
      </c>
      <c r="EV42" t="s">
        <v>71</v>
      </c>
      <c r="EW42" t="s">
        <v>71</v>
      </c>
      <c r="EX42" t="s">
        <v>71</v>
      </c>
      <c r="EY42" t="s">
        <v>71</v>
      </c>
      <c r="EZ42" t="s">
        <v>71</v>
      </c>
      <c r="FA42" t="s">
        <v>71</v>
      </c>
      <c r="FB42" t="s">
        <v>71</v>
      </c>
      <c r="FC42" t="s">
        <v>71</v>
      </c>
      <c r="FD42" t="s">
        <v>71</v>
      </c>
      <c r="FE42" t="s">
        <v>71</v>
      </c>
      <c r="FF42" t="s">
        <v>71</v>
      </c>
      <c r="FG42" t="s">
        <v>71</v>
      </c>
      <c r="FH42" t="s">
        <v>71</v>
      </c>
      <c r="FI42" t="s">
        <v>71</v>
      </c>
      <c r="FJ42" t="s">
        <v>71</v>
      </c>
      <c r="FK42" t="s">
        <v>71</v>
      </c>
      <c r="FL42" t="s">
        <v>71</v>
      </c>
      <c r="FM42" t="s">
        <v>71</v>
      </c>
      <c r="FN42" t="s">
        <v>71</v>
      </c>
      <c r="FO42" t="s">
        <v>71</v>
      </c>
      <c r="FP42" t="s">
        <v>71</v>
      </c>
      <c r="FQ42" t="s">
        <v>71</v>
      </c>
      <c r="FR42" t="s">
        <v>71</v>
      </c>
      <c r="FS42" t="s">
        <v>71</v>
      </c>
      <c r="FT42" t="s">
        <v>71</v>
      </c>
      <c r="FU42" t="s">
        <v>71</v>
      </c>
      <c r="FV42" t="s">
        <v>71</v>
      </c>
      <c r="FW42" t="s">
        <v>71</v>
      </c>
      <c r="FX42" t="s">
        <v>71</v>
      </c>
      <c r="FY42" t="s">
        <v>71</v>
      </c>
      <c r="FZ42" t="s">
        <v>71</v>
      </c>
      <c r="GA42" t="s">
        <v>71</v>
      </c>
      <c r="GB42" t="s">
        <v>71</v>
      </c>
      <c r="GC42" t="s">
        <v>71</v>
      </c>
      <c r="GD42" t="s">
        <v>71</v>
      </c>
      <c r="GE42" t="s">
        <v>71</v>
      </c>
      <c r="GF42" t="s">
        <v>71</v>
      </c>
      <c r="GG42" t="s">
        <v>71</v>
      </c>
      <c r="GH42" t="s">
        <v>71</v>
      </c>
    </row>
    <row r="43" spans="1:190" x14ac:dyDescent="0.2">
      <c r="A43" s="1">
        <v>41</v>
      </c>
      <c r="B43" t="s">
        <v>72</v>
      </c>
      <c r="C43" t="s">
        <v>72</v>
      </c>
      <c r="D43" t="s">
        <v>72</v>
      </c>
      <c r="E43" t="s">
        <v>72</v>
      </c>
      <c r="F43" t="s">
        <v>73</v>
      </c>
      <c r="G43" t="s">
        <v>73</v>
      </c>
      <c r="H43" t="s">
        <v>73</v>
      </c>
      <c r="I43" t="s">
        <v>73</v>
      </c>
      <c r="J43" t="s">
        <v>73</v>
      </c>
      <c r="K43" t="s">
        <v>73</v>
      </c>
      <c r="L43" t="s">
        <v>73</v>
      </c>
      <c r="M43" t="s">
        <v>74</v>
      </c>
      <c r="N43" t="s">
        <v>74</v>
      </c>
      <c r="O43" t="s">
        <v>74</v>
      </c>
      <c r="P43" t="s">
        <v>74</v>
      </c>
      <c r="Q43" t="s">
        <v>74</v>
      </c>
      <c r="R43" t="s">
        <v>74</v>
      </c>
      <c r="S43" t="s">
        <v>74</v>
      </c>
      <c r="T43" t="s">
        <v>74</v>
      </c>
      <c r="U43" t="s">
        <v>74</v>
      </c>
      <c r="V43" t="s">
        <v>75</v>
      </c>
      <c r="W43" t="s">
        <v>75</v>
      </c>
      <c r="X43" t="s">
        <v>75</v>
      </c>
      <c r="Y43" t="s">
        <v>75</v>
      </c>
      <c r="Z43" t="s">
        <v>75</v>
      </c>
      <c r="AA43" t="s">
        <v>75</v>
      </c>
      <c r="AB43" t="s">
        <v>75</v>
      </c>
      <c r="AC43" t="s">
        <v>75</v>
      </c>
      <c r="AD43" t="s">
        <v>75</v>
      </c>
      <c r="AE43" t="s">
        <v>75</v>
      </c>
      <c r="AF43" t="s">
        <v>75</v>
      </c>
      <c r="AG43" t="s">
        <v>75</v>
      </c>
      <c r="AH43" t="s">
        <v>75</v>
      </c>
      <c r="AI43" t="s">
        <v>75</v>
      </c>
      <c r="AJ43" t="s">
        <v>75</v>
      </c>
      <c r="AK43" t="s">
        <v>75</v>
      </c>
      <c r="AL43" t="s">
        <v>75</v>
      </c>
      <c r="AM43" t="s">
        <v>75</v>
      </c>
      <c r="AN43" t="s">
        <v>75</v>
      </c>
      <c r="AO43" t="s">
        <v>71</v>
      </c>
      <c r="AP43" t="s">
        <v>71</v>
      </c>
      <c r="AQ43" t="s">
        <v>71</v>
      </c>
      <c r="AR43" t="s">
        <v>71</v>
      </c>
      <c r="AS43" t="s">
        <v>71</v>
      </c>
      <c r="AT43" t="s">
        <v>71</v>
      </c>
      <c r="AU43" t="s">
        <v>71</v>
      </c>
      <c r="AV43" t="s">
        <v>71</v>
      </c>
      <c r="AW43" t="s">
        <v>71</v>
      </c>
      <c r="AX43" t="s">
        <v>71</v>
      </c>
      <c r="AY43" t="s">
        <v>71</v>
      </c>
      <c r="AZ43" t="s">
        <v>71</v>
      </c>
      <c r="BA43" t="s">
        <v>71</v>
      </c>
      <c r="BB43" t="s">
        <v>71</v>
      </c>
      <c r="BC43" t="s">
        <v>71</v>
      </c>
      <c r="BD43" t="s">
        <v>71</v>
      </c>
      <c r="BE43" t="s">
        <v>71</v>
      </c>
      <c r="BF43" t="s">
        <v>71</v>
      </c>
      <c r="BG43" t="s">
        <v>71</v>
      </c>
      <c r="BH43" t="s">
        <v>71</v>
      </c>
      <c r="BI43" t="s">
        <v>71</v>
      </c>
      <c r="BJ43" t="s">
        <v>71</v>
      </c>
      <c r="BK43" t="s">
        <v>71</v>
      </c>
      <c r="BL43" t="s">
        <v>71</v>
      </c>
      <c r="BM43" t="s">
        <v>71</v>
      </c>
      <c r="BN43" t="s">
        <v>71</v>
      </c>
      <c r="BO43" t="s">
        <v>71</v>
      </c>
      <c r="BP43" t="s">
        <v>71</v>
      </c>
      <c r="BQ43" t="s">
        <v>71</v>
      </c>
      <c r="BR43" t="s">
        <v>71</v>
      </c>
      <c r="BS43" t="s">
        <v>71</v>
      </c>
      <c r="BT43" t="s">
        <v>71</v>
      </c>
      <c r="BU43" t="s">
        <v>71</v>
      </c>
      <c r="BV43" t="s">
        <v>71</v>
      </c>
      <c r="BW43" t="s">
        <v>71</v>
      </c>
      <c r="BX43" t="s">
        <v>71</v>
      </c>
      <c r="BY43" t="s">
        <v>71</v>
      </c>
      <c r="BZ43" t="s">
        <v>71</v>
      </c>
      <c r="CA43" t="s">
        <v>71</v>
      </c>
      <c r="CB43" t="s">
        <v>71</v>
      </c>
      <c r="CC43" t="s">
        <v>71</v>
      </c>
      <c r="CD43" t="s">
        <v>71</v>
      </c>
      <c r="CE43" t="s">
        <v>71</v>
      </c>
      <c r="CF43" t="s">
        <v>71</v>
      </c>
      <c r="CG43" t="s">
        <v>71</v>
      </c>
      <c r="CH43" t="s">
        <v>71</v>
      </c>
      <c r="CI43" t="s">
        <v>71</v>
      </c>
      <c r="CJ43" t="s">
        <v>71</v>
      </c>
      <c r="CK43" t="s">
        <v>71</v>
      </c>
      <c r="CL43" t="s">
        <v>71</v>
      </c>
      <c r="CM43" t="s">
        <v>71</v>
      </c>
      <c r="CN43" t="s">
        <v>71</v>
      </c>
      <c r="CO43" t="s">
        <v>71</v>
      </c>
      <c r="CP43" t="s">
        <v>71</v>
      </c>
      <c r="CQ43" t="s">
        <v>71</v>
      </c>
      <c r="CR43" t="s">
        <v>71</v>
      </c>
      <c r="CS43" t="s">
        <v>71</v>
      </c>
      <c r="CT43" t="s">
        <v>71</v>
      </c>
      <c r="CU43" t="s">
        <v>71</v>
      </c>
      <c r="CV43" t="s">
        <v>71</v>
      </c>
      <c r="CW43" t="s">
        <v>71</v>
      </c>
      <c r="CX43" t="s">
        <v>71</v>
      </c>
      <c r="CY43" t="s">
        <v>71</v>
      </c>
      <c r="CZ43" t="s">
        <v>71</v>
      </c>
      <c r="DA43" t="s">
        <v>71</v>
      </c>
      <c r="DB43" t="s">
        <v>71</v>
      </c>
      <c r="DC43" t="s">
        <v>71</v>
      </c>
      <c r="DD43" t="s">
        <v>71</v>
      </c>
      <c r="DE43" t="s">
        <v>71</v>
      </c>
      <c r="DF43" t="s">
        <v>71</v>
      </c>
      <c r="DG43" t="s">
        <v>71</v>
      </c>
      <c r="DH43" t="s">
        <v>71</v>
      </c>
      <c r="DI43" t="s">
        <v>71</v>
      </c>
      <c r="DJ43" t="s">
        <v>71</v>
      </c>
      <c r="DK43" t="s">
        <v>71</v>
      </c>
      <c r="DL43" t="s">
        <v>71</v>
      </c>
      <c r="DM43" t="s">
        <v>71</v>
      </c>
      <c r="DN43" t="s">
        <v>71</v>
      </c>
      <c r="DO43" t="s">
        <v>71</v>
      </c>
      <c r="DP43" t="s">
        <v>71</v>
      </c>
      <c r="DQ43" t="s">
        <v>71</v>
      </c>
      <c r="DR43" t="s">
        <v>71</v>
      </c>
      <c r="DS43" t="s">
        <v>71</v>
      </c>
      <c r="DT43" t="s">
        <v>71</v>
      </c>
      <c r="DU43" t="s">
        <v>71</v>
      </c>
      <c r="DV43" t="s">
        <v>71</v>
      </c>
      <c r="DW43" t="s">
        <v>71</v>
      </c>
      <c r="DX43" t="s">
        <v>71</v>
      </c>
      <c r="DY43" t="s">
        <v>71</v>
      </c>
      <c r="DZ43" t="s">
        <v>71</v>
      </c>
      <c r="EA43" t="s">
        <v>71</v>
      </c>
      <c r="EB43" t="s">
        <v>71</v>
      </c>
      <c r="EC43" t="s">
        <v>71</v>
      </c>
      <c r="ED43" t="s">
        <v>71</v>
      </c>
      <c r="EE43" t="s">
        <v>71</v>
      </c>
      <c r="EF43" t="s">
        <v>71</v>
      </c>
      <c r="EG43" t="s">
        <v>71</v>
      </c>
      <c r="EH43" t="s">
        <v>71</v>
      </c>
      <c r="EI43" t="s">
        <v>71</v>
      </c>
      <c r="EJ43" t="s">
        <v>71</v>
      </c>
      <c r="EK43" t="s">
        <v>71</v>
      </c>
      <c r="EL43" t="s">
        <v>71</v>
      </c>
      <c r="EM43" t="s">
        <v>71</v>
      </c>
      <c r="EN43" t="s">
        <v>71</v>
      </c>
      <c r="EO43" t="s">
        <v>71</v>
      </c>
      <c r="EP43" t="s">
        <v>71</v>
      </c>
      <c r="EQ43" t="s">
        <v>71</v>
      </c>
      <c r="ER43" t="s">
        <v>71</v>
      </c>
      <c r="ES43" t="s">
        <v>71</v>
      </c>
      <c r="ET43" t="s">
        <v>71</v>
      </c>
      <c r="EU43" t="s">
        <v>71</v>
      </c>
      <c r="EV43" t="s">
        <v>71</v>
      </c>
      <c r="EW43" t="s">
        <v>71</v>
      </c>
      <c r="EX43" t="s">
        <v>71</v>
      </c>
      <c r="EY43" t="s">
        <v>71</v>
      </c>
      <c r="EZ43" t="s">
        <v>71</v>
      </c>
      <c r="FA43" t="s">
        <v>71</v>
      </c>
      <c r="FB43" t="s">
        <v>71</v>
      </c>
      <c r="FC43" t="s">
        <v>71</v>
      </c>
      <c r="FD43" t="s">
        <v>71</v>
      </c>
      <c r="FE43" t="s">
        <v>71</v>
      </c>
      <c r="FF43" t="s">
        <v>71</v>
      </c>
      <c r="FG43" t="s">
        <v>71</v>
      </c>
      <c r="FH43" t="s">
        <v>71</v>
      </c>
      <c r="FI43" t="s">
        <v>71</v>
      </c>
      <c r="FJ43" t="s">
        <v>71</v>
      </c>
      <c r="FK43" t="s">
        <v>71</v>
      </c>
      <c r="FL43" t="s">
        <v>71</v>
      </c>
      <c r="FM43" t="s">
        <v>71</v>
      </c>
      <c r="FN43" t="s">
        <v>71</v>
      </c>
      <c r="FO43" t="s">
        <v>71</v>
      </c>
      <c r="FP43" t="s">
        <v>71</v>
      </c>
      <c r="FQ43" t="s">
        <v>71</v>
      </c>
      <c r="FR43" t="s">
        <v>71</v>
      </c>
      <c r="FS43" t="s">
        <v>71</v>
      </c>
      <c r="FT43" t="s">
        <v>71</v>
      </c>
      <c r="FU43" t="s">
        <v>71</v>
      </c>
      <c r="FV43" t="s">
        <v>71</v>
      </c>
      <c r="FW43" t="s">
        <v>71</v>
      </c>
      <c r="FX43" t="s">
        <v>71</v>
      </c>
      <c r="FY43" t="s">
        <v>71</v>
      </c>
      <c r="FZ43" t="s">
        <v>71</v>
      </c>
      <c r="GA43" t="s">
        <v>71</v>
      </c>
      <c r="GB43" t="s">
        <v>71</v>
      </c>
      <c r="GC43" t="s">
        <v>71</v>
      </c>
      <c r="GD43" t="s">
        <v>71</v>
      </c>
      <c r="GE43" t="s">
        <v>71</v>
      </c>
      <c r="GF43" t="s">
        <v>71</v>
      </c>
      <c r="GG43" t="s">
        <v>71</v>
      </c>
      <c r="GH43" t="s">
        <v>71</v>
      </c>
    </row>
    <row r="44" spans="1:190" x14ac:dyDescent="0.2">
      <c r="A44" s="1">
        <v>42</v>
      </c>
      <c r="B44" t="s">
        <v>72</v>
      </c>
      <c r="C44" t="s">
        <v>72</v>
      </c>
      <c r="D44" t="s">
        <v>72</v>
      </c>
      <c r="E44" t="s">
        <v>72</v>
      </c>
      <c r="F44" t="s">
        <v>73</v>
      </c>
      <c r="G44" t="s">
        <v>73</v>
      </c>
      <c r="H44" t="s">
        <v>73</v>
      </c>
      <c r="I44" t="s">
        <v>73</v>
      </c>
      <c r="J44" t="s">
        <v>73</v>
      </c>
      <c r="K44" t="s">
        <v>73</v>
      </c>
      <c r="L44" t="s">
        <v>73</v>
      </c>
      <c r="M44" t="s">
        <v>74</v>
      </c>
      <c r="N44" t="s">
        <v>74</v>
      </c>
      <c r="O44" t="s">
        <v>74</v>
      </c>
      <c r="P44" t="s">
        <v>74</v>
      </c>
      <c r="Q44" t="s">
        <v>74</v>
      </c>
      <c r="R44" t="s">
        <v>74</v>
      </c>
      <c r="S44" t="s">
        <v>74</v>
      </c>
      <c r="T44" t="s">
        <v>74</v>
      </c>
      <c r="U44" t="s">
        <v>74</v>
      </c>
      <c r="V44" t="s">
        <v>75</v>
      </c>
      <c r="W44" t="s">
        <v>75</v>
      </c>
      <c r="X44" t="s">
        <v>75</v>
      </c>
      <c r="Y44" t="s">
        <v>75</v>
      </c>
      <c r="Z44" t="s">
        <v>75</v>
      </c>
      <c r="AA44" t="s">
        <v>75</v>
      </c>
      <c r="AB44" t="s">
        <v>75</v>
      </c>
      <c r="AC44" t="s">
        <v>75</v>
      </c>
      <c r="AD44" t="s">
        <v>75</v>
      </c>
      <c r="AE44" t="s">
        <v>75</v>
      </c>
      <c r="AF44" t="s">
        <v>75</v>
      </c>
      <c r="AG44" t="s">
        <v>75</v>
      </c>
      <c r="AH44" t="s">
        <v>75</v>
      </c>
      <c r="AI44" t="s">
        <v>75</v>
      </c>
      <c r="AJ44" t="s">
        <v>75</v>
      </c>
      <c r="AK44" t="s">
        <v>75</v>
      </c>
      <c r="AL44" t="s">
        <v>75</v>
      </c>
      <c r="AM44" t="s">
        <v>75</v>
      </c>
      <c r="AN44" t="s">
        <v>75</v>
      </c>
      <c r="AO44" t="s">
        <v>71</v>
      </c>
      <c r="AP44" t="s">
        <v>71</v>
      </c>
      <c r="AQ44" t="s">
        <v>71</v>
      </c>
      <c r="AR44" t="s">
        <v>71</v>
      </c>
      <c r="AS44" t="s">
        <v>71</v>
      </c>
      <c r="AT44" t="s">
        <v>71</v>
      </c>
      <c r="AU44" t="s">
        <v>71</v>
      </c>
      <c r="AV44" t="s">
        <v>71</v>
      </c>
      <c r="AW44" t="s">
        <v>71</v>
      </c>
      <c r="AX44" t="s">
        <v>71</v>
      </c>
      <c r="AY44" t="s">
        <v>71</v>
      </c>
      <c r="AZ44" t="s">
        <v>71</v>
      </c>
      <c r="BA44" t="s">
        <v>71</v>
      </c>
      <c r="BB44" t="s">
        <v>71</v>
      </c>
      <c r="BC44" t="s">
        <v>71</v>
      </c>
      <c r="BD44" t="s">
        <v>71</v>
      </c>
      <c r="BE44" t="s">
        <v>71</v>
      </c>
      <c r="BF44" t="s">
        <v>71</v>
      </c>
      <c r="BG44" t="s">
        <v>71</v>
      </c>
      <c r="BH44" t="s">
        <v>71</v>
      </c>
      <c r="BI44" t="s">
        <v>71</v>
      </c>
      <c r="BJ44" t="s">
        <v>71</v>
      </c>
      <c r="BK44" t="s">
        <v>71</v>
      </c>
      <c r="BL44" t="s">
        <v>71</v>
      </c>
      <c r="BM44" t="s">
        <v>71</v>
      </c>
      <c r="BN44" t="s">
        <v>71</v>
      </c>
      <c r="BO44" t="s">
        <v>71</v>
      </c>
      <c r="BP44" t="s">
        <v>71</v>
      </c>
      <c r="BQ44" t="s">
        <v>71</v>
      </c>
      <c r="BR44" t="s">
        <v>71</v>
      </c>
      <c r="BS44" t="s">
        <v>71</v>
      </c>
      <c r="BT44" t="s">
        <v>71</v>
      </c>
      <c r="BU44" t="s">
        <v>71</v>
      </c>
      <c r="BV44" t="s">
        <v>71</v>
      </c>
      <c r="BW44" t="s">
        <v>71</v>
      </c>
      <c r="BX44" t="s">
        <v>71</v>
      </c>
      <c r="BY44" t="s">
        <v>71</v>
      </c>
      <c r="BZ44" t="s">
        <v>71</v>
      </c>
      <c r="CA44" t="s">
        <v>71</v>
      </c>
      <c r="CB44" t="s">
        <v>71</v>
      </c>
      <c r="CC44" t="s">
        <v>71</v>
      </c>
      <c r="CD44" t="s">
        <v>71</v>
      </c>
      <c r="CE44" t="s">
        <v>71</v>
      </c>
      <c r="CF44" t="s">
        <v>71</v>
      </c>
      <c r="CG44" t="s">
        <v>71</v>
      </c>
      <c r="CH44" t="s">
        <v>71</v>
      </c>
      <c r="CI44" t="s">
        <v>71</v>
      </c>
      <c r="CJ44" t="s">
        <v>71</v>
      </c>
      <c r="CK44" t="s">
        <v>71</v>
      </c>
      <c r="CL44" t="s">
        <v>71</v>
      </c>
      <c r="CM44" t="s">
        <v>71</v>
      </c>
      <c r="CN44" t="s">
        <v>71</v>
      </c>
      <c r="CO44" t="s">
        <v>71</v>
      </c>
      <c r="CP44" t="s">
        <v>71</v>
      </c>
      <c r="CQ44" t="s">
        <v>71</v>
      </c>
      <c r="CR44" t="s">
        <v>71</v>
      </c>
      <c r="CS44" t="s">
        <v>71</v>
      </c>
      <c r="CT44" t="s">
        <v>71</v>
      </c>
      <c r="CU44" t="s">
        <v>71</v>
      </c>
      <c r="CV44" t="s">
        <v>71</v>
      </c>
      <c r="CW44" t="s">
        <v>71</v>
      </c>
      <c r="CX44" t="s">
        <v>71</v>
      </c>
      <c r="CY44" t="s">
        <v>71</v>
      </c>
      <c r="CZ44" t="s">
        <v>71</v>
      </c>
      <c r="DA44" t="s">
        <v>71</v>
      </c>
      <c r="DB44" t="s">
        <v>71</v>
      </c>
      <c r="DC44" t="s">
        <v>71</v>
      </c>
      <c r="DD44" t="s">
        <v>71</v>
      </c>
      <c r="DE44" t="s">
        <v>71</v>
      </c>
      <c r="DF44" t="s">
        <v>71</v>
      </c>
      <c r="DG44" t="s">
        <v>71</v>
      </c>
      <c r="DH44" t="s">
        <v>71</v>
      </c>
      <c r="DI44" t="s">
        <v>71</v>
      </c>
      <c r="DJ44" t="s">
        <v>71</v>
      </c>
      <c r="DK44" t="s">
        <v>71</v>
      </c>
      <c r="DL44" t="s">
        <v>71</v>
      </c>
      <c r="DM44" t="s">
        <v>71</v>
      </c>
      <c r="DN44" t="s">
        <v>71</v>
      </c>
      <c r="DO44" t="s">
        <v>71</v>
      </c>
      <c r="DP44" t="s">
        <v>71</v>
      </c>
      <c r="DQ44" t="s">
        <v>71</v>
      </c>
      <c r="DR44" t="s">
        <v>71</v>
      </c>
      <c r="DS44" t="s">
        <v>71</v>
      </c>
      <c r="DT44" t="s">
        <v>71</v>
      </c>
      <c r="DU44" t="s">
        <v>71</v>
      </c>
      <c r="DV44" t="s">
        <v>71</v>
      </c>
      <c r="DW44" t="s">
        <v>71</v>
      </c>
      <c r="DX44" t="s">
        <v>71</v>
      </c>
      <c r="DY44" t="s">
        <v>71</v>
      </c>
      <c r="DZ44" t="s">
        <v>71</v>
      </c>
      <c r="EA44" t="s">
        <v>71</v>
      </c>
      <c r="EB44" t="s">
        <v>71</v>
      </c>
      <c r="EC44" t="s">
        <v>71</v>
      </c>
      <c r="ED44" t="s">
        <v>71</v>
      </c>
      <c r="EE44" t="s">
        <v>71</v>
      </c>
      <c r="EF44" t="s">
        <v>71</v>
      </c>
      <c r="EG44" t="s">
        <v>71</v>
      </c>
      <c r="EH44" t="s">
        <v>71</v>
      </c>
      <c r="EI44" t="s">
        <v>71</v>
      </c>
      <c r="EJ44" t="s">
        <v>71</v>
      </c>
      <c r="EK44" t="s">
        <v>71</v>
      </c>
      <c r="EL44" t="s">
        <v>71</v>
      </c>
      <c r="EM44" t="s">
        <v>71</v>
      </c>
      <c r="EN44" t="s">
        <v>71</v>
      </c>
      <c r="EO44" t="s">
        <v>71</v>
      </c>
      <c r="EP44" t="s">
        <v>71</v>
      </c>
      <c r="EQ44" t="s">
        <v>71</v>
      </c>
      <c r="ER44" t="s">
        <v>71</v>
      </c>
      <c r="ES44" t="s">
        <v>71</v>
      </c>
      <c r="ET44" t="s">
        <v>71</v>
      </c>
      <c r="EU44" t="s">
        <v>71</v>
      </c>
      <c r="EV44" t="s">
        <v>71</v>
      </c>
      <c r="EW44" t="s">
        <v>71</v>
      </c>
      <c r="EX44" t="s">
        <v>71</v>
      </c>
      <c r="EY44" t="s">
        <v>71</v>
      </c>
      <c r="EZ44" t="s">
        <v>71</v>
      </c>
      <c r="FA44" t="s">
        <v>71</v>
      </c>
      <c r="FB44" t="s">
        <v>71</v>
      </c>
      <c r="FC44" t="s">
        <v>71</v>
      </c>
      <c r="FD44" t="s">
        <v>71</v>
      </c>
      <c r="FE44" t="s">
        <v>71</v>
      </c>
      <c r="FF44" t="s">
        <v>71</v>
      </c>
      <c r="FG44" t="s">
        <v>71</v>
      </c>
      <c r="FH44" t="s">
        <v>71</v>
      </c>
      <c r="FI44" t="s">
        <v>71</v>
      </c>
      <c r="FJ44" t="s">
        <v>71</v>
      </c>
      <c r="FK44" t="s">
        <v>71</v>
      </c>
      <c r="FL44" t="s">
        <v>71</v>
      </c>
      <c r="FM44" t="s">
        <v>71</v>
      </c>
      <c r="FN44" t="s">
        <v>71</v>
      </c>
      <c r="FO44" t="s">
        <v>71</v>
      </c>
      <c r="FP44" t="s">
        <v>71</v>
      </c>
      <c r="FQ44" t="s">
        <v>71</v>
      </c>
      <c r="FR44" t="s">
        <v>71</v>
      </c>
      <c r="FS44" t="s">
        <v>71</v>
      </c>
      <c r="FT44" t="s">
        <v>71</v>
      </c>
      <c r="FU44" t="s">
        <v>71</v>
      </c>
      <c r="FV44" t="s">
        <v>71</v>
      </c>
      <c r="FW44" t="s">
        <v>71</v>
      </c>
      <c r="FX44" t="s">
        <v>71</v>
      </c>
      <c r="FY44" t="s">
        <v>71</v>
      </c>
      <c r="FZ44" t="s">
        <v>71</v>
      </c>
      <c r="GA44" t="s">
        <v>71</v>
      </c>
      <c r="GB44" t="s">
        <v>71</v>
      </c>
      <c r="GC44" t="s">
        <v>71</v>
      </c>
      <c r="GD44" t="s">
        <v>71</v>
      </c>
      <c r="GE44" t="s">
        <v>71</v>
      </c>
      <c r="GF44" t="s">
        <v>71</v>
      </c>
      <c r="GG44" t="s">
        <v>71</v>
      </c>
      <c r="GH44" t="s">
        <v>71</v>
      </c>
    </row>
    <row r="45" spans="1:190" x14ac:dyDescent="0.2">
      <c r="A45" s="1">
        <v>43</v>
      </c>
      <c r="B45" t="s">
        <v>72</v>
      </c>
      <c r="C45" t="s">
        <v>72</v>
      </c>
      <c r="D45" t="s">
        <v>72</v>
      </c>
      <c r="E45" t="s">
        <v>72</v>
      </c>
      <c r="F45" t="s">
        <v>73</v>
      </c>
      <c r="G45" t="s">
        <v>73</v>
      </c>
      <c r="H45" t="s">
        <v>73</v>
      </c>
      <c r="I45" t="s">
        <v>73</v>
      </c>
      <c r="J45" t="s">
        <v>73</v>
      </c>
      <c r="K45" t="s">
        <v>73</v>
      </c>
      <c r="L45" t="s">
        <v>73</v>
      </c>
      <c r="M45" t="s">
        <v>74</v>
      </c>
      <c r="N45" t="s">
        <v>74</v>
      </c>
      <c r="O45" t="s">
        <v>74</v>
      </c>
      <c r="P45" t="s">
        <v>74</v>
      </c>
      <c r="Q45" t="s">
        <v>74</v>
      </c>
      <c r="R45" t="s">
        <v>74</v>
      </c>
      <c r="S45" t="s">
        <v>74</v>
      </c>
      <c r="T45" t="s">
        <v>75</v>
      </c>
      <c r="U45" t="s">
        <v>75</v>
      </c>
      <c r="V45" t="s">
        <v>75</v>
      </c>
      <c r="W45" t="s">
        <v>75</v>
      </c>
      <c r="X45" t="s">
        <v>75</v>
      </c>
      <c r="Y45" t="s">
        <v>75</v>
      </c>
      <c r="Z45" t="s">
        <v>75</v>
      </c>
      <c r="AA45" t="s">
        <v>75</v>
      </c>
      <c r="AB45" t="s">
        <v>75</v>
      </c>
      <c r="AC45" t="s">
        <v>75</v>
      </c>
      <c r="AD45" t="s">
        <v>75</v>
      </c>
      <c r="AE45" t="s">
        <v>75</v>
      </c>
      <c r="AF45" t="s">
        <v>75</v>
      </c>
      <c r="AG45" t="s">
        <v>75</v>
      </c>
      <c r="AH45" t="s">
        <v>75</v>
      </c>
      <c r="AI45" t="s">
        <v>75</v>
      </c>
      <c r="AJ45" t="s">
        <v>75</v>
      </c>
      <c r="AK45" t="s">
        <v>75</v>
      </c>
      <c r="AL45" t="s">
        <v>71</v>
      </c>
      <c r="AM45" t="s">
        <v>71</v>
      </c>
      <c r="AN45" t="s">
        <v>71</v>
      </c>
      <c r="AO45" t="s">
        <v>71</v>
      </c>
      <c r="AP45" t="s">
        <v>71</v>
      </c>
      <c r="AQ45" t="s">
        <v>71</v>
      </c>
      <c r="AR45" t="s">
        <v>71</v>
      </c>
      <c r="AS45" t="s">
        <v>71</v>
      </c>
      <c r="AT45" t="s">
        <v>71</v>
      </c>
      <c r="AU45" t="s">
        <v>71</v>
      </c>
      <c r="AV45" t="s">
        <v>71</v>
      </c>
      <c r="AW45" t="s">
        <v>71</v>
      </c>
      <c r="AX45" t="s">
        <v>71</v>
      </c>
      <c r="AY45" t="s">
        <v>71</v>
      </c>
      <c r="AZ45" t="s">
        <v>71</v>
      </c>
      <c r="BA45" t="s">
        <v>71</v>
      </c>
      <c r="BB45" t="s">
        <v>71</v>
      </c>
      <c r="BC45" t="s">
        <v>71</v>
      </c>
      <c r="BD45" t="s">
        <v>71</v>
      </c>
      <c r="BE45" t="s">
        <v>71</v>
      </c>
      <c r="BF45" t="s">
        <v>71</v>
      </c>
      <c r="BG45" t="s">
        <v>71</v>
      </c>
      <c r="BH45" t="s">
        <v>71</v>
      </c>
      <c r="BI45" t="s">
        <v>71</v>
      </c>
      <c r="BJ45" t="s">
        <v>71</v>
      </c>
      <c r="BK45" t="s">
        <v>71</v>
      </c>
      <c r="BL45" t="s">
        <v>71</v>
      </c>
      <c r="BM45" t="s">
        <v>71</v>
      </c>
      <c r="BN45" t="s">
        <v>71</v>
      </c>
      <c r="BO45" t="s">
        <v>71</v>
      </c>
      <c r="BP45" t="s">
        <v>71</v>
      </c>
      <c r="BQ45" t="s">
        <v>71</v>
      </c>
      <c r="BR45" t="s">
        <v>71</v>
      </c>
      <c r="BS45" t="s">
        <v>71</v>
      </c>
      <c r="BT45" t="s">
        <v>71</v>
      </c>
      <c r="BU45" t="s">
        <v>71</v>
      </c>
      <c r="BV45" t="s">
        <v>71</v>
      </c>
      <c r="BW45" t="s">
        <v>71</v>
      </c>
      <c r="BX45" t="s">
        <v>71</v>
      </c>
      <c r="BY45" t="s">
        <v>71</v>
      </c>
      <c r="BZ45" t="s">
        <v>71</v>
      </c>
      <c r="CA45" t="s">
        <v>71</v>
      </c>
      <c r="CB45" t="s">
        <v>71</v>
      </c>
      <c r="CC45" t="s">
        <v>71</v>
      </c>
      <c r="CD45" t="s">
        <v>71</v>
      </c>
      <c r="CE45" t="s">
        <v>71</v>
      </c>
      <c r="CF45" t="s">
        <v>71</v>
      </c>
      <c r="CG45" t="s">
        <v>71</v>
      </c>
      <c r="CH45" t="s">
        <v>71</v>
      </c>
      <c r="CI45" t="s">
        <v>71</v>
      </c>
      <c r="CJ45" t="s">
        <v>71</v>
      </c>
      <c r="CK45" t="s">
        <v>71</v>
      </c>
      <c r="CL45" t="s">
        <v>71</v>
      </c>
      <c r="CM45" t="s">
        <v>71</v>
      </c>
      <c r="CN45" t="s">
        <v>71</v>
      </c>
      <c r="CO45" t="s">
        <v>71</v>
      </c>
      <c r="CP45" t="s">
        <v>71</v>
      </c>
      <c r="CQ45" t="s">
        <v>71</v>
      </c>
      <c r="CR45" t="s">
        <v>71</v>
      </c>
      <c r="CS45" t="s">
        <v>71</v>
      </c>
      <c r="CT45" t="s">
        <v>71</v>
      </c>
      <c r="CU45" t="s">
        <v>71</v>
      </c>
      <c r="CV45" t="s">
        <v>71</v>
      </c>
      <c r="CW45" t="s">
        <v>71</v>
      </c>
      <c r="CX45" t="s">
        <v>71</v>
      </c>
      <c r="CY45" t="s">
        <v>71</v>
      </c>
      <c r="CZ45" t="s">
        <v>71</v>
      </c>
      <c r="DA45" t="s">
        <v>71</v>
      </c>
      <c r="DB45" t="s">
        <v>71</v>
      </c>
      <c r="DC45" t="s">
        <v>71</v>
      </c>
      <c r="DD45" t="s">
        <v>71</v>
      </c>
      <c r="DE45" t="s">
        <v>71</v>
      </c>
      <c r="DF45" t="s">
        <v>71</v>
      </c>
      <c r="DG45" t="s">
        <v>71</v>
      </c>
      <c r="DH45" t="s">
        <v>71</v>
      </c>
      <c r="DI45" t="s">
        <v>71</v>
      </c>
      <c r="DJ45" t="s">
        <v>71</v>
      </c>
      <c r="DK45" t="s">
        <v>71</v>
      </c>
      <c r="DL45" t="s">
        <v>71</v>
      </c>
      <c r="DM45" t="s">
        <v>71</v>
      </c>
      <c r="DN45" t="s">
        <v>71</v>
      </c>
      <c r="DO45" t="s">
        <v>71</v>
      </c>
      <c r="DP45" t="s">
        <v>71</v>
      </c>
      <c r="DQ45" t="s">
        <v>71</v>
      </c>
      <c r="DR45" t="s">
        <v>71</v>
      </c>
      <c r="DS45" t="s">
        <v>71</v>
      </c>
      <c r="DT45" t="s">
        <v>71</v>
      </c>
      <c r="DU45" t="s">
        <v>71</v>
      </c>
      <c r="DV45" t="s">
        <v>71</v>
      </c>
      <c r="DW45" t="s">
        <v>71</v>
      </c>
      <c r="DX45" t="s">
        <v>71</v>
      </c>
      <c r="DY45" t="s">
        <v>71</v>
      </c>
      <c r="DZ45" t="s">
        <v>71</v>
      </c>
      <c r="EA45" t="s">
        <v>71</v>
      </c>
      <c r="EB45" t="s">
        <v>71</v>
      </c>
      <c r="EC45" t="s">
        <v>71</v>
      </c>
      <c r="ED45" t="s">
        <v>71</v>
      </c>
      <c r="EE45" t="s">
        <v>71</v>
      </c>
      <c r="EF45" t="s">
        <v>71</v>
      </c>
      <c r="EG45" t="s">
        <v>71</v>
      </c>
      <c r="EH45" t="s">
        <v>71</v>
      </c>
      <c r="EI45" t="s">
        <v>71</v>
      </c>
      <c r="EJ45" t="s">
        <v>71</v>
      </c>
      <c r="EK45" t="s">
        <v>71</v>
      </c>
      <c r="EL45" t="s">
        <v>71</v>
      </c>
      <c r="EM45" t="s">
        <v>71</v>
      </c>
      <c r="EN45" t="s">
        <v>71</v>
      </c>
      <c r="EO45" t="s">
        <v>71</v>
      </c>
      <c r="EP45" t="s">
        <v>71</v>
      </c>
      <c r="EQ45" t="s">
        <v>71</v>
      </c>
      <c r="ER45" t="s">
        <v>71</v>
      </c>
      <c r="ES45" t="s">
        <v>71</v>
      </c>
      <c r="ET45" t="s">
        <v>71</v>
      </c>
      <c r="EU45" t="s">
        <v>71</v>
      </c>
      <c r="EV45" t="s">
        <v>71</v>
      </c>
      <c r="EW45" t="s">
        <v>71</v>
      </c>
      <c r="EX45" t="s">
        <v>71</v>
      </c>
      <c r="EY45" t="s">
        <v>71</v>
      </c>
      <c r="EZ45" t="s">
        <v>71</v>
      </c>
      <c r="FA45" t="s">
        <v>71</v>
      </c>
      <c r="FB45" t="s">
        <v>71</v>
      </c>
      <c r="FC45" t="s">
        <v>71</v>
      </c>
      <c r="FD45" t="s">
        <v>71</v>
      </c>
      <c r="FE45" t="s">
        <v>71</v>
      </c>
      <c r="FF45" t="s">
        <v>71</v>
      </c>
      <c r="FG45" t="s">
        <v>71</v>
      </c>
      <c r="FH45" t="s">
        <v>71</v>
      </c>
      <c r="FI45" t="s">
        <v>71</v>
      </c>
      <c r="FJ45" t="s">
        <v>71</v>
      </c>
      <c r="FK45" t="s">
        <v>71</v>
      </c>
      <c r="FL45" t="s">
        <v>71</v>
      </c>
      <c r="FM45" t="s">
        <v>71</v>
      </c>
      <c r="FN45" t="s">
        <v>71</v>
      </c>
      <c r="FO45" t="s">
        <v>71</v>
      </c>
      <c r="FP45" t="s">
        <v>71</v>
      </c>
      <c r="FQ45" t="s">
        <v>71</v>
      </c>
      <c r="FR45" t="s">
        <v>71</v>
      </c>
      <c r="FS45" t="s">
        <v>71</v>
      </c>
      <c r="FT45" t="s">
        <v>71</v>
      </c>
      <c r="FU45" t="s">
        <v>71</v>
      </c>
      <c r="FV45" t="s">
        <v>71</v>
      </c>
      <c r="FW45" t="s">
        <v>71</v>
      </c>
      <c r="FX45" t="s">
        <v>71</v>
      </c>
      <c r="FY45" t="s">
        <v>71</v>
      </c>
      <c r="FZ45" t="s">
        <v>71</v>
      </c>
      <c r="GA45" t="s">
        <v>71</v>
      </c>
      <c r="GB45" t="s">
        <v>71</v>
      </c>
      <c r="GC45" t="s">
        <v>71</v>
      </c>
      <c r="GD45" t="s">
        <v>71</v>
      </c>
      <c r="GE45" t="s">
        <v>71</v>
      </c>
      <c r="GF45" t="s">
        <v>71</v>
      </c>
      <c r="GG45" t="s">
        <v>71</v>
      </c>
      <c r="GH45" t="s">
        <v>71</v>
      </c>
    </row>
    <row r="46" spans="1:190" x14ac:dyDescent="0.2">
      <c r="A46" s="1">
        <v>44</v>
      </c>
      <c r="B46" t="s">
        <v>72</v>
      </c>
      <c r="C46" t="s">
        <v>72</v>
      </c>
      <c r="D46" t="s">
        <v>72</v>
      </c>
      <c r="E46" t="s">
        <v>72</v>
      </c>
      <c r="F46" t="s">
        <v>73</v>
      </c>
      <c r="G46" t="s">
        <v>73</v>
      </c>
      <c r="H46" t="s">
        <v>73</v>
      </c>
      <c r="I46" t="s">
        <v>73</v>
      </c>
      <c r="J46" t="s">
        <v>73</v>
      </c>
      <c r="K46" t="s">
        <v>73</v>
      </c>
      <c r="L46" t="s">
        <v>73</v>
      </c>
      <c r="M46" t="s">
        <v>74</v>
      </c>
      <c r="N46" t="s">
        <v>74</v>
      </c>
      <c r="O46" t="s">
        <v>74</v>
      </c>
      <c r="P46" t="s">
        <v>74</v>
      </c>
      <c r="Q46" t="s">
        <v>74</v>
      </c>
      <c r="R46" t="s">
        <v>74</v>
      </c>
      <c r="S46" t="s">
        <v>74</v>
      </c>
      <c r="T46" t="s">
        <v>75</v>
      </c>
      <c r="U46" t="s">
        <v>75</v>
      </c>
      <c r="V46" t="s">
        <v>75</v>
      </c>
      <c r="W46" t="s">
        <v>75</v>
      </c>
      <c r="X46" t="s">
        <v>75</v>
      </c>
      <c r="Y46" t="s">
        <v>75</v>
      </c>
      <c r="Z46" t="s">
        <v>75</v>
      </c>
      <c r="AA46" t="s">
        <v>75</v>
      </c>
      <c r="AB46" t="s">
        <v>75</v>
      </c>
      <c r="AC46" t="s">
        <v>75</v>
      </c>
      <c r="AD46" t="s">
        <v>75</v>
      </c>
      <c r="AE46" t="s">
        <v>75</v>
      </c>
      <c r="AF46" t="s">
        <v>75</v>
      </c>
      <c r="AG46" t="s">
        <v>75</v>
      </c>
      <c r="AH46" t="s">
        <v>75</v>
      </c>
      <c r="AI46" t="s">
        <v>75</v>
      </c>
      <c r="AJ46" t="s">
        <v>75</v>
      </c>
      <c r="AK46" t="s">
        <v>75</v>
      </c>
      <c r="AL46" t="s">
        <v>71</v>
      </c>
      <c r="AM46" t="s">
        <v>71</v>
      </c>
      <c r="AN46" t="s">
        <v>71</v>
      </c>
      <c r="AO46" t="s">
        <v>71</v>
      </c>
      <c r="AP46" t="s">
        <v>71</v>
      </c>
      <c r="AQ46" t="s">
        <v>71</v>
      </c>
      <c r="AR46" t="s">
        <v>71</v>
      </c>
      <c r="AS46" t="s">
        <v>71</v>
      </c>
      <c r="AT46" t="s">
        <v>71</v>
      </c>
      <c r="AU46" t="s">
        <v>71</v>
      </c>
      <c r="AV46" t="s">
        <v>71</v>
      </c>
      <c r="AW46" t="s">
        <v>71</v>
      </c>
      <c r="AX46" t="s">
        <v>71</v>
      </c>
      <c r="AY46" t="s">
        <v>71</v>
      </c>
      <c r="AZ46" t="s">
        <v>71</v>
      </c>
      <c r="BA46" t="s">
        <v>71</v>
      </c>
      <c r="BB46" t="s">
        <v>71</v>
      </c>
      <c r="BC46" t="s">
        <v>71</v>
      </c>
      <c r="BD46" t="s">
        <v>71</v>
      </c>
      <c r="BE46" t="s">
        <v>71</v>
      </c>
      <c r="BF46" t="s">
        <v>71</v>
      </c>
      <c r="BG46" t="s">
        <v>71</v>
      </c>
      <c r="BH46" t="s">
        <v>71</v>
      </c>
      <c r="BI46" t="s">
        <v>71</v>
      </c>
      <c r="BJ46" t="s">
        <v>71</v>
      </c>
      <c r="BK46" t="s">
        <v>71</v>
      </c>
      <c r="BL46" t="s">
        <v>71</v>
      </c>
      <c r="BM46" t="s">
        <v>71</v>
      </c>
      <c r="BN46" t="s">
        <v>71</v>
      </c>
      <c r="BO46" t="s">
        <v>71</v>
      </c>
      <c r="BP46" t="s">
        <v>71</v>
      </c>
      <c r="BQ46" t="s">
        <v>71</v>
      </c>
      <c r="BR46" t="s">
        <v>71</v>
      </c>
      <c r="BS46" t="s">
        <v>71</v>
      </c>
      <c r="BT46" t="s">
        <v>71</v>
      </c>
      <c r="BU46" t="s">
        <v>71</v>
      </c>
      <c r="BV46" t="s">
        <v>71</v>
      </c>
      <c r="BW46" t="s">
        <v>71</v>
      </c>
      <c r="BX46" t="s">
        <v>71</v>
      </c>
      <c r="BY46" t="s">
        <v>71</v>
      </c>
      <c r="BZ46" t="s">
        <v>71</v>
      </c>
      <c r="CA46" t="s">
        <v>71</v>
      </c>
      <c r="CB46" t="s">
        <v>71</v>
      </c>
      <c r="CC46" t="s">
        <v>71</v>
      </c>
      <c r="CD46" t="s">
        <v>71</v>
      </c>
      <c r="CE46" t="s">
        <v>71</v>
      </c>
      <c r="CF46" t="s">
        <v>71</v>
      </c>
      <c r="CG46" t="s">
        <v>71</v>
      </c>
      <c r="CH46" t="s">
        <v>71</v>
      </c>
      <c r="CI46" t="s">
        <v>71</v>
      </c>
      <c r="CJ46" t="s">
        <v>71</v>
      </c>
      <c r="CK46" t="s">
        <v>71</v>
      </c>
      <c r="CL46" t="s">
        <v>71</v>
      </c>
      <c r="CM46" t="s">
        <v>71</v>
      </c>
      <c r="CN46" t="s">
        <v>71</v>
      </c>
      <c r="CO46" t="s">
        <v>71</v>
      </c>
      <c r="CP46" t="s">
        <v>71</v>
      </c>
      <c r="CQ46" t="s">
        <v>71</v>
      </c>
      <c r="CR46" t="s">
        <v>71</v>
      </c>
      <c r="CS46" t="s">
        <v>71</v>
      </c>
      <c r="CT46" t="s">
        <v>71</v>
      </c>
      <c r="CU46" t="s">
        <v>71</v>
      </c>
      <c r="CV46" t="s">
        <v>71</v>
      </c>
      <c r="CW46" t="s">
        <v>71</v>
      </c>
      <c r="CX46" t="s">
        <v>71</v>
      </c>
      <c r="CY46" t="s">
        <v>71</v>
      </c>
      <c r="CZ46" t="s">
        <v>71</v>
      </c>
      <c r="DA46" t="s">
        <v>71</v>
      </c>
      <c r="DB46" t="s">
        <v>71</v>
      </c>
      <c r="DC46" t="s">
        <v>71</v>
      </c>
      <c r="DD46" t="s">
        <v>71</v>
      </c>
      <c r="DE46" t="s">
        <v>71</v>
      </c>
      <c r="DF46" t="s">
        <v>71</v>
      </c>
      <c r="DG46" t="s">
        <v>71</v>
      </c>
      <c r="DH46" t="s">
        <v>71</v>
      </c>
      <c r="DI46" t="s">
        <v>71</v>
      </c>
      <c r="DJ46" t="s">
        <v>71</v>
      </c>
      <c r="DK46" t="s">
        <v>71</v>
      </c>
      <c r="DL46" t="s">
        <v>71</v>
      </c>
      <c r="DM46" t="s">
        <v>71</v>
      </c>
      <c r="DN46" t="s">
        <v>71</v>
      </c>
      <c r="DO46" t="s">
        <v>71</v>
      </c>
      <c r="DP46" t="s">
        <v>71</v>
      </c>
      <c r="DQ46" t="s">
        <v>71</v>
      </c>
      <c r="DR46" t="s">
        <v>71</v>
      </c>
      <c r="DS46" t="s">
        <v>71</v>
      </c>
      <c r="DT46" t="s">
        <v>71</v>
      </c>
      <c r="DU46" t="s">
        <v>71</v>
      </c>
      <c r="DV46" t="s">
        <v>71</v>
      </c>
      <c r="DW46" t="s">
        <v>71</v>
      </c>
      <c r="DX46" t="s">
        <v>71</v>
      </c>
      <c r="DY46" t="s">
        <v>71</v>
      </c>
      <c r="DZ46" t="s">
        <v>71</v>
      </c>
      <c r="EA46" t="s">
        <v>71</v>
      </c>
      <c r="EB46" t="s">
        <v>71</v>
      </c>
      <c r="EC46" t="s">
        <v>71</v>
      </c>
      <c r="ED46" t="s">
        <v>71</v>
      </c>
      <c r="EE46" t="s">
        <v>71</v>
      </c>
      <c r="EF46" t="s">
        <v>71</v>
      </c>
      <c r="EG46" t="s">
        <v>71</v>
      </c>
      <c r="EH46" t="s">
        <v>71</v>
      </c>
      <c r="EI46" t="s">
        <v>71</v>
      </c>
      <c r="EJ46" t="s">
        <v>71</v>
      </c>
      <c r="EK46" t="s">
        <v>71</v>
      </c>
      <c r="EL46" t="s">
        <v>71</v>
      </c>
      <c r="EM46" t="s">
        <v>71</v>
      </c>
      <c r="EN46" t="s">
        <v>71</v>
      </c>
      <c r="EO46" t="s">
        <v>71</v>
      </c>
      <c r="EP46" t="s">
        <v>71</v>
      </c>
      <c r="EQ46" t="s">
        <v>71</v>
      </c>
      <c r="ER46" t="s">
        <v>71</v>
      </c>
      <c r="ES46" t="s">
        <v>71</v>
      </c>
      <c r="ET46" t="s">
        <v>71</v>
      </c>
      <c r="EU46" t="s">
        <v>71</v>
      </c>
      <c r="EV46" t="s">
        <v>71</v>
      </c>
      <c r="EW46" t="s">
        <v>71</v>
      </c>
      <c r="EX46" t="s">
        <v>71</v>
      </c>
      <c r="EY46" t="s">
        <v>71</v>
      </c>
      <c r="EZ46" t="s">
        <v>71</v>
      </c>
      <c r="FA46" t="s">
        <v>71</v>
      </c>
      <c r="FB46" t="s">
        <v>71</v>
      </c>
      <c r="FC46" t="s">
        <v>71</v>
      </c>
      <c r="FD46" t="s">
        <v>71</v>
      </c>
      <c r="FE46" t="s">
        <v>71</v>
      </c>
      <c r="FF46" t="s">
        <v>71</v>
      </c>
      <c r="FG46" t="s">
        <v>71</v>
      </c>
      <c r="FH46" t="s">
        <v>71</v>
      </c>
      <c r="FI46" t="s">
        <v>71</v>
      </c>
      <c r="FJ46" t="s">
        <v>71</v>
      </c>
      <c r="FK46" t="s">
        <v>71</v>
      </c>
      <c r="FL46" t="s">
        <v>71</v>
      </c>
      <c r="FM46" t="s">
        <v>71</v>
      </c>
      <c r="FN46" t="s">
        <v>71</v>
      </c>
      <c r="FO46" t="s">
        <v>71</v>
      </c>
      <c r="FP46" t="s">
        <v>71</v>
      </c>
      <c r="FQ46" t="s">
        <v>71</v>
      </c>
      <c r="FR46" t="s">
        <v>71</v>
      </c>
      <c r="FS46" t="s">
        <v>71</v>
      </c>
      <c r="FT46" t="s">
        <v>71</v>
      </c>
      <c r="FU46" t="s">
        <v>71</v>
      </c>
      <c r="FV46" t="s">
        <v>71</v>
      </c>
      <c r="FW46" t="s">
        <v>71</v>
      </c>
      <c r="FX46" t="s">
        <v>71</v>
      </c>
      <c r="FY46" t="s">
        <v>71</v>
      </c>
      <c r="FZ46" t="s">
        <v>71</v>
      </c>
      <c r="GA46" t="s">
        <v>71</v>
      </c>
      <c r="GB46" t="s">
        <v>71</v>
      </c>
      <c r="GC46" t="s">
        <v>71</v>
      </c>
      <c r="GD46" t="s">
        <v>71</v>
      </c>
      <c r="GE46" t="s">
        <v>71</v>
      </c>
      <c r="GF46" t="s">
        <v>71</v>
      </c>
      <c r="GG46" t="s">
        <v>71</v>
      </c>
      <c r="GH46" t="s">
        <v>71</v>
      </c>
    </row>
    <row r="47" spans="1:190" x14ac:dyDescent="0.2">
      <c r="A47" s="1">
        <v>45</v>
      </c>
      <c r="B47" t="s">
        <v>72</v>
      </c>
      <c r="C47" t="s">
        <v>72</v>
      </c>
      <c r="D47" t="s">
        <v>72</v>
      </c>
      <c r="E47" t="s">
        <v>72</v>
      </c>
      <c r="F47" t="s">
        <v>73</v>
      </c>
      <c r="G47" t="s">
        <v>73</v>
      </c>
      <c r="H47" t="s">
        <v>73</v>
      </c>
      <c r="I47" t="s">
        <v>73</v>
      </c>
      <c r="J47" t="s">
        <v>73</v>
      </c>
      <c r="K47" t="s">
        <v>73</v>
      </c>
      <c r="L47" t="s">
        <v>73</v>
      </c>
      <c r="M47" t="s">
        <v>74</v>
      </c>
      <c r="N47" t="s">
        <v>74</v>
      </c>
      <c r="O47" t="s">
        <v>74</v>
      </c>
      <c r="P47" t="s">
        <v>74</v>
      </c>
      <c r="Q47" t="s">
        <v>74</v>
      </c>
      <c r="R47" t="s">
        <v>74</v>
      </c>
      <c r="S47" t="s">
        <v>74</v>
      </c>
      <c r="T47" t="s">
        <v>75</v>
      </c>
      <c r="U47" t="s">
        <v>75</v>
      </c>
      <c r="V47" t="s">
        <v>75</v>
      </c>
      <c r="W47" t="s">
        <v>75</v>
      </c>
      <c r="X47" t="s">
        <v>75</v>
      </c>
      <c r="Y47" t="s">
        <v>75</v>
      </c>
      <c r="Z47" t="s">
        <v>75</v>
      </c>
      <c r="AA47" t="s">
        <v>75</v>
      </c>
      <c r="AB47" t="s">
        <v>75</v>
      </c>
      <c r="AC47" t="s">
        <v>75</v>
      </c>
      <c r="AD47" t="s">
        <v>75</v>
      </c>
      <c r="AE47" t="s">
        <v>75</v>
      </c>
      <c r="AF47" t="s">
        <v>75</v>
      </c>
      <c r="AG47" t="s">
        <v>75</v>
      </c>
      <c r="AH47" t="s">
        <v>75</v>
      </c>
      <c r="AI47" t="s">
        <v>75</v>
      </c>
      <c r="AJ47" t="s">
        <v>75</v>
      </c>
      <c r="AK47" t="s">
        <v>75</v>
      </c>
      <c r="AL47" t="s">
        <v>71</v>
      </c>
      <c r="AM47" t="s">
        <v>71</v>
      </c>
      <c r="AN47" t="s">
        <v>71</v>
      </c>
      <c r="AO47" t="s">
        <v>71</v>
      </c>
      <c r="AP47" t="s">
        <v>71</v>
      </c>
      <c r="AQ47" t="s">
        <v>71</v>
      </c>
      <c r="AR47" t="s">
        <v>71</v>
      </c>
      <c r="AS47" t="s">
        <v>71</v>
      </c>
      <c r="AT47" t="s">
        <v>71</v>
      </c>
      <c r="AU47" t="s">
        <v>71</v>
      </c>
      <c r="AV47" t="s">
        <v>71</v>
      </c>
      <c r="AW47" t="s">
        <v>71</v>
      </c>
      <c r="AX47" t="s">
        <v>71</v>
      </c>
      <c r="AY47" t="s">
        <v>71</v>
      </c>
      <c r="AZ47" t="s">
        <v>71</v>
      </c>
      <c r="BA47" t="s">
        <v>71</v>
      </c>
      <c r="BB47" t="s">
        <v>71</v>
      </c>
      <c r="BC47" t="s">
        <v>71</v>
      </c>
      <c r="BD47" t="s">
        <v>71</v>
      </c>
      <c r="BE47" t="s">
        <v>71</v>
      </c>
      <c r="BF47" t="s">
        <v>71</v>
      </c>
      <c r="BG47" t="s">
        <v>71</v>
      </c>
      <c r="BH47" t="s">
        <v>71</v>
      </c>
      <c r="BI47" t="s">
        <v>71</v>
      </c>
      <c r="BJ47" t="s">
        <v>71</v>
      </c>
      <c r="BK47" t="s">
        <v>71</v>
      </c>
      <c r="BL47" t="s">
        <v>71</v>
      </c>
      <c r="BM47" t="s">
        <v>71</v>
      </c>
      <c r="BN47" t="s">
        <v>71</v>
      </c>
      <c r="BO47" t="s">
        <v>71</v>
      </c>
      <c r="BP47" t="s">
        <v>71</v>
      </c>
      <c r="BQ47" t="s">
        <v>71</v>
      </c>
      <c r="BR47" t="s">
        <v>71</v>
      </c>
      <c r="BS47" t="s">
        <v>71</v>
      </c>
      <c r="BT47" t="s">
        <v>71</v>
      </c>
      <c r="BU47" t="s">
        <v>71</v>
      </c>
      <c r="BV47" t="s">
        <v>71</v>
      </c>
      <c r="BW47" t="s">
        <v>71</v>
      </c>
      <c r="BX47" t="s">
        <v>71</v>
      </c>
      <c r="BY47" t="s">
        <v>71</v>
      </c>
      <c r="BZ47" t="s">
        <v>71</v>
      </c>
      <c r="CA47" t="s">
        <v>71</v>
      </c>
      <c r="CB47" t="s">
        <v>71</v>
      </c>
      <c r="CC47" t="s">
        <v>71</v>
      </c>
      <c r="CD47" t="s">
        <v>71</v>
      </c>
      <c r="CE47" t="s">
        <v>71</v>
      </c>
      <c r="CF47" t="s">
        <v>71</v>
      </c>
      <c r="CG47" t="s">
        <v>71</v>
      </c>
      <c r="CH47" t="s">
        <v>71</v>
      </c>
      <c r="CI47" t="s">
        <v>71</v>
      </c>
      <c r="CJ47" t="s">
        <v>71</v>
      </c>
      <c r="CK47" t="s">
        <v>71</v>
      </c>
      <c r="CL47" t="s">
        <v>71</v>
      </c>
      <c r="CM47" t="s">
        <v>71</v>
      </c>
      <c r="CN47" t="s">
        <v>71</v>
      </c>
      <c r="CO47" t="s">
        <v>71</v>
      </c>
      <c r="CP47" t="s">
        <v>71</v>
      </c>
      <c r="CQ47" t="s">
        <v>71</v>
      </c>
      <c r="CR47" t="s">
        <v>71</v>
      </c>
      <c r="CS47" t="s">
        <v>71</v>
      </c>
      <c r="CT47" t="s">
        <v>71</v>
      </c>
      <c r="CU47" t="s">
        <v>71</v>
      </c>
      <c r="CV47" t="s">
        <v>71</v>
      </c>
      <c r="CW47" t="s">
        <v>71</v>
      </c>
      <c r="CX47" t="s">
        <v>71</v>
      </c>
      <c r="CY47" t="s">
        <v>71</v>
      </c>
      <c r="CZ47" t="s">
        <v>71</v>
      </c>
      <c r="DA47" t="s">
        <v>71</v>
      </c>
      <c r="DB47" t="s">
        <v>71</v>
      </c>
      <c r="DC47" t="s">
        <v>71</v>
      </c>
      <c r="DD47" t="s">
        <v>71</v>
      </c>
      <c r="DE47" t="s">
        <v>71</v>
      </c>
      <c r="DF47" t="s">
        <v>71</v>
      </c>
      <c r="DG47" t="s">
        <v>71</v>
      </c>
      <c r="DH47" t="s">
        <v>71</v>
      </c>
      <c r="DI47" t="s">
        <v>71</v>
      </c>
      <c r="DJ47" t="s">
        <v>71</v>
      </c>
      <c r="DK47" t="s">
        <v>71</v>
      </c>
      <c r="DL47" t="s">
        <v>71</v>
      </c>
      <c r="DM47" t="s">
        <v>71</v>
      </c>
      <c r="DN47" t="s">
        <v>71</v>
      </c>
      <c r="DO47" t="s">
        <v>71</v>
      </c>
      <c r="DP47" t="s">
        <v>71</v>
      </c>
      <c r="DQ47" t="s">
        <v>71</v>
      </c>
      <c r="DR47" t="s">
        <v>71</v>
      </c>
      <c r="DS47" t="s">
        <v>71</v>
      </c>
      <c r="DT47" t="s">
        <v>71</v>
      </c>
      <c r="DU47" t="s">
        <v>71</v>
      </c>
      <c r="DV47" t="s">
        <v>71</v>
      </c>
      <c r="DW47" t="s">
        <v>71</v>
      </c>
      <c r="DX47" t="s">
        <v>71</v>
      </c>
      <c r="DY47" t="s">
        <v>71</v>
      </c>
      <c r="DZ47" t="s">
        <v>71</v>
      </c>
      <c r="EA47" t="s">
        <v>71</v>
      </c>
      <c r="EB47" t="s">
        <v>71</v>
      </c>
      <c r="EC47" t="s">
        <v>71</v>
      </c>
      <c r="ED47" t="s">
        <v>71</v>
      </c>
      <c r="EE47" t="s">
        <v>71</v>
      </c>
      <c r="EF47" t="s">
        <v>71</v>
      </c>
      <c r="EG47" t="s">
        <v>71</v>
      </c>
      <c r="EH47" t="s">
        <v>71</v>
      </c>
      <c r="EI47" t="s">
        <v>71</v>
      </c>
      <c r="EJ47" t="s">
        <v>71</v>
      </c>
      <c r="EK47" t="s">
        <v>71</v>
      </c>
      <c r="EL47" t="s">
        <v>71</v>
      </c>
      <c r="EM47" t="s">
        <v>71</v>
      </c>
      <c r="EN47" t="s">
        <v>71</v>
      </c>
      <c r="EO47" t="s">
        <v>71</v>
      </c>
      <c r="EP47" t="s">
        <v>71</v>
      </c>
      <c r="EQ47" t="s">
        <v>71</v>
      </c>
      <c r="ER47" t="s">
        <v>71</v>
      </c>
      <c r="ES47" t="s">
        <v>71</v>
      </c>
      <c r="ET47" t="s">
        <v>71</v>
      </c>
      <c r="EU47" t="s">
        <v>71</v>
      </c>
      <c r="EV47" t="s">
        <v>71</v>
      </c>
      <c r="EW47" t="s">
        <v>71</v>
      </c>
      <c r="EX47" t="s">
        <v>71</v>
      </c>
      <c r="EY47" t="s">
        <v>71</v>
      </c>
      <c r="EZ47" t="s">
        <v>71</v>
      </c>
      <c r="FA47" t="s">
        <v>71</v>
      </c>
      <c r="FB47" t="s">
        <v>71</v>
      </c>
      <c r="FC47" t="s">
        <v>71</v>
      </c>
      <c r="FD47" t="s">
        <v>71</v>
      </c>
      <c r="FE47" t="s">
        <v>71</v>
      </c>
      <c r="FF47" t="s">
        <v>71</v>
      </c>
      <c r="FG47" t="s">
        <v>71</v>
      </c>
      <c r="FH47" t="s">
        <v>71</v>
      </c>
      <c r="FI47" t="s">
        <v>71</v>
      </c>
      <c r="FJ47" t="s">
        <v>71</v>
      </c>
      <c r="FK47" t="s">
        <v>71</v>
      </c>
      <c r="FL47" t="s">
        <v>71</v>
      </c>
      <c r="FM47" t="s">
        <v>71</v>
      </c>
      <c r="FN47" t="s">
        <v>71</v>
      </c>
      <c r="FO47" t="s">
        <v>71</v>
      </c>
      <c r="FP47" t="s">
        <v>71</v>
      </c>
      <c r="FQ47" t="s">
        <v>71</v>
      </c>
      <c r="FR47" t="s">
        <v>71</v>
      </c>
      <c r="FS47" t="s">
        <v>71</v>
      </c>
      <c r="FT47" t="s">
        <v>71</v>
      </c>
      <c r="FU47" t="s">
        <v>71</v>
      </c>
      <c r="FV47" t="s">
        <v>71</v>
      </c>
      <c r="FW47" t="s">
        <v>71</v>
      </c>
      <c r="FX47" t="s">
        <v>71</v>
      </c>
      <c r="FY47" t="s">
        <v>71</v>
      </c>
      <c r="FZ47" t="s">
        <v>71</v>
      </c>
      <c r="GA47" t="s">
        <v>71</v>
      </c>
      <c r="GB47" t="s">
        <v>71</v>
      </c>
      <c r="GC47" t="s">
        <v>71</v>
      </c>
      <c r="GD47" t="s">
        <v>71</v>
      </c>
      <c r="GE47" t="s">
        <v>71</v>
      </c>
      <c r="GF47" t="s">
        <v>71</v>
      </c>
      <c r="GG47" t="s">
        <v>71</v>
      </c>
      <c r="GH47" t="s">
        <v>71</v>
      </c>
    </row>
    <row r="48" spans="1:190" x14ac:dyDescent="0.2">
      <c r="A48" s="1">
        <v>46</v>
      </c>
      <c r="B48" t="s">
        <v>72</v>
      </c>
      <c r="C48" t="s">
        <v>72</v>
      </c>
      <c r="D48" t="s">
        <v>72</v>
      </c>
      <c r="E48" t="s">
        <v>72</v>
      </c>
      <c r="F48" t="s">
        <v>73</v>
      </c>
      <c r="G48" t="s">
        <v>73</v>
      </c>
      <c r="H48" t="s">
        <v>73</v>
      </c>
      <c r="I48" t="s">
        <v>73</v>
      </c>
      <c r="J48" t="s">
        <v>73</v>
      </c>
      <c r="K48" t="s">
        <v>73</v>
      </c>
      <c r="L48" t="s">
        <v>73</v>
      </c>
      <c r="M48" t="s">
        <v>74</v>
      </c>
      <c r="N48" t="s">
        <v>74</v>
      </c>
      <c r="O48" t="s">
        <v>74</v>
      </c>
      <c r="P48" t="s">
        <v>74</v>
      </c>
      <c r="Q48" t="s">
        <v>74</v>
      </c>
      <c r="R48" t="s">
        <v>74</v>
      </c>
      <c r="S48" t="s">
        <v>74</v>
      </c>
      <c r="T48" t="s">
        <v>75</v>
      </c>
      <c r="U48" t="s">
        <v>75</v>
      </c>
      <c r="V48" t="s">
        <v>75</v>
      </c>
      <c r="W48" t="s">
        <v>75</v>
      </c>
      <c r="X48" t="s">
        <v>75</v>
      </c>
      <c r="Y48" t="s">
        <v>75</v>
      </c>
      <c r="Z48" t="s">
        <v>75</v>
      </c>
      <c r="AA48" t="s">
        <v>75</v>
      </c>
      <c r="AB48" t="s">
        <v>75</v>
      </c>
      <c r="AC48" t="s">
        <v>75</v>
      </c>
      <c r="AD48" t="s">
        <v>75</v>
      </c>
      <c r="AE48" t="s">
        <v>75</v>
      </c>
      <c r="AF48" t="s">
        <v>75</v>
      </c>
      <c r="AG48" t="s">
        <v>75</v>
      </c>
      <c r="AH48" t="s">
        <v>75</v>
      </c>
      <c r="AI48" t="s">
        <v>75</v>
      </c>
      <c r="AJ48" t="s">
        <v>75</v>
      </c>
      <c r="AK48" t="s">
        <v>75</v>
      </c>
      <c r="AL48" t="s">
        <v>71</v>
      </c>
      <c r="AM48" t="s">
        <v>71</v>
      </c>
      <c r="AN48" t="s">
        <v>71</v>
      </c>
      <c r="AO48" t="s">
        <v>71</v>
      </c>
      <c r="AP48" t="s">
        <v>71</v>
      </c>
      <c r="AQ48" t="s">
        <v>71</v>
      </c>
      <c r="AR48" t="s">
        <v>71</v>
      </c>
      <c r="AS48" t="s">
        <v>71</v>
      </c>
      <c r="AT48" t="s">
        <v>71</v>
      </c>
      <c r="AU48" t="s">
        <v>71</v>
      </c>
      <c r="AV48" t="s">
        <v>71</v>
      </c>
      <c r="AW48" t="s">
        <v>71</v>
      </c>
      <c r="AX48" t="s">
        <v>71</v>
      </c>
      <c r="AY48" t="s">
        <v>71</v>
      </c>
      <c r="AZ48" t="s">
        <v>71</v>
      </c>
      <c r="BA48" t="s">
        <v>71</v>
      </c>
      <c r="BB48" t="s">
        <v>71</v>
      </c>
      <c r="BC48" t="s">
        <v>71</v>
      </c>
      <c r="BD48" t="s">
        <v>71</v>
      </c>
      <c r="BE48" t="s">
        <v>71</v>
      </c>
      <c r="BF48" t="s">
        <v>71</v>
      </c>
      <c r="BG48" t="s">
        <v>71</v>
      </c>
      <c r="BH48" t="s">
        <v>71</v>
      </c>
      <c r="BI48" t="s">
        <v>71</v>
      </c>
      <c r="BJ48" t="s">
        <v>71</v>
      </c>
      <c r="BK48" t="s">
        <v>71</v>
      </c>
      <c r="BL48" t="s">
        <v>71</v>
      </c>
      <c r="BM48" t="s">
        <v>71</v>
      </c>
      <c r="BN48" t="s">
        <v>71</v>
      </c>
      <c r="BO48" t="s">
        <v>71</v>
      </c>
      <c r="BP48" t="s">
        <v>71</v>
      </c>
      <c r="BQ48" t="s">
        <v>71</v>
      </c>
      <c r="BR48" t="s">
        <v>71</v>
      </c>
      <c r="BS48" t="s">
        <v>71</v>
      </c>
      <c r="BT48" t="s">
        <v>71</v>
      </c>
      <c r="BU48" t="s">
        <v>71</v>
      </c>
      <c r="BV48" t="s">
        <v>71</v>
      </c>
      <c r="BW48" t="s">
        <v>71</v>
      </c>
      <c r="BX48" t="s">
        <v>71</v>
      </c>
      <c r="BY48" t="s">
        <v>71</v>
      </c>
      <c r="BZ48" t="s">
        <v>71</v>
      </c>
      <c r="CA48" t="s">
        <v>71</v>
      </c>
      <c r="CB48" t="s">
        <v>71</v>
      </c>
      <c r="CC48" t="s">
        <v>71</v>
      </c>
      <c r="CD48" t="s">
        <v>71</v>
      </c>
      <c r="CE48" t="s">
        <v>71</v>
      </c>
      <c r="CF48" t="s">
        <v>71</v>
      </c>
      <c r="CG48" t="s">
        <v>71</v>
      </c>
      <c r="CH48" t="s">
        <v>71</v>
      </c>
      <c r="CI48" t="s">
        <v>71</v>
      </c>
      <c r="CJ48" t="s">
        <v>71</v>
      </c>
      <c r="CK48" t="s">
        <v>71</v>
      </c>
      <c r="CL48" t="s">
        <v>71</v>
      </c>
      <c r="CM48" t="s">
        <v>71</v>
      </c>
      <c r="CN48" t="s">
        <v>71</v>
      </c>
      <c r="CO48" t="s">
        <v>71</v>
      </c>
      <c r="CP48" t="s">
        <v>71</v>
      </c>
      <c r="CQ48" t="s">
        <v>71</v>
      </c>
      <c r="CR48" t="s">
        <v>71</v>
      </c>
      <c r="CS48" t="s">
        <v>71</v>
      </c>
      <c r="CT48" t="s">
        <v>71</v>
      </c>
      <c r="CU48" t="s">
        <v>71</v>
      </c>
      <c r="CV48" t="s">
        <v>71</v>
      </c>
      <c r="CW48" t="s">
        <v>71</v>
      </c>
      <c r="CX48" t="s">
        <v>71</v>
      </c>
      <c r="CY48" t="s">
        <v>71</v>
      </c>
      <c r="CZ48" t="s">
        <v>71</v>
      </c>
      <c r="DA48" t="s">
        <v>71</v>
      </c>
      <c r="DB48" t="s">
        <v>71</v>
      </c>
      <c r="DC48" t="s">
        <v>71</v>
      </c>
      <c r="DD48" t="s">
        <v>71</v>
      </c>
      <c r="DE48" t="s">
        <v>71</v>
      </c>
      <c r="DF48" t="s">
        <v>71</v>
      </c>
      <c r="DG48" t="s">
        <v>71</v>
      </c>
      <c r="DH48" t="s">
        <v>71</v>
      </c>
      <c r="DI48" t="s">
        <v>71</v>
      </c>
      <c r="DJ48" t="s">
        <v>71</v>
      </c>
      <c r="DK48" t="s">
        <v>71</v>
      </c>
      <c r="DL48" t="s">
        <v>71</v>
      </c>
      <c r="DM48" t="s">
        <v>71</v>
      </c>
      <c r="DN48" t="s">
        <v>71</v>
      </c>
      <c r="DO48" t="s">
        <v>71</v>
      </c>
      <c r="DP48" t="s">
        <v>71</v>
      </c>
      <c r="DQ48" t="s">
        <v>71</v>
      </c>
      <c r="DR48" t="s">
        <v>71</v>
      </c>
      <c r="DS48" t="s">
        <v>71</v>
      </c>
      <c r="DT48" t="s">
        <v>71</v>
      </c>
      <c r="DU48" t="s">
        <v>71</v>
      </c>
      <c r="DV48" t="s">
        <v>71</v>
      </c>
      <c r="DW48" t="s">
        <v>71</v>
      </c>
      <c r="DX48" t="s">
        <v>71</v>
      </c>
      <c r="DY48" t="s">
        <v>71</v>
      </c>
      <c r="DZ48" t="s">
        <v>71</v>
      </c>
      <c r="EA48" t="s">
        <v>71</v>
      </c>
      <c r="EB48" t="s">
        <v>71</v>
      </c>
      <c r="EC48" t="s">
        <v>71</v>
      </c>
      <c r="ED48" t="s">
        <v>71</v>
      </c>
      <c r="EE48" t="s">
        <v>71</v>
      </c>
      <c r="EF48" t="s">
        <v>71</v>
      </c>
      <c r="EG48" t="s">
        <v>71</v>
      </c>
      <c r="EH48" t="s">
        <v>71</v>
      </c>
      <c r="EI48" t="s">
        <v>71</v>
      </c>
      <c r="EJ48" t="s">
        <v>71</v>
      </c>
      <c r="EK48" t="s">
        <v>71</v>
      </c>
      <c r="EL48" t="s">
        <v>71</v>
      </c>
      <c r="EM48" t="s">
        <v>71</v>
      </c>
      <c r="EN48" t="s">
        <v>71</v>
      </c>
      <c r="EO48" t="s">
        <v>71</v>
      </c>
      <c r="EP48" t="s">
        <v>71</v>
      </c>
      <c r="EQ48" t="s">
        <v>71</v>
      </c>
      <c r="ER48" t="s">
        <v>71</v>
      </c>
      <c r="ES48" t="s">
        <v>71</v>
      </c>
      <c r="ET48" t="s">
        <v>71</v>
      </c>
      <c r="EU48" t="s">
        <v>71</v>
      </c>
      <c r="EV48" t="s">
        <v>71</v>
      </c>
      <c r="EW48" t="s">
        <v>71</v>
      </c>
      <c r="EX48" t="s">
        <v>71</v>
      </c>
      <c r="EY48" t="s">
        <v>71</v>
      </c>
      <c r="EZ48" t="s">
        <v>71</v>
      </c>
      <c r="FA48" t="s">
        <v>71</v>
      </c>
      <c r="FB48" t="s">
        <v>71</v>
      </c>
      <c r="FC48" t="s">
        <v>71</v>
      </c>
      <c r="FD48" t="s">
        <v>71</v>
      </c>
      <c r="FE48" t="s">
        <v>71</v>
      </c>
      <c r="FF48" t="s">
        <v>71</v>
      </c>
      <c r="FG48" t="s">
        <v>71</v>
      </c>
      <c r="FH48" t="s">
        <v>71</v>
      </c>
      <c r="FI48" t="s">
        <v>71</v>
      </c>
      <c r="FJ48" t="s">
        <v>71</v>
      </c>
      <c r="FK48" t="s">
        <v>71</v>
      </c>
      <c r="FL48" t="s">
        <v>71</v>
      </c>
      <c r="FM48" t="s">
        <v>71</v>
      </c>
      <c r="FN48" t="s">
        <v>71</v>
      </c>
      <c r="FO48" t="s">
        <v>71</v>
      </c>
      <c r="FP48" t="s">
        <v>71</v>
      </c>
      <c r="FQ48" t="s">
        <v>71</v>
      </c>
      <c r="FR48" t="s">
        <v>71</v>
      </c>
      <c r="FS48" t="s">
        <v>71</v>
      </c>
      <c r="FT48" t="s">
        <v>71</v>
      </c>
      <c r="FU48" t="s">
        <v>71</v>
      </c>
      <c r="FV48" t="s">
        <v>71</v>
      </c>
      <c r="FW48" t="s">
        <v>71</v>
      </c>
      <c r="FX48" t="s">
        <v>71</v>
      </c>
      <c r="FY48" t="s">
        <v>71</v>
      </c>
      <c r="FZ48" t="s">
        <v>71</v>
      </c>
      <c r="GA48" t="s">
        <v>71</v>
      </c>
      <c r="GB48" t="s">
        <v>71</v>
      </c>
      <c r="GC48" t="s">
        <v>71</v>
      </c>
      <c r="GD48" t="s">
        <v>71</v>
      </c>
      <c r="GE48" t="s">
        <v>71</v>
      </c>
      <c r="GF48" t="s">
        <v>71</v>
      </c>
      <c r="GG48" t="s">
        <v>71</v>
      </c>
      <c r="GH48" t="s">
        <v>71</v>
      </c>
    </row>
    <row r="49" spans="1:190" x14ac:dyDescent="0.2">
      <c r="A49" s="1">
        <v>47</v>
      </c>
      <c r="B49" t="s">
        <v>72</v>
      </c>
      <c r="C49" t="s">
        <v>72</v>
      </c>
      <c r="D49" t="s">
        <v>72</v>
      </c>
      <c r="E49" t="s">
        <v>72</v>
      </c>
      <c r="F49" t="s">
        <v>73</v>
      </c>
      <c r="G49" t="s">
        <v>73</v>
      </c>
      <c r="H49" t="s">
        <v>73</v>
      </c>
      <c r="I49" t="s">
        <v>73</v>
      </c>
      <c r="J49" t="s">
        <v>73</v>
      </c>
      <c r="K49" t="s">
        <v>73</v>
      </c>
      <c r="L49" t="s">
        <v>73</v>
      </c>
      <c r="M49" t="s">
        <v>74</v>
      </c>
      <c r="N49" t="s">
        <v>74</v>
      </c>
      <c r="O49" t="s">
        <v>74</v>
      </c>
      <c r="P49" t="s">
        <v>74</v>
      </c>
      <c r="Q49" t="s">
        <v>74</v>
      </c>
      <c r="R49" t="s">
        <v>74</v>
      </c>
      <c r="S49" t="s">
        <v>74</v>
      </c>
      <c r="T49" t="s">
        <v>75</v>
      </c>
      <c r="U49" t="s">
        <v>75</v>
      </c>
      <c r="V49" t="s">
        <v>75</v>
      </c>
      <c r="W49" t="s">
        <v>75</v>
      </c>
      <c r="X49" t="s">
        <v>75</v>
      </c>
      <c r="Y49" t="s">
        <v>75</v>
      </c>
      <c r="Z49" t="s">
        <v>75</v>
      </c>
      <c r="AA49" t="s">
        <v>75</v>
      </c>
      <c r="AB49" t="s">
        <v>75</v>
      </c>
      <c r="AC49" t="s">
        <v>75</v>
      </c>
      <c r="AD49" t="s">
        <v>75</v>
      </c>
      <c r="AE49" t="s">
        <v>75</v>
      </c>
      <c r="AF49" t="s">
        <v>75</v>
      </c>
      <c r="AG49" t="s">
        <v>75</v>
      </c>
      <c r="AH49" t="s">
        <v>75</v>
      </c>
      <c r="AI49" t="s">
        <v>75</v>
      </c>
      <c r="AJ49" t="s">
        <v>75</v>
      </c>
      <c r="AK49" t="s">
        <v>75</v>
      </c>
      <c r="AL49" t="s">
        <v>71</v>
      </c>
      <c r="AM49" t="s">
        <v>71</v>
      </c>
      <c r="AN49" t="s">
        <v>71</v>
      </c>
      <c r="AO49" t="s">
        <v>71</v>
      </c>
      <c r="AP49" t="s">
        <v>71</v>
      </c>
      <c r="AQ49" t="s">
        <v>71</v>
      </c>
      <c r="AR49" t="s">
        <v>71</v>
      </c>
      <c r="AS49" t="s">
        <v>71</v>
      </c>
      <c r="AT49" t="s">
        <v>71</v>
      </c>
      <c r="AU49" t="s">
        <v>71</v>
      </c>
      <c r="AV49" t="s">
        <v>71</v>
      </c>
      <c r="AW49" t="s">
        <v>71</v>
      </c>
      <c r="AX49" t="s">
        <v>71</v>
      </c>
      <c r="AY49" t="s">
        <v>71</v>
      </c>
      <c r="AZ49" t="s">
        <v>71</v>
      </c>
      <c r="BA49" t="s">
        <v>71</v>
      </c>
      <c r="BB49" t="s">
        <v>71</v>
      </c>
      <c r="BC49" t="s">
        <v>71</v>
      </c>
      <c r="BD49" t="s">
        <v>71</v>
      </c>
      <c r="BE49" t="s">
        <v>71</v>
      </c>
      <c r="BF49" t="s">
        <v>71</v>
      </c>
      <c r="BG49" t="s">
        <v>71</v>
      </c>
      <c r="BH49" t="s">
        <v>71</v>
      </c>
      <c r="BI49" t="s">
        <v>71</v>
      </c>
      <c r="BJ49" t="s">
        <v>71</v>
      </c>
      <c r="BK49" t="s">
        <v>71</v>
      </c>
      <c r="BL49" t="s">
        <v>71</v>
      </c>
      <c r="BM49" t="s">
        <v>71</v>
      </c>
      <c r="BN49" t="s">
        <v>71</v>
      </c>
      <c r="BO49" t="s">
        <v>71</v>
      </c>
      <c r="BP49" t="s">
        <v>71</v>
      </c>
      <c r="BQ49" t="s">
        <v>71</v>
      </c>
      <c r="BR49" t="s">
        <v>71</v>
      </c>
      <c r="BS49" t="s">
        <v>71</v>
      </c>
      <c r="BT49" t="s">
        <v>71</v>
      </c>
      <c r="BU49" t="s">
        <v>71</v>
      </c>
      <c r="BV49" t="s">
        <v>71</v>
      </c>
      <c r="BW49" t="s">
        <v>71</v>
      </c>
      <c r="BX49" t="s">
        <v>71</v>
      </c>
      <c r="BY49" t="s">
        <v>71</v>
      </c>
      <c r="BZ49" t="s">
        <v>71</v>
      </c>
      <c r="CA49" t="s">
        <v>71</v>
      </c>
      <c r="CB49" t="s">
        <v>71</v>
      </c>
      <c r="CC49" t="s">
        <v>71</v>
      </c>
      <c r="CD49" t="s">
        <v>71</v>
      </c>
      <c r="CE49" t="s">
        <v>71</v>
      </c>
      <c r="CF49" t="s">
        <v>71</v>
      </c>
      <c r="CG49" t="s">
        <v>71</v>
      </c>
      <c r="CH49" t="s">
        <v>71</v>
      </c>
      <c r="CI49" t="s">
        <v>71</v>
      </c>
      <c r="CJ49" t="s">
        <v>71</v>
      </c>
      <c r="CK49" t="s">
        <v>71</v>
      </c>
      <c r="CL49" t="s">
        <v>71</v>
      </c>
      <c r="CM49" t="s">
        <v>71</v>
      </c>
      <c r="CN49" t="s">
        <v>71</v>
      </c>
      <c r="CO49" t="s">
        <v>71</v>
      </c>
      <c r="CP49" t="s">
        <v>71</v>
      </c>
      <c r="CQ49" t="s">
        <v>71</v>
      </c>
      <c r="CR49" t="s">
        <v>71</v>
      </c>
      <c r="CS49" t="s">
        <v>71</v>
      </c>
      <c r="CT49" t="s">
        <v>71</v>
      </c>
      <c r="CU49" t="s">
        <v>71</v>
      </c>
      <c r="CV49" t="s">
        <v>71</v>
      </c>
      <c r="CW49" t="s">
        <v>71</v>
      </c>
      <c r="CX49" t="s">
        <v>71</v>
      </c>
      <c r="CY49" t="s">
        <v>71</v>
      </c>
      <c r="CZ49" t="s">
        <v>71</v>
      </c>
      <c r="DA49" t="s">
        <v>71</v>
      </c>
      <c r="DB49" t="s">
        <v>71</v>
      </c>
      <c r="DC49" t="s">
        <v>71</v>
      </c>
      <c r="DD49" t="s">
        <v>71</v>
      </c>
      <c r="DE49" t="s">
        <v>71</v>
      </c>
      <c r="DF49" t="s">
        <v>71</v>
      </c>
      <c r="DG49" t="s">
        <v>71</v>
      </c>
      <c r="DH49" t="s">
        <v>71</v>
      </c>
      <c r="DI49" t="s">
        <v>71</v>
      </c>
      <c r="DJ49" t="s">
        <v>71</v>
      </c>
      <c r="DK49" t="s">
        <v>71</v>
      </c>
      <c r="DL49" t="s">
        <v>71</v>
      </c>
      <c r="DM49" t="s">
        <v>71</v>
      </c>
      <c r="DN49" t="s">
        <v>71</v>
      </c>
      <c r="DO49" t="s">
        <v>71</v>
      </c>
      <c r="DP49" t="s">
        <v>71</v>
      </c>
      <c r="DQ49" t="s">
        <v>71</v>
      </c>
      <c r="DR49" t="s">
        <v>71</v>
      </c>
      <c r="DS49" t="s">
        <v>71</v>
      </c>
      <c r="DT49" t="s">
        <v>71</v>
      </c>
      <c r="DU49" t="s">
        <v>71</v>
      </c>
      <c r="DV49" t="s">
        <v>71</v>
      </c>
      <c r="DW49" t="s">
        <v>71</v>
      </c>
      <c r="DX49" t="s">
        <v>71</v>
      </c>
      <c r="DY49" t="s">
        <v>71</v>
      </c>
      <c r="DZ49" t="s">
        <v>71</v>
      </c>
      <c r="EA49" t="s">
        <v>71</v>
      </c>
      <c r="EB49" t="s">
        <v>71</v>
      </c>
      <c r="EC49" t="s">
        <v>71</v>
      </c>
      <c r="ED49" t="s">
        <v>71</v>
      </c>
      <c r="EE49" t="s">
        <v>71</v>
      </c>
      <c r="EF49" t="s">
        <v>71</v>
      </c>
      <c r="EG49" t="s">
        <v>71</v>
      </c>
      <c r="EH49" t="s">
        <v>71</v>
      </c>
      <c r="EI49" t="s">
        <v>71</v>
      </c>
      <c r="EJ49" t="s">
        <v>71</v>
      </c>
      <c r="EK49" t="s">
        <v>71</v>
      </c>
      <c r="EL49" t="s">
        <v>71</v>
      </c>
      <c r="EM49" t="s">
        <v>71</v>
      </c>
      <c r="EN49" t="s">
        <v>71</v>
      </c>
      <c r="EO49" t="s">
        <v>71</v>
      </c>
      <c r="EP49" t="s">
        <v>71</v>
      </c>
      <c r="EQ49" t="s">
        <v>71</v>
      </c>
      <c r="ER49" t="s">
        <v>71</v>
      </c>
      <c r="ES49" t="s">
        <v>71</v>
      </c>
      <c r="ET49" t="s">
        <v>71</v>
      </c>
      <c r="EU49" t="s">
        <v>71</v>
      </c>
      <c r="EV49" t="s">
        <v>71</v>
      </c>
      <c r="EW49" t="s">
        <v>71</v>
      </c>
      <c r="EX49" t="s">
        <v>71</v>
      </c>
      <c r="EY49" t="s">
        <v>71</v>
      </c>
      <c r="EZ49" t="s">
        <v>71</v>
      </c>
      <c r="FA49" t="s">
        <v>71</v>
      </c>
      <c r="FB49" t="s">
        <v>71</v>
      </c>
      <c r="FC49" t="s">
        <v>71</v>
      </c>
      <c r="FD49" t="s">
        <v>71</v>
      </c>
      <c r="FE49" t="s">
        <v>71</v>
      </c>
      <c r="FF49" t="s">
        <v>71</v>
      </c>
      <c r="FG49" t="s">
        <v>71</v>
      </c>
      <c r="FH49" t="s">
        <v>71</v>
      </c>
      <c r="FI49" t="s">
        <v>71</v>
      </c>
      <c r="FJ49" t="s">
        <v>71</v>
      </c>
      <c r="FK49" t="s">
        <v>71</v>
      </c>
      <c r="FL49" t="s">
        <v>71</v>
      </c>
      <c r="FM49" t="s">
        <v>71</v>
      </c>
      <c r="FN49" t="s">
        <v>71</v>
      </c>
      <c r="FO49" t="s">
        <v>71</v>
      </c>
      <c r="FP49" t="s">
        <v>71</v>
      </c>
      <c r="FQ49" t="s">
        <v>71</v>
      </c>
      <c r="FR49" t="s">
        <v>71</v>
      </c>
      <c r="FS49" t="s">
        <v>71</v>
      </c>
      <c r="FT49" t="s">
        <v>71</v>
      </c>
      <c r="FU49" t="s">
        <v>71</v>
      </c>
      <c r="FV49" t="s">
        <v>71</v>
      </c>
      <c r="FW49" t="s">
        <v>71</v>
      </c>
      <c r="FX49" t="s">
        <v>71</v>
      </c>
      <c r="FY49" t="s">
        <v>71</v>
      </c>
      <c r="FZ49" t="s">
        <v>71</v>
      </c>
      <c r="GA49" t="s">
        <v>71</v>
      </c>
      <c r="GB49" t="s">
        <v>71</v>
      </c>
      <c r="GC49" t="s">
        <v>71</v>
      </c>
      <c r="GD49" t="s">
        <v>71</v>
      </c>
      <c r="GE49" t="s">
        <v>71</v>
      </c>
      <c r="GF49" t="s">
        <v>71</v>
      </c>
      <c r="GG49" t="s">
        <v>71</v>
      </c>
      <c r="GH49" t="s">
        <v>71</v>
      </c>
    </row>
    <row r="50" spans="1:190" x14ac:dyDescent="0.2">
      <c r="A50" s="1">
        <v>48</v>
      </c>
      <c r="B50" t="s">
        <v>72</v>
      </c>
      <c r="C50" t="s">
        <v>72</v>
      </c>
      <c r="D50" t="s">
        <v>72</v>
      </c>
      <c r="E50" t="s">
        <v>73</v>
      </c>
      <c r="F50" t="s">
        <v>73</v>
      </c>
      <c r="G50" t="s">
        <v>73</v>
      </c>
      <c r="H50" t="s">
        <v>73</v>
      </c>
      <c r="I50" t="s">
        <v>73</v>
      </c>
      <c r="J50" t="s">
        <v>73</v>
      </c>
      <c r="K50" t="s">
        <v>73</v>
      </c>
      <c r="L50" t="s">
        <v>74</v>
      </c>
      <c r="M50" t="s">
        <v>74</v>
      </c>
      <c r="N50" t="s">
        <v>74</v>
      </c>
      <c r="O50" t="s">
        <v>74</v>
      </c>
      <c r="P50" t="s">
        <v>74</v>
      </c>
      <c r="Q50" t="s">
        <v>74</v>
      </c>
      <c r="R50" t="s">
        <v>74</v>
      </c>
      <c r="S50" t="s">
        <v>75</v>
      </c>
      <c r="T50" t="s">
        <v>75</v>
      </c>
      <c r="U50" t="s">
        <v>75</v>
      </c>
      <c r="V50" t="s">
        <v>75</v>
      </c>
      <c r="W50" t="s">
        <v>75</v>
      </c>
      <c r="X50" t="s">
        <v>75</v>
      </c>
      <c r="Y50" t="s">
        <v>75</v>
      </c>
      <c r="Z50" t="s">
        <v>75</v>
      </c>
      <c r="AA50" t="s">
        <v>75</v>
      </c>
      <c r="AB50" t="s">
        <v>75</v>
      </c>
      <c r="AC50" t="s">
        <v>75</v>
      </c>
      <c r="AD50" t="s">
        <v>75</v>
      </c>
      <c r="AE50" t="s">
        <v>75</v>
      </c>
      <c r="AF50" t="s">
        <v>75</v>
      </c>
      <c r="AG50" t="s">
        <v>75</v>
      </c>
      <c r="AH50" t="s">
        <v>75</v>
      </c>
      <c r="AI50" t="s">
        <v>71</v>
      </c>
      <c r="AJ50" t="s">
        <v>71</v>
      </c>
      <c r="AK50" t="s">
        <v>71</v>
      </c>
      <c r="AL50" t="s">
        <v>71</v>
      </c>
      <c r="AM50" t="s">
        <v>71</v>
      </c>
      <c r="AN50" t="s">
        <v>71</v>
      </c>
      <c r="AO50" t="s">
        <v>71</v>
      </c>
      <c r="AP50" t="s">
        <v>71</v>
      </c>
      <c r="AQ50" t="s">
        <v>71</v>
      </c>
      <c r="AR50" t="s">
        <v>71</v>
      </c>
      <c r="AS50" t="s">
        <v>71</v>
      </c>
      <c r="AT50" t="s">
        <v>71</v>
      </c>
      <c r="AU50" t="s">
        <v>71</v>
      </c>
      <c r="AV50" t="s">
        <v>71</v>
      </c>
      <c r="AW50" t="s">
        <v>71</v>
      </c>
      <c r="AX50" t="s">
        <v>71</v>
      </c>
      <c r="AY50" t="s">
        <v>71</v>
      </c>
      <c r="AZ50" t="s">
        <v>71</v>
      </c>
      <c r="BA50" t="s">
        <v>71</v>
      </c>
      <c r="BB50" t="s">
        <v>71</v>
      </c>
      <c r="BC50" t="s">
        <v>71</v>
      </c>
      <c r="BD50" t="s">
        <v>71</v>
      </c>
      <c r="BE50" t="s">
        <v>71</v>
      </c>
      <c r="BF50" t="s">
        <v>71</v>
      </c>
      <c r="BG50" t="s">
        <v>71</v>
      </c>
      <c r="BH50" t="s">
        <v>71</v>
      </c>
      <c r="BI50" t="s">
        <v>71</v>
      </c>
      <c r="BJ50" t="s">
        <v>71</v>
      </c>
      <c r="BK50" t="s">
        <v>71</v>
      </c>
      <c r="BL50" t="s">
        <v>71</v>
      </c>
      <c r="BM50" t="s">
        <v>71</v>
      </c>
      <c r="BN50" t="s">
        <v>71</v>
      </c>
      <c r="BO50" t="s">
        <v>71</v>
      </c>
      <c r="BP50" t="s">
        <v>71</v>
      </c>
      <c r="BQ50" t="s">
        <v>71</v>
      </c>
      <c r="BR50" t="s">
        <v>71</v>
      </c>
      <c r="BS50" t="s">
        <v>71</v>
      </c>
      <c r="BT50" t="s">
        <v>71</v>
      </c>
      <c r="BU50" t="s">
        <v>71</v>
      </c>
      <c r="BV50" t="s">
        <v>71</v>
      </c>
      <c r="BW50" t="s">
        <v>71</v>
      </c>
      <c r="BX50" t="s">
        <v>71</v>
      </c>
      <c r="BY50" t="s">
        <v>71</v>
      </c>
      <c r="BZ50" t="s">
        <v>71</v>
      </c>
      <c r="CA50" t="s">
        <v>71</v>
      </c>
      <c r="CB50" t="s">
        <v>71</v>
      </c>
      <c r="CC50" t="s">
        <v>71</v>
      </c>
      <c r="CD50" t="s">
        <v>71</v>
      </c>
      <c r="CE50" t="s">
        <v>71</v>
      </c>
      <c r="CF50" t="s">
        <v>71</v>
      </c>
      <c r="CG50" t="s">
        <v>71</v>
      </c>
      <c r="CH50" t="s">
        <v>71</v>
      </c>
      <c r="CI50" t="s">
        <v>71</v>
      </c>
      <c r="CJ50" t="s">
        <v>71</v>
      </c>
      <c r="CK50" t="s">
        <v>71</v>
      </c>
      <c r="CL50" t="s">
        <v>71</v>
      </c>
      <c r="CM50" t="s">
        <v>71</v>
      </c>
      <c r="CN50" t="s">
        <v>71</v>
      </c>
      <c r="CO50" t="s">
        <v>71</v>
      </c>
      <c r="CP50" t="s">
        <v>71</v>
      </c>
      <c r="CQ50" t="s">
        <v>71</v>
      </c>
      <c r="CR50" t="s">
        <v>71</v>
      </c>
      <c r="CS50" t="s">
        <v>71</v>
      </c>
      <c r="CT50" t="s">
        <v>71</v>
      </c>
      <c r="CU50" t="s">
        <v>71</v>
      </c>
      <c r="CV50" t="s">
        <v>71</v>
      </c>
      <c r="CW50" t="s">
        <v>71</v>
      </c>
      <c r="CX50" t="s">
        <v>71</v>
      </c>
      <c r="CY50" t="s">
        <v>71</v>
      </c>
      <c r="CZ50" t="s">
        <v>71</v>
      </c>
      <c r="DA50" t="s">
        <v>71</v>
      </c>
      <c r="DB50" t="s">
        <v>71</v>
      </c>
      <c r="DC50" t="s">
        <v>71</v>
      </c>
      <c r="DD50" t="s">
        <v>71</v>
      </c>
      <c r="DE50" t="s">
        <v>71</v>
      </c>
      <c r="DF50" t="s">
        <v>71</v>
      </c>
      <c r="DG50" t="s">
        <v>71</v>
      </c>
      <c r="DH50" t="s">
        <v>71</v>
      </c>
      <c r="DI50" t="s">
        <v>71</v>
      </c>
      <c r="DJ50" t="s">
        <v>71</v>
      </c>
      <c r="DK50" t="s">
        <v>71</v>
      </c>
      <c r="DL50" t="s">
        <v>71</v>
      </c>
      <c r="DM50" t="s">
        <v>71</v>
      </c>
      <c r="DN50" t="s">
        <v>71</v>
      </c>
      <c r="DO50" t="s">
        <v>71</v>
      </c>
      <c r="DP50" t="s">
        <v>71</v>
      </c>
      <c r="DQ50" t="s">
        <v>71</v>
      </c>
      <c r="DR50" t="s">
        <v>71</v>
      </c>
      <c r="DS50" t="s">
        <v>71</v>
      </c>
      <c r="DT50" t="s">
        <v>71</v>
      </c>
      <c r="DU50" t="s">
        <v>71</v>
      </c>
      <c r="DV50" t="s">
        <v>71</v>
      </c>
      <c r="DW50" t="s">
        <v>71</v>
      </c>
      <c r="DX50" t="s">
        <v>71</v>
      </c>
      <c r="DY50" t="s">
        <v>71</v>
      </c>
      <c r="DZ50" t="s">
        <v>71</v>
      </c>
      <c r="EA50" t="s">
        <v>71</v>
      </c>
      <c r="EB50" t="s">
        <v>71</v>
      </c>
      <c r="EC50" t="s">
        <v>71</v>
      </c>
      <c r="ED50" t="s">
        <v>71</v>
      </c>
      <c r="EE50" t="s">
        <v>71</v>
      </c>
      <c r="EF50" t="s">
        <v>71</v>
      </c>
      <c r="EG50" t="s">
        <v>71</v>
      </c>
      <c r="EH50" t="s">
        <v>71</v>
      </c>
      <c r="EI50" t="s">
        <v>71</v>
      </c>
      <c r="EJ50" t="s">
        <v>71</v>
      </c>
      <c r="EK50" t="s">
        <v>71</v>
      </c>
      <c r="EL50" t="s">
        <v>71</v>
      </c>
      <c r="EM50" t="s">
        <v>71</v>
      </c>
      <c r="EN50" t="s">
        <v>71</v>
      </c>
      <c r="EO50" t="s">
        <v>71</v>
      </c>
      <c r="EP50" t="s">
        <v>71</v>
      </c>
      <c r="EQ50" t="s">
        <v>71</v>
      </c>
      <c r="ER50" t="s">
        <v>71</v>
      </c>
      <c r="ES50" t="s">
        <v>71</v>
      </c>
      <c r="ET50" t="s">
        <v>71</v>
      </c>
      <c r="EU50" t="s">
        <v>71</v>
      </c>
      <c r="EV50" t="s">
        <v>71</v>
      </c>
      <c r="EW50" t="s">
        <v>71</v>
      </c>
      <c r="EX50" t="s">
        <v>71</v>
      </c>
      <c r="EY50" t="s">
        <v>71</v>
      </c>
      <c r="EZ50" t="s">
        <v>71</v>
      </c>
      <c r="FA50" t="s">
        <v>71</v>
      </c>
      <c r="FB50" t="s">
        <v>71</v>
      </c>
      <c r="FC50" t="s">
        <v>71</v>
      </c>
      <c r="FD50" t="s">
        <v>71</v>
      </c>
      <c r="FE50" t="s">
        <v>71</v>
      </c>
      <c r="FF50" t="s">
        <v>71</v>
      </c>
      <c r="FG50" t="s">
        <v>71</v>
      </c>
      <c r="FH50" t="s">
        <v>71</v>
      </c>
      <c r="FI50" t="s">
        <v>71</v>
      </c>
      <c r="FJ50" t="s">
        <v>71</v>
      </c>
      <c r="FK50" t="s">
        <v>71</v>
      </c>
      <c r="FL50" t="s">
        <v>71</v>
      </c>
      <c r="FM50" t="s">
        <v>71</v>
      </c>
      <c r="FN50" t="s">
        <v>71</v>
      </c>
      <c r="FO50" t="s">
        <v>71</v>
      </c>
      <c r="FP50" t="s">
        <v>71</v>
      </c>
      <c r="FQ50" t="s">
        <v>71</v>
      </c>
      <c r="FR50" t="s">
        <v>71</v>
      </c>
      <c r="FS50" t="s">
        <v>71</v>
      </c>
      <c r="FT50" t="s">
        <v>71</v>
      </c>
      <c r="FU50" t="s">
        <v>71</v>
      </c>
      <c r="FV50" t="s">
        <v>71</v>
      </c>
      <c r="FW50" t="s">
        <v>71</v>
      </c>
      <c r="FX50" t="s">
        <v>71</v>
      </c>
      <c r="FY50" t="s">
        <v>71</v>
      </c>
      <c r="FZ50" t="s">
        <v>71</v>
      </c>
      <c r="GA50" t="s">
        <v>71</v>
      </c>
      <c r="GB50" t="s">
        <v>71</v>
      </c>
      <c r="GC50" t="s">
        <v>71</v>
      </c>
      <c r="GD50" t="s">
        <v>71</v>
      </c>
      <c r="GE50" t="s">
        <v>71</v>
      </c>
      <c r="GF50" t="s">
        <v>71</v>
      </c>
      <c r="GG50" t="s">
        <v>71</v>
      </c>
      <c r="GH50" t="s">
        <v>71</v>
      </c>
    </row>
    <row r="51" spans="1:190" x14ac:dyDescent="0.2">
      <c r="A51" s="1">
        <v>49</v>
      </c>
      <c r="B51" t="s">
        <v>72</v>
      </c>
      <c r="C51" t="s">
        <v>72</v>
      </c>
      <c r="D51" t="s">
        <v>72</v>
      </c>
      <c r="E51" t="s">
        <v>73</v>
      </c>
      <c r="F51" t="s">
        <v>73</v>
      </c>
      <c r="G51" t="s">
        <v>73</v>
      </c>
      <c r="H51" t="s">
        <v>73</v>
      </c>
      <c r="I51" t="s">
        <v>73</v>
      </c>
      <c r="J51" t="s">
        <v>73</v>
      </c>
      <c r="K51" t="s">
        <v>73</v>
      </c>
      <c r="L51" t="s">
        <v>74</v>
      </c>
      <c r="M51" t="s">
        <v>74</v>
      </c>
      <c r="N51" t="s">
        <v>74</v>
      </c>
      <c r="O51" t="s">
        <v>74</v>
      </c>
      <c r="P51" t="s">
        <v>74</v>
      </c>
      <c r="Q51" t="s">
        <v>74</v>
      </c>
      <c r="R51" t="s">
        <v>74</v>
      </c>
      <c r="S51" t="s">
        <v>75</v>
      </c>
      <c r="T51" t="s">
        <v>75</v>
      </c>
      <c r="U51" t="s">
        <v>75</v>
      </c>
      <c r="V51" t="s">
        <v>75</v>
      </c>
      <c r="W51" t="s">
        <v>75</v>
      </c>
      <c r="X51" t="s">
        <v>75</v>
      </c>
      <c r="Y51" t="s">
        <v>75</v>
      </c>
      <c r="Z51" t="s">
        <v>75</v>
      </c>
      <c r="AA51" t="s">
        <v>75</v>
      </c>
      <c r="AB51" t="s">
        <v>75</v>
      </c>
      <c r="AC51" t="s">
        <v>75</v>
      </c>
      <c r="AD51" t="s">
        <v>75</v>
      </c>
      <c r="AE51" t="s">
        <v>75</v>
      </c>
      <c r="AF51" t="s">
        <v>75</v>
      </c>
      <c r="AG51" t="s">
        <v>75</v>
      </c>
      <c r="AH51" t="s">
        <v>75</v>
      </c>
      <c r="AI51" t="s">
        <v>71</v>
      </c>
      <c r="AJ51" t="s">
        <v>71</v>
      </c>
      <c r="AK51" t="s">
        <v>71</v>
      </c>
      <c r="AL51" t="s">
        <v>71</v>
      </c>
      <c r="AM51" t="s">
        <v>71</v>
      </c>
      <c r="AN51" t="s">
        <v>71</v>
      </c>
      <c r="AO51" t="s">
        <v>71</v>
      </c>
      <c r="AP51" t="s">
        <v>71</v>
      </c>
      <c r="AQ51" t="s">
        <v>71</v>
      </c>
      <c r="AR51" t="s">
        <v>71</v>
      </c>
      <c r="AS51" t="s">
        <v>71</v>
      </c>
      <c r="AT51" t="s">
        <v>71</v>
      </c>
      <c r="AU51" t="s">
        <v>71</v>
      </c>
      <c r="AV51" t="s">
        <v>71</v>
      </c>
      <c r="AW51" t="s">
        <v>71</v>
      </c>
      <c r="AX51" t="s">
        <v>71</v>
      </c>
      <c r="AY51" t="s">
        <v>71</v>
      </c>
      <c r="AZ51" t="s">
        <v>71</v>
      </c>
      <c r="BA51" t="s">
        <v>71</v>
      </c>
      <c r="BB51" t="s">
        <v>71</v>
      </c>
      <c r="BC51" t="s">
        <v>71</v>
      </c>
      <c r="BD51" t="s">
        <v>71</v>
      </c>
      <c r="BE51" t="s">
        <v>71</v>
      </c>
      <c r="BF51" t="s">
        <v>71</v>
      </c>
      <c r="BG51" t="s">
        <v>71</v>
      </c>
      <c r="BH51" t="s">
        <v>71</v>
      </c>
      <c r="BI51" t="s">
        <v>71</v>
      </c>
      <c r="BJ51" t="s">
        <v>71</v>
      </c>
      <c r="BK51" t="s">
        <v>71</v>
      </c>
      <c r="BL51" t="s">
        <v>71</v>
      </c>
      <c r="BM51" t="s">
        <v>71</v>
      </c>
      <c r="BN51" t="s">
        <v>71</v>
      </c>
      <c r="BO51" t="s">
        <v>71</v>
      </c>
      <c r="BP51" t="s">
        <v>71</v>
      </c>
      <c r="BQ51" t="s">
        <v>71</v>
      </c>
      <c r="BR51" t="s">
        <v>71</v>
      </c>
      <c r="BS51" t="s">
        <v>71</v>
      </c>
      <c r="BT51" t="s">
        <v>71</v>
      </c>
      <c r="BU51" t="s">
        <v>71</v>
      </c>
      <c r="BV51" t="s">
        <v>71</v>
      </c>
      <c r="BW51" t="s">
        <v>71</v>
      </c>
      <c r="BX51" t="s">
        <v>71</v>
      </c>
      <c r="BY51" t="s">
        <v>71</v>
      </c>
      <c r="BZ51" t="s">
        <v>71</v>
      </c>
      <c r="CA51" t="s">
        <v>71</v>
      </c>
      <c r="CB51" t="s">
        <v>71</v>
      </c>
      <c r="CC51" t="s">
        <v>71</v>
      </c>
      <c r="CD51" t="s">
        <v>71</v>
      </c>
      <c r="CE51" t="s">
        <v>71</v>
      </c>
      <c r="CF51" t="s">
        <v>71</v>
      </c>
      <c r="CG51" t="s">
        <v>71</v>
      </c>
      <c r="CH51" t="s">
        <v>71</v>
      </c>
      <c r="CI51" t="s">
        <v>71</v>
      </c>
      <c r="CJ51" t="s">
        <v>71</v>
      </c>
      <c r="CK51" t="s">
        <v>71</v>
      </c>
      <c r="CL51" t="s">
        <v>71</v>
      </c>
      <c r="CM51" t="s">
        <v>71</v>
      </c>
      <c r="CN51" t="s">
        <v>71</v>
      </c>
      <c r="CO51" t="s">
        <v>71</v>
      </c>
      <c r="CP51" t="s">
        <v>71</v>
      </c>
      <c r="CQ51" t="s">
        <v>71</v>
      </c>
      <c r="CR51" t="s">
        <v>71</v>
      </c>
      <c r="CS51" t="s">
        <v>71</v>
      </c>
      <c r="CT51" t="s">
        <v>71</v>
      </c>
      <c r="CU51" t="s">
        <v>71</v>
      </c>
      <c r="CV51" t="s">
        <v>71</v>
      </c>
      <c r="CW51" t="s">
        <v>71</v>
      </c>
      <c r="CX51" t="s">
        <v>71</v>
      </c>
      <c r="CY51" t="s">
        <v>71</v>
      </c>
      <c r="CZ51" t="s">
        <v>71</v>
      </c>
      <c r="DA51" t="s">
        <v>71</v>
      </c>
      <c r="DB51" t="s">
        <v>71</v>
      </c>
      <c r="DC51" t="s">
        <v>71</v>
      </c>
      <c r="DD51" t="s">
        <v>71</v>
      </c>
      <c r="DE51" t="s">
        <v>71</v>
      </c>
      <c r="DF51" t="s">
        <v>71</v>
      </c>
      <c r="DG51" t="s">
        <v>71</v>
      </c>
      <c r="DH51" t="s">
        <v>71</v>
      </c>
      <c r="DI51" t="s">
        <v>71</v>
      </c>
      <c r="DJ51" t="s">
        <v>71</v>
      </c>
      <c r="DK51" t="s">
        <v>71</v>
      </c>
      <c r="DL51" t="s">
        <v>71</v>
      </c>
      <c r="DM51" t="s">
        <v>71</v>
      </c>
      <c r="DN51" t="s">
        <v>71</v>
      </c>
      <c r="DO51" t="s">
        <v>71</v>
      </c>
      <c r="DP51" t="s">
        <v>71</v>
      </c>
      <c r="DQ51" t="s">
        <v>71</v>
      </c>
      <c r="DR51" t="s">
        <v>71</v>
      </c>
      <c r="DS51" t="s">
        <v>71</v>
      </c>
      <c r="DT51" t="s">
        <v>71</v>
      </c>
      <c r="DU51" t="s">
        <v>71</v>
      </c>
      <c r="DV51" t="s">
        <v>71</v>
      </c>
      <c r="DW51" t="s">
        <v>71</v>
      </c>
      <c r="DX51" t="s">
        <v>71</v>
      </c>
      <c r="DY51" t="s">
        <v>71</v>
      </c>
      <c r="DZ51" t="s">
        <v>71</v>
      </c>
      <c r="EA51" t="s">
        <v>71</v>
      </c>
      <c r="EB51" t="s">
        <v>71</v>
      </c>
      <c r="EC51" t="s">
        <v>71</v>
      </c>
      <c r="ED51" t="s">
        <v>71</v>
      </c>
      <c r="EE51" t="s">
        <v>71</v>
      </c>
      <c r="EF51" t="s">
        <v>71</v>
      </c>
      <c r="EG51" t="s">
        <v>71</v>
      </c>
      <c r="EH51" t="s">
        <v>71</v>
      </c>
      <c r="EI51" t="s">
        <v>71</v>
      </c>
      <c r="EJ51" t="s">
        <v>71</v>
      </c>
      <c r="EK51" t="s">
        <v>71</v>
      </c>
      <c r="EL51" t="s">
        <v>71</v>
      </c>
      <c r="EM51" t="s">
        <v>71</v>
      </c>
      <c r="EN51" t="s">
        <v>71</v>
      </c>
      <c r="EO51" t="s">
        <v>71</v>
      </c>
      <c r="EP51" t="s">
        <v>71</v>
      </c>
      <c r="EQ51" t="s">
        <v>71</v>
      </c>
      <c r="ER51" t="s">
        <v>71</v>
      </c>
      <c r="ES51" t="s">
        <v>71</v>
      </c>
      <c r="ET51" t="s">
        <v>71</v>
      </c>
      <c r="EU51" t="s">
        <v>71</v>
      </c>
      <c r="EV51" t="s">
        <v>71</v>
      </c>
      <c r="EW51" t="s">
        <v>71</v>
      </c>
      <c r="EX51" t="s">
        <v>71</v>
      </c>
      <c r="EY51" t="s">
        <v>71</v>
      </c>
      <c r="EZ51" t="s">
        <v>71</v>
      </c>
      <c r="FA51" t="s">
        <v>71</v>
      </c>
      <c r="FB51" t="s">
        <v>71</v>
      </c>
      <c r="FC51" t="s">
        <v>71</v>
      </c>
      <c r="FD51" t="s">
        <v>71</v>
      </c>
      <c r="FE51" t="s">
        <v>71</v>
      </c>
      <c r="FF51" t="s">
        <v>71</v>
      </c>
      <c r="FG51" t="s">
        <v>71</v>
      </c>
      <c r="FH51" t="s">
        <v>71</v>
      </c>
      <c r="FI51" t="s">
        <v>71</v>
      </c>
      <c r="FJ51" t="s">
        <v>71</v>
      </c>
      <c r="FK51" t="s">
        <v>71</v>
      </c>
      <c r="FL51" t="s">
        <v>71</v>
      </c>
      <c r="FM51" t="s">
        <v>71</v>
      </c>
      <c r="FN51" t="s">
        <v>71</v>
      </c>
      <c r="FO51" t="s">
        <v>71</v>
      </c>
      <c r="FP51" t="s">
        <v>71</v>
      </c>
      <c r="FQ51" t="s">
        <v>71</v>
      </c>
      <c r="FR51" t="s">
        <v>71</v>
      </c>
      <c r="FS51" t="s">
        <v>71</v>
      </c>
      <c r="FT51" t="s">
        <v>71</v>
      </c>
      <c r="FU51" t="s">
        <v>71</v>
      </c>
      <c r="FV51" t="s">
        <v>71</v>
      </c>
      <c r="FW51" t="s">
        <v>71</v>
      </c>
      <c r="FX51" t="s">
        <v>71</v>
      </c>
      <c r="FY51" t="s">
        <v>71</v>
      </c>
      <c r="FZ51" t="s">
        <v>71</v>
      </c>
      <c r="GA51" t="s">
        <v>71</v>
      </c>
      <c r="GB51" t="s">
        <v>71</v>
      </c>
      <c r="GC51" t="s">
        <v>71</v>
      </c>
      <c r="GD51" t="s">
        <v>71</v>
      </c>
      <c r="GE51" t="s">
        <v>71</v>
      </c>
      <c r="GF51" t="s">
        <v>71</v>
      </c>
      <c r="GG51" t="s">
        <v>71</v>
      </c>
      <c r="GH51" t="s">
        <v>71</v>
      </c>
    </row>
    <row r="52" spans="1:190" x14ac:dyDescent="0.2">
      <c r="A52" s="1">
        <v>50</v>
      </c>
      <c r="B52" t="s">
        <v>72</v>
      </c>
      <c r="C52" t="s">
        <v>72</v>
      </c>
      <c r="D52" t="s">
        <v>72</v>
      </c>
      <c r="E52" t="s">
        <v>73</v>
      </c>
      <c r="F52" t="s">
        <v>73</v>
      </c>
      <c r="G52" t="s">
        <v>73</v>
      </c>
      <c r="H52" t="s">
        <v>73</v>
      </c>
      <c r="I52" t="s">
        <v>73</v>
      </c>
      <c r="J52" t="s">
        <v>73</v>
      </c>
      <c r="K52" t="s">
        <v>73</v>
      </c>
      <c r="L52" t="s">
        <v>74</v>
      </c>
      <c r="M52" t="s">
        <v>74</v>
      </c>
      <c r="N52" t="s">
        <v>74</v>
      </c>
      <c r="O52" t="s">
        <v>74</v>
      </c>
      <c r="P52" t="s">
        <v>74</v>
      </c>
      <c r="Q52" t="s">
        <v>74</v>
      </c>
      <c r="R52" t="s">
        <v>74</v>
      </c>
      <c r="S52" t="s">
        <v>75</v>
      </c>
      <c r="T52" t="s">
        <v>75</v>
      </c>
      <c r="U52" t="s">
        <v>75</v>
      </c>
      <c r="V52" t="s">
        <v>75</v>
      </c>
      <c r="W52" t="s">
        <v>75</v>
      </c>
      <c r="X52" t="s">
        <v>75</v>
      </c>
      <c r="Y52" t="s">
        <v>75</v>
      </c>
      <c r="Z52" t="s">
        <v>75</v>
      </c>
      <c r="AA52" t="s">
        <v>75</v>
      </c>
      <c r="AB52" t="s">
        <v>75</v>
      </c>
      <c r="AC52" t="s">
        <v>75</v>
      </c>
      <c r="AD52" t="s">
        <v>75</v>
      </c>
      <c r="AE52" t="s">
        <v>75</v>
      </c>
      <c r="AF52" t="s">
        <v>75</v>
      </c>
      <c r="AG52" t="s">
        <v>75</v>
      </c>
      <c r="AH52" t="s">
        <v>75</v>
      </c>
      <c r="AI52" t="s">
        <v>71</v>
      </c>
      <c r="AJ52" t="s">
        <v>71</v>
      </c>
      <c r="AK52" t="s">
        <v>71</v>
      </c>
      <c r="AL52" t="s">
        <v>71</v>
      </c>
      <c r="AM52" t="s">
        <v>71</v>
      </c>
      <c r="AN52" t="s">
        <v>71</v>
      </c>
      <c r="AO52" t="s">
        <v>71</v>
      </c>
      <c r="AP52" t="s">
        <v>71</v>
      </c>
      <c r="AQ52" t="s">
        <v>71</v>
      </c>
      <c r="AR52" t="s">
        <v>71</v>
      </c>
      <c r="AS52" t="s">
        <v>71</v>
      </c>
      <c r="AT52" t="s">
        <v>71</v>
      </c>
      <c r="AU52" t="s">
        <v>71</v>
      </c>
      <c r="AV52" t="s">
        <v>71</v>
      </c>
      <c r="AW52" t="s">
        <v>71</v>
      </c>
      <c r="AX52" t="s">
        <v>71</v>
      </c>
      <c r="AY52" t="s">
        <v>71</v>
      </c>
      <c r="AZ52" t="s">
        <v>71</v>
      </c>
      <c r="BA52" t="s">
        <v>71</v>
      </c>
      <c r="BB52" t="s">
        <v>71</v>
      </c>
      <c r="BC52" t="s">
        <v>71</v>
      </c>
      <c r="BD52" t="s">
        <v>71</v>
      </c>
      <c r="BE52" t="s">
        <v>71</v>
      </c>
      <c r="BF52" t="s">
        <v>71</v>
      </c>
      <c r="BG52" t="s">
        <v>71</v>
      </c>
      <c r="BH52" t="s">
        <v>71</v>
      </c>
      <c r="BI52" t="s">
        <v>71</v>
      </c>
      <c r="BJ52" t="s">
        <v>71</v>
      </c>
      <c r="BK52" t="s">
        <v>71</v>
      </c>
      <c r="BL52" t="s">
        <v>71</v>
      </c>
      <c r="BM52" t="s">
        <v>71</v>
      </c>
      <c r="BN52" t="s">
        <v>71</v>
      </c>
      <c r="BO52" t="s">
        <v>71</v>
      </c>
      <c r="BP52" t="s">
        <v>71</v>
      </c>
      <c r="BQ52" t="s">
        <v>71</v>
      </c>
      <c r="BR52" t="s">
        <v>71</v>
      </c>
      <c r="BS52" t="s">
        <v>71</v>
      </c>
      <c r="BT52" t="s">
        <v>71</v>
      </c>
      <c r="BU52" t="s">
        <v>71</v>
      </c>
      <c r="BV52" t="s">
        <v>71</v>
      </c>
      <c r="BW52" t="s">
        <v>71</v>
      </c>
      <c r="BX52" t="s">
        <v>71</v>
      </c>
      <c r="BY52" t="s">
        <v>71</v>
      </c>
      <c r="BZ52" t="s">
        <v>71</v>
      </c>
      <c r="CA52" t="s">
        <v>71</v>
      </c>
      <c r="CB52" t="s">
        <v>71</v>
      </c>
      <c r="CC52" t="s">
        <v>71</v>
      </c>
      <c r="CD52" t="s">
        <v>71</v>
      </c>
      <c r="CE52" t="s">
        <v>71</v>
      </c>
      <c r="CF52" t="s">
        <v>71</v>
      </c>
      <c r="CG52" t="s">
        <v>71</v>
      </c>
      <c r="CH52" t="s">
        <v>71</v>
      </c>
      <c r="CI52" t="s">
        <v>71</v>
      </c>
      <c r="CJ52" t="s">
        <v>71</v>
      </c>
      <c r="CK52" t="s">
        <v>71</v>
      </c>
      <c r="CL52" t="s">
        <v>71</v>
      </c>
      <c r="CM52" t="s">
        <v>71</v>
      </c>
      <c r="CN52" t="s">
        <v>71</v>
      </c>
      <c r="CO52" t="s">
        <v>71</v>
      </c>
      <c r="CP52" t="s">
        <v>71</v>
      </c>
      <c r="CQ52" t="s">
        <v>71</v>
      </c>
      <c r="CR52" t="s">
        <v>71</v>
      </c>
      <c r="CS52" t="s">
        <v>71</v>
      </c>
      <c r="CT52" t="s">
        <v>71</v>
      </c>
      <c r="CU52" t="s">
        <v>71</v>
      </c>
      <c r="CV52" t="s">
        <v>71</v>
      </c>
      <c r="CW52" t="s">
        <v>71</v>
      </c>
      <c r="CX52" t="s">
        <v>71</v>
      </c>
      <c r="CY52" t="s">
        <v>71</v>
      </c>
      <c r="CZ52" t="s">
        <v>71</v>
      </c>
      <c r="DA52" t="s">
        <v>71</v>
      </c>
      <c r="DB52" t="s">
        <v>71</v>
      </c>
      <c r="DC52" t="s">
        <v>71</v>
      </c>
      <c r="DD52" t="s">
        <v>71</v>
      </c>
      <c r="DE52" t="s">
        <v>71</v>
      </c>
      <c r="DF52" t="s">
        <v>71</v>
      </c>
      <c r="DG52" t="s">
        <v>71</v>
      </c>
      <c r="DH52" t="s">
        <v>71</v>
      </c>
      <c r="DI52" t="s">
        <v>71</v>
      </c>
      <c r="DJ52" t="s">
        <v>71</v>
      </c>
      <c r="DK52" t="s">
        <v>71</v>
      </c>
      <c r="DL52" t="s">
        <v>71</v>
      </c>
      <c r="DM52" t="s">
        <v>71</v>
      </c>
      <c r="DN52" t="s">
        <v>71</v>
      </c>
      <c r="DO52" t="s">
        <v>71</v>
      </c>
      <c r="DP52" t="s">
        <v>71</v>
      </c>
      <c r="DQ52" t="s">
        <v>71</v>
      </c>
      <c r="DR52" t="s">
        <v>71</v>
      </c>
      <c r="DS52" t="s">
        <v>71</v>
      </c>
      <c r="DT52" t="s">
        <v>71</v>
      </c>
      <c r="DU52" t="s">
        <v>71</v>
      </c>
      <c r="DV52" t="s">
        <v>71</v>
      </c>
      <c r="DW52" t="s">
        <v>71</v>
      </c>
      <c r="DX52" t="s">
        <v>71</v>
      </c>
      <c r="DY52" t="s">
        <v>71</v>
      </c>
      <c r="DZ52" t="s">
        <v>71</v>
      </c>
      <c r="EA52" t="s">
        <v>71</v>
      </c>
      <c r="EB52" t="s">
        <v>71</v>
      </c>
      <c r="EC52" t="s">
        <v>71</v>
      </c>
      <c r="ED52" t="s">
        <v>71</v>
      </c>
      <c r="EE52" t="s">
        <v>71</v>
      </c>
      <c r="EF52" t="s">
        <v>71</v>
      </c>
      <c r="EG52" t="s">
        <v>71</v>
      </c>
      <c r="EH52" t="s">
        <v>71</v>
      </c>
      <c r="EI52" t="s">
        <v>71</v>
      </c>
      <c r="EJ52" t="s">
        <v>71</v>
      </c>
      <c r="EK52" t="s">
        <v>71</v>
      </c>
      <c r="EL52" t="s">
        <v>71</v>
      </c>
      <c r="EM52" t="s">
        <v>71</v>
      </c>
      <c r="EN52" t="s">
        <v>71</v>
      </c>
      <c r="EO52" t="s">
        <v>71</v>
      </c>
      <c r="EP52" t="s">
        <v>71</v>
      </c>
      <c r="EQ52" t="s">
        <v>71</v>
      </c>
      <c r="ER52" t="s">
        <v>71</v>
      </c>
      <c r="ES52" t="s">
        <v>71</v>
      </c>
      <c r="ET52" t="s">
        <v>71</v>
      </c>
      <c r="EU52" t="s">
        <v>71</v>
      </c>
      <c r="EV52" t="s">
        <v>71</v>
      </c>
      <c r="EW52" t="s">
        <v>71</v>
      </c>
      <c r="EX52" t="s">
        <v>71</v>
      </c>
      <c r="EY52" t="s">
        <v>71</v>
      </c>
      <c r="EZ52" t="s">
        <v>71</v>
      </c>
      <c r="FA52" t="s">
        <v>71</v>
      </c>
      <c r="FB52" t="s">
        <v>71</v>
      </c>
      <c r="FC52" t="s">
        <v>71</v>
      </c>
      <c r="FD52" t="s">
        <v>71</v>
      </c>
      <c r="FE52" t="s">
        <v>71</v>
      </c>
      <c r="FF52" t="s">
        <v>71</v>
      </c>
      <c r="FG52" t="s">
        <v>71</v>
      </c>
      <c r="FH52" t="s">
        <v>71</v>
      </c>
      <c r="FI52" t="s">
        <v>71</v>
      </c>
      <c r="FJ52" t="s">
        <v>71</v>
      </c>
      <c r="FK52" t="s">
        <v>71</v>
      </c>
      <c r="FL52" t="s">
        <v>71</v>
      </c>
      <c r="FM52" t="s">
        <v>71</v>
      </c>
      <c r="FN52" t="s">
        <v>71</v>
      </c>
      <c r="FO52" t="s">
        <v>71</v>
      </c>
      <c r="FP52" t="s">
        <v>71</v>
      </c>
      <c r="FQ52" t="s">
        <v>71</v>
      </c>
      <c r="FR52" t="s">
        <v>71</v>
      </c>
      <c r="FS52" t="s">
        <v>71</v>
      </c>
      <c r="FT52" t="s">
        <v>71</v>
      </c>
      <c r="FU52" t="s">
        <v>71</v>
      </c>
      <c r="FV52" t="s">
        <v>71</v>
      </c>
      <c r="FW52" t="s">
        <v>71</v>
      </c>
      <c r="FX52" t="s">
        <v>71</v>
      </c>
      <c r="FY52" t="s">
        <v>71</v>
      </c>
      <c r="FZ52" t="s">
        <v>71</v>
      </c>
      <c r="GA52" t="s">
        <v>71</v>
      </c>
      <c r="GB52" t="s">
        <v>71</v>
      </c>
      <c r="GC52" t="s">
        <v>71</v>
      </c>
      <c r="GD52" t="s">
        <v>71</v>
      </c>
      <c r="GE52" t="s">
        <v>71</v>
      </c>
      <c r="GF52" t="s">
        <v>71</v>
      </c>
      <c r="GG52" t="s">
        <v>71</v>
      </c>
      <c r="GH52" t="s">
        <v>71</v>
      </c>
    </row>
    <row r="53" spans="1:190" x14ac:dyDescent="0.2">
      <c r="A53" s="1">
        <v>51</v>
      </c>
      <c r="B53" t="s">
        <v>72</v>
      </c>
      <c r="C53" t="s">
        <v>72</v>
      </c>
      <c r="D53" t="s">
        <v>72</v>
      </c>
      <c r="E53" t="s">
        <v>73</v>
      </c>
      <c r="F53" t="s">
        <v>73</v>
      </c>
      <c r="G53" t="s">
        <v>73</v>
      </c>
      <c r="H53" t="s">
        <v>73</v>
      </c>
      <c r="I53" t="s">
        <v>73</v>
      </c>
      <c r="J53" t="s">
        <v>73</v>
      </c>
      <c r="K53" t="s">
        <v>73</v>
      </c>
      <c r="L53" t="s">
        <v>74</v>
      </c>
      <c r="M53" t="s">
        <v>74</v>
      </c>
      <c r="N53" t="s">
        <v>74</v>
      </c>
      <c r="O53" t="s">
        <v>74</v>
      </c>
      <c r="P53" t="s">
        <v>74</v>
      </c>
      <c r="Q53" t="s">
        <v>74</v>
      </c>
      <c r="R53" t="s">
        <v>74</v>
      </c>
      <c r="S53" t="s">
        <v>75</v>
      </c>
      <c r="T53" t="s">
        <v>75</v>
      </c>
      <c r="U53" t="s">
        <v>75</v>
      </c>
      <c r="V53" t="s">
        <v>75</v>
      </c>
      <c r="W53" t="s">
        <v>75</v>
      </c>
      <c r="X53" t="s">
        <v>75</v>
      </c>
      <c r="Y53" t="s">
        <v>75</v>
      </c>
      <c r="Z53" t="s">
        <v>75</v>
      </c>
      <c r="AA53" t="s">
        <v>75</v>
      </c>
      <c r="AB53" t="s">
        <v>75</v>
      </c>
      <c r="AC53" t="s">
        <v>75</v>
      </c>
      <c r="AD53" t="s">
        <v>75</v>
      </c>
      <c r="AE53" t="s">
        <v>75</v>
      </c>
      <c r="AF53" t="s">
        <v>75</v>
      </c>
      <c r="AG53" t="s">
        <v>75</v>
      </c>
      <c r="AH53" t="s">
        <v>75</v>
      </c>
      <c r="AI53" t="s">
        <v>71</v>
      </c>
      <c r="AJ53" t="s">
        <v>71</v>
      </c>
      <c r="AK53" t="s">
        <v>71</v>
      </c>
      <c r="AL53" t="s">
        <v>71</v>
      </c>
      <c r="AM53" t="s">
        <v>71</v>
      </c>
      <c r="AN53" t="s">
        <v>71</v>
      </c>
      <c r="AO53" t="s">
        <v>71</v>
      </c>
      <c r="AP53" t="s">
        <v>71</v>
      </c>
      <c r="AQ53" t="s">
        <v>71</v>
      </c>
      <c r="AR53" t="s">
        <v>71</v>
      </c>
      <c r="AS53" t="s">
        <v>71</v>
      </c>
      <c r="AT53" t="s">
        <v>71</v>
      </c>
      <c r="AU53" t="s">
        <v>71</v>
      </c>
      <c r="AV53" t="s">
        <v>71</v>
      </c>
      <c r="AW53" t="s">
        <v>71</v>
      </c>
      <c r="AX53" t="s">
        <v>71</v>
      </c>
      <c r="AY53" t="s">
        <v>71</v>
      </c>
      <c r="AZ53" t="s">
        <v>71</v>
      </c>
      <c r="BA53" t="s">
        <v>71</v>
      </c>
      <c r="BB53" t="s">
        <v>71</v>
      </c>
      <c r="BC53" t="s">
        <v>71</v>
      </c>
      <c r="BD53" t="s">
        <v>71</v>
      </c>
      <c r="BE53" t="s">
        <v>71</v>
      </c>
      <c r="BF53" t="s">
        <v>71</v>
      </c>
      <c r="BG53" t="s">
        <v>71</v>
      </c>
      <c r="BH53" t="s">
        <v>71</v>
      </c>
      <c r="BI53" t="s">
        <v>71</v>
      </c>
      <c r="BJ53" t="s">
        <v>71</v>
      </c>
      <c r="BK53" t="s">
        <v>71</v>
      </c>
      <c r="BL53" t="s">
        <v>71</v>
      </c>
      <c r="BM53" t="s">
        <v>71</v>
      </c>
      <c r="BN53" t="s">
        <v>71</v>
      </c>
      <c r="BO53" t="s">
        <v>71</v>
      </c>
      <c r="BP53" t="s">
        <v>71</v>
      </c>
      <c r="BQ53" t="s">
        <v>71</v>
      </c>
      <c r="BR53" t="s">
        <v>71</v>
      </c>
      <c r="BS53" t="s">
        <v>71</v>
      </c>
      <c r="BT53" t="s">
        <v>71</v>
      </c>
      <c r="BU53" t="s">
        <v>71</v>
      </c>
      <c r="BV53" t="s">
        <v>71</v>
      </c>
      <c r="BW53" t="s">
        <v>71</v>
      </c>
      <c r="BX53" t="s">
        <v>71</v>
      </c>
      <c r="BY53" t="s">
        <v>71</v>
      </c>
      <c r="BZ53" t="s">
        <v>71</v>
      </c>
      <c r="CA53" t="s">
        <v>71</v>
      </c>
      <c r="CB53" t="s">
        <v>71</v>
      </c>
      <c r="CC53" t="s">
        <v>71</v>
      </c>
      <c r="CD53" t="s">
        <v>71</v>
      </c>
      <c r="CE53" t="s">
        <v>71</v>
      </c>
      <c r="CF53" t="s">
        <v>71</v>
      </c>
      <c r="CG53" t="s">
        <v>71</v>
      </c>
      <c r="CH53" t="s">
        <v>71</v>
      </c>
      <c r="CI53" t="s">
        <v>71</v>
      </c>
      <c r="CJ53" t="s">
        <v>71</v>
      </c>
      <c r="CK53" t="s">
        <v>71</v>
      </c>
      <c r="CL53" t="s">
        <v>71</v>
      </c>
      <c r="CM53" t="s">
        <v>71</v>
      </c>
      <c r="CN53" t="s">
        <v>71</v>
      </c>
      <c r="CO53" t="s">
        <v>71</v>
      </c>
      <c r="CP53" t="s">
        <v>71</v>
      </c>
      <c r="CQ53" t="s">
        <v>71</v>
      </c>
      <c r="CR53" t="s">
        <v>71</v>
      </c>
      <c r="CS53" t="s">
        <v>71</v>
      </c>
      <c r="CT53" t="s">
        <v>71</v>
      </c>
      <c r="CU53" t="s">
        <v>71</v>
      </c>
      <c r="CV53" t="s">
        <v>71</v>
      </c>
      <c r="CW53" t="s">
        <v>71</v>
      </c>
      <c r="CX53" t="s">
        <v>71</v>
      </c>
      <c r="CY53" t="s">
        <v>71</v>
      </c>
      <c r="CZ53" t="s">
        <v>71</v>
      </c>
      <c r="DA53" t="s">
        <v>71</v>
      </c>
      <c r="DB53" t="s">
        <v>71</v>
      </c>
      <c r="DC53" t="s">
        <v>71</v>
      </c>
      <c r="DD53" t="s">
        <v>71</v>
      </c>
      <c r="DE53" t="s">
        <v>71</v>
      </c>
      <c r="DF53" t="s">
        <v>71</v>
      </c>
      <c r="DG53" t="s">
        <v>71</v>
      </c>
      <c r="DH53" t="s">
        <v>71</v>
      </c>
      <c r="DI53" t="s">
        <v>71</v>
      </c>
      <c r="DJ53" t="s">
        <v>71</v>
      </c>
      <c r="DK53" t="s">
        <v>71</v>
      </c>
      <c r="DL53" t="s">
        <v>71</v>
      </c>
      <c r="DM53" t="s">
        <v>71</v>
      </c>
      <c r="DN53" t="s">
        <v>71</v>
      </c>
      <c r="DO53" t="s">
        <v>71</v>
      </c>
      <c r="DP53" t="s">
        <v>71</v>
      </c>
      <c r="DQ53" t="s">
        <v>71</v>
      </c>
      <c r="DR53" t="s">
        <v>71</v>
      </c>
      <c r="DS53" t="s">
        <v>71</v>
      </c>
      <c r="DT53" t="s">
        <v>71</v>
      </c>
      <c r="DU53" t="s">
        <v>71</v>
      </c>
      <c r="DV53" t="s">
        <v>71</v>
      </c>
      <c r="DW53" t="s">
        <v>71</v>
      </c>
      <c r="DX53" t="s">
        <v>71</v>
      </c>
      <c r="DY53" t="s">
        <v>71</v>
      </c>
      <c r="DZ53" t="s">
        <v>71</v>
      </c>
      <c r="EA53" t="s">
        <v>71</v>
      </c>
      <c r="EB53" t="s">
        <v>71</v>
      </c>
      <c r="EC53" t="s">
        <v>71</v>
      </c>
      <c r="ED53" t="s">
        <v>71</v>
      </c>
      <c r="EE53" t="s">
        <v>71</v>
      </c>
      <c r="EF53" t="s">
        <v>71</v>
      </c>
      <c r="EG53" t="s">
        <v>71</v>
      </c>
      <c r="EH53" t="s">
        <v>71</v>
      </c>
      <c r="EI53" t="s">
        <v>71</v>
      </c>
      <c r="EJ53" t="s">
        <v>71</v>
      </c>
      <c r="EK53" t="s">
        <v>71</v>
      </c>
      <c r="EL53" t="s">
        <v>71</v>
      </c>
      <c r="EM53" t="s">
        <v>71</v>
      </c>
      <c r="EN53" t="s">
        <v>71</v>
      </c>
      <c r="EO53" t="s">
        <v>71</v>
      </c>
      <c r="EP53" t="s">
        <v>71</v>
      </c>
      <c r="EQ53" t="s">
        <v>71</v>
      </c>
      <c r="ER53" t="s">
        <v>71</v>
      </c>
      <c r="ES53" t="s">
        <v>71</v>
      </c>
      <c r="ET53" t="s">
        <v>71</v>
      </c>
      <c r="EU53" t="s">
        <v>71</v>
      </c>
      <c r="EV53" t="s">
        <v>71</v>
      </c>
      <c r="EW53" t="s">
        <v>71</v>
      </c>
      <c r="EX53" t="s">
        <v>71</v>
      </c>
      <c r="EY53" t="s">
        <v>71</v>
      </c>
      <c r="EZ53" t="s">
        <v>71</v>
      </c>
      <c r="FA53" t="s">
        <v>71</v>
      </c>
      <c r="FB53" t="s">
        <v>71</v>
      </c>
      <c r="FC53" t="s">
        <v>71</v>
      </c>
      <c r="FD53" t="s">
        <v>71</v>
      </c>
      <c r="FE53" t="s">
        <v>71</v>
      </c>
      <c r="FF53" t="s">
        <v>71</v>
      </c>
      <c r="FG53" t="s">
        <v>71</v>
      </c>
      <c r="FH53" t="s">
        <v>71</v>
      </c>
      <c r="FI53" t="s">
        <v>71</v>
      </c>
      <c r="FJ53" t="s">
        <v>71</v>
      </c>
      <c r="FK53" t="s">
        <v>71</v>
      </c>
      <c r="FL53" t="s">
        <v>71</v>
      </c>
      <c r="FM53" t="s">
        <v>71</v>
      </c>
      <c r="FN53" t="s">
        <v>71</v>
      </c>
      <c r="FO53" t="s">
        <v>71</v>
      </c>
      <c r="FP53" t="s">
        <v>71</v>
      </c>
      <c r="FQ53" t="s">
        <v>71</v>
      </c>
      <c r="FR53" t="s">
        <v>71</v>
      </c>
      <c r="FS53" t="s">
        <v>71</v>
      </c>
      <c r="FT53" t="s">
        <v>71</v>
      </c>
      <c r="FU53" t="s">
        <v>71</v>
      </c>
      <c r="FV53" t="s">
        <v>71</v>
      </c>
      <c r="FW53" t="s">
        <v>71</v>
      </c>
      <c r="FX53" t="s">
        <v>71</v>
      </c>
      <c r="FY53" t="s">
        <v>71</v>
      </c>
      <c r="FZ53" t="s">
        <v>71</v>
      </c>
      <c r="GA53" t="s">
        <v>71</v>
      </c>
      <c r="GB53" t="s">
        <v>71</v>
      </c>
      <c r="GC53" t="s">
        <v>71</v>
      </c>
      <c r="GD53" t="s">
        <v>71</v>
      </c>
      <c r="GE53" t="s">
        <v>71</v>
      </c>
      <c r="GF53" t="s">
        <v>71</v>
      </c>
      <c r="GG53" t="s">
        <v>71</v>
      </c>
      <c r="GH53" t="s">
        <v>71</v>
      </c>
    </row>
    <row r="54" spans="1:190" x14ac:dyDescent="0.2">
      <c r="A54" s="1">
        <v>52</v>
      </c>
      <c r="B54" t="s">
        <v>72</v>
      </c>
      <c r="C54" t="s">
        <v>72</v>
      </c>
      <c r="D54" t="s">
        <v>72</v>
      </c>
      <c r="E54" t="s">
        <v>73</v>
      </c>
      <c r="F54" t="s">
        <v>73</v>
      </c>
      <c r="G54" t="s">
        <v>73</v>
      </c>
      <c r="H54" t="s">
        <v>73</v>
      </c>
      <c r="I54" t="s">
        <v>73</v>
      </c>
      <c r="J54" t="s">
        <v>73</v>
      </c>
      <c r="K54" t="s">
        <v>73</v>
      </c>
      <c r="L54" t="s">
        <v>74</v>
      </c>
      <c r="M54" t="s">
        <v>74</v>
      </c>
      <c r="N54" t="s">
        <v>74</v>
      </c>
      <c r="O54" t="s">
        <v>74</v>
      </c>
      <c r="P54" t="s">
        <v>74</v>
      </c>
      <c r="Q54" t="s">
        <v>74</v>
      </c>
      <c r="R54" t="s">
        <v>74</v>
      </c>
      <c r="S54" t="s">
        <v>75</v>
      </c>
      <c r="T54" t="s">
        <v>75</v>
      </c>
      <c r="U54" t="s">
        <v>75</v>
      </c>
      <c r="V54" t="s">
        <v>75</v>
      </c>
      <c r="W54" t="s">
        <v>75</v>
      </c>
      <c r="X54" t="s">
        <v>75</v>
      </c>
      <c r="Y54" t="s">
        <v>75</v>
      </c>
      <c r="Z54" t="s">
        <v>75</v>
      </c>
      <c r="AA54" t="s">
        <v>75</v>
      </c>
      <c r="AB54" t="s">
        <v>75</v>
      </c>
      <c r="AC54" t="s">
        <v>75</v>
      </c>
      <c r="AD54" t="s">
        <v>75</v>
      </c>
      <c r="AE54" t="s">
        <v>75</v>
      </c>
      <c r="AF54" t="s">
        <v>75</v>
      </c>
      <c r="AG54" t="s">
        <v>75</v>
      </c>
      <c r="AH54" t="s">
        <v>75</v>
      </c>
      <c r="AI54" t="s">
        <v>71</v>
      </c>
      <c r="AJ54" t="s">
        <v>71</v>
      </c>
      <c r="AK54" t="s">
        <v>71</v>
      </c>
      <c r="AL54" t="s">
        <v>71</v>
      </c>
      <c r="AM54" t="s">
        <v>71</v>
      </c>
      <c r="AN54" t="s">
        <v>71</v>
      </c>
      <c r="AO54" t="s">
        <v>71</v>
      </c>
      <c r="AP54" t="s">
        <v>71</v>
      </c>
      <c r="AQ54" t="s">
        <v>71</v>
      </c>
      <c r="AR54" t="s">
        <v>71</v>
      </c>
      <c r="AS54" t="s">
        <v>71</v>
      </c>
      <c r="AT54" t="s">
        <v>71</v>
      </c>
      <c r="AU54" t="s">
        <v>71</v>
      </c>
      <c r="AV54" t="s">
        <v>71</v>
      </c>
      <c r="AW54" t="s">
        <v>71</v>
      </c>
      <c r="AX54" t="s">
        <v>71</v>
      </c>
      <c r="AY54" t="s">
        <v>71</v>
      </c>
      <c r="AZ54" t="s">
        <v>71</v>
      </c>
      <c r="BA54" t="s">
        <v>71</v>
      </c>
      <c r="BB54" t="s">
        <v>71</v>
      </c>
      <c r="BC54" t="s">
        <v>71</v>
      </c>
      <c r="BD54" t="s">
        <v>71</v>
      </c>
      <c r="BE54" t="s">
        <v>71</v>
      </c>
      <c r="BF54" t="s">
        <v>71</v>
      </c>
      <c r="BG54" t="s">
        <v>71</v>
      </c>
      <c r="BH54" t="s">
        <v>71</v>
      </c>
      <c r="BI54" t="s">
        <v>71</v>
      </c>
      <c r="BJ54" t="s">
        <v>71</v>
      </c>
      <c r="BK54" t="s">
        <v>71</v>
      </c>
      <c r="BL54" t="s">
        <v>71</v>
      </c>
      <c r="BM54" t="s">
        <v>71</v>
      </c>
      <c r="BN54" t="s">
        <v>71</v>
      </c>
      <c r="BO54" t="s">
        <v>71</v>
      </c>
      <c r="BP54" t="s">
        <v>71</v>
      </c>
      <c r="BQ54" t="s">
        <v>71</v>
      </c>
      <c r="BR54" t="s">
        <v>71</v>
      </c>
      <c r="BS54" t="s">
        <v>71</v>
      </c>
      <c r="BT54" t="s">
        <v>71</v>
      </c>
      <c r="BU54" t="s">
        <v>71</v>
      </c>
      <c r="BV54" t="s">
        <v>71</v>
      </c>
      <c r="BW54" t="s">
        <v>71</v>
      </c>
      <c r="BX54" t="s">
        <v>71</v>
      </c>
      <c r="BY54" t="s">
        <v>71</v>
      </c>
      <c r="BZ54" t="s">
        <v>71</v>
      </c>
      <c r="CA54" t="s">
        <v>71</v>
      </c>
      <c r="CB54" t="s">
        <v>71</v>
      </c>
      <c r="CC54" t="s">
        <v>71</v>
      </c>
      <c r="CD54" t="s">
        <v>71</v>
      </c>
      <c r="CE54" t="s">
        <v>71</v>
      </c>
      <c r="CF54" t="s">
        <v>71</v>
      </c>
      <c r="CG54" t="s">
        <v>71</v>
      </c>
      <c r="CH54" t="s">
        <v>71</v>
      </c>
      <c r="CI54" t="s">
        <v>71</v>
      </c>
      <c r="CJ54" t="s">
        <v>71</v>
      </c>
      <c r="CK54" t="s">
        <v>71</v>
      </c>
      <c r="CL54" t="s">
        <v>71</v>
      </c>
      <c r="CM54" t="s">
        <v>71</v>
      </c>
      <c r="CN54" t="s">
        <v>71</v>
      </c>
      <c r="CO54" t="s">
        <v>71</v>
      </c>
      <c r="CP54" t="s">
        <v>71</v>
      </c>
      <c r="CQ54" t="s">
        <v>71</v>
      </c>
      <c r="CR54" t="s">
        <v>71</v>
      </c>
      <c r="CS54" t="s">
        <v>71</v>
      </c>
      <c r="CT54" t="s">
        <v>71</v>
      </c>
      <c r="CU54" t="s">
        <v>71</v>
      </c>
      <c r="CV54" t="s">
        <v>71</v>
      </c>
      <c r="CW54" t="s">
        <v>71</v>
      </c>
      <c r="CX54" t="s">
        <v>71</v>
      </c>
      <c r="CY54" t="s">
        <v>71</v>
      </c>
      <c r="CZ54" t="s">
        <v>71</v>
      </c>
      <c r="DA54" t="s">
        <v>71</v>
      </c>
      <c r="DB54" t="s">
        <v>71</v>
      </c>
      <c r="DC54" t="s">
        <v>71</v>
      </c>
      <c r="DD54" t="s">
        <v>71</v>
      </c>
      <c r="DE54" t="s">
        <v>71</v>
      </c>
      <c r="DF54" t="s">
        <v>71</v>
      </c>
      <c r="DG54" t="s">
        <v>71</v>
      </c>
      <c r="DH54" t="s">
        <v>71</v>
      </c>
      <c r="DI54" t="s">
        <v>71</v>
      </c>
      <c r="DJ54" t="s">
        <v>71</v>
      </c>
      <c r="DK54" t="s">
        <v>71</v>
      </c>
      <c r="DL54" t="s">
        <v>71</v>
      </c>
      <c r="DM54" t="s">
        <v>71</v>
      </c>
      <c r="DN54" t="s">
        <v>71</v>
      </c>
      <c r="DO54" t="s">
        <v>71</v>
      </c>
      <c r="DP54" t="s">
        <v>71</v>
      </c>
      <c r="DQ54" t="s">
        <v>71</v>
      </c>
      <c r="DR54" t="s">
        <v>71</v>
      </c>
      <c r="DS54" t="s">
        <v>71</v>
      </c>
      <c r="DT54" t="s">
        <v>71</v>
      </c>
      <c r="DU54" t="s">
        <v>71</v>
      </c>
      <c r="DV54" t="s">
        <v>71</v>
      </c>
      <c r="DW54" t="s">
        <v>71</v>
      </c>
      <c r="DX54" t="s">
        <v>71</v>
      </c>
      <c r="DY54" t="s">
        <v>71</v>
      </c>
      <c r="DZ54" t="s">
        <v>71</v>
      </c>
      <c r="EA54" t="s">
        <v>71</v>
      </c>
      <c r="EB54" t="s">
        <v>71</v>
      </c>
      <c r="EC54" t="s">
        <v>71</v>
      </c>
      <c r="ED54" t="s">
        <v>71</v>
      </c>
      <c r="EE54" t="s">
        <v>71</v>
      </c>
      <c r="EF54" t="s">
        <v>71</v>
      </c>
      <c r="EG54" t="s">
        <v>71</v>
      </c>
      <c r="EH54" t="s">
        <v>71</v>
      </c>
      <c r="EI54" t="s">
        <v>71</v>
      </c>
      <c r="EJ54" t="s">
        <v>71</v>
      </c>
      <c r="EK54" t="s">
        <v>71</v>
      </c>
      <c r="EL54" t="s">
        <v>71</v>
      </c>
      <c r="EM54" t="s">
        <v>71</v>
      </c>
      <c r="EN54" t="s">
        <v>71</v>
      </c>
      <c r="EO54" t="s">
        <v>71</v>
      </c>
      <c r="EP54" t="s">
        <v>71</v>
      </c>
      <c r="EQ54" t="s">
        <v>71</v>
      </c>
      <c r="ER54" t="s">
        <v>71</v>
      </c>
      <c r="ES54" t="s">
        <v>71</v>
      </c>
      <c r="ET54" t="s">
        <v>71</v>
      </c>
      <c r="EU54" t="s">
        <v>71</v>
      </c>
      <c r="EV54" t="s">
        <v>71</v>
      </c>
      <c r="EW54" t="s">
        <v>71</v>
      </c>
      <c r="EX54" t="s">
        <v>71</v>
      </c>
      <c r="EY54" t="s">
        <v>71</v>
      </c>
      <c r="EZ54" t="s">
        <v>71</v>
      </c>
      <c r="FA54" t="s">
        <v>71</v>
      </c>
      <c r="FB54" t="s">
        <v>71</v>
      </c>
      <c r="FC54" t="s">
        <v>71</v>
      </c>
      <c r="FD54" t="s">
        <v>71</v>
      </c>
      <c r="FE54" t="s">
        <v>71</v>
      </c>
      <c r="FF54" t="s">
        <v>71</v>
      </c>
      <c r="FG54" t="s">
        <v>71</v>
      </c>
      <c r="FH54" t="s">
        <v>71</v>
      </c>
      <c r="FI54" t="s">
        <v>71</v>
      </c>
      <c r="FJ54" t="s">
        <v>71</v>
      </c>
      <c r="FK54" t="s">
        <v>71</v>
      </c>
      <c r="FL54" t="s">
        <v>71</v>
      </c>
      <c r="FM54" t="s">
        <v>71</v>
      </c>
      <c r="FN54" t="s">
        <v>71</v>
      </c>
      <c r="FO54" t="s">
        <v>71</v>
      </c>
      <c r="FP54" t="s">
        <v>71</v>
      </c>
      <c r="FQ54" t="s">
        <v>71</v>
      </c>
      <c r="FR54" t="s">
        <v>71</v>
      </c>
      <c r="FS54" t="s">
        <v>71</v>
      </c>
      <c r="FT54" t="s">
        <v>71</v>
      </c>
      <c r="FU54" t="s">
        <v>71</v>
      </c>
      <c r="FV54" t="s">
        <v>71</v>
      </c>
      <c r="FW54" t="s">
        <v>71</v>
      </c>
      <c r="FX54" t="s">
        <v>71</v>
      </c>
      <c r="FY54" t="s">
        <v>71</v>
      </c>
      <c r="FZ54" t="s">
        <v>71</v>
      </c>
      <c r="GA54" t="s">
        <v>71</v>
      </c>
      <c r="GB54" t="s">
        <v>71</v>
      </c>
      <c r="GC54" t="s">
        <v>71</v>
      </c>
      <c r="GD54" t="s">
        <v>71</v>
      </c>
      <c r="GE54" t="s">
        <v>71</v>
      </c>
      <c r="GF54" t="s">
        <v>71</v>
      </c>
      <c r="GG54" t="s">
        <v>71</v>
      </c>
      <c r="GH54" t="s">
        <v>71</v>
      </c>
    </row>
    <row r="55" spans="1:190" x14ac:dyDescent="0.2">
      <c r="A55" s="1">
        <v>53</v>
      </c>
      <c r="B55" t="s">
        <v>72</v>
      </c>
      <c r="C55" t="s">
        <v>72</v>
      </c>
      <c r="D55" t="s">
        <v>72</v>
      </c>
      <c r="E55" t="s">
        <v>73</v>
      </c>
      <c r="F55" t="s">
        <v>73</v>
      </c>
      <c r="G55" t="s">
        <v>73</v>
      </c>
      <c r="H55" t="s">
        <v>73</v>
      </c>
      <c r="I55" t="s">
        <v>73</v>
      </c>
      <c r="J55" t="s">
        <v>73</v>
      </c>
      <c r="K55" t="s">
        <v>73</v>
      </c>
      <c r="L55" t="s">
        <v>74</v>
      </c>
      <c r="M55" t="s">
        <v>74</v>
      </c>
      <c r="N55" t="s">
        <v>74</v>
      </c>
      <c r="O55" t="s">
        <v>74</v>
      </c>
      <c r="P55" t="s">
        <v>74</v>
      </c>
      <c r="Q55" t="s">
        <v>74</v>
      </c>
      <c r="R55" t="s">
        <v>75</v>
      </c>
      <c r="S55" t="s">
        <v>75</v>
      </c>
      <c r="T55" t="s">
        <v>75</v>
      </c>
      <c r="U55" t="s">
        <v>75</v>
      </c>
      <c r="V55" t="s">
        <v>75</v>
      </c>
      <c r="W55" t="s">
        <v>75</v>
      </c>
      <c r="X55" t="s">
        <v>75</v>
      </c>
      <c r="Y55" t="s">
        <v>75</v>
      </c>
      <c r="Z55" t="s">
        <v>75</v>
      </c>
      <c r="AA55" t="s">
        <v>75</v>
      </c>
      <c r="AB55" t="s">
        <v>75</v>
      </c>
      <c r="AC55" t="s">
        <v>75</v>
      </c>
      <c r="AD55" t="s">
        <v>75</v>
      </c>
      <c r="AE55" t="s">
        <v>75</v>
      </c>
      <c r="AF55" t="s">
        <v>75</v>
      </c>
      <c r="AG55" t="s">
        <v>75</v>
      </c>
      <c r="AH55" t="s">
        <v>75</v>
      </c>
      <c r="AI55" t="s">
        <v>71</v>
      </c>
      <c r="AJ55" t="s">
        <v>71</v>
      </c>
      <c r="AK55" t="s">
        <v>71</v>
      </c>
      <c r="AL55" t="s">
        <v>71</v>
      </c>
      <c r="AM55" t="s">
        <v>71</v>
      </c>
      <c r="AN55" t="s">
        <v>71</v>
      </c>
      <c r="AO55" t="s">
        <v>71</v>
      </c>
      <c r="AP55" t="s">
        <v>71</v>
      </c>
      <c r="AQ55" t="s">
        <v>71</v>
      </c>
      <c r="AR55" t="s">
        <v>71</v>
      </c>
      <c r="AS55" t="s">
        <v>71</v>
      </c>
      <c r="AT55" t="s">
        <v>71</v>
      </c>
      <c r="AU55" t="s">
        <v>71</v>
      </c>
      <c r="AV55" t="s">
        <v>71</v>
      </c>
      <c r="AW55" t="s">
        <v>71</v>
      </c>
      <c r="AX55" t="s">
        <v>71</v>
      </c>
      <c r="AY55" t="s">
        <v>71</v>
      </c>
      <c r="AZ55" t="s">
        <v>71</v>
      </c>
      <c r="BA55" t="s">
        <v>71</v>
      </c>
      <c r="BB55" t="s">
        <v>71</v>
      </c>
      <c r="BC55" t="s">
        <v>71</v>
      </c>
      <c r="BD55" t="s">
        <v>71</v>
      </c>
      <c r="BE55" t="s">
        <v>71</v>
      </c>
      <c r="BF55" t="s">
        <v>71</v>
      </c>
      <c r="BG55" t="s">
        <v>71</v>
      </c>
      <c r="BH55" t="s">
        <v>71</v>
      </c>
      <c r="BI55" t="s">
        <v>71</v>
      </c>
      <c r="BJ55" t="s">
        <v>71</v>
      </c>
      <c r="BK55" t="s">
        <v>71</v>
      </c>
      <c r="BL55" t="s">
        <v>71</v>
      </c>
      <c r="BM55" t="s">
        <v>71</v>
      </c>
      <c r="BN55" t="s">
        <v>71</v>
      </c>
      <c r="BO55" t="s">
        <v>71</v>
      </c>
      <c r="BP55" t="s">
        <v>71</v>
      </c>
      <c r="BQ55" t="s">
        <v>71</v>
      </c>
      <c r="BR55" t="s">
        <v>71</v>
      </c>
      <c r="BS55" t="s">
        <v>71</v>
      </c>
      <c r="BT55" t="s">
        <v>71</v>
      </c>
      <c r="BU55" t="s">
        <v>71</v>
      </c>
      <c r="BV55" t="s">
        <v>71</v>
      </c>
      <c r="BW55" t="s">
        <v>71</v>
      </c>
      <c r="BX55" t="s">
        <v>71</v>
      </c>
      <c r="BY55" t="s">
        <v>71</v>
      </c>
      <c r="BZ55" t="s">
        <v>71</v>
      </c>
      <c r="CA55" t="s">
        <v>71</v>
      </c>
      <c r="CB55" t="s">
        <v>71</v>
      </c>
      <c r="CC55" t="s">
        <v>71</v>
      </c>
      <c r="CD55" t="s">
        <v>71</v>
      </c>
      <c r="CE55" t="s">
        <v>71</v>
      </c>
      <c r="CF55" t="s">
        <v>71</v>
      </c>
      <c r="CG55" t="s">
        <v>71</v>
      </c>
      <c r="CH55" t="s">
        <v>71</v>
      </c>
      <c r="CI55" t="s">
        <v>71</v>
      </c>
      <c r="CJ55" t="s">
        <v>71</v>
      </c>
      <c r="CK55" t="s">
        <v>71</v>
      </c>
      <c r="CL55" t="s">
        <v>71</v>
      </c>
      <c r="CM55" t="s">
        <v>71</v>
      </c>
      <c r="CN55" t="s">
        <v>71</v>
      </c>
      <c r="CO55" t="s">
        <v>71</v>
      </c>
      <c r="CP55" t="s">
        <v>71</v>
      </c>
      <c r="CQ55" t="s">
        <v>71</v>
      </c>
      <c r="CR55" t="s">
        <v>71</v>
      </c>
      <c r="CS55" t="s">
        <v>71</v>
      </c>
      <c r="CT55" t="s">
        <v>71</v>
      </c>
      <c r="CU55" t="s">
        <v>71</v>
      </c>
      <c r="CV55" t="s">
        <v>71</v>
      </c>
      <c r="CW55" t="s">
        <v>71</v>
      </c>
      <c r="CX55" t="s">
        <v>71</v>
      </c>
      <c r="CY55" t="s">
        <v>71</v>
      </c>
      <c r="CZ55" t="s">
        <v>71</v>
      </c>
      <c r="DA55" t="s">
        <v>71</v>
      </c>
      <c r="DB55" t="s">
        <v>71</v>
      </c>
      <c r="DC55" t="s">
        <v>71</v>
      </c>
      <c r="DD55" t="s">
        <v>71</v>
      </c>
      <c r="DE55" t="s">
        <v>71</v>
      </c>
      <c r="DF55" t="s">
        <v>71</v>
      </c>
      <c r="DG55" t="s">
        <v>71</v>
      </c>
      <c r="DH55" t="s">
        <v>71</v>
      </c>
      <c r="DI55" t="s">
        <v>71</v>
      </c>
      <c r="DJ55" t="s">
        <v>71</v>
      </c>
      <c r="DK55" t="s">
        <v>71</v>
      </c>
      <c r="DL55" t="s">
        <v>71</v>
      </c>
      <c r="DM55" t="s">
        <v>71</v>
      </c>
      <c r="DN55" t="s">
        <v>71</v>
      </c>
      <c r="DO55" t="s">
        <v>71</v>
      </c>
      <c r="DP55" t="s">
        <v>71</v>
      </c>
      <c r="DQ55" t="s">
        <v>71</v>
      </c>
      <c r="DR55" t="s">
        <v>71</v>
      </c>
      <c r="DS55" t="s">
        <v>71</v>
      </c>
      <c r="DT55" t="s">
        <v>71</v>
      </c>
      <c r="DU55" t="s">
        <v>71</v>
      </c>
      <c r="DV55" t="s">
        <v>71</v>
      </c>
      <c r="DW55" t="s">
        <v>71</v>
      </c>
      <c r="DX55" t="s">
        <v>71</v>
      </c>
      <c r="DY55" t="s">
        <v>71</v>
      </c>
      <c r="DZ55" t="s">
        <v>71</v>
      </c>
      <c r="EA55" t="s">
        <v>71</v>
      </c>
      <c r="EB55" t="s">
        <v>71</v>
      </c>
      <c r="EC55" t="s">
        <v>71</v>
      </c>
      <c r="ED55" t="s">
        <v>71</v>
      </c>
      <c r="EE55" t="s">
        <v>71</v>
      </c>
      <c r="EF55" t="s">
        <v>71</v>
      </c>
      <c r="EG55" t="s">
        <v>71</v>
      </c>
      <c r="EH55" t="s">
        <v>71</v>
      </c>
      <c r="EI55" t="s">
        <v>71</v>
      </c>
      <c r="EJ55" t="s">
        <v>71</v>
      </c>
      <c r="EK55" t="s">
        <v>71</v>
      </c>
      <c r="EL55" t="s">
        <v>71</v>
      </c>
      <c r="EM55" t="s">
        <v>71</v>
      </c>
      <c r="EN55" t="s">
        <v>71</v>
      </c>
      <c r="EO55" t="s">
        <v>71</v>
      </c>
      <c r="EP55" t="s">
        <v>71</v>
      </c>
      <c r="EQ55" t="s">
        <v>71</v>
      </c>
      <c r="ER55" t="s">
        <v>71</v>
      </c>
      <c r="ES55" t="s">
        <v>71</v>
      </c>
      <c r="ET55" t="s">
        <v>71</v>
      </c>
      <c r="EU55" t="s">
        <v>71</v>
      </c>
      <c r="EV55" t="s">
        <v>71</v>
      </c>
      <c r="EW55" t="s">
        <v>71</v>
      </c>
      <c r="EX55" t="s">
        <v>71</v>
      </c>
      <c r="EY55" t="s">
        <v>71</v>
      </c>
      <c r="EZ55" t="s">
        <v>71</v>
      </c>
      <c r="FA55" t="s">
        <v>71</v>
      </c>
      <c r="FB55" t="s">
        <v>71</v>
      </c>
      <c r="FC55" t="s">
        <v>71</v>
      </c>
      <c r="FD55" t="s">
        <v>71</v>
      </c>
      <c r="FE55" t="s">
        <v>71</v>
      </c>
      <c r="FF55" t="s">
        <v>71</v>
      </c>
      <c r="FG55" t="s">
        <v>71</v>
      </c>
      <c r="FH55" t="s">
        <v>71</v>
      </c>
      <c r="FI55" t="s">
        <v>71</v>
      </c>
      <c r="FJ55" t="s">
        <v>71</v>
      </c>
      <c r="FK55" t="s">
        <v>71</v>
      </c>
      <c r="FL55" t="s">
        <v>71</v>
      </c>
      <c r="FM55" t="s">
        <v>71</v>
      </c>
      <c r="FN55" t="s">
        <v>71</v>
      </c>
      <c r="FO55" t="s">
        <v>71</v>
      </c>
      <c r="FP55" t="s">
        <v>71</v>
      </c>
      <c r="FQ55" t="s">
        <v>71</v>
      </c>
      <c r="FR55" t="s">
        <v>71</v>
      </c>
      <c r="FS55" t="s">
        <v>71</v>
      </c>
      <c r="FT55" t="s">
        <v>71</v>
      </c>
      <c r="FU55" t="s">
        <v>71</v>
      </c>
      <c r="FV55" t="s">
        <v>71</v>
      </c>
      <c r="FW55" t="s">
        <v>71</v>
      </c>
      <c r="FX55" t="s">
        <v>71</v>
      </c>
      <c r="FY55" t="s">
        <v>71</v>
      </c>
      <c r="FZ55" t="s">
        <v>71</v>
      </c>
      <c r="GA55" t="s">
        <v>71</v>
      </c>
      <c r="GB55" t="s">
        <v>71</v>
      </c>
      <c r="GC55" t="s">
        <v>71</v>
      </c>
      <c r="GD55" t="s">
        <v>71</v>
      </c>
      <c r="GE55" t="s">
        <v>71</v>
      </c>
      <c r="GF55" t="s">
        <v>71</v>
      </c>
      <c r="GG55" t="s">
        <v>71</v>
      </c>
      <c r="GH55" t="s">
        <v>71</v>
      </c>
    </row>
    <row r="56" spans="1:190" x14ac:dyDescent="0.2">
      <c r="A56" s="1">
        <v>54</v>
      </c>
      <c r="B56" t="s">
        <v>72</v>
      </c>
      <c r="C56" t="s">
        <v>72</v>
      </c>
      <c r="D56" t="s">
        <v>72</v>
      </c>
      <c r="E56" t="s">
        <v>73</v>
      </c>
      <c r="F56" t="s">
        <v>73</v>
      </c>
      <c r="G56" t="s">
        <v>73</v>
      </c>
      <c r="H56" t="s">
        <v>73</v>
      </c>
      <c r="I56" t="s">
        <v>73</v>
      </c>
      <c r="J56" t="s">
        <v>73</v>
      </c>
      <c r="K56" t="s">
        <v>73</v>
      </c>
      <c r="L56" t="s">
        <v>74</v>
      </c>
      <c r="M56" t="s">
        <v>74</v>
      </c>
      <c r="N56" t="s">
        <v>74</v>
      </c>
      <c r="O56" t="s">
        <v>74</v>
      </c>
      <c r="P56" t="s">
        <v>74</v>
      </c>
      <c r="Q56" t="s">
        <v>74</v>
      </c>
      <c r="R56" t="s">
        <v>75</v>
      </c>
      <c r="S56" t="s">
        <v>75</v>
      </c>
      <c r="T56" t="s">
        <v>75</v>
      </c>
      <c r="U56" t="s">
        <v>75</v>
      </c>
      <c r="V56" t="s">
        <v>75</v>
      </c>
      <c r="W56" t="s">
        <v>75</v>
      </c>
      <c r="X56" t="s">
        <v>75</v>
      </c>
      <c r="Y56" t="s">
        <v>75</v>
      </c>
      <c r="Z56" t="s">
        <v>75</v>
      </c>
      <c r="AA56" t="s">
        <v>75</v>
      </c>
      <c r="AB56" t="s">
        <v>75</v>
      </c>
      <c r="AC56" t="s">
        <v>75</v>
      </c>
      <c r="AD56" t="s">
        <v>75</v>
      </c>
      <c r="AE56" t="s">
        <v>75</v>
      </c>
      <c r="AF56" t="s">
        <v>75</v>
      </c>
      <c r="AG56" t="s">
        <v>75</v>
      </c>
      <c r="AH56" t="s">
        <v>75</v>
      </c>
      <c r="AI56" t="s">
        <v>71</v>
      </c>
      <c r="AJ56" t="s">
        <v>71</v>
      </c>
      <c r="AK56" t="s">
        <v>71</v>
      </c>
      <c r="AL56" t="s">
        <v>71</v>
      </c>
      <c r="AM56" t="s">
        <v>71</v>
      </c>
      <c r="AN56" t="s">
        <v>71</v>
      </c>
      <c r="AO56" t="s">
        <v>71</v>
      </c>
      <c r="AP56" t="s">
        <v>71</v>
      </c>
      <c r="AQ56" t="s">
        <v>71</v>
      </c>
      <c r="AR56" t="s">
        <v>71</v>
      </c>
      <c r="AS56" t="s">
        <v>71</v>
      </c>
      <c r="AT56" t="s">
        <v>71</v>
      </c>
      <c r="AU56" t="s">
        <v>71</v>
      </c>
      <c r="AV56" t="s">
        <v>71</v>
      </c>
      <c r="AW56" t="s">
        <v>71</v>
      </c>
      <c r="AX56" t="s">
        <v>71</v>
      </c>
      <c r="AY56" t="s">
        <v>71</v>
      </c>
      <c r="AZ56" t="s">
        <v>71</v>
      </c>
      <c r="BA56" t="s">
        <v>71</v>
      </c>
      <c r="BB56" t="s">
        <v>71</v>
      </c>
      <c r="BC56" t="s">
        <v>71</v>
      </c>
      <c r="BD56" t="s">
        <v>71</v>
      </c>
      <c r="BE56" t="s">
        <v>71</v>
      </c>
      <c r="BF56" t="s">
        <v>71</v>
      </c>
      <c r="BG56" t="s">
        <v>71</v>
      </c>
      <c r="BH56" t="s">
        <v>71</v>
      </c>
      <c r="BI56" t="s">
        <v>71</v>
      </c>
      <c r="BJ56" t="s">
        <v>71</v>
      </c>
      <c r="BK56" t="s">
        <v>71</v>
      </c>
      <c r="BL56" t="s">
        <v>71</v>
      </c>
      <c r="BM56" t="s">
        <v>71</v>
      </c>
      <c r="BN56" t="s">
        <v>71</v>
      </c>
      <c r="BO56" t="s">
        <v>71</v>
      </c>
      <c r="BP56" t="s">
        <v>71</v>
      </c>
      <c r="BQ56" t="s">
        <v>71</v>
      </c>
      <c r="BR56" t="s">
        <v>71</v>
      </c>
      <c r="BS56" t="s">
        <v>71</v>
      </c>
      <c r="BT56" t="s">
        <v>71</v>
      </c>
      <c r="BU56" t="s">
        <v>71</v>
      </c>
      <c r="BV56" t="s">
        <v>71</v>
      </c>
      <c r="BW56" t="s">
        <v>71</v>
      </c>
      <c r="BX56" t="s">
        <v>71</v>
      </c>
      <c r="BY56" t="s">
        <v>71</v>
      </c>
      <c r="BZ56" t="s">
        <v>71</v>
      </c>
      <c r="CA56" t="s">
        <v>71</v>
      </c>
      <c r="CB56" t="s">
        <v>71</v>
      </c>
      <c r="CC56" t="s">
        <v>71</v>
      </c>
      <c r="CD56" t="s">
        <v>71</v>
      </c>
      <c r="CE56" t="s">
        <v>71</v>
      </c>
      <c r="CF56" t="s">
        <v>71</v>
      </c>
      <c r="CG56" t="s">
        <v>71</v>
      </c>
      <c r="CH56" t="s">
        <v>71</v>
      </c>
      <c r="CI56" t="s">
        <v>71</v>
      </c>
      <c r="CJ56" t="s">
        <v>71</v>
      </c>
      <c r="CK56" t="s">
        <v>71</v>
      </c>
      <c r="CL56" t="s">
        <v>71</v>
      </c>
      <c r="CM56" t="s">
        <v>71</v>
      </c>
      <c r="CN56" t="s">
        <v>71</v>
      </c>
      <c r="CO56" t="s">
        <v>71</v>
      </c>
      <c r="CP56" t="s">
        <v>71</v>
      </c>
      <c r="CQ56" t="s">
        <v>71</v>
      </c>
      <c r="CR56" t="s">
        <v>71</v>
      </c>
      <c r="CS56" t="s">
        <v>71</v>
      </c>
      <c r="CT56" t="s">
        <v>71</v>
      </c>
      <c r="CU56" t="s">
        <v>71</v>
      </c>
      <c r="CV56" t="s">
        <v>71</v>
      </c>
      <c r="CW56" t="s">
        <v>71</v>
      </c>
      <c r="CX56" t="s">
        <v>71</v>
      </c>
      <c r="CY56" t="s">
        <v>71</v>
      </c>
      <c r="CZ56" t="s">
        <v>71</v>
      </c>
      <c r="DA56" t="s">
        <v>71</v>
      </c>
      <c r="DB56" t="s">
        <v>71</v>
      </c>
      <c r="DC56" t="s">
        <v>71</v>
      </c>
      <c r="DD56" t="s">
        <v>71</v>
      </c>
      <c r="DE56" t="s">
        <v>71</v>
      </c>
      <c r="DF56" t="s">
        <v>71</v>
      </c>
      <c r="DG56" t="s">
        <v>71</v>
      </c>
      <c r="DH56" t="s">
        <v>71</v>
      </c>
      <c r="DI56" t="s">
        <v>71</v>
      </c>
      <c r="DJ56" t="s">
        <v>71</v>
      </c>
      <c r="DK56" t="s">
        <v>71</v>
      </c>
      <c r="DL56" t="s">
        <v>71</v>
      </c>
      <c r="DM56" t="s">
        <v>71</v>
      </c>
      <c r="DN56" t="s">
        <v>71</v>
      </c>
      <c r="DO56" t="s">
        <v>71</v>
      </c>
      <c r="DP56" t="s">
        <v>71</v>
      </c>
      <c r="DQ56" t="s">
        <v>71</v>
      </c>
      <c r="DR56" t="s">
        <v>71</v>
      </c>
      <c r="DS56" t="s">
        <v>71</v>
      </c>
      <c r="DT56" t="s">
        <v>71</v>
      </c>
      <c r="DU56" t="s">
        <v>71</v>
      </c>
      <c r="DV56" t="s">
        <v>71</v>
      </c>
      <c r="DW56" t="s">
        <v>71</v>
      </c>
      <c r="DX56" t="s">
        <v>71</v>
      </c>
      <c r="DY56" t="s">
        <v>71</v>
      </c>
      <c r="DZ56" t="s">
        <v>71</v>
      </c>
      <c r="EA56" t="s">
        <v>71</v>
      </c>
      <c r="EB56" t="s">
        <v>71</v>
      </c>
      <c r="EC56" t="s">
        <v>71</v>
      </c>
      <c r="ED56" t="s">
        <v>71</v>
      </c>
      <c r="EE56" t="s">
        <v>71</v>
      </c>
      <c r="EF56" t="s">
        <v>71</v>
      </c>
      <c r="EG56" t="s">
        <v>71</v>
      </c>
      <c r="EH56" t="s">
        <v>71</v>
      </c>
      <c r="EI56" t="s">
        <v>71</v>
      </c>
      <c r="EJ56" t="s">
        <v>71</v>
      </c>
      <c r="EK56" t="s">
        <v>71</v>
      </c>
      <c r="EL56" t="s">
        <v>71</v>
      </c>
      <c r="EM56" t="s">
        <v>71</v>
      </c>
      <c r="EN56" t="s">
        <v>71</v>
      </c>
      <c r="EO56" t="s">
        <v>71</v>
      </c>
      <c r="EP56" t="s">
        <v>71</v>
      </c>
      <c r="EQ56" t="s">
        <v>71</v>
      </c>
      <c r="ER56" t="s">
        <v>71</v>
      </c>
      <c r="ES56" t="s">
        <v>71</v>
      </c>
      <c r="ET56" t="s">
        <v>71</v>
      </c>
      <c r="EU56" t="s">
        <v>71</v>
      </c>
      <c r="EV56" t="s">
        <v>71</v>
      </c>
      <c r="EW56" t="s">
        <v>71</v>
      </c>
      <c r="EX56" t="s">
        <v>71</v>
      </c>
      <c r="EY56" t="s">
        <v>71</v>
      </c>
      <c r="EZ56" t="s">
        <v>71</v>
      </c>
      <c r="FA56" t="s">
        <v>71</v>
      </c>
      <c r="FB56" t="s">
        <v>71</v>
      </c>
      <c r="FC56" t="s">
        <v>71</v>
      </c>
      <c r="FD56" t="s">
        <v>71</v>
      </c>
      <c r="FE56" t="s">
        <v>71</v>
      </c>
      <c r="FF56" t="s">
        <v>71</v>
      </c>
      <c r="FG56" t="s">
        <v>71</v>
      </c>
      <c r="FH56" t="s">
        <v>71</v>
      </c>
      <c r="FI56" t="s">
        <v>71</v>
      </c>
      <c r="FJ56" t="s">
        <v>71</v>
      </c>
      <c r="FK56" t="s">
        <v>71</v>
      </c>
      <c r="FL56" t="s">
        <v>71</v>
      </c>
      <c r="FM56" t="s">
        <v>71</v>
      </c>
      <c r="FN56" t="s">
        <v>71</v>
      </c>
      <c r="FO56" t="s">
        <v>71</v>
      </c>
      <c r="FP56" t="s">
        <v>71</v>
      </c>
      <c r="FQ56" t="s">
        <v>71</v>
      </c>
      <c r="FR56" t="s">
        <v>71</v>
      </c>
      <c r="FS56" t="s">
        <v>71</v>
      </c>
      <c r="FT56" t="s">
        <v>71</v>
      </c>
      <c r="FU56" t="s">
        <v>71</v>
      </c>
      <c r="FV56" t="s">
        <v>71</v>
      </c>
      <c r="FW56" t="s">
        <v>71</v>
      </c>
      <c r="FX56" t="s">
        <v>71</v>
      </c>
      <c r="FY56" t="s">
        <v>71</v>
      </c>
      <c r="FZ56" t="s">
        <v>71</v>
      </c>
      <c r="GA56" t="s">
        <v>71</v>
      </c>
      <c r="GB56" t="s">
        <v>71</v>
      </c>
      <c r="GC56" t="s">
        <v>71</v>
      </c>
      <c r="GD56" t="s">
        <v>71</v>
      </c>
      <c r="GE56" t="s">
        <v>71</v>
      </c>
      <c r="GF56" t="s">
        <v>71</v>
      </c>
      <c r="GG56" t="s">
        <v>71</v>
      </c>
      <c r="GH56" t="s">
        <v>71</v>
      </c>
    </row>
    <row r="57" spans="1:190" x14ac:dyDescent="0.2">
      <c r="A57" s="1">
        <v>55</v>
      </c>
      <c r="B57" t="s">
        <v>72</v>
      </c>
      <c r="C57" t="s">
        <v>72</v>
      </c>
      <c r="D57" t="s">
        <v>72</v>
      </c>
      <c r="E57" t="s">
        <v>73</v>
      </c>
      <c r="F57" t="s">
        <v>73</v>
      </c>
      <c r="G57" t="s">
        <v>73</v>
      </c>
      <c r="H57" t="s">
        <v>73</v>
      </c>
      <c r="I57" t="s">
        <v>73</v>
      </c>
      <c r="J57" t="s">
        <v>73</v>
      </c>
      <c r="K57" t="s">
        <v>73</v>
      </c>
      <c r="L57" t="s">
        <v>74</v>
      </c>
      <c r="M57" t="s">
        <v>74</v>
      </c>
      <c r="N57" t="s">
        <v>74</v>
      </c>
      <c r="O57" t="s">
        <v>74</v>
      </c>
      <c r="P57" t="s">
        <v>74</v>
      </c>
      <c r="Q57" t="s">
        <v>74</v>
      </c>
      <c r="R57" t="s">
        <v>75</v>
      </c>
      <c r="S57" t="s">
        <v>75</v>
      </c>
      <c r="T57" t="s">
        <v>75</v>
      </c>
      <c r="U57" t="s">
        <v>75</v>
      </c>
      <c r="V57" t="s">
        <v>75</v>
      </c>
      <c r="W57" t="s">
        <v>75</v>
      </c>
      <c r="X57" t="s">
        <v>75</v>
      </c>
      <c r="Y57" t="s">
        <v>75</v>
      </c>
      <c r="Z57" t="s">
        <v>75</v>
      </c>
      <c r="AA57" t="s">
        <v>75</v>
      </c>
      <c r="AB57" t="s">
        <v>75</v>
      </c>
      <c r="AC57" t="s">
        <v>75</v>
      </c>
      <c r="AD57" t="s">
        <v>75</v>
      </c>
      <c r="AE57" t="s">
        <v>75</v>
      </c>
      <c r="AF57" t="s">
        <v>75</v>
      </c>
      <c r="AG57" t="s">
        <v>75</v>
      </c>
      <c r="AH57" t="s">
        <v>75</v>
      </c>
      <c r="AI57" t="s">
        <v>71</v>
      </c>
      <c r="AJ57" t="s">
        <v>71</v>
      </c>
      <c r="AK57" t="s">
        <v>71</v>
      </c>
      <c r="AL57" t="s">
        <v>71</v>
      </c>
      <c r="AM57" t="s">
        <v>71</v>
      </c>
      <c r="AN57" t="s">
        <v>71</v>
      </c>
      <c r="AO57" t="s">
        <v>71</v>
      </c>
      <c r="AP57" t="s">
        <v>71</v>
      </c>
      <c r="AQ57" t="s">
        <v>71</v>
      </c>
      <c r="AR57" t="s">
        <v>71</v>
      </c>
      <c r="AS57" t="s">
        <v>71</v>
      </c>
      <c r="AT57" t="s">
        <v>71</v>
      </c>
      <c r="AU57" t="s">
        <v>71</v>
      </c>
      <c r="AV57" t="s">
        <v>71</v>
      </c>
      <c r="AW57" t="s">
        <v>71</v>
      </c>
      <c r="AX57" t="s">
        <v>71</v>
      </c>
      <c r="AY57" t="s">
        <v>71</v>
      </c>
      <c r="AZ57" t="s">
        <v>71</v>
      </c>
      <c r="BA57" t="s">
        <v>71</v>
      </c>
      <c r="BB57" t="s">
        <v>71</v>
      </c>
      <c r="BC57" t="s">
        <v>71</v>
      </c>
      <c r="BD57" t="s">
        <v>71</v>
      </c>
      <c r="BE57" t="s">
        <v>71</v>
      </c>
      <c r="BF57" t="s">
        <v>71</v>
      </c>
      <c r="BG57" t="s">
        <v>71</v>
      </c>
      <c r="BH57" t="s">
        <v>71</v>
      </c>
      <c r="BI57" t="s">
        <v>71</v>
      </c>
      <c r="BJ57" t="s">
        <v>71</v>
      </c>
      <c r="BK57" t="s">
        <v>71</v>
      </c>
      <c r="BL57" t="s">
        <v>71</v>
      </c>
      <c r="BM57" t="s">
        <v>71</v>
      </c>
      <c r="BN57" t="s">
        <v>71</v>
      </c>
      <c r="BO57" t="s">
        <v>71</v>
      </c>
      <c r="BP57" t="s">
        <v>71</v>
      </c>
      <c r="BQ57" t="s">
        <v>71</v>
      </c>
      <c r="BR57" t="s">
        <v>71</v>
      </c>
      <c r="BS57" t="s">
        <v>71</v>
      </c>
      <c r="BT57" t="s">
        <v>71</v>
      </c>
      <c r="BU57" t="s">
        <v>71</v>
      </c>
      <c r="BV57" t="s">
        <v>71</v>
      </c>
      <c r="BW57" t="s">
        <v>71</v>
      </c>
      <c r="BX57" t="s">
        <v>71</v>
      </c>
      <c r="BY57" t="s">
        <v>71</v>
      </c>
      <c r="BZ57" t="s">
        <v>71</v>
      </c>
      <c r="CA57" t="s">
        <v>71</v>
      </c>
      <c r="CB57" t="s">
        <v>71</v>
      </c>
      <c r="CC57" t="s">
        <v>71</v>
      </c>
      <c r="CD57" t="s">
        <v>71</v>
      </c>
      <c r="CE57" t="s">
        <v>71</v>
      </c>
      <c r="CF57" t="s">
        <v>71</v>
      </c>
      <c r="CG57" t="s">
        <v>71</v>
      </c>
      <c r="CH57" t="s">
        <v>71</v>
      </c>
      <c r="CI57" t="s">
        <v>71</v>
      </c>
      <c r="CJ57" t="s">
        <v>71</v>
      </c>
      <c r="CK57" t="s">
        <v>71</v>
      </c>
      <c r="CL57" t="s">
        <v>71</v>
      </c>
      <c r="CM57" t="s">
        <v>71</v>
      </c>
      <c r="CN57" t="s">
        <v>71</v>
      </c>
      <c r="CO57" t="s">
        <v>71</v>
      </c>
      <c r="CP57" t="s">
        <v>71</v>
      </c>
      <c r="CQ57" t="s">
        <v>71</v>
      </c>
      <c r="CR57" t="s">
        <v>71</v>
      </c>
      <c r="CS57" t="s">
        <v>71</v>
      </c>
      <c r="CT57" t="s">
        <v>71</v>
      </c>
      <c r="CU57" t="s">
        <v>71</v>
      </c>
      <c r="CV57" t="s">
        <v>71</v>
      </c>
      <c r="CW57" t="s">
        <v>71</v>
      </c>
      <c r="CX57" t="s">
        <v>71</v>
      </c>
      <c r="CY57" t="s">
        <v>71</v>
      </c>
      <c r="CZ57" t="s">
        <v>71</v>
      </c>
      <c r="DA57" t="s">
        <v>71</v>
      </c>
      <c r="DB57" t="s">
        <v>71</v>
      </c>
      <c r="DC57" t="s">
        <v>71</v>
      </c>
      <c r="DD57" t="s">
        <v>71</v>
      </c>
      <c r="DE57" t="s">
        <v>71</v>
      </c>
      <c r="DF57" t="s">
        <v>71</v>
      </c>
      <c r="DG57" t="s">
        <v>71</v>
      </c>
      <c r="DH57" t="s">
        <v>71</v>
      </c>
      <c r="DI57" t="s">
        <v>71</v>
      </c>
      <c r="DJ57" t="s">
        <v>71</v>
      </c>
      <c r="DK57" t="s">
        <v>71</v>
      </c>
      <c r="DL57" t="s">
        <v>71</v>
      </c>
      <c r="DM57" t="s">
        <v>71</v>
      </c>
      <c r="DN57" t="s">
        <v>71</v>
      </c>
      <c r="DO57" t="s">
        <v>71</v>
      </c>
      <c r="DP57" t="s">
        <v>71</v>
      </c>
      <c r="DQ57" t="s">
        <v>71</v>
      </c>
      <c r="DR57" t="s">
        <v>71</v>
      </c>
      <c r="DS57" t="s">
        <v>71</v>
      </c>
      <c r="DT57" t="s">
        <v>71</v>
      </c>
      <c r="DU57" t="s">
        <v>71</v>
      </c>
      <c r="DV57" t="s">
        <v>71</v>
      </c>
      <c r="DW57" t="s">
        <v>71</v>
      </c>
      <c r="DX57" t="s">
        <v>71</v>
      </c>
      <c r="DY57" t="s">
        <v>71</v>
      </c>
      <c r="DZ57" t="s">
        <v>71</v>
      </c>
      <c r="EA57" t="s">
        <v>71</v>
      </c>
      <c r="EB57" t="s">
        <v>71</v>
      </c>
      <c r="EC57" t="s">
        <v>71</v>
      </c>
      <c r="ED57" t="s">
        <v>71</v>
      </c>
      <c r="EE57" t="s">
        <v>71</v>
      </c>
      <c r="EF57" t="s">
        <v>71</v>
      </c>
      <c r="EG57" t="s">
        <v>71</v>
      </c>
      <c r="EH57" t="s">
        <v>71</v>
      </c>
      <c r="EI57" t="s">
        <v>71</v>
      </c>
      <c r="EJ57" t="s">
        <v>71</v>
      </c>
      <c r="EK57" t="s">
        <v>71</v>
      </c>
      <c r="EL57" t="s">
        <v>71</v>
      </c>
      <c r="EM57" t="s">
        <v>71</v>
      </c>
      <c r="EN57" t="s">
        <v>71</v>
      </c>
      <c r="EO57" t="s">
        <v>71</v>
      </c>
      <c r="EP57" t="s">
        <v>71</v>
      </c>
      <c r="EQ57" t="s">
        <v>71</v>
      </c>
      <c r="ER57" t="s">
        <v>71</v>
      </c>
      <c r="ES57" t="s">
        <v>71</v>
      </c>
      <c r="ET57" t="s">
        <v>71</v>
      </c>
      <c r="EU57" t="s">
        <v>71</v>
      </c>
      <c r="EV57" t="s">
        <v>71</v>
      </c>
      <c r="EW57" t="s">
        <v>71</v>
      </c>
      <c r="EX57" t="s">
        <v>71</v>
      </c>
      <c r="EY57" t="s">
        <v>71</v>
      </c>
      <c r="EZ57" t="s">
        <v>71</v>
      </c>
      <c r="FA57" t="s">
        <v>71</v>
      </c>
      <c r="FB57" t="s">
        <v>71</v>
      </c>
      <c r="FC57" t="s">
        <v>71</v>
      </c>
      <c r="FD57" t="s">
        <v>71</v>
      </c>
      <c r="FE57" t="s">
        <v>71</v>
      </c>
      <c r="FF57" t="s">
        <v>71</v>
      </c>
      <c r="FG57" t="s">
        <v>71</v>
      </c>
      <c r="FH57" t="s">
        <v>71</v>
      </c>
      <c r="FI57" t="s">
        <v>71</v>
      </c>
      <c r="FJ57" t="s">
        <v>71</v>
      </c>
      <c r="FK57" t="s">
        <v>71</v>
      </c>
      <c r="FL57" t="s">
        <v>71</v>
      </c>
      <c r="FM57" t="s">
        <v>71</v>
      </c>
      <c r="FN57" t="s">
        <v>71</v>
      </c>
      <c r="FO57" t="s">
        <v>71</v>
      </c>
      <c r="FP57" t="s">
        <v>71</v>
      </c>
      <c r="FQ57" t="s">
        <v>71</v>
      </c>
      <c r="FR57" t="s">
        <v>71</v>
      </c>
      <c r="FS57" t="s">
        <v>71</v>
      </c>
      <c r="FT57" t="s">
        <v>71</v>
      </c>
      <c r="FU57" t="s">
        <v>71</v>
      </c>
      <c r="FV57" t="s">
        <v>71</v>
      </c>
      <c r="FW57" t="s">
        <v>71</v>
      </c>
      <c r="FX57" t="s">
        <v>71</v>
      </c>
      <c r="FY57" t="s">
        <v>71</v>
      </c>
      <c r="FZ57" t="s">
        <v>71</v>
      </c>
      <c r="GA57" t="s">
        <v>71</v>
      </c>
      <c r="GB57" t="s">
        <v>71</v>
      </c>
      <c r="GC57" t="s">
        <v>71</v>
      </c>
      <c r="GD57" t="s">
        <v>71</v>
      </c>
      <c r="GE57" t="s">
        <v>71</v>
      </c>
      <c r="GF57" t="s">
        <v>71</v>
      </c>
      <c r="GG57" t="s">
        <v>71</v>
      </c>
      <c r="GH57" t="s">
        <v>71</v>
      </c>
    </row>
    <row r="58" spans="1:190" x14ac:dyDescent="0.2">
      <c r="A58" s="1">
        <v>56</v>
      </c>
      <c r="B58" t="s">
        <v>72</v>
      </c>
      <c r="C58" t="s">
        <v>72</v>
      </c>
      <c r="D58" t="s">
        <v>72</v>
      </c>
      <c r="E58" t="s">
        <v>73</v>
      </c>
      <c r="F58" t="s">
        <v>73</v>
      </c>
      <c r="G58" t="s">
        <v>73</v>
      </c>
      <c r="H58" t="s">
        <v>73</v>
      </c>
      <c r="I58" t="s">
        <v>73</v>
      </c>
      <c r="J58" t="s">
        <v>73</v>
      </c>
      <c r="K58" t="s">
        <v>73</v>
      </c>
      <c r="L58" t="s">
        <v>74</v>
      </c>
      <c r="M58" t="s">
        <v>74</v>
      </c>
      <c r="N58" t="s">
        <v>74</v>
      </c>
      <c r="O58" t="s">
        <v>74</v>
      </c>
      <c r="P58" t="s">
        <v>74</v>
      </c>
      <c r="Q58" t="s">
        <v>74</v>
      </c>
      <c r="R58" t="s">
        <v>75</v>
      </c>
      <c r="S58" t="s">
        <v>75</v>
      </c>
      <c r="T58" t="s">
        <v>75</v>
      </c>
      <c r="U58" t="s">
        <v>75</v>
      </c>
      <c r="V58" t="s">
        <v>75</v>
      </c>
      <c r="W58" t="s">
        <v>75</v>
      </c>
      <c r="X58" t="s">
        <v>75</v>
      </c>
      <c r="Y58" t="s">
        <v>75</v>
      </c>
      <c r="Z58" t="s">
        <v>75</v>
      </c>
      <c r="AA58" t="s">
        <v>75</v>
      </c>
      <c r="AB58" t="s">
        <v>75</v>
      </c>
      <c r="AC58" t="s">
        <v>75</v>
      </c>
      <c r="AD58" t="s">
        <v>75</v>
      </c>
      <c r="AE58" t="s">
        <v>75</v>
      </c>
      <c r="AF58" t="s">
        <v>75</v>
      </c>
      <c r="AG58" t="s">
        <v>75</v>
      </c>
      <c r="AH58" t="s">
        <v>75</v>
      </c>
      <c r="AI58" t="s">
        <v>71</v>
      </c>
      <c r="AJ58" t="s">
        <v>71</v>
      </c>
      <c r="AK58" t="s">
        <v>71</v>
      </c>
      <c r="AL58" t="s">
        <v>71</v>
      </c>
      <c r="AM58" t="s">
        <v>71</v>
      </c>
      <c r="AN58" t="s">
        <v>71</v>
      </c>
      <c r="AO58" t="s">
        <v>71</v>
      </c>
      <c r="AP58" t="s">
        <v>71</v>
      </c>
      <c r="AQ58" t="s">
        <v>71</v>
      </c>
      <c r="AR58" t="s">
        <v>71</v>
      </c>
      <c r="AS58" t="s">
        <v>71</v>
      </c>
      <c r="AT58" t="s">
        <v>71</v>
      </c>
      <c r="AU58" t="s">
        <v>71</v>
      </c>
      <c r="AV58" t="s">
        <v>71</v>
      </c>
      <c r="AW58" t="s">
        <v>71</v>
      </c>
      <c r="AX58" t="s">
        <v>71</v>
      </c>
      <c r="AY58" t="s">
        <v>71</v>
      </c>
      <c r="AZ58" t="s">
        <v>71</v>
      </c>
      <c r="BA58" t="s">
        <v>71</v>
      </c>
      <c r="BB58" t="s">
        <v>71</v>
      </c>
      <c r="BC58" t="s">
        <v>71</v>
      </c>
      <c r="BD58" t="s">
        <v>71</v>
      </c>
      <c r="BE58" t="s">
        <v>71</v>
      </c>
      <c r="BF58" t="s">
        <v>71</v>
      </c>
      <c r="BG58" t="s">
        <v>71</v>
      </c>
      <c r="BH58" t="s">
        <v>71</v>
      </c>
      <c r="BI58" t="s">
        <v>71</v>
      </c>
      <c r="BJ58" t="s">
        <v>71</v>
      </c>
      <c r="BK58" t="s">
        <v>71</v>
      </c>
      <c r="BL58" t="s">
        <v>71</v>
      </c>
      <c r="BM58" t="s">
        <v>71</v>
      </c>
      <c r="BN58" t="s">
        <v>71</v>
      </c>
      <c r="BO58" t="s">
        <v>71</v>
      </c>
      <c r="BP58" t="s">
        <v>71</v>
      </c>
      <c r="BQ58" t="s">
        <v>71</v>
      </c>
      <c r="BR58" t="s">
        <v>71</v>
      </c>
      <c r="BS58" t="s">
        <v>71</v>
      </c>
      <c r="BT58" t="s">
        <v>71</v>
      </c>
      <c r="BU58" t="s">
        <v>71</v>
      </c>
      <c r="BV58" t="s">
        <v>71</v>
      </c>
      <c r="BW58" t="s">
        <v>71</v>
      </c>
      <c r="BX58" t="s">
        <v>71</v>
      </c>
      <c r="BY58" t="s">
        <v>71</v>
      </c>
      <c r="BZ58" t="s">
        <v>71</v>
      </c>
      <c r="CA58" t="s">
        <v>71</v>
      </c>
      <c r="CB58" t="s">
        <v>71</v>
      </c>
      <c r="CC58" t="s">
        <v>71</v>
      </c>
      <c r="CD58" t="s">
        <v>71</v>
      </c>
      <c r="CE58" t="s">
        <v>71</v>
      </c>
      <c r="CF58" t="s">
        <v>71</v>
      </c>
      <c r="CG58" t="s">
        <v>71</v>
      </c>
      <c r="CH58" t="s">
        <v>71</v>
      </c>
      <c r="CI58" t="s">
        <v>71</v>
      </c>
      <c r="CJ58" t="s">
        <v>71</v>
      </c>
      <c r="CK58" t="s">
        <v>71</v>
      </c>
      <c r="CL58" t="s">
        <v>71</v>
      </c>
      <c r="CM58" t="s">
        <v>71</v>
      </c>
      <c r="CN58" t="s">
        <v>71</v>
      </c>
      <c r="CO58" t="s">
        <v>71</v>
      </c>
      <c r="CP58" t="s">
        <v>71</v>
      </c>
      <c r="CQ58" t="s">
        <v>71</v>
      </c>
      <c r="CR58" t="s">
        <v>71</v>
      </c>
      <c r="CS58" t="s">
        <v>71</v>
      </c>
      <c r="CT58" t="s">
        <v>71</v>
      </c>
      <c r="CU58" t="s">
        <v>71</v>
      </c>
      <c r="CV58" t="s">
        <v>71</v>
      </c>
      <c r="CW58" t="s">
        <v>71</v>
      </c>
      <c r="CX58" t="s">
        <v>71</v>
      </c>
      <c r="CY58" t="s">
        <v>71</v>
      </c>
      <c r="CZ58" t="s">
        <v>71</v>
      </c>
      <c r="DA58" t="s">
        <v>71</v>
      </c>
      <c r="DB58" t="s">
        <v>71</v>
      </c>
      <c r="DC58" t="s">
        <v>71</v>
      </c>
      <c r="DD58" t="s">
        <v>71</v>
      </c>
      <c r="DE58" t="s">
        <v>71</v>
      </c>
      <c r="DF58" t="s">
        <v>71</v>
      </c>
      <c r="DG58" t="s">
        <v>71</v>
      </c>
      <c r="DH58" t="s">
        <v>71</v>
      </c>
      <c r="DI58" t="s">
        <v>71</v>
      </c>
      <c r="DJ58" t="s">
        <v>71</v>
      </c>
      <c r="DK58" t="s">
        <v>71</v>
      </c>
      <c r="DL58" t="s">
        <v>71</v>
      </c>
      <c r="DM58" t="s">
        <v>71</v>
      </c>
      <c r="DN58" t="s">
        <v>71</v>
      </c>
      <c r="DO58" t="s">
        <v>71</v>
      </c>
      <c r="DP58" t="s">
        <v>71</v>
      </c>
      <c r="DQ58" t="s">
        <v>71</v>
      </c>
      <c r="DR58" t="s">
        <v>71</v>
      </c>
      <c r="DS58" t="s">
        <v>71</v>
      </c>
      <c r="DT58" t="s">
        <v>71</v>
      </c>
      <c r="DU58" t="s">
        <v>71</v>
      </c>
      <c r="DV58" t="s">
        <v>71</v>
      </c>
      <c r="DW58" t="s">
        <v>71</v>
      </c>
      <c r="DX58" t="s">
        <v>71</v>
      </c>
      <c r="DY58" t="s">
        <v>71</v>
      </c>
      <c r="DZ58" t="s">
        <v>71</v>
      </c>
      <c r="EA58" t="s">
        <v>71</v>
      </c>
      <c r="EB58" t="s">
        <v>71</v>
      </c>
      <c r="EC58" t="s">
        <v>71</v>
      </c>
      <c r="ED58" t="s">
        <v>71</v>
      </c>
      <c r="EE58" t="s">
        <v>71</v>
      </c>
      <c r="EF58" t="s">
        <v>71</v>
      </c>
      <c r="EG58" t="s">
        <v>71</v>
      </c>
      <c r="EH58" t="s">
        <v>71</v>
      </c>
      <c r="EI58" t="s">
        <v>71</v>
      </c>
      <c r="EJ58" t="s">
        <v>71</v>
      </c>
      <c r="EK58" t="s">
        <v>71</v>
      </c>
      <c r="EL58" t="s">
        <v>71</v>
      </c>
      <c r="EM58" t="s">
        <v>71</v>
      </c>
      <c r="EN58" t="s">
        <v>71</v>
      </c>
      <c r="EO58" t="s">
        <v>71</v>
      </c>
      <c r="EP58" t="s">
        <v>71</v>
      </c>
      <c r="EQ58" t="s">
        <v>71</v>
      </c>
      <c r="ER58" t="s">
        <v>71</v>
      </c>
      <c r="ES58" t="s">
        <v>71</v>
      </c>
      <c r="ET58" t="s">
        <v>71</v>
      </c>
      <c r="EU58" t="s">
        <v>71</v>
      </c>
      <c r="EV58" t="s">
        <v>71</v>
      </c>
      <c r="EW58" t="s">
        <v>71</v>
      </c>
      <c r="EX58" t="s">
        <v>71</v>
      </c>
      <c r="EY58" t="s">
        <v>71</v>
      </c>
      <c r="EZ58" t="s">
        <v>71</v>
      </c>
      <c r="FA58" t="s">
        <v>71</v>
      </c>
      <c r="FB58" t="s">
        <v>71</v>
      </c>
      <c r="FC58" t="s">
        <v>71</v>
      </c>
      <c r="FD58" t="s">
        <v>71</v>
      </c>
      <c r="FE58" t="s">
        <v>71</v>
      </c>
      <c r="FF58" t="s">
        <v>71</v>
      </c>
      <c r="FG58" t="s">
        <v>71</v>
      </c>
      <c r="FH58" t="s">
        <v>71</v>
      </c>
      <c r="FI58" t="s">
        <v>71</v>
      </c>
      <c r="FJ58" t="s">
        <v>71</v>
      </c>
      <c r="FK58" t="s">
        <v>71</v>
      </c>
      <c r="FL58" t="s">
        <v>71</v>
      </c>
      <c r="FM58" t="s">
        <v>71</v>
      </c>
      <c r="FN58" t="s">
        <v>71</v>
      </c>
      <c r="FO58" t="s">
        <v>71</v>
      </c>
      <c r="FP58" t="s">
        <v>71</v>
      </c>
      <c r="FQ58" t="s">
        <v>71</v>
      </c>
      <c r="FR58" t="s">
        <v>71</v>
      </c>
      <c r="FS58" t="s">
        <v>71</v>
      </c>
      <c r="FT58" t="s">
        <v>71</v>
      </c>
      <c r="FU58" t="s">
        <v>71</v>
      </c>
      <c r="FV58" t="s">
        <v>71</v>
      </c>
      <c r="FW58" t="s">
        <v>71</v>
      </c>
      <c r="FX58" t="s">
        <v>71</v>
      </c>
      <c r="FY58" t="s">
        <v>71</v>
      </c>
      <c r="FZ58" t="s">
        <v>71</v>
      </c>
      <c r="GA58" t="s">
        <v>71</v>
      </c>
      <c r="GB58" t="s">
        <v>71</v>
      </c>
      <c r="GC58" t="s">
        <v>71</v>
      </c>
      <c r="GD58" t="s">
        <v>71</v>
      </c>
      <c r="GE58" t="s">
        <v>71</v>
      </c>
      <c r="GF58" t="s">
        <v>71</v>
      </c>
      <c r="GG58" t="s">
        <v>71</v>
      </c>
      <c r="GH58" t="s">
        <v>71</v>
      </c>
    </row>
    <row r="59" spans="1:190" x14ac:dyDescent="0.2">
      <c r="A59" s="1">
        <v>57</v>
      </c>
      <c r="B59" t="s">
        <v>72</v>
      </c>
      <c r="C59" t="s">
        <v>72</v>
      </c>
      <c r="D59" t="s">
        <v>72</v>
      </c>
      <c r="E59" t="s">
        <v>73</v>
      </c>
      <c r="F59" t="s">
        <v>73</v>
      </c>
      <c r="G59" t="s">
        <v>73</v>
      </c>
      <c r="H59" t="s">
        <v>73</v>
      </c>
      <c r="I59" t="s">
        <v>73</v>
      </c>
      <c r="J59" t="s">
        <v>73</v>
      </c>
      <c r="K59" t="s">
        <v>73</v>
      </c>
      <c r="L59" t="s">
        <v>74</v>
      </c>
      <c r="M59" t="s">
        <v>74</v>
      </c>
      <c r="N59" t="s">
        <v>74</v>
      </c>
      <c r="O59" t="s">
        <v>74</v>
      </c>
      <c r="P59" t="s">
        <v>74</v>
      </c>
      <c r="Q59" t="s">
        <v>74</v>
      </c>
      <c r="R59" t="s">
        <v>75</v>
      </c>
      <c r="S59" t="s">
        <v>75</v>
      </c>
      <c r="T59" t="s">
        <v>75</v>
      </c>
      <c r="U59" t="s">
        <v>75</v>
      </c>
      <c r="V59" t="s">
        <v>75</v>
      </c>
      <c r="W59" t="s">
        <v>75</v>
      </c>
      <c r="X59" t="s">
        <v>75</v>
      </c>
      <c r="Y59" t="s">
        <v>75</v>
      </c>
      <c r="Z59" t="s">
        <v>75</v>
      </c>
      <c r="AA59" t="s">
        <v>75</v>
      </c>
      <c r="AB59" t="s">
        <v>75</v>
      </c>
      <c r="AC59" t="s">
        <v>75</v>
      </c>
      <c r="AD59" t="s">
        <v>75</v>
      </c>
      <c r="AE59" t="s">
        <v>75</v>
      </c>
      <c r="AF59" t="s">
        <v>75</v>
      </c>
      <c r="AG59" t="s">
        <v>75</v>
      </c>
      <c r="AH59" t="s">
        <v>75</v>
      </c>
      <c r="AI59" t="s">
        <v>71</v>
      </c>
      <c r="AJ59" t="s">
        <v>71</v>
      </c>
      <c r="AK59" t="s">
        <v>71</v>
      </c>
      <c r="AL59" t="s">
        <v>71</v>
      </c>
      <c r="AM59" t="s">
        <v>71</v>
      </c>
      <c r="AN59" t="s">
        <v>71</v>
      </c>
      <c r="AO59" t="s">
        <v>71</v>
      </c>
      <c r="AP59" t="s">
        <v>71</v>
      </c>
      <c r="AQ59" t="s">
        <v>71</v>
      </c>
      <c r="AR59" t="s">
        <v>71</v>
      </c>
      <c r="AS59" t="s">
        <v>71</v>
      </c>
      <c r="AT59" t="s">
        <v>71</v>
      </c>
      <c r="AU59" t="s">
        <v>71</v>
      </c>
      <c r="AV59" t="s">
        <v>71</v>
      </c>
      <c r="AW59" t="s">
        <v>71</v>
      </c>
      <c r="AX59" t="s">
        <v>71</v>
      </c>
      <c r="AY59" t="s">
        <v>71</v>
      </c>
      <c r="AZ59" t="s">
        <v>71</v>
      </c>
      <c r="BA59" t="s">
        <v>71</v>
      </c>
      <c r="BB59" t="s">
        <v>71</v>
      </c>
      <c r="BC59" t="s">
        <v>71</v>
      </c>
      <c r="BD59" t="s">
        <v>71</v>
      </c>
      <c r="BE59" t="s">
        <v>71</v>
      </c>
      <c r="BF59" t="s">
        <v>71</v>
      </c>
      <c r="BG59" t="s">
        <v>71</v>
      </c>
      <c r="BH59" t="s">
        <v>71</v>
      </c>
      <c r="BI59" t="s">
        <v>71</v>
      </c>
      <c r="BJ59" t="s">
        <v>71</v>
      </c>
      <c r="BK59" t="s">
        <v>71</v>
      </c>
      <c r="BL59" t="s">
        <v>71</v>
      </c>
      <c r="BM59" t="s">
        <v>71</v>
      </c>
      <c r="BN59" t="s">
        <v>71</v>
      </c>
      <c r="BO59" t="s">
        <v>71</v>
      </c>
      <c r="BP59" t="s">
        <v>71</v>
      </c>
      <c r="BQ59" t="s">
        <v>71</v>
      </c>
      <c r="BR59" t="s">
        <v>71</v>
      </c>
      <c r="BS59" t="s">
        <v>71</v>
      </c>
      <c r="BT59" t="s">
        <v>71</v>
      </c>
      <c r="BU59" t="s">
        <v>71</v>
      </c>
      <c r="BV59" t="s">
        <v>71</v>
      </c>
      <c r="BW59" t="s">
        <v>71</v>
      </c>
      <c r="BX59" t="s">
        <v>71</v>
      </c>
      <c r="BY59" t="s">
        <v>71</v>
      </c>
      <c r="BZ59" t="s">
        <v>71</v>
      </c>
      <c r="CA59" t="s">
        <v>71</v>
      </c>
      <c r="CB59" t="s">
        <v>71</v>
      </c>
      <c r="CC59" t="s">
        <v>71</v>
      </c>
      <c r="CD59" t="s">
        <v>71</v>
      </c>
      <c r="CE59" t="s">
        <v>71</v>
      </c>
      <c r="CF59" t="s">
        <v>71</v>
      </c>
      <c r="CG59" t="s">
        <v>71</v>
      </c>
      <c r="CH59" t="s">
        <v>71</v>
      </c>
      <c r="CI59" t="s">
        <v>71</v>
      </c>
      <c r="CJ59" t="s">
        <v>71</v>
      </c>
      <c r="CK59" t="s">
        <v>71</v>
      </c>
      <c r="CL59" t="s">
        <v>71</v>
      </c>
      <c r="CM59" t="s">
        <v>71</v>
      </c>
      <c r="CN59" t="s">
        <v>71</v>
      </c>
      <c r="CO59" t="s">
        <v>71</v>
      </c>
      <c r="CP59" t="s">
        <v>71</v>
      </c>
      <c r="CQ59" t="s">
        <v>71</v>
      </c>
      <c r="CR59" t="s">
        <v>71</v>
      </c>
      <c r="CS59" t="s">
        <v>71</v>
      </c>
      <c r="CT59" t="s">
        <v>71</v>
      </c>
      <c r="CU59" t="s">
        <v>71</v>
      </c>
      <c r="CV59" t="s">
        <v>71</v>
      </c>
      <c r="CW59" t="s">
        <v>71</v>
      </c>
      <c r="CX59" t="s">
        <v>71</v>
      </c>
      <c r="CY59" t="s">
        <v>71</v>
      </c>
      <c r="CZ59" t="s">
        <v>71</v>
      </c>
      <c r="DA59" t="s">
        <v>71</v>
      </c>
      <c r="DB59" t="s">
        <v>71</v>
      </c>
      <c r="DC59" t="s">
        <v>71</v>
      </c>
      <c r="DD59" t="s">
        <v>71</v>
      </c>
      <c r="DE59" t="s">
        <v>71</v>
      </c>
      <c r="DF59" t="s">
        <v>71</v>
      </c>
      <c r="DG59" t="s">
        <v>71</v>
      </c>
      <c r="DH59" t="s">
        <v>71</v>
      </c>
      <c r="DI59" t="s">
        <v>71</v>
      </c>
      <c r="DJ59" t="s">
        <v>71</v>
      </c>
      <c r="DK59" t="s">
        <v>71</v>
      </c>
      <c r="DL59" t="s">
        <v>71</v>
      </c>
      <c r="DM59" t="s">
        <v>71</v>
      </c>
      <c r="DN59" t="s">
        <v>71</v>
      </c>
      <c r="DO59" t="s">
        <v>71</v>
      </c>
      <c r="DP59" t="s">
        <v>71</v>
      </c>
      <c r="DQ59" t="s">
        <v>71</v>
      </c>
      <c r="DR59" t="s">
        <v>71</v>
      </c>
      <c r="DS59" t="s">
        <v>71</v>
      </c>
      <c r="DT59" t="s">
        <v>71</v>
      </c>
      <c r="DU59" t="s">
        <v>71</v>
      </c>
      <c r="DV59" t="s">
        <v>71</v>
      </c>
      <c r="DW59" t="s">
        <v>71</v>
      </c>
      <c r="DX59" t="s">
        <v>71</v>
      </c>
      <c r="DY59" t="s">
        <v>71</v>
      </c>
      <c r="DZ59" t="s">
        <v>71</v>
      </c>
      <c r="EA59" t="s">
        <v>71</v>
      </c>
      <c r="EB59" t="s">
        <v>71</v>
      </c>
      <c r="EC59" t="s">
        <v>71</v>
      </c>
      <c r="ED59" t="s">
        <v>71</v>
      </c>
      <c r="EE59" t="s">
        <v>71</v>
      </c>
      <c r="EF59" t="s">
        <v>71</v>
      </c>
      <c r="EG59" t="s">
        <v>71</v>
      </c>
      <c r="EH59" t="s">
        <v>71</v>
      </c>
      <c r="EI59" t="s">
        <v>71</v>
      </c>
      <c r="EJ59" t="s">
        <v>71</v>
      </c>
      <c r="EK59" t="s">
        <v>71</v>
      </c>
      <c r="EL59" t="s">
        <v>71</v>
      </c>
      <c r="EM59" t="s">
        <v>71</v>
      </c>
      <c r="EN59" t="s">
        <v>71</v>
      </c>
      <c r="EO59" t="s">
        <v>71</v>
      </c>
      <c r="EP59" t="s">
        <v>71</v>
      </c>
      <c r="EQ59" t="s">
        <v>71</v>
      </c>
      <c r="ER59" t="s">
        <v>71</v>
      </c>
      <c r="ES59" t="s">
        <v>71</v>
      </c>
      <c r="ET59" t="s">
        <v>71</v>
      </c>
      <c r="EU59" t="s">
        <v>71</v>
      </c>
      <c r="EV59" t="s">
        <v>71</v>
      </c>
      <c r="EW59" t="s">
        <v>71</v>
      </c>
      <c r="EX59" t="s">
        <v>71</v>
      </c>
      <c r="EY59" t="s">
        <v>71</v>
      </c>
      <c r="EZ59" t="s">
        <v>71</v>
      </c>
      <c r="FA59" t="s">
        <v>71</v>
      </c>
      <c r="FB59" t="s">
        <v>71</v>
      </c>
      <c r="FC59" t="s">
        <v>71</v>
      </c>
      <c r="FD59" t="s">
        <v>71</v>
      </c>
      <c r="FE59" t="s">
        <v>71</v>
      </c>
      <c r="FF59" t="s">
        <v>71</v>
      </c>
      <c r="FG59" t="s">
        <v>71</v>
      </c>
      <c r="FH59" t="s">
        <v>71</v>
      </c>
      <c r="FI59" t="s">
        <v>71</v>
      </c>
      <c r="FJ59" t="s">
        <v>71</v>
      </c>
      <c r="FK59" t="s">
        <v>71</v>
      </c>
      <c r="FL59" t="s">
        <v>71</v>
      </c>
      <c r="FM59" t="s">
        <v>71</v>
      </c>
      <c r="FN59" t="s">
        <v>71</v>
      </c>
      <c r="FO59" t="s">
        <v>71</v>
      </c>
      <c r="FP59" t="s">
        <v>71</v>
      </c>
      <c r="FQ59" t="s">
        <v>71</v>
      </c>
      <c r="FR59" t="s">
        <v>71</v>
      </c>
      <c r="FS59" t="s">
        <v>71</v>
      </c>
      <c r="FT59" t="s">
        <v>71</v>
      </c>
      <c r="FU59" t="s">
        <v>71</v>
      </c>
      <c r="FV59" t="s">
        <v>71</v>
      </c>
      <c r="FW59" t="s">
        <v>71</v>
      </c>
      <c r="FX59" t="s">
        <v>71</v>
      </c>
      <c r="FY59" t="s">
        <v>71</v>
      </c>
      <c r="FZ59" t="s">
        <v>71</v>
      </c>
      <c r="GA59" t="s">
        <v>71</v>
      </c>
      <c r="GB59" t="s">
        <v>71</v>
      </c>
      <c r="GC59" t="s">
        <v>71</v>
      </c>
      <c r="GD59" t="s">
        <v>71</v>
      </c>
      <c r="GE59" t="s">
        <v>71</v>
      </c>
      <c r="GF59" t="s">
        <v>71</v>
      </c>
      <c r="GG59" t="s">
        <v>71</v>
      </c>
      <c r="GH59" t="s">
        <v>71</v>
      </c>
    </row>
    <row r="60" spans="1:190" x14ac:dyDescent="0.2">
      <c r="A60" s="1">
        <v>58</v>
      </c>
      <c r="B60" t="s">
        <v>72</v>
      </c>
      <c r="C60" t="s">
        <v>72</v>
      </c>
      <c r="D60" t="s">
        <v>72</v>
      </c>
      <c r="E60" t="s">
        <v>73</v>
      </c>
      <c r="F60" t="s">
        <v>73</v>
      </c>
      <c r="G60" t="s">
        <v>73</v>
      </c>
      <c r="H60" t="s">
        <v>73</v>
      </c>
      <c r="I60" t="s">
        <v>73</v>
      </c>
      <c r="J60" t="s">
        <v>73</v>
      </c>
      <c r="K60" t="s">
        <v>74</v>
      </c>
      <c r="L60" t="s">
        <v>74</v>
      </c>
      <c r="M60" t="s">
        <v>74</v>
      </c>
      <c r="N60" t="s">
        <v>74</v>
      </c>
      <c r="O60" t="s">
        <v>74</v>
      </c>
      <c r="P60" t="s">
        <v>74</v>
      </c>
      <c r="Q60" t="s">
        <v>75</v>
      </c>
      <c r="R60" t="s">
        <v>75</v>
      </c>
      <c r="S60" t="s">
        <v>75</v>
      </c>
      <c r="T60" t="s">
        <v>75</v>
      </c>
      <c r="U60" t="s">
        <v>75</v>
      </c>
      <c r="V60" t="s">
        <v>75</v>
      </c>
      <c r="W60" t="s">
        <v>75</v>
      </c>
      <c r="X60" t="s">
        <v>75</v>
      </c>
      <c r="Y60" t="s">
        <v>75</v>
      </c>
      <c r="Z60" t="s">
        <v>75</v>
      </c>
      <c r="AA60" t="s">
        <v>75</v>
      </c>
      <c r="AB60" t="s">
        <v>75</v>
      </c>
      <c r="AC60" t="s">
        <v>75</v>
      </c>
      <c r="AD60" t="s">
        <v>75</v>
      </c>
      <c r="AE60" t="s">
        <v>75</v>
      </c>
      <c r="AF60" t="s">
        <v>71</v>
      </c>
      <c r="AG60" t="s">
        <v>71</v>
      </c>
      <c r="AH60" t="s">
        <v>71</v>
      </c>
      <c r="AI60" t="s">
        <v>71</v>
      </c>
      <c r="AJ60" t="s">
        <v>71</v>
      </c>
      <c r="AK60" t="s">
        <v>71</v>
      </c>
      <c r="AL60" t="s">
        <v>71</v>
      </c>
      <c r="AM60" t="s">
        <v>71</v>
      </c>
      <c r="AN60" t="s">
        <v>71</v>
      </c>
      <c r="AO60" t="s">
        <v>71</v>
      </c>
      <c r="AP60" t="s">
        <v>71</v>
      </c>
      <c r="AQ60" t="s">
        <v>71</v>
      </c>
      <c r="AR60" t="s">
        <v>71</v>
      </c>
      <c r="AS60" t="s">
        <v>71</v>
      </c>
      <c r="AT60" t="s">
        <v>71</v>
      </c>
      <c r="AU60" t="s">
        <v>71</v>
      </c>
      <c r="AV60" t="s">
        <v>71</v>
      </c>
      <c r="AW60" t="s">
        <v>71</v>
      </c>
      <c r="AX60" t="s">
        <v>71</v>
      </c>
      <c r="AY60" t="s">
        <v>71</v>
      </c>
      <c r="AZ60" t="s">
        <v>71</v>
      </c>
      <c r="BA60" t="s">
        <v>71</v>
      </c>
      <c r="BB60" t="s">
        <v>71</v>
      </c>
      <c r="BC60" t="s">
        <v>71</v>
      </c>
      <c r="BD60" t="s">
        <v>71</v>
      </c>
      <c r="BE60" t="s">
        <v>71</v>
      </c>
      <c r="BF60" t="s">
        <v>71</v>
      </c>
      <c r="BG60" t="s">
        <v>71</v>
      </c>
      <c r="BH60" t="s">
        <v>71</v>
      </c>
      <c r="BI60" t="s">
        <v>71</v>
      </c>
      <c r="BJ60" t="s">
        <v>71</v>
      </c>
      <c r="BK60" t="s">
        <v>71</v>
      </c>
      <c r="BL60" t="s">
        <v>71</v>
      </c>
      <c r="BM60" t="s">
        <v>71</v>
      </c>
      <c r="BN60" t="s">
        <v>71</v>
      </c>
      <c r="BO60" t="s">
        <v>71</v>
      </c>
      <c r="BP60" t="s">
        <v>71</v>
      </c>
      <c r="BQ60" t="s">
        <v>71</v>
      </c>
      <c r="BR60" t="s">
        <v>71</v>
      </c>
      <c r="BS60" t="s">
        <v>71</v>
      </c>
      <c r="BT60" t="s">
        <v>71</v>
      </c>
      <c r="BU60" t="s">
        <v>71</v>
      </c>
      <c r="BV60" t="s">
        <v>71</v>
      </c>
      <c r="BW60" t="s">
        <v>71</v>
      </c>
      <c r="BX60" t="s">
        <v>71</v>
      </c>
      <c r="BY60" t="s">
        <v>71</v>
      </c>
      <c r="BZ60" t="s">
        <v>71</v>
      </c>
      <c r="CA60" t="s">
        <v>71</v>
      </c>
      <c r="CB60" t="s">
        <v>71</v>
      </c>
      <c r="CC60" t="s">
        <v>71</v>
      </c>
      <c r="CD60" t="s">
        <v>71</v>
      </c>
      <c r="CE60" t="s">
        <v>71</v>
      </c>
      <c r="CF60" t="s">
        <v>71</v>
      </c>
      <c r="CG60" t="s">
        <v>71</v>
      </c>
      <c r="CH60" t="s">
        <v>71</v>
      </c>
      <c r="CI60" t="s">
        <v>71</v>
      </c>
      <c r="CJ60" t="s">
        <v>71</v>
      </c>
      <c r="CK60" t="s">
        <v>71</v>
      </c>
      <c r="CL60" t="s">
        <v>71</v>
      </c>
      <c r="CM60" t="s">
        <v>71</v>
      </c>
      <c r="CN60" t="s">
        <v>71</v>
      </c>
      <c r="CO60" t="s">
        <v>71</v>
      </c>
      <c r="CP60" t="s">
        <v>71</v>
      </c>
      <c r="CQ60" t="s">
        <v>71</v>
      </c>
      <c r="CR60" t="s">
        <v>71</v>
      </c>
      <c r="CS60" t="s">
        <v>71</v>
      </c>
      <c r="CT60" t="s">
        <v>71</v>
      </c>
      <c r="CU60" t="s">
        <v>71</v>
      </c>
      <c r="CV60" t="s">
        <v>71</v>
      </c>
      <c r="CW60" t="s">
        <v>71</v>
      </c>
      <c r="CX60" t="s">
        <v>71</v>
      </c>
      <c r="CY60" t="s">
        <v>71</v>
      </c>
      <c r="CZ60" t="s">
        <v>71</v>
      </c>
      <c r="DA60" t="s">
        <v>71</v>
      </c>
      <c r="DB60" t="s">
        <v>71</v>
      </c>
      <c r="DC60" t="s">
        <v>71</v>
      </c>
      <c r="DD60" t="s">
        <v>71</v>
      </c>
      <c r="DE60" t="s">
        <v>71</v>
      </c>
      <c r="DF60" t="s">
        <v>71</v>
      </c>
      <c r="DG60" t="s">
        <v>71</v>
      </c>
      <c r="DH60" t="s">
        <v>71</v>
      </c>
      <c r="DI60" t="s">
        <v>71</v>
      </c>
      <c r="DJ60" t="s">
        <v>71</v>
      </c>
      <c r="DK60" t="s">
        <v>71</v>
      </c>
      <c r="DL60" t="s">
        <v>71</v>
      </c>
      <c r="DM60" t="s">
        <v>71</v>
      </c>
      <c r="DN60" t="s">
        <v>71</v>
      </c>
      <c r="DO60" t="s">
        <v>71</v>
      </c>
      <c r="DP60" t="s">
        <v>71</v>
      </c>
      <c r="DQ60" t="s">
        <v>71</v>
      </c>
      <c r="DR60" t="s">
        <v>71</v>
      </c>
      <c r="DS60" t="s">
        <v>71</v>
      </c>
      <c r="DT60" t="s">
        <v>71</v>
      </c>
      <c r="DU60" t="s">
        <v>71</v>
      </c>
      <c r="DV60" t="s">
        <v>71</v>
      </c>
      <c r="DW60" t="s">
        <v>71</v>
      </c>
      <c r="DX60" t="s">
        <v>71</v>
      </c>
      <c r="DY60" t="s">
        <v>71</v>
      </c>
      <c r="DZ60" t="s">
        <v>71</v>
      </c>
      <c r="EA60" t="s">
        <v>71</v>
      </c>
      <c r="EB60" t="s">
        <v>71</v>
      </c>
      <c r="EC60" t="s">
        <v>71</v>
      </c>
      <c r="ED60" t="s">
        <v>71</v>
      </c>
      <c r="EE60" t="s">
        <v>71</v>
      </c>
      <c r="EF60" t="s">
        <v>71</v>
      </c>
      <c r="EG60" t="s">
        <v>71</v>
      </c>
      <c r="EH60" t="s">
        <v>71</v>
      </c>
      <c r="EI60" t="s">
        <v>71</v>
      </c>
      <c r="EJ60" t="s">
        <v>71</v>
      </c>
      <c r="EK60" t="s">
        <v>71</v>
      </c>
      <c r="EL60" t="s">
        <v>71</v>
      </c>
      <c r="EM60" t="s">
        <v>71</v>
      </c>
      <c r="EN60" t="s">
        <v>71</v>
      </c>
      <c r="EO60" t="s">
        <v>71</v>
      </c>
      <c r="EP60" t="s">
        <v>71</v>
      </c>
      <c r="EQ60" t="s">
        <v>71</v>
      </c>
      <c r="ER60" t="s">
        <v>71</v>
      </c>
      <c r="ES60" t="s">
        <v>71</v>
      </c>
      <c r="ET60" t="s">
        <v>71</v>
      </c>
      <c r="EU60" t="s">
        <v>71</v>
      </c>
      <c r="EV60" t="s">
        <v>71</v>
      </c>
      <c r="EW60" t="s">
        <v>71</v>
      </c>
      <c r="EX60" t="s">
        <v>71</v>
      </c>
      <c r="EY60" t="s">
        <v>71</v>
      </c>
      <c r="EZ60" t="s">
        <v>71</v>
      </c>
      <c r="FA60" t="s">
        <v>71</v>
      </c>
      <c r="FB60" t="s">
        <v>71</v>
      </c>
      <c r="FC60" t="s">
        <v>71</v>
      </c>
      <c r="FD60" t="s">
        <v>71</v>
      </c>
      <c r="FE60" t="s">
        <v>71</v>
      </c>
      <c r="FF60" t="s">
        <v>71</v>
      </c>
      <c r="FG60" t="s">
        <v>71</v>
      </c>
      <c r="FH60" t="s">
        <v>71</v>
      </c>
      <c r="FI60" t="s">
        <v>71</v>
      </c>
      <c r="FJ60" t="s">
        <v>71</v>
      </c>
      <c r="FK60" t="s">
        <v>71</v>
      </c>
      <c r="FL60" t="s">
        <v>71</v>
      </c>
      <c r="FM60" t="s">
        <v>71</v>
      </c>
      <c r="FN60" t="s">
        <v>71</v>
      </c>
      <c r="FO60" t="s">
        <v>71</v>
      </c>
      <c r="FP60" t="s">
        <v>71</v>
      </c>
      <c r="FQ60" t="s">
        <v>71</v>
      </c>
      <c r="FR60" t="s">
        <v>71</v>
      </c>
      <c r="FS60" t="s">
        <v>71</v>
      </c>
      <c r="FT60" t="s">
        <v>71</v>
      </c>
      <c r="FU60" t="s">
        <v>71</v>
      </c>
      <c r="FV60" t="s">
        <v>71</v>
      </c>
      <c r="FW60" t="s">
        <v>71</v>
      </c>
      <c r="FX60" t="s">
        <v>71</v>
      </c>
      <c r="FY60" t="s">
        <v>71</v>
      </c>
      <c r="FZ60" t="s">
        <v>71</v>
      </c>
      <c r="GA60" t="s">
        <v>71</v>
      </c>
      <c r="GB60" t="s">
        <v>71</v>
      </c>
      <c r="GC60" t="s">
        <v>71</v>
      </c>
      <c r="GD60" t="s">
        <v>71</v>
      </c>
      <c r="GE60" t="s">
        <v>71</v>
      </c>
      <c r="GF60" t="s">
        <v>71</v>
      </c>
      <c r="GG60" t="s">
        <v>71</v>
      </c>
      <c r="GH60" t="s">
        <v>71</v>
      </c>
    </row>
    <row r="61" spans="1:190" x14ac:dyDescent="0.2">
      <c r="A61" s="1">
        <v>59</v>
      </c>
      <c r="B61" t="s">
        <v>72</v>
      </c>
      <c r="C61" t="s">
        <v>72</v>
      </c>
      <c r="D61" t="s">
        <v>72</v>
      </c>
      <c r="E61" t="s">
        <v>73</v>
      </c>
      <c r="F61" t="s">
        <v>73</v>
      </c>
      <c r="G61" t="s">
        <v>73</v>
      </c>
      <c r="H61" t="s">
        <v>73</v>
      </c>
      <c r="I61" t="s">
        <v>73</v>
      </c>
      <c r="J61" t="s">
        <v>73</v>
      </c>
      <c r="K61" t="s">
        <v>74</v>
      </c>
      <c r="L61" t="s">
        <v>74</v>
      </c>
      <c r="M61" t="s">
        <v>74</v>
      </c>
      <c r="N61" t="s">
        <v>74</v>
      </c>
      <c r="O61" t="s">
        <v>74</v>
      </c>
      <c r="P61" t="s">
        <v>74</v>
      </c>
      <c r="Q61" t="s">
        <v>75</v>
      </c>
      <c r="R61" t="s">
        <v>75</v>
      </c>
      <c r="S61" t="s">
        <v>75</v>
      </c>
      <c r="T61" t="s">
        <v>75</v>
      </c>
      <c r="U61" t="s">
        <v>75</v>
      </c>
      <c r="V61" t="s">
        <v>75</v>
      </c>
      <c r="W61" t="s">
        <v>75</v>
      </c>
      <c r="X61" t="s">
        <v>75</v>
      </c>
      <c r="Y61" t="s">
        <v>75</v>
      </c>
      <c r="Z61" t="s">
        <v>75</v>
      </c>
      <c r="AA61" t="s">
        <v>75</v>
      </c>
      <c r="AB61" t="s">
        <v>75</v>
      </c>
      <c r="AC61" t="s">
        <v>75</v>
      </c>
      <c r="AD61" t="s">
        <v>75</v>
      </c>
      <c r="AE61" t="s">
        <v>75</v>
      </c>
      <c r="AF61" t="s">
        <v>71</v>
      </c>
      <c r="AG61" t="s">
        <v>71</v>
      </c>
      <c r="AH61" t="s">
        <v>71</v>
      </c>
      <c r="AI61" t="s">
        <v>71</v>
      </c>
      <c r="AJ61" t="s">
        <v>71</v>
      </c>
      <c r="AK61" t="s">
        <v>71</v>
      </c>
      <c r="AL61" t="s">
        <v>71</v>
      </c>
      <c r="AM61" t="s">
        <v>71</v>
      </c>
      <c r="AN61" t="s">
        <v>71</v>
      </c>
      <c r="AO61" t="s">
        <v>71</v>
      </c>
      <c r="AP61" t="s">
        <v>71</v>
      </c>
      <c r="AQ61" t="s">
        <v>71</v>
      </c>
      <c r="AR61" t="s">
        <v>71</v>
      </c>
      <c r="AS61" t="s">
        <v>71</v>
      </c>
      <c r="AT61" t="s">
        <v>71</v>
      </c>
      <c r="AU61" t="s">
        <v>71</v>
      </c>
      <c r="AV61" t="s">
        <v>71</v>
      </c>
      <c r="AW61" t="s">
        <v>71</v>
      </c>
      <c r="AX61" t="s">
        <v>71</v>
      </c>
      <c r="AY61" t="s">
        <v>71</v>
      </c>
      <c r="AZ61" t="s">
        <v>71</v>
      </c>
      <c r="BA61" t="s">
        <v>71</v>
      </c>
      <c r="BB61" t="s">
        <v>71</v>
      </c>
      <c r="BC61" t="s">
        <v>71</v>
      </c>
      <c r="BD61" t="s">
        <v>71</v>
      </c>
      <c r="BE61" t="s">
        <v>71</v>
      </c>
      <c r="BF61" t="s">
        <v>71</v>
      </c>
      <c r="BG61" t="s">
        <v>71</v>
      </c>
      <c r="BH61" t="s">
        <v>71</v>
      </c>
      <c r="BI61" t="s">
        <v>71</v>
      </c>
      <c r="BJ61" t="s">
        <v>71</v>
      </c>
      <c r="BK61" t="s">
        <v>71</v>
      </c>
      <c r="BL61" t="s">
        <v>71</v>
      </c>
      <c r="BM61" t="s">
        <v>71</v>
      </c>
      <c r="BN61" t="s">
        <v>71</v>
      </c>
      <c r="BO61" t="s">
        <v>71</v>
      </c>
      <c r="BP61" t="s">
        <v>71</v>
      </c>
      <c r="BQ61" t="s">
        <v>71</v>
      </c>
      <c r="BR61" t="s">
        <v>71</v>
      </c>
      <c r="BS61" t="s">
        <v>71</v>
      </c>
      <c r="BT61" t="s">
        <v>71</v>
      </c>
      <c r="BU61" t="s">
        <v>71</v>
      </c>
      <c r="BV61" t="s">
        <v>71</v>
      </c>
      <c r="BW61" t="s">
        <v>71</v>
      </c>
      <c r="BX61" t="s">
        <v>71</v>
      </c>
      <c r="BY61" t="s">
        <v>71</v>
      </c>
      <c r="BZ61" t="s">
        <v>71</v>
      </c>
      <c r="CA61" t="s">
        <v>71</v>
      </c>
      <c r="CB61" t="s">
        <v>71</v>
      </c>
      <c r="CC61" t="s">
        <v>71</v>
      </c>
      <c r="CD61" t="s">
        <v>71</v>
      </c>
      <c r="CE61" t="s">
        <v>71</v>
      </c>
      <c r="CF61" t="s">
        <v>71</v>
      </c>
      <c r="CG61" t="s">
        <v>71</v>
      </c>
      <c r="CH61" t="s">
        <v>71</v>
      </c>
      <c r="CI61" t="s">
        <v>71</v>
      </c>
      <c r="CJ61" t="s">
        <v>71</v>
      </c>
      <c r="CK61" t="s">
        <v>71</v>
      </c>
      <c r="CL61" t="s">
        <v>71</v>
      </c>
      <c r="CM61" t="s">
        <v>71</v>
      </c>
      <c r="CN61" t="s">
        <v>71</v>
      </c>
      <c r="CO61" t="s">
        <v>71</v>
      </c>
      <c r="CP61" t="s">
        <v>71</v>
      </c>
      <c r="CQ61" t="s">
        <v>71</v>
      </c>
      <c r="CR61" t="s">
        <v>71</v>
      </c>
      <c r="CS61" t="s">
        <v>71</v>
      </c>
      <c r="CT61" t="s">
        <v>71</v>
      </c>
      <c r="CU61" t="s">
        <v>71</v>
      </c>
      <c r="CV61" t="s">
        <v>71</v>
      </c>
      <c r="CW61" t="s">
        <v>71</v>
      </c>
      <c r="CX61" t="s">
        <v>71</v>
      </c>
      <c r="CY61" t="s">
        <v>71</v>
      </c>
      <c r="CZ61" t="s">
        <v>71</v>
      </c>
      <c r="DA61" t="s">
        <v>71</v>
      </c>
      <c r="DB61" t="s">
        <v>71</v>
      </c>
      <c r="DC61" t="s">
        <v>71</v>
      </c>
      <c r="DD61" t="s">
        <v>71</v>
      </c>
      <c r="DE61" t="s">
        <v>71</v>
      </c>
      <c r="DF61" t="s">
        <v>71</v>
      </c>
      <c r="DG61" t="s">
        <v>71</v>
      </c>
      <c r="DH61" t="s">
        <v>71</v>
      </c>
      <c r="DI61" t="s">
        <v>71</v>
      </c>
      <c r="DJ61" t="s">
        <v>71</v>
      </c>
      <c r="DK61" t="s">
        <v>71</v>
      </c>
      <c r="DL61" t="s">
        <v>71</v>
      </c>
      <c r="DM61" t="s">
        <v>71</v>
      </c>
      <c r="DN61" t="s">
        <v>71</v>
      </c>
      <c r="DO61" t="s">
        <v>71</v>
      </c>
      <c r="DP61" t="s">
        <v>71</v>
      </c>
      <c r="DQ61" t="s">
        <v>71</v>
      </c>
      <c r="DR61" t="s">
        <v>71</v>
      </c>
      <c r="DS61" t="s">
        <v>71</v>
      </c>
      <c r="DT61" t="s">
        <v>71</v>
      </c>
      <c r="DU61" t="s">
        <v>71</v>
      </c>
      <c r="DV61" t="s">
        <v>71</v>
      </c>
      <c r="DW61" t="s">
        <v>71</v>
      </c>
      <c r="DX61" t="s">
        <v>71</v>
      </c>
      <c r="DY61" t="s">
        <v>71</v>
      </c>
      <c r="DZ61" t="s">
        <v>71</v>
      </c>
      <c r="EA61" t="s">
        <v>71</v>
      </c>
      <c r="EB61" t="s">
        <v>71</v>
      </c>
      <c r="EC61" t="s">
        <v>71</v>
      </c>
      <c r="ED61" t="s">
        <v>71</v>
      </c>
      <c r="EE61" t="s">
        <v>71</v>
      </c>
      <c r="EF61" t="s">
        <v>71</v>
      </c>
      <c r="EG61" t="s">
        <v>71</v>
      </c>
      <c r="EH61" t="s">
        <v>71</v>
      </c>
      <c r="EI61" t="s">
        <v>71</v>
      </c>
      <c r="EJ61" t="s">
        <v>71</v>
      </c>
      <c r="EK61" t="s">
        <v>71</v>
      </c>
      <c r="EL61" t="s">
        <v>71</v>
      </c>
      <c r="EM61" t="s">
        <v>71</v>
      </c>
      <c r="EN61" t="s">
        <v>71</v>
      </c>
      <c r="EO61" t="s">
        <v>71</v>
      </c>
      <c r="EP61" t="s">
        <v>71</v>
      </c>
      <c r="EQ61" t="s">
        <v>71</v>
      </c>
      <c r="ER61" t="s">
        <v>71</v>
      </c>
      <c r="ES61" t="s">
        <v>71</v>
      </c>
      <c r="ET61" t="s">
        <v>71</v>
      </c>
      <c r="EU61" t="s">
        <v>71</v>
      </c>
      <c r="EV61" t="s">
        <v>71</v>
      </c>
      <c r="EW61" t="s">
        <v>71</v>
      </c>
      <c r="EX61" t="s">
        <v>71</v>
      </c>
      <c r="EY61" t="s">
        <v>71</v>
      </c>
      <c r="EZ61" t="s">
        <v>71</v>
      </c>
      <c r="FA61" t="s">
        <v>71</v>
      </c>
      <c r="FB61" t="s">
        <v>71</v>
      </c>
      <c r="FC61" t="s">
        <v>71</v>
      </c>
      <c r="FD61" t="s">
        <v>71</v>
      </c>
      <c r="FE61" t="s">
        <v>71</v>
      </c>
      <c r="FF61" t="s">
        <v>71</v>
      </c>
      <c r="FG61" t="s">
        <v>71</v>
      </c>
      <c r="FH61" t="s">
        <v>71</v>
      </c>
      <c r="FI61" t="s">
        <v>71</v>
      </c>
      <c r="FJ61" t="s">
        <v>71</v>
      </c>
      <c r="FK61" t="s">
        <v>71</v>
      </c>
      <c r="FL61" t="s">
        <v>71</v>
      </c>
      <c r="FM61" t="s">
        <v>71</v>
      </c>
      <c r="FN61" t="s">
        <v>71</v>
      </c>
      <c r="FO61" t="s">
        <v>71</v>
      </c>
      <c r="FP61" t="s">
        <v>71</v>
      </c>
      <c r="FQ61" t="s">
        <v>71</v>
      </c>
      <c r="FR61" t="s">
        <v>71</v>
      </c>
      <c r="FS61" t="s">
        <v>71</v>
      </c>
      <c r="FT61" t="s">
        <v>71</v>
      </c>
      <c r="FU61" t="s">
        <v>71</v>
      </c>
      <c r="FV61" t="s">
        <v>71</v>
      </c>
      <c r="FW61" t="s">
        <v>71</v>
      </c>
      <c r="FX61" t="s">
        <v>71</v>
      </c>
      <c r="FY61" t="s">
        <v>71</v>
      </c>
      <c r="FZ61" t="s">
        <v>71</v>
      </c>
      <c r="GA61" t="s">
        <v>71</v>
      </c>
      <c r="GB61" t="s">
        <v>71</v>
      </c>
      <c r="GC61" t="s">
        <v>71</v>
      </c>
      <c r="GD61" t="s">
        <v>71</v>
      </c>
      <c r="GE61" t="s">
        <v>71</v>
      </c>
      <c r="GF61" t="s">
        <v>71</v>
      </c>
      <c r="GG61" t="s">
        <v>71</v>
      </c>
      <c r="GH61" t="s">
        <v>71</v>
      </c>
    </row>
    <row r="62" spans="1:190" x14ac:dyDescent="0.2">
      <c r="A62" s="1">
        <v>60</v>
      </c>
      <c r="B62" t="s">
        <v>72</v>
      </c>
      <c r="C62" t="s">
        <v>72</v>
      </c>
      <c r="D62" t="s">
        <v>72</v>
      </c>
      <c r="E62" t="s">
        <v>73</v>
      </c>
      <c r="F62" t="s">
        <v>73</v>
      </c>
      <c r="G62" t="s">
        <v>73</v>
      </c>
      <c r="H62" t="s">
        <v>73</v>
      </c>
      <c r="I62" t="s">
        <v>73</v>
      </c>
      <c r="J62" t="s">
        <v>73</v>
      </c>
      <c r="K62" t="s">
        <v>74</v>
      </c>
      <c r="L62" t="s">
        <v>74</v>
      </c>
      <c r="M62" t="s">
        <v>74</v>
      </c>
      <c r="N62" t="s">
        <v>74</v>
      </c>
      <c r="O62" t="s">
        <v>74</v>
      </c>
      <c r="P62" t="s">
        <v>74</v>
      </c>
      <c r="Q62" t="s">
        <v>75</v>
      </c>
      <c r="R62" t="s">
        <v>75</v>
      </c>
      <c r="S62" t="s">
        <v>75</v>
      </c>
      <c r="T62" t="s">
        <v>75</v>
      </c>
      <c r="U62" t="s">
        <v>75</v>
      </c>
      <c r="V62" t="s">
        <v>75</v>
      </c>
      <c r="W62" t="s">
        <v>75</v>
      </c>
      <c r="X62" t="s">
        <v>75</v>
      </c>
      <c r="Y62" t="s">
        <v>75</v>
      </c>
      <c r="Z62" t="s">
        <v>75</v>
      </c>
      <c r="AA62" t="s">
        <v>75</v>
      </c>
      <c r="AB62" t="s">
        <v>75</v>
      </c>
      <c r="AC62" t="s">
        <v>75</v>
      </c>
      <c r="AD62" t="s">
        <v>75</v>
      </c>
      <c r="AE62" t="s">
        <v>75</v>
      </c>
      <c r="AF62" t="s">
        <v>71</v>
      </c>
      <c r="AG62" t="s">
        <v>71</v>
      </c>
      <c r="AH62" t="s">
        <v>71</v>
      </c>
      <c r="AI62" t="s">
        <v>71</v>
      </c>
      <c r="AJ62" t="s">
        <v>71</v>
      </c>
      <c r="AK62" t="s">
        <v>71</v>
      </c>
      <c r="AL62" t="s">
        <v>71</v>
      </c>
      <c r="AM62" t="s">
        <v>71</v>
      </c>
      <c r="AN62" t="s">
        <v>71</v>
      </c>
      <c r="AO62" t="s">
        <v>71</v>
      </c>
      <c r="AP62" t="s">
        <v>71</v>
      </c>
      <c r="AQ62" t="s">
        <v>71</v>
      </c>
      <c r="AR62" t="s">
        <v>71</v>
      </c>
      <c r="AS62" t="s">
        <v>71</v>
      </c>
      <c r="AT62" t="s">
        <v>71</v>
      </c>
      <c r="AU62" t="s">
        <v>71</v>
      </c>
      <c r="AV62" t="s">
        <v>71</v>
      </c>
      <c r="AW62" t="s">
        <v>71</v>
      </c>
      <c r="AX62" t="s">
        <v>71</v>
      </c>
      <c r="AY62" t="s">
        <v>71</v>
      </c>
      <c r="AZ62" t="s">
        <v>71</v>
      </c>
      <c r="BA62" t="s">
        <v>71</v>
      </c>
      <c r="BB62" t="s">
        <v>71</v>
      </c>
      <c r="BC62" t="s">
        <v>71</v>
      </c>
      <c r="BD62" t="s">
        <v>71</v>
      </c>
      <c r="BE62" t="s">
        <v>71</v>
      </c>
      <c r="BF62" t="s">
        <v>71</v>
      </c>
      <c r="BG62" t="s">
        <v>71</v>
      </c>
      <c r="BH62" t="s">
        <v>71</v>
      </c>
      <c r="BI62" t="s">
        <v>71</v>
      </c>
      <c r="BJ62" t="s">
        <v>71</v>
      </c>
      <c r="BK62" t="s">
        <v>71</v>
      </c>
      <c r="BL62" t="s">
        <v>71</v>
      </c>
      <c r="BM62" t="s">
        <v>71</v>
      </c>
      <c r="BN62" t="s">
        <v>71</v>
      </c>
      <c r="BO62" t="s">
        <v>71</v>
      </c>
      <c r="BP62" t="s">
        <v>71</v>
      </c>
      <c r="BQ62" t="s">
        <v>71</v>
      </c>
      <c r="BR62" t="s">
        <v>71</v>
      </c>
      <c r="BS62" t="s">
        <v>71</v>
      </c>
      <c r="BT62" t="s">
        <v>71</v>
      </c>
      <c r="BU62" t="s">
        <v>71</v>
      </c>
      <c r="BV62" t="s">
        <v>71</v>
      </c>
      <c r="BW62" t="s">
        <v>71</v>
      </c>
      <c r="BX62" t="s">
        <v>71</v>
      </c>
      <c r="BY62" t="s">
        <v>71</v>
      </c>
      <c r="BZ62" t="s">
        <v>71</v>
      </c>
      <c r="CA62" t="s">
        <v>71</v>
      </c>
      <c r="CB62" t="s">
        <v>71</v>
      </c>
      <c r="CC62" t="s">
        <v>71</v>
      </c>
      <c r="CD62" t="s">
        <v>71</v>
      </c>
      <c r="CE62" t="s">
        <v>71</v>
      </c>
      <c r="CF62" t="s">
        <v>71</v>
      </c>
      <c r="CG62" t="s">
        <v>71</v>
      </c>
      <c r="CH62" t="s">
        <v>71</v>
      </c>
      <c r="CI62" t="s">
        <v>71</v>
      </c>
      <c r="CJ62" t="s">
        <v>71</v>
      </c>
      <c r="CK62" t="s">
        <v>71</v>
      </c>
      <c r="CL62" t="s">
        <v>71</v>
      </c>
      <c r="CM62" t="s">
        <v>71</v>
      </c>
      <c r="CN62" t="s">
        <v>71</v>
      </c>
      <c r="CO62" t="s">
        <v>71</v>
      </c>
      <c r="CP62" t="s">
        <v>71</v>
      </c>
      <c r="CQ62" t="s">
        <v>71</v>
      </c>
      <c r="CR62" t="s">
        <v>71</v>
      </c>
      <c r="CS62" t="s">
        <v>71</v>
      </c>
      <c r="CT62" t="s">
        <v>71</v>
      </c>
      <c r="CU62" t="s">
        <v>71</v>
      </c>
      <c r="CV62" t="s">
        <v>71</v>
      </c>
      <c r="CW62" t="s">
        <v>71</v>
      </c>
      <c r="CX62" t="s">
        <v>71</v>
      </c>
      <c r="CY62" t="s">
        <v>71</v>
      </c>
      <c r="CZ62" t="s">
        <v>71</v>
      </c>
      <c r="DA62" t="s">
        <v>71</v>
      </c>
      <c r="DB62" t="s">
        <v>71</v>
      </c>
      <c r="DC62" t="s">
        <v>71</v>
      </c>
      <c r="DD62" t="s">
        <v>71</v>
      </c>
      <c r="DE62" t="s">
        <v>71</v>
      </c>
      <c r="DF62" t="s">
        <v>71</v>
      </c>
      <c r="DG62" t="s">
        <v>71</v>
      </c>
      <c r="DH62" t="s">
        <v>71</v>
      </c>
      <c r="DI62" t="s">
        <v>71</v>
      </c>
      <c r="DJ62" t="s">
        <v>71</v>
      </c>
      <c r="DK62" t="s">
        <v>71</v>
      </c>
      <c r="DL62" t="s">
        <v>71</v>
      </c>
      <c r="DM62" t="s">
        <v>71</v>
      </c>
      <c r="DN62" t="s">
        <v>71</v>
      </c>
      <c r="DO62" t="s">
        <v>71</v>
      </c>
      <c r="DP62" t="s">
        <v>71</v>
      </c>
      <c r="DQ62" t="s">
        <v>71</v>
      </c>
      <c r="DR62" t="s">
        <v>71</v>
      </c>
      <c r="DS62" t="s">
        <v>71</v>
      </c>
      <c r="DT62" t="s">
        <v>71</v>
      </c>
      <c r="DU62" t="s">
        <v>71</v>
      </c>
      <c r="DV62" t="s">
        <v>71</v>
      </c>
      <c r="DW62" t="s">
        <v>71</v>
      </c>
      <c r="DX62" t="s">
        <v>71</v>
      </c>
      <c r="DY62" t="s">
        <v>71</v>
      </c>
      <c r="DZ62" t="s">
        <v>71</v>
      </c>
      <c r="EA62" t="s">
        <v>71</v>
      </c>
      <c r="EB62" t="s">
        <v>71</v>
      </c>
      <c r="EC62" t="s">
        <v>71</v>
      </c>
      <c r="ED62" t="s">
        <v>71</v>
      </c>
      <c r="EE62" t="s">
        <v>71</v>
      </c>
      <c r="EF62" t="s">
        <v>71</v>
      </c>
      <c r="EG62" t="s">
        <v>71</v>
      </c>
      <c r="EH62" t="s">
        <v>71</v>
      </c>
      <c r="EI62" t="s">
        <v>71</v>
      </c>
      <c r="EJ62" t="s">
        <v>71</v>
      </c>
      <c r="EK62" t="s">
        <v>71</v>
      </c>
      <c r="EL62" t="s">
        <v>71</v>
      </c>
      <c r="EM62" t="s">
        <v>71</v>
      </c>
      <c r="EN62" t="s">
        <v>71</v>
      </c>
      <c r="EO62" t="s">
        <v>71</v>
      </c>
      <c r="EP62" t="s">
        <v>71</v>
      </c>
      <c r="EQ62" t="s">
        <v>71</v>
      </c>
      <c r="ER62" t="s">
        <v>71</v>
      </c>
      <c r="ES62" t="s">
        <v>71</v>
      </c>
      <c r="ET62" t="s">
        <v>71</v>
      </c>
      <c r="EU62" t="s">
        <v>71</v>
      </c>
      <c r="EV62" t="s">
        <v>71</v>
      </c>
      <c r="EW62" t="s">
        <v>71</v>
      </c>
      <c r="EX62" t="s">
        <v>71</v>
      </c>
      <c r="EY62" t="s">
        <v>71</v>
      </c>
      <c r="EZ62" t="s">
        <v>71</v>
      </c>
      <c r="FA62" t="s">
        <v>71</v>
      </c>
      <c r="FB62" t="s">
        <v>71</v>
      </c>
      <c r="FC62" t="s">
        <v>71</v>
      </c>
      <c r="FD62" t="s">
        <v>71</v>
      </c>
      <c r="FE62" t="s">
        <v>71</v>
      </c>
      <c r="FF62" t="s">
        <v>71</v>
      </c>
      <c r="FG62" t="s">
        <v>71</v>
      </c>
      <c r="FH62" t="s">
        <v>71</v>
      </c>
      <c r="FI62" t="s">
        <v>71</v>
      </c>
      <c r="FJ62" t="s">
        <v>71</v>
      </c>
      <c r="FK62" t="s">
        <v>71</v>
      </c>
      <c r="FL62" t="s">
        <v>71</v>
      </c>
      <c r="FM62" t="s">
        <v>71</v>
      </c>
      <c r="FN62" t="s">
        <v>71</v>
      </c>
      <c r="FO62" t="s">
        <v>71</v>
      </c>
      <c r="FP62" t="s">
        <v>71</v>
      </c>
      <c r="FQ62" t="s">
        <v>71</v>
      </c>
      <c r="FR62" t="s">
        <v>71</v>
      </c>
      <c r="FS62" t="s">
        <v>71</v>
      </c>
      <c r="FT62" t="s">
        <v>71</v>
      </c>
      <c r="FU62" t="s">
        <v>71</v>
      </c>
      <c r="FV62" t="s">
        <v>71</v>
      </c>
      <c r="FW62" t="s">
        <v>71</v>
      </c>
      <c r="FX62" t="s">
        <v>71</v>
      </c>
      <c r="FY62" t="s">
        <v>71</v>
      </c>
      <c r="FZ62" t="s">
        <v>71</v>
      </c>
      <c r="GA62" t="s">
        <v>71</v>
      </c>
      <c r="GB62" t="s">
        <v>71</v>
      </c>
      <c r="GC62" t="s">
        <v>71</v>
      </c>
      <c r="GD62" t="s">
        <v>71</v>
      </c>
      <c r="GE62" t="s">
        <v>71</v>
      </c>
      <c r="GF62" t="s">
        <v>71</v>
      </c>
      <c r="GG62" t="s">
        <v>71</v>
      </c>
      <c r="GH62" t="s">
        <v>71</v>
      </c>
    </row>
    <row r="63" spans="1:190" x14ac:dyDescent="0.2">
      <c r="A63" s="1">
        <v>61</v>
      </c>
      <c r="B63" t="s">
        <v>72</v>
      </c>
      <c r="C63" t="s">
        <v>72</v>
      </c>
      <c r="D63" t="s">
        <v>72</v>
      </c>
      <c r="E63" t="s">
        <v>73</v>
      </c>
      <c r="F63" t="s">
        <v>73</v>
      </c>
      <c r="G63" t="s">
        <v>73</v>
      </c>
      <c r="H63" t="s">
        <v>73</v>
      </c>
      <c r="I63" t="s">
        <v>73</v>
      </c>
      <c r="J63" t="s">
        <v>73</v>
      </c>
      <c r="K63" t="s">
        <v>74</v>
      </c>
      <c r="L63" t="s">
        <v>74</v>
      </c>
      <c r="M63" t="s">
        <v>74</v>
      </c>
      <c r="N63" t="s">
        <v>74</v>
      </c>
      <c r="O63" t="s">
        <v>74</v>
      </c>
      <c r="P63" t="s">
        <v>74</v>
      </c>
      <c r="Q63" t="s">
        <v>75</v>
      </c>
      <c r="R63" t="s">
        <v>75</v>
      </c>
      <c r="S63" t="s">
        <v>75</v>
      </c>
      <c r="T63" t="s">
        <v>75</v>
      </c>
      <c r="U63" t="s">
        <v>75</v>
      </c>
      <c r="V63" t="s">
        <v>75</v>
      </c>
      <c r="W63" t="s">
        <v>75</v>
      </c>
      <c r="X63" t="s">
        <v>75</v>
      </c>
      <c r="Y63" t="s">
        <v>75</v>
      </c>
      <c r="Z63" t="s">
        <v>75</v>
      </c>
      <c r="AA63" t="s">
        <v>75</v>
      </c>
      <c r="AB63" t="s">
        <v>75</v>
      </c>
      <c r="AC63" t="s">
        <v>75</v>
      </c>
      <c r="AD63" t="s">
        <v>75</v>
      </c>
      <c r="AE63" t="s">
        <v>75</v>
      </c>
      <c r="AF63" t="s">
        <v>71</v>
      </c>
      <c r="AG63" t="s">
        <v>71</v>
      </c>
      <c r="AH63" t="s">
        <v>71</v>
      </c>
      <c r="AI63" t="s">
        <v>71</v>
      </c>
      <c r="AJ63" t="s">
        <v>71</v>
      </c>
      <c r="AK63" t="s">
        <v>71</v>
      </c>
      <c r="AL63" t="s">
        <v>71</v>
      </c>
      <c r="AM63" t="s">
        <v>71</v>
      </c>
      <c r="AN63" t="s">
        <v>71</v>
      </c>
      <c r="AO63" t="s">
        <v>71</v>
      </c>
      <c r="AP63" t="s">
        <v>71</v>
      </c>
      <c r="AQ63" t="s">
        <v>71</v>
      </c>
      <c r="AR63" t="s">
        <v>71</v>
      </c>
      <c r="AS63" t="s">
        <v>71</v>
      </c>
      <c r="AT63" t="s">
        <v>71</v>
      </c>
      <c r="AU63" t="s">
        <v>71</v>
      </c>
      <c r="AV63" t="s">
        <v>71</v>
      </c>
      <c r="AW63" t="s">
        <v>71</v>
      </c>
      <c r="AX63" t="s">
        <v>71</v>
      </c>
      <c r="AY63" t="s">
        <v>71</v>
      </c>
      <c r="AZ63" t="s">
        <v>71</v>
      </c>
      <c r="BA63" t="s">
        <v>71</v>
      </c>
      <c r="BB63" t="s">
        <v>71</v>
      </c>
      <c r="BC63" t="s">
        <v>71</v>
      </c>
      <c r="BD63" t="s">
        <v>71</v>
      </c>
      <c r="BE63" t="s">
        <v>71</v>
      </c>
      <c r="BF63" t="s">
        <v>71</v>
      </c>
      <c r="BG63" t="s">
        <v>71</v>
      </c>
      <c r="BH63" t="s">
        <v>71</v>
      </c>
      <c r="BI63" t="s">
        <v>71</v>
      </c>
      <c r="BJ63" t="s">
        <v>71</v>
      </c>
      <c r="BK63" t="s">
        <v>71</v>
      </c>
      <c r="BL63" t="s">
        <v>71</v>
      </c>
      <c r="BM63" t="s">
        <v>71</v>
      </c>
      <c r="BN63" t="s">
        <v>71</v>
      </c>
      <c r="BO63" t="s">
        <v>71</v>
      </c>
      <c r="BP63" t="s">
        <v>71</v>
      </c>
      <c r="BQ63" t="s">
        <v>71</v>
      </c>
      <c r="BR63" t="s">
        <v>71</v>
      </c>
      <c r="BS63" t="s">
        <v>71</v>
      </c>
      <c r="BT63" t="s">
        <v>71</v>
      </c>
      <c r="BU63" t="s">
        <v>71</v>
      </c>
      <c r="BV63" t="s">
        <v>71</v>
      </c>
      <c r="BW63" t="s">
        <v>71</v>
      </c>
      <c r="BX63" t="s">
        <v>71</v>
      </c>
      <c r="BY63" t="s">
        <v>71</v>
      </c>
      <c r="BZ63" t="s">
        <v>71</v>
      </c>
      <c r="CA63" t="s">
        <v>71</v>
      </c>
      <c r="CB63" t="s">
        <v>71</v>
      </c>
      <c r="CC63" t="s">
        <v>71</v>
      </c>
      <c r="CD63" t="s">
        <v>71</v>
      </c>
      <c r="CE63" t="s">
        <v>71</v>
      </c>
      <c r="CF63" t="s">
        <v>71</v>
      </c>
      <c r="CG63" t="s">
        <v>71</v>
      </c>
      <c r="CH63" t="s">
        <v>71</v>
      </c>
      <c r="CI63" t="s">
        <v>71</v>
      </c>
      <c r="CJ63" t="s">
        <v>71</v>
      </c>
      <c r="CK63" t="s">
        <v>71</v>
      </c>
      <c r="CL63" t="s">
        <v>71</v>
      </c>
      <c r="CM63" t="s">
        <v>71</v>
      </c>
      <c r="CN63" t="s">
        <v>71</v>
      </c>
      <c r="CO63" t="s">
        <v>71</v>
      </c>
      <c r="CP63" t="s">
        <v>71</v>
      </c>
      <c r="CQ63" t="s">
        <v>71</v>
      </c>
      <c r="CR63" t="s">
        <v>71</v>
      </c>
      <c r="CS63" t="s">
        <v>71</v>
      </c>
      <c r="CT63" t="s">
        <v>71</v>
      </c>
      <c r="CU63" t="s">
        <v>71</v>
      </c>
      <c r="CV63" t="s">
        <v>71</v>
      </c>
      <c r="CW63" t="s">
        <v>71</v>
      </c>
      <c r="CX63" t="s">
        <v>71</v>
      </c>
      <c r="CY63" t="s">
        <v>71</v>
      </c>
      <c r="CZ63" t="s">
        <v>71</v>
      </c>
      <c r="DA63" t="s">
        <v>71</v>
      </c>
      <c r="DB63" t="s">
        <v>71</v>
      </c>
      <c r="DC63" t="s">
        <v>71</v>
      </c>
      <c r="DD63" t="s">
        <v>71</v>
      </c>
      <c r="DE63" t="s">
        <v>71</v>
      </c>
      <c r="DF63" t="s">
        <v>71</v>
      </c>
      <c r="DG63" t="s">
        <v>71</v>
      </c>
      <c r="DH63" t="s">
        <v>71</v>
      </c>
      <c r="DI63" t="s">
        <v>71</v>
      </c>
      <c r="DJ63" t="s">
        <v>71</v>
      </c>
      <c r="DK63" t="s">
        <v>71</v>
      </c>
      <c r="DL63" t="s">
        <v>71</v>
      </c>
      <c r="DM63" t="s">
        <v>71</v>
      </c>
      <c r="DN63" t="s">
        <v>71</v>
      </c>
      <c r="DO63" t="s">
        <v>71</v>
      </c>
      <c r="DP63" t="s">
        <v>71</v>
      </c>
      <c r="DQ63" t="s">
        <v>71</v>
      </c>
      <c r="DR63" t="s">
        <v>71</v>
      </c>
      <c r="DS63" t="s">
        <v>71</v>
      </c>
      <c r="DT63" t="s">
        <v>71</v>
      </c>
      <c r="DU63" t="s">
        <v>71</v>
      </c>
      <c r="DV63" t="s">
        <v>71</v>
      </c>
      <c r="DW63" t="s">
        <v>71</v>
      </c>
      <c r="DX63" t="s">
        <v>71</v>
      </c>
      <c r="DY63" t="s">
        <v>71</v>
      </c>
      <c r="DZ63" t="s">
        <v>71</v>
      </c>
      <c r="EA63" t="s">
        <v>71</v>
      </c>
      <c r="EB63" t="s">
        <v>71</v>
      </c>
      <c r="EC63" t="s">
        <v>71</v>
      </c>
      <c r="ED63" t="s">
        <v>71</v>
      </c>
      <c r="EE63" t="s">
        <v>71</v>
      </c>
      <c r="EF63" t="s">
        <v>71</v>
      </c>
      <c r="EG63" t="s">
        <v>71</v>
      </c>
      <c r="EH63" t="s">
        <v>71</v>
      </c>
      <c r="EI63" t="s">
        <v>71</v>
      </c>
      <c r="EJ63" t="s">
        <v>71</v>
      </c>
      <c r="EK63" t="s">
        <v>71</v>
      </c>
      <c r="EL63" t="s">
        <v>71</v>
      </c>
      <c r="EM63" t="s">
        <v>71</v>
      </c>
      <c r="EN63" t="s">
        <v>71</v>
      </c>
      <c r="EO63" t="s">
        <v>71</v>
      </c>
      <c r="EP63" t="s">
        <v>71</v>
      </c>
      <c r="EQ63" t="s">
        <v>71</v>
      </c>
      <c r="ER63" t="s">
        <v>71</v>
      </c>
      <c r="ES63" t="s">
        <v>71</v>
      </c>
      <c r="ET63" t="s">
        <v>71</v>
      </c>
      <c r="EU63" t="s">
        <v>71</v>
      </c>
      <c r="EV63" t="s">
        <v>71</v>
      </c>
      <c r="EW63" t="s">
        <v>71</v>
      </c>
      <c r="EX63" t="s">
        <v>71</v>
      </c>
      <c r="EY63" t="s">
        <v>71</v>
      </c>
      <c r="EZ63" t="s">
        <v>71</v>
      </c>
      <c r="FA63" t="s">
        <v>71</v>
      </c>
      <c r="FB63" t="s">
        <v>71</v>
      </c>
      <c r="FC63" t="s">
        <v>71</v>
      </c>
      <c r="FD63" t="s">
        <v>71</v>
      </c>
      <c r="FE63" t="s">
        <v>71</v>
      </c>
      <c r="FF63" t="s">
        <v>71</v>
      </c>
      <c r="FG63" t="s">
        <v>71</v>
      </c>
      <c r="FH63" t="s">
        <v>71</v>
      </c>
      <c r="FI63" t="s">
        <v>71</v>
      </c>
      <c r="FJ63" t="s">
        <v>71</v>
      </c>
      <c r="FK63" t="s">
        <v>71</v>
      </c>
      <c r="FL63" t="s">
        <v>71</v>
      </c>
      <c r="FM63" t="s">
        <v>71</v>
      </c>
      <c r="FN63" t="s">
        <v>71</v>
      </c>
      <c r="FO63" t="s">
        <v>71</v>
      </c>
      <c r="FP63" t="s">
        <v>71</v>
      </c>
      <c r="FQ63" t="s">
        <v>71</v>
      </c>
      <c r="FR63" t="s">
        <v>71</v>
      </c>
      <c r="FS63" t="s">
        <v>71</v>
      </c>
      <c r="FT63" t="s">
        <v>71</v>
      </c>
      <c r="FU63" t="s">
        <v>71</v>
      </c>
      <c r="FV63" t="s">
        <v>71</v>
      </c>
      <c r="FW63" t="s">
        <v>71</v>
      </c>
      <c r="FX63" t="s">
        <v>71</v>
      </c>
      <c r="FY63" t="s">
        <v>71</v>
      </c>
      <c r="FZ63" t="s">
        <v>71</v>
      </c>
      <c r="GA63" t="s">
        <v>71</v>
      </c>
      <c r="GB63" t="s">
        <v>71</v>
      </c>
      <c r="GC63" t="s">
        <v>71</v>
      </c>
      <c r="GD63" t="s">
        <v>71</v>
      </c>
      <c r="GE63" t="s">
        <v>71</v>
      </c>
      <c r="GF63" t="s">
        <v>71</v>
      </c>
      <c r="GG63" t="s">
        <v>71</v>
      </c>
      <c r="GH63" t="s">
        <v>71</v>
      </c>
    </row>
    <row r="64" spans="1:190" x14ac:dyDescent="0.2">
      <c r="A64" s="1">
        <v>62</v>
      </c>
      <c r="B64" t="s">
        <v>72</v>
      </c>
      <c r="C64" t="s">
        <v>72</v>
      </c>
      <c r="D64" t="s">
        <v>72</v>
      </c>
      <c r="E64" t="s">
        <v>73</v>
      </c>
      <c r="F64" t="s">
        <v>73</v>
      </c>
      <c r="G64" t="s">
        <v>73</v>
      </c>
      <c r="H64" t="s">
        <v>73</v>
      </c>
      <c r="I64" t="s">
        <v>73</v>
      </c>
      <c r="J64" t="s">
        <v>73</v>
      </c>
      <c r="K64" t="s">
        <v>74</v>
      </c>
      <c r="L64" t="s">
        <v>74</v>
      </c>
      <c r="M64" t="s">
        <v>74</v>
      </c>
      <c r="N64" t="s">
        <v>74</v>
      </c>
      <c r="O64" t="s">
        <v>74</v>
      </c>
      <c r="P64" t="s">
        <v>74</v>
      </c>
      <c r="Q64" t="s">
        <v>75</v>
      </c>
      <c r="R64" t="s">
        <v>75</v>
      </c>
      <c r="S64" t="s">
        <v>75</v>
      </c>
      <c r="T64" t="s">
        <v>75</v>
      </c>
      <c r="U64" t="s">
        <v>75</v>
      </c>
      <c r="V64" t="s">
        <v>75</v>
      </c>
      <c r="W64" t="s">
        <v>75</v>
      </c>
      <c r="X64" t="s">
        <v>75</v>
      </c>
      <c r="Y64" t="s">
        <v>75</v>
      </c>
      <c r="Z64" t="s">
        <v>75</v>
      </c>
      <c r="AA64" t="s">
        <v>75</v>
      </c>
      <c r="AB64" t="s">
        <v>75</v>
      </c>
      <c r="AC64" t="s">
        <v>75</v>
      </c>
      <c r="AD64" t="s">
        <v>75</v>
      </c>
      <c r="AE64" t="s">
        <v>75</v>
      </c>
      <c r="AF64" t="s">
        <v>71</v>
      </c>
      <c r="AG64" t="s">
        <v>71</v>
      </c>
      <c r="AH64" t="s">
        <v>71</v>
      </c>
      <c r="AI64" t="s">
        <v>71</v>
      </c>
      <c r="AJ64" t="s">
        <v>71</v>
      </c>
      <c r="AK64" t="s">
        <v>71</v>
      </c>
      <c r="AL64" t="s">
        <v>71</v>
      </c>
      <c r="AM64" t="s">
        <v>71</v>
      </c>
      <c r="AN64" t="s">
        <v>71</v>
      </c>
      <c r="AO64" t="s">
        <v>71</v>
      </c>
      <c r="AP64" t="s">
        <v>71</v>
      </c>
      <c r="AQ64" t="s">
        <v>71</v>
      </c>
      <c r="AR64" t="s">
        <v>71</v>
      </c>
      <c r="AS64" t="s">
        <v>71</v>
      </c>
      <c r="AT64" t="s">
        <v>71</v>
      </c>
      <c r="AU64" t="s">
        <v>71</v>
      </c>
      <c r="AV64" t="s">
        <v>71</v>
      </c>
      <c r="AW64" t="s">
        <v>71</v>
      </c>
      <c r="AX64" t="s">
        <v>71</v>
      </c>
      <c r="AY64" t="s">
        <v>71</v>
      </c>
      <c r="AZ64" t="s">
        <v>71</v>
      </c>
      <c r="BA64" t="s">
        <v>71</v>
      </c>
      <c r="BB64" t="s">
        <v>71</v>
      </c>
      <c r="BC64" t="s">
        <v>71</v>
      </c>
      <c r="BD64" t="s">
        <v>71</v>
      </c>
      <c r="BE64" t="s">
        <v>71</v>
      </c>
      <c r="BF64" t="s">
        <v>71</v>
      </c>
      <c r="BG64" t="s">
        <v>71</v>
      </c>
      <c r="BH64" t="s">
        <v>71</v>
      </c>
      <c r="BI64" t="s">
        <v>71</v>
      </c>
      <c r="BJ64" t="s">
        <v>71</v>
      </c>
      <c r="BK64" t="s">
        <v>71</v>
      </c>
      <c r="BL64" t="s">
        <v>71</v>
      </c>
      <c r="BM64" t="s">
        <v>71</v>
      </c>
      <c r="BN64" t="s">
        <v>71</v>
      </c>
      <c r="BO64" t="s">
        <v>71</v>
      </c>
      <c r="BP64" t="s">
        <v>71</v>
      </c>
      <c r="BQ64" t="s">
        <v>71</v>
      </c>
      <c r="BR64" t="s">
        <v>71</v>
      </c>
      <c r="BS64" t="s">
        <v>71</v>
      </c>
      <c r="BT64" t="s">
        <v>71</v>
      </c>
      <c r="BU64" t="s">
        <v>71</v>
      </c>
      <c r="BV64" t="s">
        <v>71</v>
      </c>
      <c r="BW64" t="s">
        <v>71</v>
      </c>
      <c r="BX64" t="s">
        <v>71</v>
      </c>
      <c r="BY64" t="s">
        <v>71</v>
      </c>
      <c r="BZ64" t="s">
        <v>71</v>
      </c>
      <c r="CA64" t="s">
        <v>71</v>
      </c>
      <c r="CB64" t="s">
        <v>71</v>
      </c>
      <c r="CC64" t="s">
        <v>71</v>
      </c>
      <c r="CD64" t="s">
        <v>71</v>
      </c>
      <c r="CE64" t="s">
        <v>71</v>
      </c>
      <c r="CF64" t="s">
        <v>71</v>
      </c>
      <c r="CG64" t="s">
        <v>71</v>
      </c>
      <c r="CH64" t="s">
        <v>71</v>
      </c>
      <c r="CI64" t="s">
        <v>71</v>
      </c>
      <c r="CJ64" t="s">
        <v>71</v>
      </c>
      <c r="CK64" t="s">
        <v>71</v>
      </c>
      <c r="CL64" t="s">
        <v>71</v>
      </c>
      <c r="CM64" t="s">
        <v>71</v>
      </c>
      <c r="CN64" t="s">
        <v>71</v>
      </c>
      <c r="CO64" t="s">
        <v>71</v>
      </c>
      <c r="CP64" t="s">
        <v>71</v>
      </c>
      <c r="CQ64" t="s">
        <v>71</v>
      </c>
      <c r="CR64" t="s">
        <v>71</v>
      </c>
      <c r="CS64" t="s">
        <v>71</v>
      </c>
      <c r="CT64" t="s">
        <v>71</v>
      </c>
      <c r="CU64" t="s">
        <v>71</v>
      </c>
      <c r="CV64" t="s">
        <v>71</v>
      </c>
      <c r="CW64" t="s">
        <v>71</v>
      </c>
      <c r="CX64" t="s">
        <v>71</v>
      </c>
      <c r="CY64" t="s">
        <v>71</v>
      </c>
      <c r="CZ64" t="s">
        <v>71</v>
      </c>
      <c r="DA64" t="s">
        <v>71</v>
      </c>
      <c r="DB64" t="s">
        <v>71</v>
      </c>
      <c r="DC64" t="s">
        <v>71</v>
      </c>
      <c r="DD64" t="s">
        <v>71</v>
      </c>
      <c r="DE64" t="s">
        <v>71</v>
      </c>
      <c r="DF64" t="s">
        <v>71</v>
      </c>
      <c r="DG64" t="s">
        <v>71</v>
      </c>
      <c r="DH64" t="s">
        <v>71</v>
      </c>
      <c r="DI64" t="s">
        <v>71</v>
      </c>
      <c r="DJ64" t="s">
        <v>71</v>
      </c>
      <c r="DK64" t="s">
        <v>71</v>
      </c>
      <c r="DL64" t="s">
        <v>71</v>
      </c>
      <c r="DM64" t="s">
        <v>71</v>
      </c>
      <c r="DN64" t="s">
        <v>71</v>
      </c>
      <c r="DO64" t="s">
        <v>71</v>
      </c>
      <c r="DP64" t="s">
        <v>71</v>
      </c>
      <c r="DQ64" t="s">
        <v>71</v>
      </c>
      <c r="DR64" t="s">
        <v>71</v>
      </c>
      <c r="DS64" t="s">
        <v>71</v>
      </c>
      <c r="DT64" t="s">
        <v>71</v>
      </c>
      <c r="DU64" t="s">
        <v>71</v>
      </c>
      <c r="DV64" t="s">
        <v>71</v>
      </c>
      <c r="DW64" t="s">
        <v>71</v>
      </c>
      <c r="DX64" t="s">
        <v>71</v>
      </c>
      <c r="DY64" t="s">
        <v>71</v>
      </c>
      <c r="DZ64" t="s">
        <v>71</v>
      </c>
      <c r="EA64" t="s">
        <v>71</v>
      </c>
      <c r="EB64" t="s">
        <v>71</v>
      </c>
      <c r="EC64" t="s">
        <v>71</v>
      </c>
      <c r="ED64" t="s">
        <v>71</v>
      </c>
      <c r="EE64" t="s">
        <v>71</v>
      </c>
      <c r="EF64" t="s">
        <v>71</v>
      </c>
      <c r="EG64" t="s">
        <v>71</v>
      </c>
      <c r="EH64" t="s">
        <v>71</v>
      </c>
      <c r="EI64" t="s">
        <v>71</v>
      </c>
      <c r="EJ64" t="s">
        <v>71</v>
      </c>
      <c r="EK64" t="s">
        <v>71</v>
      </c>
      <c r="EL64" t="s">
        <v>71</v>
      </c>
      <c r="EM64" t="s">
        <v>71</v>
      </c>
      <c r="EN64" t="s">
        <v>71</v>
      </c>
      <c r="EO64" t="s">
        <v>71</v>
      </c>
      <c r="EP64" t="s">
        <v>71</v>
      </c>
      <c r="EQ64" t="s">
        <v>71</v>
      </c>
      <c r="ER64" t="s">
        <v>71</v>
      </c>
      <c r="ES64" t="s">
        <v>71</v>
      </c>
      <c r="ET64" t="s">
        <v>71</v>
      </c>
      <c r="EU64" t="s">
        <v>71</v>
      </c>
      <c r="EV64" t="s">
        <v>71</v>
      </c>
      <c r="EW64" t="s">
        <v>71</v>
      </c>
      <c r="EX64" t="s">
        <v>71</v>
      </c>
      <c r="EY64" t="s">
        <v>71</v>
      </c>
      <c r="EZ64" t="s">
        <v>71</v>
      </c>
      <c r="FA64" t="s">
        <v>71</v>
      </c>
      <c r="FB64" t="s">
        <v>71</v>
      </c>
      <c r="FC64" t="s">
        <v>71</v>
      </c>
      <c r="FD64" t="s">
        <v>71</v>
      </c>
      <c r="FE64" t="s">
        <v>71</v>
      </c>
      <c r="FF64" t="s">
        <v>71</v>
      </c>
      <c r="FG64" t="s">
        <v>71</v>
      </c>
      <c r="FH64" t="s">
        <v>71</v>
      </c>
      <c r="FI64" t="s">
        <v>71</v>
      </c>
      <c r="FJ64" t="s">
        <v>71</v>
      </c>
      <c r="FK64" t="s">
        <v>71</v>
      </c>
      <c r="FL64" t="s">
        <v>71</v>
      </c>
      <c r="FM64" t="s">
        <v>71</v>
      </c>
      <c r="FN64" t="s">
        <v>71</v>
      </c>
      <c r="FO64" t="s">
        <v>71</v>
      </c>
      <c r="FP64" t="s">
        <v>71</v>
      </c>
      <c r="FQ64" t="s">
        <v>71</v>
      </c>
      <c r="FR64" t="s">
        <v>71</v>
      </c>
      <c r="FS64" t="s">
        <v>71</v>
      </c>
      <c r="FT64" t="s">
        <v>71</v>
      </c>
      <c r="FU64" t="s">
        <v>71</v>
      </c>
      <c r="FV64" t="s">
        <v>71</v>
      </c>
      <c r="FW64" t="s">
        <v>71</v>
      </c>
      <c r="FX64" t="s">
        <v>71</v>
      </c>
      <c r="FY64" t="s">
        <v>71</v>
      </c>
      <c r="FZ64" t="s">
        <v>71</v>
      </c>
      <c r="GA64" t="s">
        <v>71</v>
      </c>
      <c r="GB64" t="s">
        <v>71</v>
      </c>
      <c r="GC64" t="s">
        <v>71</v>
      </c>
      <c r="GD64" t="s">
        <v>71</v>
      </c>
      <c r="GE64" t="s">
        <v>71</v>
      </c>
      <c r="GF64" t="s">
        <v>71</v>
      </c>
      <c r="GG64" t="s">
        <v>71</v>
      </c>
      <c r="GH64" t="s">
        <v>71</v>
      </c>
    </row>
    <row r="65" spans="1:190" x14ac:dyDescent="0.2">
      <c r="A65" s="1">
        <v>63</v>
      </c>
      <c r="B65" t="s">
        <v>72</v>
      </c>
      <c r="C65" t="s">
        <v>72</v>
      </c>
      <c r="D65" t="s">
        <v>72</v>
      </c>
      <c r="E65" t="s">
        <v>73</v>
      </c>
      <c r="F65" t="s">
        <v>73</v>
      </c>
      <c r="G65" t="s">
        <v>73</v>
      </c>
      <c r="H65" t="s">
        <v>73</v>
      </c>
      <c r="I65" t="s">
        <v>73</v>
      </c>
      <c r="J65" t="s">
        <v>73</v>
      </c>
      <c r="K65" t="s">
        <v>74</v>
      </c>
      <c r="L65" t="s">
        <v>74</v>
      </c>
      <c r="M65" t="s">
        <v>74</v>
      </c>
      <c r="N65" t="s">
        <v>74</v>
      </c>
      <c r="O65" t="s">
        <v>74</v>
      </c>
      <c r="P65" t="s">
        <v>74</v>
      </c>
      <c r="Q65" t="s">
        <v>75</v>
      </c>
      <c r="R65" t="s">
        <v>75</v>
      </c>
      <c r="S65" t="s">
        <v>75</v>
      </c>
      <c r="T65" t="s">
        <v>75</v>
      </c>
      <c r="U65" t="s">
        <v>75</v>
      </c>
      <c r="V65" t="s">
        <v>75</v>
      </c>
      <c r="W65" t="s">
        <v>75</v>
      </c>
      <c r="X65" t="s">
        <v>75</v>
      </c>
      <c r="Y65" t="s">
        <v>75</v>
      </c>
      <c r="Z65" t="s">
        <v>75</v>
      </c>
      <c r="AA65" t="s">
        <v>75</v>
      </c>
      <c r="AB65" t="s">
        <v>75</v>
      </c>
      <c r="AC65" t="s">
        <v>75</v>
      </c>
      <c r="AD65" t="s">
        <v>75</v>
      </c>
      <c r="AE65" t="s">
        <v>75</v>
      </c>
      <c r="AF65" t="s">
        <v>71</v>
      </c>
      <c r="AG65" t="s">
        <v>71</v>
      </c>
      <c r="AH65" t="s">
        <v>71</v>
      </c>
      <c r="AI65" t="s">
        <v>71</v>
      </c>
      <c r="AJ65" t="s">
        <v>71</v>
      </c>
      <c r="AK65" t="s">
        <v>71</v>
      </c>
      <c r="AL65" t="s">
        <v>71</v>
      </c>
      <c r="AM65" t="s">
        <v>71</v>
      </c>
      <c r="AN65" t="s">
        <v>71</v>
      </c>
      <c r="AO65" t="s">
        <v>71</v>
      </c>
      <c r="AP65" t="s">
        <v>71</v>
      </c>
      <c r="AQ65" t="s">
        <v>71</v>
      </c>
      <c r="AR65" t="s">
        <v>71</v>
      </c>
      <c r="AS65" t="s">
        <v>71</v>
      </c>
      <c r="AT65" t="s">
        <v>71</v>
      </c>
      <c r="AU65" t="s">
        <v>71</v>
      </c>
      <c r="AV65" t="s">
        <v>71</v>
      </c>
      <c r="AW65" t="s">
        <v>71</v>
      </c>
      <c r="AX65" t="s">
        <v>71</v>
      </c>
      <c r="AY65" t="s">
        <v>71</v>
      </c>
      <c r="AZ65" t="s">
        <v>71</v>
      </c>
      <c r="BA65" t="s">
        <v>71</v>
      </c>
      <c r="BB65" t="s">
        <v>71</v>
      </c>
      <c r="BC65" t="s">
        <v>71</v>
      </c>
      <c r="BD65" t="s">
        <v>71</v>
      </c>
      <c r="BE65" t="s">
        <v>71</v>
      </c>
      <c r="BF65" t="s">
        <v>71</v>
      </c>
      <c r="BG65" t="s">
        <v>71</v>
      </c>
      <c r="BH65" t="s">
        <v>71</v>
      </c>
      <c r="BI65" t="s">
        <v>71</v>
      </c>
      <c r="BJ65" t="s">
        <v>71</v>
      </c>
      <c r="BK65" t="s">
        <v>71</v>
      </c>
      <c r="BL65" t="s">
        <v>71</v>
      </c>
      <c r="BM65" t="s">
        <v>71</v>
      </c>
      <c r="BN65" t="s">
        <v>71</v>
      </c>
      <c r="BO65" t="s">
        <v>71</v>
      </c>
      <c r="BP65" t="s">
        <v>71</v>
      </c>
      <c r="BQ65" t="s">
        <v>71</v>
      </c>
      <c r="BR65" t="s">
        <v>71</v>
      </c>
      <c r="BS65" t="s">
        <v>71</v>
      </c>
      <c r="BT65" t="s">
        <v>71</v>
      </c>
      <c r="BU65" t="s">
        <v>71</v>
      </c>
      <c r="BV65" t="s">
        <v>71</v>
      </c>
      <c r="BW65" t="s">
        <v>71</v>
      </c>
      <c r="BX65" t="s">
        <v>71</v>
      </c>
      <c r="BY65" t="s">
        <v>71</v>
      </c>
      <c r="BZ65" t="s">
        <v>71</v>
      </c>
      <c r="CA65" t="s">
        <v>71</v>
      </c>
      <c r="CB65" t="s">
        <v>71</v>
      </c>
      <c r="CC65" t="s">
        <v>71</v>
      </c>
      <c r="CD65" t="s">
        <v>71</v>
      </c>
      <c r="CE65" t="s">
        <v>71</v>
      </c>
      <c r="CF65" t="s">
        <v>71</v>
      </c>
      <c r="CG65" t="s">
        <v>71</v>
      </c>
      <c r="CH65" t="s">
        <v>71</v>
      </c>
      <c r="CI65" t="s">
        <v>71</v>
      </c>
      <c r="CJ65" t="s">
        <v>71</v>
      </c>
      <c r="CK65" t="s">
        <v>71</v>
      </c>
      <c r="CL65" t="s">
        <v>71</v>
      </c>
      <c r="CM65" t="s">
        <v>71</v>
      </c>
      <c r="CN65" t="s">
        <v>71</v>
      </c>
      <c r="CO65" t="s">
        <v>71</v>
      </c>
      <c r="CP65" t="s">
        <v>71</v>
      </c>
      <c r="CQ65" t="s">
        <v>71</v>
      </c>
      <c r="CR65" t="s">
        <v>71</v>
      </c>
      <c r="CS65" t="s">
        <v>71</v>
      </c>
      <c r="CT65" t="s">
        <v>71</v>
      </c>
      <c r="CU65" t="s">
        <v>71</v>
      </c>
      <c r="CV65" t="s">
        <v>71</v>
      </c>
      <c r="CW65" t="s">
        <v>71</v>
      </c>
      <c r="CX65" t="s">
        <v>71</v>
      </c>
      <c r="CY65" t="s">
        <v>71</v>
      </c>
      <c r="CZ65" t="s">
        <v>71</v>
      </c>
      <c r="DA65" t="s">
        <v>71</v>
      </c>
      <c r="DB65" t="s">
        <v>71</v>
      </c>
      <c r="DC65" t="s">
        <v>71</v>
      </c>
      <c r="DD65" t="s">
        <v>71</v>
      </c>
      <c r="DE65" t="s">
        <v>71</v>
      </c>
      <c r="DF65" t="s">
        <v>71</v>
      </c>
      <c r="DG65" t="s">
        <v>71</v>
      </c>
      <c r="DH65" t="s">
        <v>71</v>
      </c>
      <c r="DI65" t="s">
        <v>71</v>
      </c>
      <c r="DJ65" t="s">
        <v>71</v>
      </c>
      <c r="DK65" t="s">
        <v>71</v>
      </c>
      <c r="DL65" t="s">
        <v>71</v>
      </c>
      <c r="DM65" t="s">
        <v>71</v>
      </c>
      <c r="DN65" t="s">
        <v>71</v>
      </c>
      <c r="DO65" t="s">
        <v>71</v>
      </c>
      <c r="DP65" t="s">
        <v>71</v>
      </c>
      <c r="DQ65" t="s">
        <v>71</v>
      </c>
      <c r="DR65" t="s">
        <v>71</v>
      </c>
      <c r="DS65" t="s">
        <v>71</v>
      </c>
      <c r="DT65" t="s">
        <v>71</v>
      </c>
      <c r="DU65" t="s">
        <v>71</v>
      </c>
      <c r="DV65" t="s">
        <v>71</v>
      </c>
      <c r="DW65" t="s">
        <v>71</v>
      </c>
      <c r="DX65" t="s">
        <v>71</v>
      </c>
      <c r="DY65" t="s">
        <v>71</v>
      </c>
      <c r="DZ65" t="s">
        <v>71</v>
      </c>
      <c r="EA65" t="s">
        <v>71</v>
      </c>
      <c r="EB65" t="s">
        <v>71</v>
      </c>
      <c r="EC65" t="s">
        <v>71</v>
      </c>
      <c r="ED65" t="s">
        <v>71</v>
      </c>
      <c r="EE65" t="s">
        <v>71</v>
      </c>
      <c r="EF65" t="s">
        <v>71</v>
      </c>
      <c r="EG65" t="s">
        <v>71</v>
      </c>
      <c r="EH65" t="s">
        <v>71</v>
      </c>
      <c r="EI65" t="s">
        <v>71</v>
      </c>
      <c r="EJ65" t="s">
        <v>71</v>
      </c>
      <c r="EK65" t="s">
        <v>71</v>
      </c>
      <c r="EL65" t="s">
        <v>71</v>
      </c>
      <c r="EM65" t="s">
        <v>71</v>
      </c>
      <c r="EN65" t="s">
        <v>71</v>
      </c>
      <c r="EO65" t="s">
        <v>71</v>
      </c>
      <c r="EP65" t="s">
        <v>71</v>
      </c>
      <c r="EQ65" t="s">
        <v>71</v>
      </c>
      <c r="ER65" t="s">
        <v>71</v>
      </c>
      <c r="ES65" t="s">
        <v>71</v>
      </c>
      <c r="ET65" t="s">
        <v>71</v>
      </c>
      <c r="EU65" t="s">
        <v>71</v>
      </c>
      <c r="EV65" t="s">
        <v>71</v>
      </c>
      <c r="EW65" t="s">
        <v>71</v>
      </c>
      <c r="EX65" t="s">
        <v>71</v>
      </c>
      <c r="EY65" t="s">
        <v>71</v>
      </c>
      <c r="EZ65" t="s">
        <v>71</v>
      </c>
      <c r="FA65" t="s">
        <v>71</v>
      </c>
      <c r="FB65" t="s">
        <v>71</v>
      </c>
      <c r="FC65" t="s">
        <v>71</v>
      </c>
      <c r="FD65" t="s">
        <v>71</v>
      </c>
      <c r="FE65" t="s">
        <v>71</v>
      </c>
      <c r="FF65" t="s">
        <v>71</v>
      </c>
      <c r="FG65" t="s">
        <v>71</v>
      </c>
      <c r="FH65" t="s">
        <v>71</v>
      </c>
      <c r="FI65" t="s">
        <v>71</v>
      </c>
      <c r="FJ65" t="s">
        <v>71</v>
      </c>
      <c r="FK65" t="s">
        <v>71</v>
      </c>
      <c r="FL65" t="s">
        <v>71</v>
      </c>
      <c r="FM65" t="s">
        <v>71</v>
      </c>
      <c r="FN65" t="s">
        <v>71</v>
      </c>
      <c r="FO65" t="s">
        <v>71</v>
      </c>
      <c r="FP65" t="s">
        <v>71</v>
      </c>
      <c r="FQ65" t="s">
        <v>71</v>
      </c>
      <c r="FR65" t="s">
        <v>71</v>
      </c>
      <c r="FS65" t="s">
        <v>71</v>
      </c>
      <c r="FT65" t="s">
        <v>71</v>
      </c>
      <c r="FU65" t="s">
        <v>71</v>
      </c>
      <c r="FV65" t="s">
        <v>71</v>
      </c>
      <c r="FW65" t="s">
        <v>71</v>
      </c>
      <c r="FX65" t="s">
        <v>71</v>
      </c>
      <c r="FY65" t="s">
        <v>71</v>
      </c>
      <c r="FZ65" t="s">
        <v>71</v>
      </c>
      <c r="GA65" t="s">
        <v>71</v>
      </c>
      <c r="GB65" t="s">
        <v>71</v>
      </c>
      <c r="GC65" t="s">
        <v>71</v>
      </c>
      <c r="GD65" t="s">
        <v>71</v>
      </c>
      <c r="GE65" t="s">
        <v>71</v>
      </c>
      <c r="GF65" t="s">
        <v>71</v>
      </c>
      <c r="GG65" t="s">
        <v>71</v>
      </c>
      <c r="GH65" t="s">
        <v>71</v>
      </c>
    </row>
    <row r="66" spans="1:190" x14ac:dyDescent="0.2">
      <c r="A66" s="1">
        <v>64</v>
      </c>
      <c r="B66" t="s">
        <v>72</v>
      </c>
      <c r="C66" t="s">
        <v>72</v>
      </c>
      <c r="D66" t="s">
        <v>72</v>
      </c>
      <c r="E66" t="s">
        <v>73</v>
      </c>
      <c r="F66" t="s">
        <v>73</v>
      </c>
      <c r="G66" t="s">
        <v>73</v>
      </c>
      <c r="H66" t="s">
        <v>73</v>
      </c>
      <c r="I66" t="s">
        <v>73</v>
      </c>
      <c r="J66" t="s">
        <v>73</v>
      </c>
      <c r="K66" t="s">
        <v>74</v>
      </c>
      <c r="L66" t="s">
        <v>74</v>
      </c>
      <c r="M66" t="s">
        <v>74</v>
      </c>
      <c r="N66" t="s">
        <v>74</v>
      </c>
      <c r="O66" t="s">
        <v>74</v>
      </c>
      <c r="P66" t="s">
        <v>74</v>
      </c>
      <c r="Q66" t="s">
        <v>75</v>
      </c>
      <c r="R66" t="s">
        <v>75</v>
      </c>
      <c r="S66" t="s">
        <v>75</v>
      </c>
      <c r="T66" t="s">
        <v>75</v>
      </c>
      <c r="U66" t="s">
        <v>75</v>
      </c>
      <c r="V66" t="s">
        <v>75</v>
      </c>
      <c r="W66" t="s">
        <v>75</v>
      </c>
      <c r="X66" t="s">
        <v>75</v>
      </c>
      <c r="Y66" t="s">
        <v>75</v>
      </c>
      <c r="Z66" t="s">
        <v>75</v>
      </c>
      <c r="AA66" t="s">
        <v>75</v>
      </c>
      <c r="AB66" t="s">
        <v>75</v>
      </c>
      <c r="AC66" t="s">
        <v>75</v>
      </c>
      <c r="AD66" t="s">
        <v>71</v>
      </c>
      <c r="AE66" t="s">
        <v>71</v>
      </c>
      <c r="AF66" t="s">
        <v>71</v>
      </c>
      <c r="AG66" t="s">
        <v>71</v>
      </c>
      <c r="AH66" t="s">
        <v>71</v>
      </c>
      <c r="AI66" t="s">
        <v>71</v>
      </c>
      <c r="AJ66" t="s">
        <v>71</v>
      </c>
      <c r="AK66" t="s">
        <v>71</v>
      </c>
      <c r="AL66" t="s">
        <v>71</v>
      </c>
      <c r="AM66" t="s">
        <v>71</v>
      </c>
      <c r="AN66" t="s">
        <v>71</v>
      </c>
      <c r="AO66" t="s">
        <v>71</v>
      </c>
      <c r="AP66" t="s">
        <v>71</v>
      </c>
      <c r="AQ66" t="s">
        <v>71</v>
      </c>
      <c r="AR66" t="s">
        <v>71</v>
      </c>
      <c r="AS66" t="s">
        <v>71</v>
      </c>
      <c r="AT66" t="s">
        <v>71</v>
      </c>
      <c r="AU66" t="s">
        <v>71</v>
      </c>
      <c r="AV66" t="s">
        <v>71</v>
      </c>
      <c r="AW66" t="s">
        <v>71</v>
      </c>
      <c r="AX66" t="s">
        <v>71</v>
      </c>
      <c r="AY66" t="s">
        <v>71</v>
      </c>
      <c r="AZ66" t="s">
        <v>71</v>
      </c>
      <c r="BA66" t="s">
        <v>71</v>
      </c>
      <c r="BB66" t="s">
        <v>71</v>
      </c>
      <c r="BC66" t="s">
        <v>71</v>
      </c>
      <c r="BD66" t="s">
        <v>71</v>
      </c>
      <c r="BE66" t="s">
        <v>71</v>
      </c>
      <c r="BF66" t="s">
        <v>71</v>
      </c>
      <c r="BG66" t="s">
        <v>71</v>
      </c>
      <c r="BH66" t="s">
        <v>71</v>
      </c>
      <c r="BI66" t="s">
        <v>71</v>
      </c>
      <c r="BJ66" t="s">
        <v>71</v>
      </c>
      <c r="BK66" t="s">
        <v>71</v>
      </c>
      <c r="BL66" t="s">
        <v>71</v>
      </c>
      <c r="BM66" t="s">
        <v>71</v>
      </c>
      <c r="BN66" t="s">
        <v>71</v>
      </c>
      <c r="BO66" t="s">
        <v>71</v>
      </c>
      <c r="BP66" t="s">
        <v>71</v>
      </c>
      <c r="BQ66" t="s">
        <v>71</v>
      </c>
      <c r="BR66" t="s">
        <v>71</v>
      </c>
      <c r="BS66" t="s">
        <v>71</v>
      </c>
      <c r="BT66" t="s">
        <v>71</v>
      </c>
      <c r="BU66" t="s">
        <v>71</v>
      </c>
      <c r="BV66" t="s">
        <v>71</v>
      </c>
      <c r="BW66" t="s">
        <v>71</v>
      </c>
      <c r="BX66" t="s">
        <v>71</v>
      </c>
      <c r="BY66" t="s">
        <v>71</v>
      </c>
      <c r="BZ66" t="s">
        <v>71</v>
      </c>
      <c r="CA66" t="s">
        <v>71</v>
      </c>
      <c r="CB66" t="s">
        <v>71</v>
      </c>
      <c r="CC66" t="s">
        <v>71</v>
      </c>
      <c r="CD66" t="s">
        <v>71</v>
      </c>
      <c r="CE66" t="s">
        <v>71</v>
      </c>
      <c r="CF66" t="s">
        <v>71</v>
      </c>
      <c r="CG66" t="s">
        <v>71</v>
      </c>
      <c r="CH66" t="s">
        <v>71</v>
      </c>
      <c r="CI66" t="s">
        <v>71</v>
      </c>
      <c r="CJ66" t="s">
        <v>71</v>
      </c>
      <c r="CK66" t="s">
        <v>71</v>
      </c>
      <c r="CL66" t="s">
        <v>71</v>
      </c>
      <c r="CM66" t="s">
        <v>71</v>
      </c>
      <c r="CN66" t="s">
        <v>71</v>
      </c>
      <c r="CO66" t="s">
        <v>71</v>
      </c>
      <c r="CP66" t="s">
        <v>71</v>
      </c>
      <c r="CQ66" t="s">
        <v>71</v>
      </c>
      <c r="CR66" t="s">
        <v>71</v>
      </c>
      <c r="CS66" t="s">
        <v>71</v>
      </c>
      <c r="CT66" t="s">
        <v>71</v>
      </c>
      <c r="CU66" t="s">
        <v>71</v>
      </c>
      <c r="CV66" t="s">
        <v>71</v>
      </c>
      <c r="CW66" t="s">
        <v>71</v>
      </c>
      <c r="CX66" t="s">
        <v>71</v>
      </c>
      <c r="CY66" t="s">
        <v>71</v>
      </c>
      <c r="CZ66" t="s">
        <v>71</v>
      </c>
      <c r="DA66" t="s">
        <v>71</v>
      </c>
      <c r="DB66" t="s">
        <v>71</v>
      </c>
      <c r="DC66" t="s">
        <v>71</v>
      </c>
      <c r="DD66" t="s">
        <v>71</v>
      </c>
      <c r="DE66" t="s">
        <v>71</v>
      </c>
      <c r="DF66" t="s">
        <v>71</v>
      </c>
      <c r="DG66" t="s">
        <v>71</v>
      </c>
      <c r="DH66" t="s">
        <v>71</v>
      </c>
      <c r="DI66" t="s">
        <v>71</v>
      </c>
      <c r="DJ66" t="s">
        <v>71</v>
      </c>
      <c r="DK66" t="s">
        <v>71</v>
      </c>
      <c r="DL66" t="s">
        <v>71</v>
      </c>
      <c r="DM66" t="s">
        <v>71</v>
      </c>
      <c r="DN66" t="s">
        <v>71</v>
      </c>
      <c r="DO66" t="s">
        <v>71</v>
      </c>
      <c r="DP66" t="s">
        <v>71</v>
      </c>
      <c r="DQ66" t="s">
        <v>71</v>
      </c>
      <c r="DR66" t="s">
        <v>71</v>
      </c>
      <c r="DS66" t="s">
        <v>71</v>
      </c>
      <c r="DT66" t="s">
        <v>71</v>
      </c>
      <c r="DU66" t="s">
        <v>71</v>
      </c>
      <c r="DV66" t="s">
        <v>71</v>
      </c>
      <c r="DW66" t="s">
        <v>71</v>
      </c>
      <c r="DX66" t="s">
        <v>71</v>
      </c>
      <c r="DY66" t="s">
        <v>71</v>
      </c>
      <c r="DZ66" t="s">
        <v>71</v>
      </c>
      <c r="EA66" t="s">
        <v>71</v>
      </c>
      <c r="EB66" t="s">
        <v>71</v>
      </c>
      <c r="EC66" t="s">
        <v>71</v>
      </c>
      <c r="ED66" t="s">
        <v>71</v>
      </c>
      <c r="EE66" t="s">
        <v>71</v>
      </c>
      <c r="EF66" t="s">
        <v>71</v>
      </c>
      <c r="EG66" t="s">
        <v>71</v>
      </c>
      <c r="EH66" t="s">
        <v>71</v>
      </c>
      <c r="EI66" t="s">
        <v>71</v>
      </c>
      <c r="EJ66" t="s">
        <v>71</v>
      </c>
      <c r="EK66" t="s">
        <v>71</v>
      </c>
      <c r="EL66" t="s">
        <v>71</v>
      </c>
      <c r="EM66" t="s">
        <v>71</v>
      </c>
      <c r="EN66" t="s">
        <v>71</v>
      </c>
      <c r="EO66" t="s">
        <v>71</v>
      </c>
      <c r="EP66" t="s">
        <v>71</v>
      </c>
      <c r="EQ66" t="s">
        <v>71</v>
      </c>
      <c r="ER66" t="s">
        <v>71</v>
      </c>
      <c r="ES66" t="s">
        <v>71</v>
      </c>
      <c r="ET66" t="s">
        <v>71</v>
      </c>
      <c r="EU66" t="s">
        <v>71</v>
      </c>
      <c r="EV66" t="s">
        <v>71</v>
      </c>
      <c r="EW66" t="s">
        <v>71</v>
      </c>
      <c r="EX66" t="s">
        <v>71</v>
      </c>
      <c r="EY66" t="s">
        <v>71</v>
      </c>
      <c r="EZ66" t="s">
        <v>71</v>
      </c>
      <c r="FA66" t="s">
        <v>71</v>
      </c>
      <c r="FB66" t="s">
        <v>71</v>
      </c>
      <c r="FC66" t="s">
        <v>71</v>
      </c>
      <c r="FD66" t="s">
        <v>71</v>
      </c>
      <c r="FE66" t="s">
        <v>71</v>
      </c>
      <c r="FF66" t="s">
        <v>71</v>
      </c>
      <c r="FG66" t="s">
        <v>71</v>
      </c>
      <c r="FH66" t="s">
        <v>71</v>
      </c>
      <c r="FI66" t="s">
        <v>71</v>
      </c>
      <c r="FJ66" t="s">
        <v>71</v>
      </c>
      <c r="FK66" t="s">
        <v>71</v>
      </c>
      <c r="FL66" t="s">
        <v>71</v>
      </c>
      <c r="FM66" t="s">
        <v>71</v>
      </c>
      <c r="FN66" t="s">
        <v>71</v>
      </c>
      <c r="FO66" t="s">
        <v>71</v>
      </c>
      <c r="FP66" t="s">
        <v>71</v>
      </c>
      <c r="FQ66" t="s">
        <v>71</v>
      </c>
      <c r="FR66" t="s">
        <v>71</v>
      </c>
      <c r="FS66" t="s">
        <v>71</v>
      </c>
      <c r="FT66" t="s">
        <v>71</v>
      </c>
      <c r="FU66" t="s">
        <v>71</v>
      </c>
      <c r="FV66" t="s">
        <v>71</v>
      </c>
      <c r="FW66" t="s">
        <v>71</v>
      </c>
      <c r="FX66" t="s">
        <v>71</v>
      </c>
      <c r="FY66" t="s">
        <v>71</v>
      </c>
      <c r="FZ66" t="s">
        <v>71</v>
      </c>
      <c r="GA66" t="s">
        <v>71</v>
      </c>
      <c r="GB66" t="s">
        <v>71</v>
      </c>
      <c r="GC66" t="s">
        <v>71</v>
      </c>
      <c r="GD66" t="s">
        <v>71</v>
      </c>
      <c r="GE66" t="s">
        <v>71</v>
      </c>
      <c r="GF66" t="s">
        <v>71</v>
      </c>
      <c r="GG66" t="s">
        <v>71</v>
      </c>
      <c r="GH66" t="s">
        <v>71</v>
      </c>
    </row>
    <row r="67" spans="1:190" x14ac:dyDescent="0.2">
      <c r="A67" s="1">
        <v>65</v>
      </c>
      <c r="B67" t="s">
        <v>72</v>
      </c>
      <c r="C67" t="s">
        <v>72</v>
      </c>
      <c r="D67" t="s">
        <v>72</v>
      </c>
      <c r="E67" t="s">
        <v>73</v>
      </c>
      <c r="F67" t="s">
        <v>73</v>
      </c>
      <c r="G67" t="s">
        <v>73</v>
      </c>
      <c r="H67" t="s">
        <v>73</v>
      </c>
      <c r="I67" t="s">
        <v>73</v>
      </c>
      <c r="J67" t="s">
        <v>73</v>
      </c>
      <c r="K67" t="s">
        <v>74</v>
      </c>
      <c r="L67" t="s">
        <v>74</v>
      </c>
      <c r="M67" t="s">
        <v>74</v>
      </c>
      <c r="N67" t="s">
        <v>74</v>
      </c>
      <c r="O67" t="s">
        <v>74</v>
      </c>
      <c r="P67" t="s">
        <v>74</v>
      </c>
      <c r="Q67" t="s">
        <v>75</v>
      </c>
      <c r="R67" t="s">
        <v>75</v>
      </c>
      <c r="S67" t="s">
        <v>75</v>
      </c>
      <c r="T67" t="s">
        <v>75</v>
      </c>
      <c r="U67" t="s">
        <v>75</v>
      </c>
      <c r="V67" t="s">
        <v>75</v>
      </c>
      <c r="W67" t="s">
        <v>75</v>
      </c>
      <c r="X67" t="s">
        <v>75</v>
      </c>
      <c r="Y67" t="s">
        <v>75</v>
      </c>
      <c r="Z67" t="s">
        <v>75</v>
      </c>
      <c r="AA67" t="s">
        <v>75</v>
      </c>
      <c r="AB67" t="s">
        <v>75</v>
      </c>
      <c r="AC67" t="s">
        <v>75</v>
      </c>
      <c r="AD67" t="s">
        <v>71</v>
      </c>
      <c r="AE67" t="s">
        <v>71</v>
      </c>
      <c r="AF67" t="s">
        <v>71</v>
      </c>
      <c r="AG67" t="s">
        <v>71</v>
      </c>
      <c r="AH67" t="s">
        <v>71</v>
      </c>
      <c r="AI67" t="s">
        <v>71</v>
      </c>
      <c r="AJ67" t="s">
        <v>71</v>
      </c>
      <c r="AK67" t="s">
        <v>71</v>
      </c>
      <c r="AL67" t="s">
        <v>71</v>
      </c>
      <c r="AM67" t="s">
        <v>71</v>
      </c>
      <c r="AN67" t="s">
        <v>71</v>
      </c>
      <c r="AO67" t="s">
        <v>71</v>
      </c>
      <c r="AP67" t="s">
        <v>71</v>
      </c>
      <c r="AQ67" t="s">
        <v>71</v>
      </c>
      <c r="AR67" t="s">
        <v>71</v>
      </c>
      <c r="AS67" t="s">
        <v>71</v>
      </c>
      <c r="AT67" t="s">
        <v>71</v>
      </c>
      <c r="AU67" t="s">
        <v>71</v>
      </c>
      <c r="AV67" t="s">
        <v>71</v>
      </c>
      <c r="AW67" t="s">
        <v>71</v>
      </c>
      <c r="AX67" t="s">
        <v>71</v>
      </c>
      <c r="AY67" t="s">
        <v>71</v>
      </c>
      <c r="AZ67" t="s">
        <v>71</v>
      </c>
      <c r="BA67" t="s">
        <v>71</v>
      </c>
      <c r="BB67" t="s">
        <v>71</v>
      </c>
      <c r="BC67" t="s">
        <v>71</v>
      </c>
      <c r="BD67" t="s">
        <v>71</v>
      </c>
      <c r="BE67" t="s">
        <v>71</v>
      </c>
      <c r="BF67" t="s">
        <v>71</v>
      </c>
      <c r="BG67" t="s">
        <v>71</v>
      </c>
      <c r="BH67" t="s">
        <v>71</v>
      </c>
      <c r="BI67" t="s">
        <v>71</v>
      </c>
      <c r="BJ67" t="s">
        <v>71</v>
      </c>
      <c r="BK67" t="s">
        <v>71</v>
      </c>
      <c r="BL67" t="s">
        <v>71</v>
      </c>
      <c r="BM67" t="s">
        <v>71</v>
      </c>
      <c r="BN67" t="s">
        <v>71</v>
      </c>
      <c r="BO67" t="s">
        <v>71</v>
      </c>
      <c r="BP67" t="s">
        <v>71</v>
      </c>
      <c r="BQ67" t="s">
        <v>71</v>
      </c>
      <c r="BR67" t="s">
        <v>71</v>
      </c>
      <c r="BS67" t="s">
        <v>71</v>
      </c>
      <c r="BT67" t="s">
        <v>71</v>
      </c>
      <c r="BU67" t="s">
        <v>71</v>
      </c>
      <c r="BV67" t="s">
        <v>71</v>
      </c>
      <c r="BW67" t="s">
        <v>71</v>
      </c>
      <c r="BX67" t="s">
        <v>71</v>
      </c>
      <c r="BY67" t="s">
        <v>71</v>
      </c>
      <c r="BZ67" t="s">
        <v>71</v>
      </c>
      <c r="CA67" t="s">
        <v>71</v>
      </c>
      <c r="CB67" t="s">
        <v>71</v>
      </c>
      <c r="CC67" t="s">
        <v>71</v>
      </c>
      <c r="CD67" t="s">
        <v>71</v>
      </c>
      <c r="CE67" t="s">
        <v>71</v>
      </c>
      <c r="CF67" t="s">
        <v>71</v>
      </c>
      <c r="CG67" t="s">
        <v>71</v>
      </c>
      <c r="CH67" t="s">
        <v>71</v>
      </c>
      <c r="CI67" t="s">
        <v>71</v>
      </c>
      <c r="CJ67" t="s">
        <v>71</v>
      </c>
      <c r="CK67" t="s">
        <v>71</v>
      </c>
      <c r="CL67" t="s">
        <v>71</v>
      </c>
      <c r="CM67" t="s">
        <v>71</v>
      </c>
      <c r="CN67" t="s">
        <v>71</v>
      </c>
      <c r="CO67" t="s">
        <v>71</v>
      </c>
      <c r="CP67" t="s">
        <v>71</v>
      </c>
      <c r="CQ67" t="s">
        <v>71</v>
      </c>
      <c r="CR67" t="s">
        <v>71</v>
      </c>
      <c r="CS67" t="s">
        <v>71</v>
      </c>
      <c r="CT67" t="s">
        <v>71</v>
      </c>
      <c r="CU67" t="s">
        <v>71</v>
      </c>
      <c r="CV67" t="s">
        <v>71</v>
      </c>
      <c r="CW67" t="s">
        <v>71</v>
      </c>
      <c r="CX67" t="s">
        <v>71</v>
      </c>
      <c r="CY67" t="s">
        <v>71</v>
      </c>
      <c r="CZ67" t="s">
        <v>71</v>
      </c>
      <c r="DA67" t="s">
        <v>71</v>
      </c>
      <c r="DB67" t="s">
        <v>71</v>
      </c>
      <c r="DC67" t="s">
        <v>71</v>
      </c>
      <c r="DD67" t="s">
        <v>71</v>
      </c>
      <c r="DE67" t="s">
        <v>71</v>
      </c>
      <c r="DF67" t="s">
        <v>71</v>
      </c>
      <c r="DG67" t="s">
        <v>71</v>
      </c>
      <c r="DH67" t="s">
        <v>71</v>
      </c>
      <c r="DI67" t="s">
        <v>71</v>
      </c>
      <c r="DJ67" t="s">
        <v>71</v>
      </c>
      <c r="DK67" t="s">
        <v>71</v>
      </c>
      <c r="DL67" t="s">
        <v>71</v>
      </c>
      <c r="DM67" t="s">
        <v>71</v>
      </c>
      <c r="DN67" t="s">
        <v>71</v>
      </c>
      <c r="DO67" t="s">
        <v>71</v>
      </c>
      <c r="DP67" t="s">
        <v>71</v>
      </c>
      <c r="DQ67" t="s">
        <v>71</v>
      </c>
      <c r="DR67" t="s">
        <v>71</v>
      </c>
      <c r="DS67" t="s">
        <v>71</v>
      </c>
      <c r="DT67" t="s">
        <v>71</v>
      </c>
      <c r="DU67" t="s">
        <v>71</v>
      </c>
      <c r="DV67" t="s">
        <v>71</v>
      </c>
      <c r="DW67" t="s">
        <v>71</v>
      </c>
      <c r="DX67" t="s">
        <v>71</v>
      </c>
      <c r="DY67" t="s">
        <v>71</v>
      </c>
      <c r="DZ67" t="s">
        <v>71</v>
      </c>
      <c r="EA67" t="s">
        <v>71</v>
      </c>
      <c r="EB67" t="s">
        <v>71</v>
      </c>
      <c r="EC67" t="s">
        <v>71</v>
      </c>
      <c r="ED67" t="s">
        <v>71</v>
      </c>
      <c r="EE67" t="s">
        <v>71</v>
      </c>
      <c r="EF67" t="s">
        <v>71</v>
      </c>
      <c r="EG67" t="s">
        <v>71</v>
      </c>
      <c r="EH67" t="s">
        <v>71</v>
      </c>
      <c r="EI67" t="s">
        <v>71</v>
      </c>
      <c r="EJ67" t="s">
        <v>71</v>
      </c>
      <c r="EK67" t="s">
        <v>71</v>
      </c>
      <c r="EL67" t="s">
        <v>71</v>
      </c>
      <c r="EM67" t="s">
        <v>71</v>
      </c>
      <c r="EN67" t="s">
        <v>71</v>
      </c>
      <c r="EO67" t="s">
        <v>71</v>
      </c>
      <c r="EP67" t="s">
        <v>71</v>
      </c>
      <c r="EQ67" t="s">
        <v>71</v>
      </c>
      <c r="ER67" t="s">
        <v>71</v>
      </c>
      <c r="ES67" t="s">
        <v>71</v>
      </c>
      <c r="ET67" t="s">
        <v>71</v>
      </c>
      <c r="EU67" t="s">
        <v>71</v>
      </c>
      <c r="EV67" t="s">
        <v>71</v>
      </c>
      <c r="EW67" t="s">
        <v>71</v>
      </c>
      <c r="EX67" t="s">
        <v>71</v>
      </c>
      <c r="EY67" t="s">
        <v>71</v>
      </c>
      <c r="EZ67" t="s">
        <v>71</v>
      </c>
      <c r="FA67" t="s">
        <v>71</v>
      </c>
      <c r="FB67" t="s">
        <v>71</v>
      </c>
      <c r="FC67" t="s">
        <v>71</v>
      </c>
      <c r="FD67" t="s">
        <v>71</v>
      </c>
      <c r="FE67" t="s">
        <v>71</v>
      </c>
      <c r="FF67" t="s">
        <v>71</v>
      </c>
      <c r="FG67" t="s">
        <v>71</v>
      </c>
      <c r="FH67" t="s">
        <v>71</v>
      </c>
      <c r="FI67" t="s">
        <v>71</v>
      </c>
      <c r="FJ67" t="s">
        <v>71</v>
      </c>
      <c r="FK67" t="s">
        <v>71</v>
      </c>
      <c r="FL67" t="s">
        <v>71</v>
      </c>
      <c r="FM67" t="s">
        <v>71</v>
      </c>
      <c r="FN67" t="s">
        <v>71</v>
      </c>
      <c r="FO67" t="s">
        <v>71</v>
      </c>
      <c r="FP67" t="s">
        <v>71</v>
      </c>
      <c r="FQ67" t="s">
        <v>71</v>
      </c>
      <c r="FR67" t="s">
        <v>71</v>
      </c>
      <c r="FS67" t="s">
        <v>71</v>
      </c>
      <c r="FT67" t="s">
        <v>71</v>
      </c>
      <c r="FU67" t="s">
        <v>71</v>
      </c>
      <c r="FV67" t="s">
        <v>71</v>
      </c>
      <c r="FW67" t="s">
        <v>71</v>
      </c>
      <c r="FX67" t="s">
        <v>71</v>
      </c>
      <c r="FY67" t="s">
        <v>71</v>
      </c>
      <c r="FZ67" t="s">
        <v>71</v>
      </c>
      <c r="GA67" t="s">
        <v>71</v>
      </c>
      <c r="GB67" t="s">
        <v>71</v>
      </c>
      <c r="GC67" t="s">
        <v>71</v>
      </c>
      <c r="GD67" t="s">
        <v>71</v>
      </c>
      <c r="GE67" t="s">
        <v>71</v>
      </c>
      <c r="GF67" t="s">
        <v>71</v>
      </c>
      <c r="GG67" t="s">
        <v>71</v>
      </c>
      <c r="GH67" t="s">
        <v>71</v>
      </c>
    </row>
    <row r="68" spans="1:190" x14ac:dyDescent="0.2">
      <c r="A68" s="1">
        <v>66</v>
      </c>
      <c r="B68" t="s">
        <v>72</v>
      </c>
      <c r="C68" t="s">
        <v>72</v>
      </c>
      <c r="D68" t="s">
        <v>72</v>
      </c>
      <c r="E68" t="s">
        <v>73</v>
      </c>
      <c r="F68" t="s">
        <v>73</v>
      </c>
      <c r="G68" t="s">
        <v>73</v>
      </c>
      <c r="H68" t="s">
        <v>73</v>
      </c>
      <c r="I68" t="s">
        <v>73</v>
      </c>
      <c r="J68" t="s">
        <v>73</v>
      </c>
      <c r="K68" t="s">
        <v>74</v>
      </c>
      <c r="L68" t="s">
        <v>74</v>
      </c>
      <c r="M68" t="s">
        <v>74</v>
      </c>
      <c r="N68" t="s">
        <v>74</v>
      </c>
      <c r="O68" t="s">
        <v>74</v>
      </c>
      <c r="P68" t="s">
        <v>74</v>
      </c>
      <c r="Q68" t="s">
        <v>75</v>
      </c>
      <c r="R68" t="s">
        <v>75</v>
      </c>
      <c r="S68" t="s">
        <v>75</v>
      </c>
      <c r="T68" t="s">
        <v>75</v>
      </c>
      <c r="U68" t="s">
        <v>75</v>
      </c>
      <c r="V68" t="s">
        <v>75</v>
      </c>
      <c r="W68" t="s">
        <v>75</v>
      </c>
      <c r="X68" t="s">
        <v>75</v>
      </c>
      <c r="Y68" t="s">
        <v>75</v>
      </c>
      <c r="Z68" t="s">
        <v>75</v>
      </c>
      <c r="AA68" t="s">
        <v>75</v>
      </c>
      <c r="AB68" t="s">
        <v>75</v>
      </c>
      <c r="AC68" t="s">
        <v>75</v>
      </c>
      <c r="AD68" t="s">
        <v>71</v>
      </c>
      <c r="AE68" t="s">
        <v>71</v>
      </c>
      <c r="AF68" t="s">
        <v>71</v>
      </c>
      <c r="AG68" t="s">
        <v>71</v>
      </c>
      <c r="AH68" t="s">
        <v>71</v>
      </c>
      <c r="AI68" t="s">
        <v>71</v>
      </c>
      <c r="AJ68" t="s">
        <v>71</v>
      </c>
      <c r="AK68" t="s">
        <v>71</v>
      </c>
      <c r="AL68" t="s">
        <v>71</v>
      </c>
      <c r="AM68" t="s">
        <v>71</v>
      </c>
      <c r="AN68" t="s">
        <v>71</v>
      </c>
      <c r="AO68" t="s">
        <v>71</v>
      </c>
      <c r="AP68" t="s">
        <v>71</v>
      </c>
      <c r="AQ68" t="s">
        <v>71</v>
      </c>
      <c r="AR68" t="s">
        <v>71</v>
      </c>
      <c r="AS68" t="s">
        <v>71</v>
      </c>
      <c r="AT68" t="s">
        <v>71</v>
      </c>
      <c r="AU68" t="s">
        <v>71</v>
      </c>
      <c r="AV68" t="s">
        <v>71</v>
      </c>
      <c r="AW68" t="s">
        <v>71</v>
      </c>
      <c r="AX68" t="s">
        <v>71</v>
      </c>
      <c r="AY68" t="s">
        <v>71</v>
      </c>
      <c r="AZ68" t="s">
        <v>71</v>
      </c>
      <c r="BA68" t="s">
        <v>71</v>
      </c>
      <c r="BB68" t="s">
        <v>71</v>
      </c>
      <c r="BC68" t="s">
        <v>71</v>
      </c>
      <c r="BD68" t="s">
        <v>71</v>
      </c>
      <c r="BE68" t="s">
        <v>71</v>
      </c>
      <c r="BF68" t="s">
        <v>71</v>
      </c>
      <c r="BG68" t="s">
        <v>71</v>
      </c>
      <c r="BH68" t="s">
        <v>71</v>
      </c>
      <c r="BI68" t="s">
        <v>71</v>
      </c>
      <c r="BJ68" t="s">
        <v>71</v>
      </c>
      <c r="BK68" t="s">
        <v>71</v>
      </c>
      <c r="BL68" t="s">
        <v>71</v>
      </c>
      <c r="BM68" t="s">
        <v>71</v>
      </c>
      <c r="BN68" t="s">
        <v>71</v>
      </c>
      <c r="BO68" t="s">
        <v>71</v>
      </c>
      <c r="BP68" t="s">
        <v>71</v>
      </c>
      <c r="BQ68" t="s">
        <v>71</v>
      </c>
      <c r="BR68" t="s">
        <v>71</v>
      </c>
      <c r="BS68" t="s">
        <v>71</v>
      </c>
      <c r="BT68" t="s">
        <v>71</v>
      </c>
      <c r="BU68" t="s">
        <v>71</v>
      </c>
      <c r="BV68" t="s">
        <v>71</v>
      </c>
      <c r="BW68" t="s">
        <v>71</v>
      </c>
      <c r="BX68" t="s">
        <v>71</v>
      </c>
      <c r="BY68" t="s">
        <v>71</v>
      </c>
      <c r="BZ68" t="s">
        <v>71</v>
      </c>
      <c r="CA68" t="s">
        <v>71</v>
      </c>
      <c r="CB68" t="s">
        <v>71</v>
      </c>
      <c r="CC68" t="s">
        <v>71</v>
      </c>
      <c r="CD68" t="s">
        <v>71</v>
      </c>
      <c r="CE68" t="s">
        <v>71</v>
      </c>
      <c r="CF68" t="s">
        <v>71</v>
      </c>
      <c r="CG68" t="s">
        <v>71</v>
      </c>
      <c r="CH68" t="s">
        <v>71</v>
      </c>
      <c r="CI68" t="s">
        <v>71</v>
      </c>
      <c r="CJ68" t="s">
        <v>71</v>
      </c>
      <c r="CK68" t="s">
        <v>71</v>
      </c>
      <c r="CL68" t="s">
        <v>71</v>
      </c>
      <c r="CM68" t="s">
        <v>71</v>
      </c>
      <c r="CN68" t="s">
        <v>71</v>
      </c>
      <c r="CO68" t="s">
        <v>71</v>
      </c>
      <c r="CP68" t="s">
        <v>71</v>
      </c>
      <c r="CQ68" t="s">
        <v>71</v>
      </c>
      <c r="CR68" t="s">
        <v>71</v>
      </c>
      <c r="CS68" t="s">
        <v>71</v>
      </c>
      <c r="CT68" t="s">
        <v>71</v>
      </c>
      <c r="CU68" t="s">
        <v>71</v>
      </c>
      <c r="CV68" t="s">
        <v>71</v>
      </c>
      <c r="CW68" t="s">
        <v>71</v>
      </c>
      <c r="CX68" t="s">
        <v>71</v>
      </c>
      <c r="CY68" t="s">
        <v>71</v>
      </c>
      <c r="CZ68" t="s">
        <v>71</v>
      </c>
      <c r="DA68" t="s">
        <v>71</v>
      </c>
      <c r="DB68" t="s">
        <v>71</v>
      </c>
      <c r="DC68" t="s">
        <v>71</v>
      </c>
      <c r="DD68" t="s">
        <v>71</v>
      </c>
      <c r="DE68" t="s">
        <v>71</v>
      </c>
      <c r="DF68" t="s">
        <v>71</v>
      </c>
      <c r="DG68" t="s">
        <v>71</v>
      </c>
      <c r="DH68" t="s">
        <v>71</v>
      </c>
      <c r="DI68" t="s">
        <v>71</v>
      </c>
      <c r="DJ68" t="s">
        <v>71</v>
      </c>
      <c r="DK68" t="s">
        <v>71</v>
      </c>
      <c r="DL68" t="s">
        <v>71</v>
      </c>
      <c r="DM68" t="s">
        <v>71</v>
      </c>
      <c r="DN68" t="s">
        <v>71</v>
      </c>
      <c r="DO68" t="s">
        <v>71</v>
      </c>
      <c r="DP68" t="s">
        <v>71</v>
      </c>
      <c r="DQ68" t="s">
        <v>71</v>
      </c>
      <c r="DR68" t="s">
        <v>71</v>
      </c>
      <c r="DS68" t="s">
        <v>71</v>
      </c>
      <c r="DT68" t="s">
        <v>71</v>
      </c>
      <c r="DU68" t="s">
        <v>71</v>
      </c>
      <c r="DV68" t="s">
        <v>71</v>
      </c>
      <c r="DW68" t="s">
        <v>71</v>
      </c>
      <c r="DX68" t="s">
        <v>71</v>
      </c>
      <c r="DY68" t="s">
        <v>71</v>
      </c>
      <c r="DZ68" t="s">
        <v>71</v>
      </c>
      <c r="EA68" t="s">
        <v>71</v>
      </c>
      <c r="EB68" t="s">
        <v>71</v>
      </c>
      <c r="EC68" t="s">
        <v>71</v>
      </c>
      <c r="ED68" t="s">
        <v>71</v>
      </c>
      <c r="EE68" t="s">
        <v>71</v>
      </c>
      <c r="EF68" t="s">
        <v>71</v>
      </c>
      <c r="EG68" t="s">
        <v>71</v>
      </c>
      <c r="EH68" t="s">
        <v>71</v>
      </c>
      <c r="EI68" t="s">
        <v>71</v>
      </c>
      <c r="EJ68" t="s">
        <v>71</v>
      </c>
      <c r="EK68" t="s">
        <v>71</v>
      </c>
      <c r="EL68" t="s">
        <v>71</v>
      </c>
      <c r="EM68" t="s">
        <v>71</v>
      </c>
      <c r="EN68" t="s">
        <v>71</v>
      </c>
      <c r="EO68" t="s">
        <v>71</v>
      </c>
      <c r="EP68" t="s">
        <v>71</v>
      </c>
      <c r="EQ68" t="s">
        <v>71</v>
      </c>
      <c r="ER68" t="s">
        <v>71</v>
      </c>
      <c r="ES68" t="s">
        <v>71</v>
      </c>
      <c r="ET68" t="s">
        <v>71</v>
      </c>
      <c r="EU68" t="s">
        <v>71</v>
      </c>
      <c r="EV68" t="s">
        <v>71</v>
      </c>
      <c r="EW68" t="s">
        <v>71</v>
      </c>
      <c r="EX68" t="s">
        <v>71</v>
      </c>
      <c r="EY68" t="s">
        <v>71</v>
      </c>
      <c r="EZ68" t="s">
        <v>71</v>
      </c>
      <c r="FA68" t="s">
        <v>71</v>
      </c>
      <c r="FB68" t="s">
        <v>71</v>
      </c>
      <c r="FC68" t="s">
        <v>71</v>
      </c>
      <c r="FD68" t="s">
        <v>71</v>
      </c>
      <c r="FE68" t="s">
        <v>71</v>
      </c>
      <c r="FF68" t="s">
        <v>71</v>
      </c>
      <c r="FG68" t="s">
        <v>71</v>
      </c>
      <c r="FH68" t="s">
        <v>71</v>
      </c>
      <c r="FI68" t="s">
        <v>71</v>
      </c>
      <c r="FJ68" t="s">
        <v>71</v>
      </c>
      <c r="FK68" t="s">
        <v>71</v>
      </c>
      <c r="FL68" t="s">
        <v>71</v>
      </c>
      <c r="FM68" t="s">
        <v>71</v>
      </c>
      <c r="FN68" t="s">
        <v>71</v>
      </c>
      <c r="FO68" t="s">
        <v>71</v>
      </c>
      <c r="FP68" t="s">
        <v>71</v>
      </c>
      <c r="FQ68" t="s">
        <v>71</v>
      </c>
      <c r="FR68" t="s">
        <v>71</v>
      </c>
      <c r="FS68" t="s">
        <v>71</v>
      </c>
      <c r="FT68" t="s">
        <v>71</v>
      </c>
      <c r="FU68" t="s">
        <v>71</v>
      </c>
      <c r="FV68" t="s">
        <v>71</v>
      </c>
      <c r="FW68" t="s">
        <v>71</v>
      </c>
      <c r="FX68" t="s">
        <v>71</v>
      </c>
      <c r="FY68" t="s">
        <v>71</v>
      </c>
      <c r="FZ68" t="s">
        <v>71</v>
      </c>
      <c r="GA68" t="s">
        <v>71</v>
      </c>
      <c r="GB68" t="s">
        <v>71</v>
      </c>
      <c r="GC68" t="s">
        <v>71</v>
      </c>
      <c r="GD68" t="s">
        <v>71</v>
      </c>
      <c r="GE68" t="s">
        <v>71</v>
      </c>
      <c r="GF68" t="s">
        <v>71</v>
      </c>
      <c r="GG68" t="s">
        <v>71</v>
      </c>
      <c r="GH68" t="s">
        <v>71</v>
      </c>
    </row>
    <row r="69" spans="1:190" x14ac:dyDescent="0.2">
      <c r="A69" s="1">
        <v>67</v>
      </c>
      <c r="B69" t="s">
        <v>72</v>
      </c>
      <c r="C69" t="s">
        <v>72</v>
      </c>
      <c r="D69" t="s">
        <v>72</v>
      </c>
      <c r="E69" t="s">
        <v>73</v>
      </c>
      <c r="F69" t="s">
        <v>73</v>
      </c>
      <c r="G69" t="s">
        <v>73</v>
      </c>
      <c r="H69" t="s">
        <v>73</v>
      </c>
      <c r="I69" t="s">
        <v>73</v>
      </c>
      <c r="J69" t="s">
        <v>73</v>
      </c>
      <c r="K69" t="s">
        <v>74</v>
      </c>
      <c r="L69" t="s">
        <v>74</v>
      </c>
      <c r="M69" t="s">
        <v>74</v>
      </c>
      <c r="N69" t="s">
        <v>74</v>
      </c>
      <c r="O69" t="s">
        <v>74</v>
      </c>
      <c r="P69" t="s">
        <v>74</v>
      </c>
      <c r="Q69" t="s">
        <v>75</v>
      </c>
      <c r="R69" t="s">
        <v>75</v>
      </c>
      <c r="S69" t="s">
        <v>75</v>
      </c>
      <c r="T69" t="s">
        <v>75</v>
      </c>
      <c r="U69" t="s">
        <v>75</v>
      </c>
      <c r="V69" t="s">
        <v>75</v>
      </c>
      <c r="W69" t="s">
        <v>75</v>
      </c>
      <c r="X69" t="s">
        <v>75</v>
      </c>
      <c r="Y69" t="s">
        <v>75</v>
      </c>
      <c r="Z69" t="s">
        <v>75</v>
      </c>
      <c r="AA69" t="s">
        <v>75</v>
      </c>
      <c r="AB69" t="s">
        <v>75</v>
      </c>
      <c r="AC69" t="s">
        <v>75</v>
      </c>
      <c r="AD69" t="s">
        <v>71</v>
      </c>
      <c r="AE69" t="s">
        <v>71</v>
      </c>
      <c r="AF69" t="s">
        <v>71</v>
      </c>
      <c r="AG69" t="s">
        <v>71</v>
      </c>
      <c r="AH69" t="s">
        <v>71</v>
      </c>
      <c r="AI69" t="s">
        <v>71</v>
      </c>
      <c r="AJ69" t="s">
        <v>71</v>
      </c>
      <c r="AK69" t="s">
        <v>71</v>
      </c>
      <c r="AL69" t="s">
        <v>71</v>
      </c>
      <c r="AM69" t="s">
        <v>71</v>
      </c>
      <c r="AN69" t="s">
        <v>71</v>
      </c>
      <c r="AO69" t="s">
        <v>71</v>
      </c>
      <c r="AP69" t="s">
        <v>71</v>
      </c>
      <c r="AQ69" t="s">
        <v>71</v>
      </c>
      <c r="AR69" t="s">
        <v>71</v>
      </c>
      <c r="AS69" t="s">
        <v>71</v>
      </c>
      <c r="AT69" t="s">
        <v>71</v>
      </c>
      <c r="AU69" t="s">
        <v>71</v>
      </c>
      <c r="AV69" t="s">
        <v>71</v>
      </c>
      <c r="AW69" t="s">
        <v>71</v>
      </c>
      <c r="AX69" t="s">
        <v>71</v>
      </c>
      <c r="AY69" t="s">
        <v>71</v>
      </c>
      <c r="AZ69" t="s">
        <v>71</v>
      </c>
      <c r="BA69" t="s">
        <v>71</v>
      </c>
      <c r="BB69" t="s">
        <v>71</v>
      </c>
      <c r="BC69" t="s">
        <v>71</v>
      </c>
      <c r="BD69" t="s">
        <v>71</v>
      </c>
      <c r="BE69" t="s">
        <v>71</v>
      </c>
      <c r="BF69" t="s">
        <v>71</v>
      </c>
      <c r="BG69" t="s">
        <v>71</v>
      </c>
      <c r="BH69" t="s">
        <v>71</v>
      </c>
      <c r="BI69" t="s">
        <v>71</v>
      </c>
      <c r="BJ69" t="s">
        <v>71</v>
      </c>
      <c r="BK69" t="s">
        <v>71</v>
      </c>
      <c r="BL69" t="s">
        <v>71</v>
      </c>
      <c r="BM69" t="s">
        <v>71</v>
      </c>
      <c r="BN69" t="s">
        <v>71</v>
      </c>
      <c r="BO69" t="s">
        <v>71</v>
      </c>
      <c r="BP69" t="s">
        <v>71</v>
      </c>
      <c r="BQ69" t="s">
        <v>71</v>
      </c>
      <c r="BR69" t="s">
        <v>71</v>
      </c>
      <c r="BS69" t="s">
        <v>71</v>
      </c>
      <c r="BT69" t="s">
        <v>71</v>
      </c>
      <c r="BU69" t="s">
        <v>71</v>
      </c>
      <c r="BV69" t="s">
        <v>71</v>
      </c>
      <c r="BW69" t="s">
        <v>71</v>
      </c>
      <c r="BX69" t="s">
        <v>71</v>
      </c>
      <c r="BY69" t="s">
        <v>71</v>
      </c>
      <c r="BZ69" t="s">
        <v>71</v>
      </c>
      <c r="CA69" t="s">
        <v>71</v>
      </c>
      <c r="CB69" t="s">
        <v>71</v>
      </c>
      <c r="CC69" t="s">
        <v>71</v>
      </c>
      <c r="CD69" t="s">
        <v>71</v>
      </c>
      <c r="CE69" t="s">
        <v>71</v>
      </c>
      <c r="CF69" t="s">
        <v>71</v>
      </c>
      <c r="CG69" t="s">
        <v>71</v>
      </c>
      <c r="CH69" t="s">
        <v>71</v>
      </c>
      <c r="CI69" t="s">
        <v>71</v>
      </c>
      <c r="CJ69" t="s">
        <v>71</v>
      </c>
      <c r="CK69" t="s">
        <v>71</v>
      </c>
      <c r="CL69" t="s">
        <v>71</v>
      </c>
      <c r="CM69" t="s">
        <v>71</v>
      </c>
      <c r="CN69" t="s">
        <v>71</v>
      </c>
      <c r="CO69" t="s">
        <v>71</v>
      </c>
      <c r="CP69" t="s">
        <v>71</v>
      </c>
      <c r="CQ69" t="s">
        <v>71</v>
      </c>
      <c r="CR69" t="s">
        <v>71</v>
      </c>
      <c r="CS69" t="s">
        <v>71</v>
      </c>
      <c r="CT69" t="s">
        <v>71</v>
      </c>
      <c r="CU69" t="s">
        <v>71</v>
      </c>
      <c r="CV69" t="s">
        <v>71</v>
      </c>
      <c r="CW69" t="s">
        <v>71</v>
      </c>
      <c r="CX69" t="s">
        <v>71</v>
      </c>
      <c r="CY69" t="s">
        <v>71</v>
      </c>
      <c r="CZ69" t="s">
        <v>71</v>
      </c>
      <c r="DA69" t="s">
        <v>71</v>
      </c>
      <c r="DB69" t="s">
        <v>71</v>
      </c>
      <c r="DC69" t="s">
        <v>71</v>
      </c>
      <c r="DD69" t="s">
        <v>71</v>
      </c>
      <c r="DE69" t="s">
        <v>71</v>
      </c>
      <c r="DF69" t="s">
        <v>71</v>
      </c>
      <c r="DG69" t="s">
        <v>71</v>
      </c>
      <c r="DH69" t="s">
        <v>71</v>
      </c>
      <c r="DI69" t="s">
        <v>71</v>
      </c>
      <c r="DJ69" t="s">
        <v>71</v>
      </c>
      <c r="DK69" t="s">
        <v>71</v>
      </c>
      <c r="DL69" t="s">
        <v>71</v>
      </c>
      <c r="DM69" t="s">
        <v>71</v>
      </c>
      <c r="DN69" t="s">
        <v>71</v>
      </c>
      <c r="DO69" t="s">
        <v>71</v>
      </c>
      <c r="DP69" t="s">
        <v>71</v>
      </c>
      <c r="DQ69" t="s">
        <v>71</v>
      </c>
      <c r="DR69" t="s">
        <v>71</v>
      </c>
      <c r="DS69" t="s">
        <v>71</v>
      </c>
      <c r="DT69" t="s">
        <v>71</v>
      </c>
      <c r="DU69" t="s">
        <v>71</v>
      </c>
      <c r="DV69" t="s">
        <v>71</v>
      </c>
      <c r="DW69" t="s">
        <v>71</v>
      </c>
      <c r="DX69" t="s">
        <v>71</v>
      </c>
      <c r="DY69" t="s">
        <v>71</v>
      </c>
      <c r="DZ69" t="s">
        <v>71</v>
      </c>
      <c r="EA69" t="s">
        <v>71</v>
      </c>
      <c r="EB69" t="s">
        <v>71</v>
      </c>
      <c r="EC69" t="s">
        <v>71</v>
      </c>
      <c r="ED69" t="s">
        <v>71</v>
      </c>
      <c r="EE69" t="s">
        <v>71</v>
      </c>
      <c r="EF69" t="s">
        <v>71</v>
      </c>
      <c r="EG69" t="s">
        <v>71</v>
      </c>
      <c r="EH69" t="s">
        <v>71</v>
      </c>
      <c r="EI69" t="s">
        <v>71</v>
      </c>
      <c r="EJ69" t="s">
        <v>71</v>
      </c>
      <c r="EK69" t="s">
        <v>71</v>
      </c>
      <c r="EL69" t="s">
        <v>71</v>
      </c>
      <c r="EM69" t="s">
        <v>71</v>
      </c>
      <c r="EN69" t="s">
        <v>71</v>
      </c>
      <c r="EO69" t="s">
        <v>71</v>
      </c>
      <c r="EP69" t="s">
        <v>71</v>
      </c>
      <c r="EQ69" t="s">
        <v>71</v>
      </c>
      <c r="ER69" t="s">
        <v>71</v>
      </c>
      <c r="ES69" t="s">
        <v>71</v>
      </c>
      <c r="ET69" t="s">
        <v>71</v>
      </c>
      <c r="EU69" t="s">
        <v>71</v>
      </c>
      <c r="EV69" t="s">
        <v>71</v>
      </c>
      <c r="EW69" t="s">
        <v>71</v>
      </c>
      <c r="EX69" t="s">
        <v>71</v>
      </c>
      <c r="EY69" t="s">
        <v>71</v>
      </c>
      <c r="EZ69" t="s">
        <v>71</v>
      </c>
      <c r="FA69" t="s">
        <v>71</v>
      </c>
      <c r="FB69" t="s">
        <v>71</v>
      </c>
      <c r="FC69" t="s">
        <v>71</v>
      </c>
      <c r="FD69" t="s">
        <v>71</v>
      </c>
      <c r="FE69" t="s">
        <v>71</v>
      </c>
      <c r="FF69" t="s">
        <v>71</v>
      </c>
      <c r="FG69" t="s">
        <v>71</v>
      </c>
      <c r="FH69" t="s">
        <v>71</v>
      </c>
      <c r="FI69" t="s">
        <v>71</v>
      </c>
      <c r="FJ69" t="s">
        <v>71</v>
      </c>
      <c r="FK69" t="s">
        <v>71</v>
      </c>
      <c r="FL69" t="s">
        <v>71</v>
      </c>
      <c r="FM69" t="s">
        <v>71</v>
      </c>
      <c r="FN69" t="s">
        <v>71</v>
      </c>
      <c r="FO69" t="s">
        <v>71</v>
      </c>
      <c r="FP69" t="s">
        <v>71</v>
      </c>
      <c r="FQ69" t="s">
        <v>71</v>
      </c>
      <c r="FR69" t="s">
        <v>71</v>
      </c>
      <c r="FS69" t="s">
        <v>71</v>
      </c>
      <c r="FT69" t="s">
        <v>71</v>
      </c>
      <c r="FU69" t="s">
        <v>71</v>
      </c>
      <c r="FV69" t="s">
        <v>71</v>
      </c>
      <c r="FW69" t="s">
        <v>71</v>
      </c>
      <c r="FX69" t="s">
        <v>71</v>
      </c>
      <c r="FY69" t="s">
        <v>71</v>
      </c>
      <c r="FZ69" t="s">
        <v>71</v>
      </c>
      <c r="GA69" t="s">
        <v>71</v>
      </c>
      <c r="GB69" t="s">
        <v>71</v>
      </c>
      <c r="GC69" t="s">
        <v>71</v>
      </c>
      <c r="GD69" t="s">
        <v>71</v>
      </c>
      <c r="GE69" t="s">
        <v>71</v>
      </c>
      <c r="GF69" t="s">
        <v>71</v>
      </c>
      <c r="GG69" t="s">
        <v>71</v>
      </c>
      <c r="GH69" t="s">
        <v>71</v>
      </c>
    </row>
    <row r="70" spans="1:190" x14ac:dyDescent="0.2">
      <c r="A70" s="1">
        <v>68</v>
      </c>
      <c r="B70" t="s">
        <v>72</v>
      </c>
      <c r="C70" t="s">
        <v>72</v>
      </c>
      <c r="D70" t="s">
        <v>72</v>
      </c>
      <c r="E70" t="s">
        <v>73</v>
      </c>
      <c r="F70" t="s">
        <v>73</v>
      </c>
      <c r="G70" t="s">
        <v>73</v>
      </c>
      <c r="H70" t="s">
        <v>73</v>
      </c>
      <c r="I70" t="s">
        <v>73</v>
      </c>
      <c r="J70" t="s">
        <v>73</v>
      </c>
      <c r="K70" t="s">
        <v>74</v>
      </c>
      <c r="L70" t="s">
        <v>74</v>
      </c>
      <c r="M70" t="s">
        <v>74</v>
      </c>
      <c r="N70" t="s">
        <v>74</v>
      </c>
      <c r="O70" t="s">
        <v>74</v>
      </c>
      <c r="P70" t="s">
        <v>74</v>
      </c>
      <c r="Q70" t="s">
        <v>75</v>
      </c>
      <c r="R70" t="s">
        <v>75</v>
      </c>
      <c r="S70" t="s">
        <v>75</v>
      </c>
      <c r="T70" t="s">
        <v>75</v>
      </c>
      <c r="U70" t="s">
        <v>75</v>
      </c>
      <c r="V70" t="s">
        <v>75</v>
      </c>
      <c r="W70" t="s">
        <v>75</v>
      </c>
      <c r="X70" t="s">
        <v>75</v>
      </c>
      <c r="Y70" t="s">
        <v>75</v>
      </c>
      <c r="Z70" t="s">
        <v>75</v>
      </c>
      <c r="AA70" t="s">
        <v>75</v>
      </c>
      <c r="AB70" t="s">
        <v>75</v>
      </c>
      <c r="AC70" t="s">
        <v>75</v>
      </c>
      <c r="AD70" t="s">
        <v>71</v>
      </c>
      <c r="AE70" t="s">
        <v>71</v>
      </c>
      <c r="AF70" t="s">
        <v>71</v>
      </c>
      <c r="AG70" t="s">
        <v>71</v>
      </c>
      <c r="AH70" t="s">
        <v>71</v>
      </c>
      <c r="AI70" t="s">
        <v>71</v>
      </c>
      <c r="AJ70" t="s">
        <v>71</v>
      </c>
      <c r="AK70" t="s">
        <v>71</v>
      </c>
      <c r="AL70" t="s">
        <v>71</v>
      </c>
      <c r="AM70" t="s">
        <v>71</v>
      </c>
      <c r="AN70" t="s">
        <v>71</v>
      </c>
      <c r="AO70" t="s">
        <v>71</v>
      </c>
      <c r="AP70" t="s">
        <v>71</v>
      </c>
      <c r="AQ70" t="s">
        <v>71</v>
      </c>
      <c r="AR70" t="s">
        <v>71</v>
      </c>
      <c r="AS70" t="s">
        <v>71</v>
      </c>
      <c r="AT70" t="s">
        <v>71</v>
      </c>
      <c r="AU70" t="s">
        <v>71</v>
      </c>
      <c r="AV70" t="s">
        <v>71</v>
      </c>
      <c r="AW70" t="s">
        <v>71</v>
      </c>
      <c r="AX70" t="s">
        <v>71</v>
      </c>
      <c r="AY70" t="s">
        <v>71</v>
      </c>
      <c r="AZ70" t="s">
        <v>71</v>
      </c>
      <c r="BA70" t="s">
        <v>71</v>
      </c>
      <c r="BB70" t="s">
        <v>71</v>
      </c>
      <c r="BC70" t="s">
        <v>71</v>
      </c>
      <c r="BD70" t="s">
        <v>71</v>
      </c>
      <c r="BE70" t="s">
        <v>71</v>
      </c>
      <c r="BF70" t="s">
        <v>71</v>
      </c>
      <c r="BG70" t="s">
        <v>71</v>
      </c>
      <c r="BH70" t="s">
        <v>71</v>
      </c>
      <c r="BI70" t="s">
        <v>71</v>
      </c>
      <c r="BJ70" t="s">
        <v>71</v>
      </c>
      <c r="BK70" t="s">
        <v>71</v>
      </c>
      <c r="BL70" t="s">
        <v>71</v>
      </c>
      <c r="BM70" t="s">
        <v>71</v>
      </c>
      <c r="BN70" t="s">
        <v>71</v>
      </c>
      <c r="BO70" t="s">
        <v>71</v>
      </c>
      <c r="BP70" t="s">
        <v>71</v>
      </c>
      <c r="BQ70" t="s">
        <v>71</v>
      </c>
      <c r="BR70" t="s">
        <v>71</v>
      </c>
      <c r="BS70" t="s">
        <v>71</v>
      </c>
      <c r="BT70" t="s">
        <v>71</v>
      </c>
      <c r="BU70" t="s">
        <v>71</v>
      </c>
      <c r="BV70" t="s">
        <v>71</v>
      </c>
      <c r="BW70" t="s">
        <v>71</v>
      </c>
      <c r="BX70" t="s">
        <v>71</v>
      </c>
      <c r="BY70" t="s">
        <v>71</v>
      </c>
      <c r="BZ70" t="s">
        <v>71</v>
      </c>
      <c r="CA70" t="s">
        <v>71</v>
      </c>
      <c r="CB70" t="s">
        <v>71</v>
      </c>
      <c r="CC70" t="s">
        <v>71</v>
      </c>
      <c r="CD70" t="s">
        <v>71</v>
      </c>
      <c r="CE70" t="s">
        <v>71</v>
      </c>
      <c r="CF70" t="s">
        <v>71</v>
      </c>
      <c r="CG70" t="s">
        <v>71</v>
      </c>
      <c r="CH70" t="s">
        <v>71</v>
      </c>
      <c r="CI70" t="s">
        <v>71</v>
      </c>
      <c r="CJ70" t="s">
        <v>71</v>
      </c>
      <c r="CK70" t="s">
        <v>71</v>
      </c>
      <c r="CL70" t="s">
        <v>71</v>
      </c>
      <c r="CM70" t="s">
        <v>71</v>
      </c>
      <c r="CN70" t="s">
        <v>71</v>
      </c>
      <c r="CO70" t="s">
        <v>71</v>
      </c>
      <c r="CP70" t="s">
        <v>71</v>
      </c>
      <c r="CQ70" t="s">
        <v>71</v>
      </c>
      <c r="CR70" t="s">
        <v>71</v>
      </c>
      <c r="CS70" t="s">
        <v>71</v>
      </c>
      <c r="CT70" t="s">
        <v>71</v>
      </c>
      <c r="CU70" t="s">
        <v>71</v>
      </c>
      <c r="CV70" t="s">
        <v>71</v>
      </c>
      <c r="CW70" t="s">
        <v>71</v>
      </c>
      <c r="CX70" t="s">
        <v>71</v>
      </c>
      <c r="CY70" t="s">
        <v>71</v>
      </c>
      <c r="CZ70" t="s">
        <v>71</v>
      </c>
      <c r="DA70" t="s">
        <v>71</v>
      </c>
      <c r="DB70" t="s">
        <v>71</v>
      </c>
      <c r="DC70" t="s">
        <v>71</v>
      </c>
      <c r="DD70" t="s">
        <v>71</v>
      </c>
      <c r="DE70" t="s">
        <v>71</v>
      </c>
      <c r="DF70" t="s">
        <v>71</v>
      </c>
      <c r="DG70" t="s">
        <v>71</v>
      </c>
      <c r="DH70" t="s">
        <v>71</v>
      </c>
      <c r="DI70" t="s">
        <v>71</v>
      </c>
      <c r="DJ70" t="s">
        <v>71</v>
      </c>
      <c r="DK70" t="s">
        <v>71</v>
      </c>
      <c r="DL70" t="s">
        <v>71</v>
      </c>
      <c r="DM70" t="s">
        <v>71</v>
      </c>
      <c r="DN70" t="s">
        <v>71</v>
      </c>
      <c r="DO70" t="s">
        <v>71</v>
      </c>
      <c r="DP70" t="s">
        <v>71</v>
      </c>
      <c r="DQ70" t="s">
        <v>71</v>
      </c>
      <c r="DR70" t="s">
        <v>71</v>
      </c>
      <c r="DS70" t="s">
        <v>71</v>
      </c>
      <c r="DT70" t="s">
        <v>71</v>
      </c>
      <c r="DU70" t="s">
        <v>71</v>
      </c>
      <c r="DV70" t="s">
        <v>71</v>
      </c>
      <c r="DW70" t="s">
        <v>71</v>
      </c>
      <c r="DX70" t="s">
        <v>71</v>
      </c>
      <c r="DY70" t="s">
        <v>71</v>
      </c>
      <c r="DZ70" t="s">
        <v>71</v>
      </c>
      <c r="EA70" t="s">
        <v>71</v>
      </c>
      <c r="EB70" t="s">
        <v>71</v>
      </c>
      <c r="EC70" t="s">
        <v>71</v>
      </c>
      <c r="ED70" t="s">
        <v>71</v>
      </c>
      <c r="EE70" t="s">
        <v>71</v>
      </c>
      <c r="EF70" t="s">
        <v>71</v>
      </c>
      <c r="EG70" t="s">
        <v>71</v>
      </c>
      <c r="EH70" t="s">
        <v>71</v>
      </c>
      <c r="EI70" t="s">
        <v>71</v>
      </c>
      <c r="EJ70" t="s">
        <v>71</v>
      </c>
      <c r="EK70" t="s">
        <v>71</v>
      </c>
      <c r="EL70" t="s">
        <v>71</v>
      </c>
      <c r="EM70" t="s">
        <v>71</v>
      </c>
      <c r="EN70" t="s">
        <v>71</v>
      </c>
      <c r="EO70" t="s">
        <v>71</v>
      </c>
      <c r="EP70" t="s">
        <v>71</v>
      </c>
      <c r="EQ70" t="s">
        <v>71</v>
      </c>
      <c r="ER70" t="s">
        <v>71</v>
      </c>
      <c r="ES70" t="s">
        <v>71</v>
      </c>
      <c r="ET70" t="s">
        <v>71</v>
      </c>
      <c r="EU70" t="s">
        <v>71</v>
      </c>
      <c r="EV70" t="s">
        <v>71</v>
      </c>
      <c r="EW70" t="s">
        <v>71</v>
      </c>
      <c r="EX70" t="s">
        <v>71</v>
      </c>
      <c r="EY70" t="s">
        <v>71</v>
      </c>
      <c r="EZ70" t="s">
        <v>71</v>
      </c>
      <c r="FA70" t="s">
        <v>71</v>
      </c>
      <c r="FB70" t="s">
        <v>71</v>
      </c>
      <c r="FC70" t="s">
        <v>71</v>
      </c>
      <c r="FD70" t="s">
        <v>71</v>
      </c>
      <c r="FE70" t="s">
        <v>71</v>
      </c>
      <c r="FF70" t="s">
        <v>71</v>
      </c>
      <c r="FG70" t="s">
        <v>71</v>
      </c>
      <c r="FH70" t="s">
        <v>71</v>
      </c>
      <c r="FI70" t="s">
        <v>71</v>
      </c>
      <c r="FJ70" t="s">
        <v>71</v>
      </c>
      <c r="FK70" t="s">
        <v>71</v>
      </c>
      <c r="FL70" t="s">
        <v>71</v>
      </c>
      <c r="FM70" t="s">
        <v>71</v>
      </c>
      <c r="FN70" t="s">
        <v>71</v>
      </c>
      <c r="FO70" t="s">
        <v>71</v>
      </c>
      <c r="FP70" t="s">
        <v>71</v>
      </c>
      <c r="FQ70" t="s">
        <v>71</v>
      </c>
      <c r="FR70" t="s">
        <v>71</v>
      </c>
      <c r="FS70" t="s">
        <v>71</v>
      </c>
      <c r="FT70" t="s">
        <v>71</v>
      </c>
      <c r="FU70" t="s">
        <v>71</v>
      </c>
      <c r="FV70" t="s">
        <v>71</v>
      </c>
      <c r="FW70" t="s">
        <v>71</v>
      </c>
      <c r="FX70" t="s">
        <v>71</v>
      </c>
      <c r="FY70" t="s">
        <v>71</v>
      </c>
      <c r="FZ70" t="s">
        <v>71</v>
      </c>
      <c r="GA70" t="s">
        <v>71</v>
      </c>
      <c r="GB70" t="s">
        <v>71</v>
      </c>
      <c r="GC70" t="s">
        <v>71</v>
      </c>
      <c r="GD70" t="s">
        <v>71</v>
      </c>
      <c r="GE70" t="s">
        <v>71</v>
      </c>
      <c r="GF70" t="s">
        <v>71</v>
      </c>
      <c r="GG70" t="s">
        <v>71</v>
      </c>
      <c r="GH70" t="s">
        <v>71</v>
      </c>
    </row>
    <row r="71" spans="1:190" x14ac:dyDescent="0.2">
      <c r="A71" s="1">
        <v>69</v>
      </c>
      <c r="B71" t="s">
        <v>72</v>
      </c>
      <c r="C71" t="s">
        <v>72</v>
      </c>
      <c r="D71" t="s">
        <v>72</v>
      </c>
      <c r="E71" t="s">
        <v>73</v>
      </c>
      <c r="F71" t="s">
        <v>73</v>
      </c>
      <c r="G71" t="s">
        <v>73</v>
      </c>
      <c r="H71" t="s">
        <v>73</v>
      </c>
      <c r="I71" t="s">
        <v>73</v>
      </c>
      <c r="J71" t="s">
        <v>73</v>
      </c>
      <c r="K71" t="s">
        <v>74</v>
      </c>
      <c r="L71" t="s">
        <v>74</v>
      </c>
      <c r="M71" t="s">
        <v>74</v>
      </c>
      <c r="N71" t="s">
        <v>74</v>
      </c>
      <c r="O71" t="s">
        <v>74</v>
      </c>
      <c r="P71" t="s">
        <v>74</v>
      </c>
      <c r="Q71" t="s">
        <v>75</v>
      </c>
      <c r="R71" t="s">
        <v>75</v>
      </c>
      <c r="S71" t="s">
        <v>75</v>
      </c>
      <c r="T71" t="s">
        <v>75</v>
      </c>
      <c r="U71" t="s">
        <v>75</v>
      </c>
      <c r="V71" t="s">
        <v>75</v>
      </c>
      <c r="W71" t="s">
        <v>75</v>
      </c>
      <c r="X71" t="s">
        <v>75</v>
      </c>
      <c r="Y71" t="s">
        <v>75</v>
      </c>
      <c r="Z71" t="s">
        <v>75</v>
      </c>
      <c r="AA71" t="s">
        <v>75</v>
      </c>
      <c r="AB71" t="s">
        <v>75</v>
      </c>
      <c r="AC71" t="s">
        <v>75</v>
      </c>
      <c r="AD71" t="s">
        <v>71</v>
      </c>
      <c r="AE71" t="s">
        <v>71</v>
      </c>
      <c r="AF71" t="s">
        <v>71</v>
      </c>
      <c r="AG71" t="s">
        <v>71</v>
      </c>
      <c r="AH71" t="s">
        <v>71</v>
      </c>
      <c r="AI71" t="s">
        <v>71</v>
      </c>
      <c r="AJ71" t="s">
        <v>71</v>
      </c>
      <c r="AK71" t="s">
        <v>71</v>
      </c>
      <c r="AL71" t="s">
        <v>71</v>
      </c>
      <c r="AM71" t="s">
        <v>71</v>
      </c>
      <c r="AN71" t="s">
        <v>71</v>
      </c>
      <c r="AO71" t="s">
        <v>71</v>
      </c>
      <c r="AP71" t="s">
        <v>71</v>
      </c>
      <c r="AQ71" t="s">
        <v>71</v>
      </c>
      <c r="AR71" t="s">
        <v>71</v>
      </c>
      <c r="AS71" t="s">
        <v>71</v>
      </c>
      <c r="AT71" t="s">
        <v>71</v>
      </c>
      <c r="AU71" t="s">
        <v>71</v>
      </c>
      <c r="AV71" t="s">
        <v>71</v>
      </c>
      <c r="AW71" t="s">
        <v>71</v>
      </c>
      <c r="AX71" t="s">
        <v>71</v>
      </c>
      <c r="AY71" t="s">
        <v>71</v>
      </c>
      <c r="AZ71" t="s">
        <v>71</v>
      </c>
      <c r="BA71" t="s">
        <v>71</v>
      </c>
      <c r="BB71" t="s">
        <v>71</v>
      </c>
      <c r="BC71" t="s">
        <v>71</v>
      </c>
      <c r="BD71" t="s">
        <v>71</v>
      </c>
      <c r="BE71" t="s">
        <v>71</v>
      </c>
      <c r="BF71" t="s">
        <v>71</v>
      </c>
      <c r="BG71" t="s">
        <v>71</v>
      </c>
      <c r="BH71" t="s">
        <v>71</v>
      </c>
      <c r="BI71" t="s">
        <v>71</v>
      </c>
      <c r="BJ71" t="s">
        <v>71</v>
      </c>
      <c r="BK71" t="s">
        <v>71</v>
      </c>
      <c r="BL71" t="s">
        <v>71</v>
      </c>
      <c r="BM71" t="s">
        <v>71</v>
      </c>
      <c r="BN71" t="s">
        <v>71</v>
      </c>
      <c r="BO71" t="s">
        <v>71</v>
      </c>
      <c r="BP71" t="s">
        <v>71</v>
      </c>
      <c r="BQ71" t="s">
        <v>71</v>
      </c>
      <c r="BR71" t="s">
        <v>71</v>
      </c>
      <c r="BS71" t="s">
        <v>71</v>
      </c>
      <c r="BT71" t="s">
        <v>71</v>
      </c>
      <c r="BU71" t="s">
        <v>71</v>
      </c>
      <c r="BV71" t="s">
        <v>71</v>
      </c>
      <c r="BW71" t="s">
        <v>71</v>
      </c>
      <c r="BX71" t="s">
        <v>71</v>
      </c>
      <c r="BY71" t="s">
        <v>71</v>
      </c>
      <c r="BZ71" t="s">
        <v>71</v>
      </c>
      <c r="CA71" t="s">
        <v>71</v>
      </c>
      <c r="CB71" t="s">
        <v>71</v>
      </c>
      <c r="CC71" t="s">
        <v>71</v>
      </c>
      <c r="CD71" t="s">
        <v>71</v>
      </c>
      <c r="CE71" t="s">
        <v>71</v>
      </c>
      <c r="CF71" t="s">
        <v>71</v>
      </c>
      <c r="CG71" t="s">
        <v>71</v>
      </c>
      <c r="CH71" t="s">
        <v>71</v>
      </c>
      <c r="CI71" t="s">
        <v>71</v>
      </c>
      <c r="CJ71" t="s">
        <v>71</v>
      </c>
      <c r="CK71" t="s">
        <v>71</v>
      </c>
      <c r="CL71" t="s">
        <v>71</v>
      </c>
      <c r="CM71" t="s">
        <v>71</v>
      </c>
      <c r="CN71" t="s">
        <v>71</v>
      </c>
      <c r="CO71" t="s">
        <v>71</v>
      </c>
      <c r="CP71" t="s">
        <v>71</v>
      </c>
      <c r="CQ71" t="s">
        <v>71</v>
      </c>
      <c r="CR71" t="s">
        <v>71</v>
      </c>
      <c r="CS71" t="s">
        <v>71</v>
      </c>
      <c r="CT71" t="s">
        <v>71</v>
      </c>
      <c r="CU71" t="s">
        <v>71</v>
      </c>
      <c r="CV71" t="s">
        <v>71</v>
      </c>
      <c r="CW71" t="s">
        <v>71</v>
      </c>
      <c r="CX71" t="s">
        <v>71</v>
      </c>
      <c r="CY71" t="s">
        <v>71</v>
      </c>
      <c r="CZ71" t="s">
        <v>71</v>
      </c>
      <c r="DA71" t="s">
        <v>71</v>
      </c>
      <c r="DB71" t="s">
        <v>71</v>
      </c>
      <c r="DC71" t="s">
        <v>71</v>
      </c>
      <c r="DD71" t="s">
        <v>71</v>
      </c>
      <c r="DE71" t="s">
        <v>71</v>
      </c>
      <c r="DF71" t="s">
        <v>71</v>
      </c>
      <c r="DG71" t="s">
        <v>71</v>
      </c>
      <c r="DH71" t="s">
        <v>71</v>
      </c>
      <c r="DI71" t="s">
        <v>71</v>
      </c>
      <c r="DJ71" t="s">
        <v>71</v>
      </c>
      <c r="DK71" t="s">
        <v>71</v>
      </c>
      <c r="DL71" t="s">
        <v>71</v>
      </c>
      <c r="DM71" t="s">
        <v>71</v>
      </c>
      <c r="DN71" t="s">
        <v>71</v>
      </c>
      <c r="DO71" t="s">
        <v>71</v>
      </c>
      <c r="DP71" t="s">
        <v>71</v>
      </c>
      <c r="DQ71" t="s">
        <v>71</v>
      </c>
      <c r="DR71" t="s">
        <v>71</v>
      </c>
      <c r="DS71" t="s">
        <v>71</v>
      </c>
      <c r="DT71" t="s">
        <v>71</v>
      </c>
      <c r="DU71" t="s">
        <v>71</v>
      </c>
      <c r="DV71" t="s">
        <v>71</v>
      </c>
      <c r="DW71" t="s">
        <v>71</v>
      </c>
      <c r="DX71" t="s">
        <v>71</v>
      </c>
      <c r="DY71" t="s">
        <v>71</v>
      </c>
      <c r="DZ71" t="s">
        <v>71</v>
      </c>
      <c r="EA71" t="s">
        <v>71</v>
      </c>
      <c r="EB71" t="s">
        <v>71</v>
      </c>
      <c r="EC71" t="s">
        <v>71</v>
      </c>
      <c r="ED71" t="s">
        <v>71</v>
      </c>
      <c r="EE71" t="s">
        <v>71</v>
      </c>
      <c r="EF71" t="s">
        <v>71</v>
      </c>
      <c r="EG71" t="s">
        <v>71</v>
      </c>
      <c r="EH71" t="s">
        <v>71</v>
      </c>
      <c r="EI71" t="s">
        <v>71</v>
      </c>
      <c r="EJ71" t="s">
        <v>71</v>
      </c>
      <c r="EK71" t="s">
        <v>71</v>
      </c>
      <c r="EL71" t="s">
        <v>71</v>
      </c>
      <c r="EM71" t="s">
        <v>71</v>
      </c>
      <c r="EN71" t="s">
        <v>71</v>
      </c>
      <c r="EO71" t="s">
        <v>71</v>
      </c>
      <c r="EP71" t="s">
        <v>71</v>
      </c>
      <c r="EQ71" t="s">
        <v>71</v>
      </c>
      <c r="ER71" t="s">
        <v>71</v>
      </c>
      <c r="ES71" t="s">
        <v>71</v>
      </c>
      <c r="ET71" t="s">
        <v>71</v>
      </c>
      <c r="EU71" t="s">
        <v>71</v>
      </c>
      <c r="EV71" t="s">
        <v>71</v>
      </c>
      <c r="EW71" t="s">
        <v>71</v>
      </c>
      <c r="EX71" t="s">
        <v>71</v>
      </c>
      <c r="EY71" t="s">
        <v>71</v>
      </c>
      <c r="EZ71" t="s">
        <v>71</v>
      </c>
      <c r="FA71" t="s">
        <v>71</v>
      </c>
      <c r="FB71" t="s">
        <v>71</v>
      </c>
      <c r="FC71" t="s">
        <v>71</v>
      </c>
      <c r="FD71" t="s">
        <v>71</v>
      </c>
      <c r="FE71" t="s">
        <v>71</v>
      </c>
      <c r="FF71" t="s">
        <v>71</v>
      </c>
      <c r="FG71" t="s">
        <v>71</v>
      </c>
      <c r="FH71" t="s">
        <v>71</v>
      </c>
      <c r="FI71" t="s">
        <v>71</v>
      </c>
      <c r="FJ71" t="s">
        <v>71</v>
      </c>
      <c r="FK71" t="s">
        <v>71</v>
      </c>
      <c r="FL71" t="s">
        <v>71</v>
      </c>
      <c r="FM71" t="s">
        <v>71</v>
      </c>
      <c r="FN71" t="s">
        <v>71</v>
      </c>
      <c r="FO71" t="s">
        <v>71</v>
      </c>
      <c r="FP71" t="s">
        <v>71</v>
      </c>
      <c r="FQ71" t="s">
        <v>71</v>
      </c>
      <c r="FR71" t="s">
        <v>71</v>
      </c>
      <c r="FS71" t="s">
        <v>71</v>
      </c>
      <c r="FT71" t="s">
        <v>71</v>
      </c>
      <c r="FU71" t="s">
        <v>71</v>
      </c>
      <c r="FV71" t="s">
        <v>71</v>
      </c>
      <c r="FW71" t="s">
        <v>71</v>
      </c>
      <c r="FX71" t="s">
        <v>71</v>
      </c>
      <c r="FY71" t="s">
        <v>71</v>
      </c>
      <c r="FZ71" t="s">
        <v>71</v>
      </c>
      <c r="GA71" t="s">
        <v>71</v>
      </c>
      <c r="GB71" t="s">
        <v>71</v>
      </c>
      <c r="GC71" t="s">
        <v>71</v>
      </c>
      <c r="GD71" t="s">
        <v>71</v>
      </c>
      <c r="GE71" t="s">
        <v>71</v>
      </c>
      <c r="GF71" t="s">
        <v>71</v>
      </c>
      <c r="GG71" t="s">
        <v>71</v>
      </c>
      <c r="GH71" t="s">
        <v>71</v>
      </c>
    </row>
    <row r="72" spans="1:190" x14ac:dyDescent="0.2">
      <c r="A72" s="1">
        <v>70</v>
      </c>
      <c r="B72" t="s">
        <v>72</v>
      </c>
      <c r="C72" t="s">
        <v>72</v>
      </c>
      <c r="D72" t="s">
        <v>72</v>
      </c>
      <c r="E72" t="s">
        <v>73</v>
      </c>
      <c r="F72" t="s">
        <v>73</v>
      </c>
      <c r="G72" t="s">
        <v>73</v>
      </c>
      <c r="H72" t="s">
        <v>73</v>
      </c>
      <c r="I72" t="s">
        <v>73</v>
      </c>
      <c r="J72" t="s">
        <v>73</v>
      </c>
      <c r="K72" t="s">
        <v>74</v>
      </c>
      <c r="L72" t="s">
        <v>74</v>
      </c>
      <c r="M72" t="s">
        <v>74</v>
      </c>
      <c r="N72" t="s">
        <v>74</v>
      </c>
      <c r="O72" t="s">
        <v>74</v>
      </c>
      <c r="P72" t="s">
        <v>75</v>
      </c>
      <c r="Q72" t="s">
        <v>75</v>
      </c>
      <c r="R72" t="s">
        <v>75</v>
      </c>
      <c r="S72" t="s">
        <v>75</v>
      </c>
      <c r="T72" t="s">
        <v>75</v>
      </c>
      <c r="U72" t="s">
        <v>75</v>
      </c>
      <c r="V72" t="s">
        <v>75</v>
      </c>
      <c r="W72" t="s">
        <v>75</v>
      </c>
      <c r="X72" t="s">
        <v>75</v>
      </c>
      <c r="Y72" t="s">
        <v>75</v>
      </c>
      <c r="Z72" t="s">
        <v>75</v>
      </c>
      <c r="AA72" t="s">
        <v>75</v>
      </c>
      <c r="AB72" t="s">
        <v>71</v>
      </c>
      <c r="AC72" t="s">
        <v>71</v>
      </c>
      <c r="AD72" t="s">
        <v>71</v>
      </c>
      <c r="AE72" t="s">
        <v>71</v>
      </c>
      <c r="AF72" t="s">
        <v>71</v>
      </c>
      <c r="AG72" t="s">
        <v>71</v>
      </c>
      <c r="AH72" t="s">
        <v>71</v>
      </c>
      <c r="AI72" t="s">
        <v>71</v>
      </c>
      <c r="AJ72" t="s">
        <v>71</v>
      </c>
      <c r="AK72" t="s">
        <v>71</v>
      </c>
      <c r="AL72" t="s">
        <v>71</v>
      </c>
      <c r="AM72" t="s">
        <v>71</v>
      </c>
      <c r="AN72" t="s">
        <v>71</v>
      </c>
      <c r="AO72" t="s">
        <v>71</v>
      </c>
      <c r="AP72" t="s">
        <v>71</v>
      </c>
      <c r="AQ72" t="s">
        <v>71</v>
      </c>
      <c r="AR72" t="s">
        <v>71</v>
      </c>
      <c r="AS72" t="s">
        <v>71</v>
      </c>
      <c r="AT72" t="s">
        <v>71</v>
      </c>
      <c r="AU72" t="s">
        <v>71</v>
      </c>
      <c r="AV72" t="s">
        <v>71</v>
      </c>
      <c r="AW72" t="s">
        <v>71</v>
      </c>
      <c r="AX72" t="s">
        <v>71</v>
      </c>
      <c r="AY72" t="s">
        <v>71</v>
      </c>
      <c r="AZ72" t="s">
        <v>71</v>
      </c>
      <c r="BA72" t="s">
        <v>71</v>
      </c>
      <c r="BB72" t="s">
        <v>71</v>
      </c>
      <c r="BC72" t="s">
        <v>71</v>
      </c>
      <c r="BD72" t="s">
        <v>71</v>
      </c>
      <c r="BE72" t="s">
        <v>71</v>
      </c>
      <c r="BF72" t="s">
        <v>71</v>
      </c>
      <c r="BG72" t="s">
        <v>71</v>
      </c>
      <c r="BH72" t="s">
        <v>71</v>
      </c>
      <c r="BI72" t="s">
        <v>71</v>
      </c>
      <c r="BJ72" t="s">
        <v>71</v>
      </c>
      <c r="BK72" t="s">
        <v>71</v>
      </c>
      <c r="BL72" t="s">
        <v>71</v>
      </c>
      <c r="BM72" t="s">
        <v>71</v>
      </c>
      <c r="BN72" t="s">
        <v>71</v>
      </c>
      <c r="BO72" t="s">
        <v>71</v>
      </c>
      <c r="BP72" t="s">
        <v>71</v>
      </c>
      <c r="BQ72" t="s">
        <v>71</v>
      </c>
      <c r="BR72" t="s">
        <v>71</v>
      </c>
      <c r="BS72" t="s">
        <v>71</v>
      </c>
      <c r="BT72" t="s">
        <v>71</v>
      </c>
      <c r="BU72" t="s">
        <v>71</v>
      </c>
      <c r="BV72" t="s">
        <v>71</v>
      </c>
      <c r="BW72" t="s">
        <v>71</v>
      </c>
      <c r="BX72" t="s">
        <v>71</v>
      </c>
      <c r="BY72" t="s">
        <v>71</v>
      </c>
      <c r="BZ72" t="s">
        <v>71</v>
      </c>
      <c r="CA72" t="s">
        <v>71</v>
      </c>
      <c r="CB72" t="s">
        <v>71</v>
      </c>
      <c r="CC72" t="s">
        <v>71</v>
      </c>
      <c r="CD72" t="s">
        <v>71</v>
      </c>
      <c r="CE72" t="s">
        <v>71</v>
      </c>
      <c r="CF72" t="s">
        <v>71</v>
      </c>
      <c r="CG72" t="s">
        <v>71</v>
      </c>
      <c r="CH72" t="s">
        <v>71</v>
      </c>
      <c r="CI72" t="s">
        <v>71</v>
      </c>
      <c r="CJ72" t="s">
        <v>71</v>
      </c>
      <c r="CK72" t="s">
        <v>71</v>
      </c>
      <c r="CL72" t="s">
        <v>71</v>
      </c>
      <c r="CM72" t="s">
        <v>71</v>
      </c>
      <c r="CN72" t="s">
        <v>71</v>
      </c>
      <c r="CO72" t="s">
        <v>71</v>
      </c>
      <c r="CP72" t="s">
        <v>71</v>
      </c>
      <c r="CQ72" t="s">
        <v>71</v>
      </c>
      <c r="CR72" t="s">
        <v>71</v>
      </c>
      <c r="CS72" t="s">
        <v>71</v>
      </c>
      <c r="CT72" t="s">
        <v>71</v>
      </c>
      <c r="CU72" t="s">
        <v>71</v>
      </c>
      <c r="CV72" t="s">
        <v>71</v>
      </c>
      <c r="CW72" t="s">
        <v>71</v>
      </c>
      <c r="CX72" t="s">
        <v>71</v>
      </c>
      <c r="CY72" t="s">
        <v>71</v>
      </c>
      <c r="CZ72" t="s">
        <v>71</v>
      </c>
      <c r="DA72" t="s">
        <v>71</v>
      </c>
      <c r="DB72" t="s">
        <v>71</v>
      </c>
      <c r="DC72" t="s">
        <v>71</v>
      </c>
      <c r="DD72" t="s">
        <v>71</v>
      </c>
      <c r="DE72" t="s">
        <v>71</v>
      </c>
      <c r="DF72" t="s">
        <v>71</v>
      </c>
      <c r="DG72" t="s">
        <v>71</v>
      </c>
      <c r="DH72" t="s">
        <v>71</v>
      </c>
      <c r="DI72" t="s">
        <v>71</v>
      </c>
      <c r="DJ72" t="s">
        <v>71</v>
      </c>
      <c r="DK72" t="s">
        <v>71</v>
      </c>
      <c r="DL72" t="s">
        <v>71</v>
      </c>
      <c r="DM72" t="s">
        <v>71</v>
      </c>
      <c r="DN72" t="s">
        <v>71</v>
      </c>
      <c r="DO72" t="s">
        <v>71</v>
      </c>
      <c r="DP72" t="s">
        <v>71</v>
      </c>
      <c r="DQ72" t="s">
        <v>71</v>
      </c>
      <c r="DR72" t="s">
        <v>71</v>
      </c>
      <c r="DS72" t="s">
        <v>71</v>
      </c>
      <c r="DT72" t="s">
        <v>71</v>
      </c>
      <c r="DU72" t="s">
        <v>71</v>
      </c>
      <c r="DV72" t="s">
        <v>71</v>
      </c>
      <c r="DW72" t="s">
        <v>71</v>
      </c>
      <c r="DX72" t="s">
        <v>71</v>
      </c>
      <c r="DY72" t="s">
        <v>71</v>
      </c>
      <c r="DZ72" t="s">
        <v>71</v>
      </c>
      <c r="EA72" t="s">
        <v>71</v>
      </c>
      <c r="EB72" t="s">
        <v>71</v>
      </c>
      <c r="EC72" t="s">
        <v>71</v>
      </c>
      <c r="ED72" t="s">
        <v>71</v>
      </c>
      <c r="EE72" t="s">
        <v>71</v>
      </c>
      <c r="EF72" t="s">
        <v>71</v>
      </c>
      <c r="EG72" t="s">
        <v>71</v>
      </c>
      <c r="EH72" t="s">
        <v>71</v>
      </c>
      <c r="EI72" t="s">
        <v>71</v>
      </c>
      <c r="EJ72" t="s">
        <v>71</v>
      </c>
      <c r="EK72" t="s">
        <v>71</v>
      </c>
      <c r="EL72" t="s">
        <v>71</v>
      </c>
      <c r="EM72" t="s">
        <v>71</v>
      </c>
      <c r="EN72" t="s">
        <v>71</v>
      </c>
      <c r="EO72" t="s">
        <v>71</v>
      </c>
      <c r="EP72" t="s">
        <v>71</v>
      </c>
      <c r="EQ72" t="s">
        <v>71</v>
      </c>
      <c r="ER72" t="s">
        <v>71</v>
      </c>
      <c r="ES72" t="s">
        <v>71</v>
      </c>
      <c r="ET72" t="s">
        <v>71</v>
      </c>
      <c r="EU72" t="s">
        <v>71</v>
      </c>
      <c r="EV72" t="s">
        <v>71</v>
      </c>
      <c r="EW72" t="s">
        <v>71</v>
      </c>
      <c r="EX72" t="s">
        <v>71</v>
      </c>
      <c r="EY72" t="s">
        <v>71</v>
      </c>
      <c r="EZ72" t="s">
        <v>71</v>
      </c>
      <c r="FA72" t="s">
        <v>71</v>
      </c>
      <c r="FB72" t="s">
        <v>71</v>
      </c>
      <c r="FC72" t="s">
        <v>71</v>
      </c>
      <c r="FD72" t="s">
        <v>71</v>
      </c>
      <c r="FE72" t="s">
        <v>71</v>
      </c>
      <c r="FF72" t="s">
        <v>71</v>
      </c>
      <c r="FG72" t="s">
        <v>71</v>
      </c>
      <c r="FH72" t="s">
        <v>71</v>
      </c>
      <c r="FI72" t="s">
        <v>71</v>
      </c>
      <c r="FJ72" t="s">
        <v>71</v>
      </c>
      <c r="FK72" t="s">
        <v>71</v>
      </c>
      <c r="FL72" t="s">
        <v>71</v>
      </c>
      <c r="FM72" t="s">
        <v>71</v>
      </c>
      <c r="FN72" t="s">
        <v>71</v>
      </c>
      <c r="FO72" t="s">
        <v>71</v>
      </c>
      <c r="FP72" t="s">
        <v>71</v>
      </c>
      <c r="FQ72" t="s">
        <v>71</v>
      </c>
      <c r="FR72" t="s">
        <v>71</v>
      </c>
      <c r="FS72" t="s">
        <v>71</v>
      </c>
      <c r="FT72" t="s">
        <v>71</v>
      </c>
      <c r="FU72" t="s">
        <v>71</v>
      </c>
      <c r="FV72" t="s">
        <v>71</v>
      </c>
      <c r="FW72" t="s">
        <v>71</v>
      </c>
      <c r="FX72" t="s">
        <v>71</v>
      </c>
      <c r="FY72" t="s">
        <v>71</v>
      </c>
      <c r="FZ72" t="s">
        <v>71</v>
      </c>
      <c r="GA72" t="s">
        <v>71</v>
      </c>
      <c r="GB72" t="s">
        <v>71</v>
      </c>
      <c r="GC72" t="s">
        <v>71</v>
      </c>
      <c r="GD72" t="s">
        <v>71</v>
      </c>
      <c r="GE72" t="s">
        <v>71</v>
      </c>
      <c r="GF72" t="s">
        <v>71</v>
      </c>
      <c r="GG72" t="s">
        <v>71</v>
      </c>
      <c r="GH72" t="s">
        <v>71</v>
      </c>
    </row>
    <row r="73" spans="1:190" x14ac:dyDescent="0.2">
      <c r="A73" s="1">
        <v>71</v>
      </c>
      <c r="B73" t="s">
        <v>72</v>
      </c>
      <c r="C73" t="s">
        <v>72</v>
      </c>
      <c r="D73" t="s">
        <v>72</v>
      </c>
      <c r="E73" t="s">
        <v>73</v>
      </c>
      <c r="F73" t="s">
        <v>73</v>
      </c>
      <c r="G73" t="s">
        <v>73</v>
      </c>
      <c r="H73" t="s">
        <v>73</v>
      </c>
      <c r="I73" t="s">
        <v>73</v>
      </c>
      <c r="J73" t="s">
        <v>73</v>
      </c>
      <c r="K73" t="s">
        <v>74</v>
      </c>
      <c r="L73" t="s">
        <v>74</v>
      </c>
      <c r="M73" t="s">
        <v>74</v>
      </c>
      <c r="N73" t="s">
        <v>74</v>
      </c>
      <c r="O73" t="s">
        <v>74</v>
      </c>
      <c r="P73" t="s">
        <v>75</v>
      </c>
      <c r="Q73" t="s">
        <v>75</v>
      </c>
      <c r="R73" t="s">
        <v>75</v>
      </c>
      <c r="S73" t="s">
        <v>75</v>
      </c>
      <c r="T73" t="s">
        <v>75</v>
      </c>
      <c r="U73" t="s">
        <v>75</v>
      </c>
      <c r="V73" t="s">
        <v>75</v>
      </c>
      <c r="W73" t="s">
        <v>75</v>
      </c>
      <c r="X73" t="s">
        <v>75</v>
      </c>
      <c r="Y73" t="s">
        <v>75</v>
      </c>
      <c r="Z73" t="s">
        <v>75</v>
      </c>
      <c r="AA73" t="s">
        <v>75</v>
      </c>
      <c r="AB73" t="s">
        <v>71</v>
      </c>
      <c r="AC73" t="s">
        <v>71</v>
      </c>
      <c r="AD73" t="s">
        <v>71</v>
      </c>
      <c r="AE73" t="s">
        <v>71</v>
      </c>
      <c r="AF73" t="s">
        <v>71</v>
      </c>
      <c r="AG73" t="s">
        <v>71</v>
      </c>
      <c r="AH73" t="s">
        <v>71</v>
      </c>
      <c r="AI73" t="s">
        <v>71</v>
      </c>
      <c r="AJ73" t="s">
        <v>71</v>
      </c>
      <c r="AK73" t="s">
        <v>71</v>
      </c>
      <c r="AL73" t="s">
        <v>71</v>
      </c>
      <c r="AM73" t="s">
        <v>71</v>
      </c>
      <c r="AN73" t="s">
        <v>71</v>
      </c>
      <c r="AO73" t="s">
        <v>71</v>
      </c>
      <c r="AP73" t="s">
        <v>71</v>
      </c>
      <c r="AQ73" t="s">
        <v>71</v>
      </c>
      <c r="AR73" t="s">
        <v>71</v>
      </c>
      <c r="AS73" t="s">
        <v>71</v>
      </c>
      <c r="AT73" t="s">
        <v>71</v>
      </c>
      <c r="AU73" t="s">
        <v>71</v>
      </c>
      <c r="AV73" t="s">
        <v>71</v>
      </c>
      <c r="AW73" t="s">
        <v>71</v>
      </c>
      <c r="AX73" t="s">
        <v>71</v>
      </c>
      <c r="AY73" t="s">
        <v>71</v>
      </c>
      <c r="AZ73" t="s">
        <v>71</v>
      </c>
      <c r="BA73" t="s">
        <v>71</v>
      </c>
      <c r="BB73" t="s">
        <v>71</v>
      </c>
      <c r="BC73" t="s">
        <v>71</v>
      </c>
      <c r="BD73" t="s">
        <v>71</v>
      </c>
      <c r="BE73" t="s">
        <v>71</v>
      </c>
      <c r="BF73" t="s">
        <v>71</v>
      </c>
      <c r="BG73" t="s">
        <v>71</v>
      </c>
      <c r="BH73" t="s">
        <v>71</v>
      </c>
      <c r="BI73" t="s">
        <v>71</v>
      </c>
      <c r="BJ73" t="s">
        <v>71</v>
      </c>
      <c r="BK73" t="s">
        <v>71</v>
      </c>
      <c r="BL73" t="s">
        <v>71</v>
      </c>
      <c r="BM73" t="s">
        <v>71</v>
      </c>
      <c r="BN73" t="s">
        <v>71</v>
      </c>
      <c r="BO73" t="s">
        <v>71</v>
      </c>
      <c r="BP73" t="s">
        <v>71</v>
      </c>
      <c r="BQ73" t="s">
        <v>71</v>
      </c>
      <c r="BR73" t="s">
        <v>71</v>
      </c>
      <c r="BS73" t="s">
        <v>71</v>
      </c>
      <c r="BT73" t="s">
        <v>71</v>
      </c>
      <c r="BU73" t="s">
        <v>71</v>
      </c>
      <c r="BV73" t="s">
        <v>71</v>
      </c>
      <c r="BW73" t="s">
        <v>71</v>
      </c>
      <c r="BX73" t="s">
        <v>71</v>
      </c>
      <c r="BY73" t="s">
        <v>71</v>
      </c>
      <c r="BZ73" t="s">
        <v>71</v>
      </c>
      <c r="CA73" t="s">
        <v>71</v>
      </c>
      <c r="CB73" t="s">
        <v>71</v>
      </c>
      <c r="CC73" t="s">
        <v>71</v>
      </c>
      <c r="CD73" t="s">
        <v>71</v>
      </c>
      <c r="CE73" t="s">
        <v>71</v>
      </c>
      <c r="CF73" t="s">
        <v>71</v>
      </c>
      <c r="CG73" t="s">
        <v>71</v>
      </c>
      <c r="CH73" t="s">
        <v>71</v>
      </c>
      <c r="CI73" t="s">
        <v>71</v>
      </c>
      <c r="CJ73" t="s">
        <v>71</v>
      </c>
      <c r="CK73" t="s">
        <v>71</v>
      </c>
      <c r="CL73" t="s">
        <v>71</v>
      </c>
      <c r="CM73" t="s">
        <v>71</v>
      </c>
      <c r="CN73" t="s">
        <v>71</v>
      </c>
      <c r="CO73" t="s">
        <v>71</v>
      </c>
      <c r="CP73" t="s">
        <v>71</v>
      </c>
      <c r="CQ73" t="s">
        <v>71</v>
      </c>
      <c r="CR73" t="s">
        <v>71</v>
      </c>
      <c r="CS73" t="s">
        <v>71</v>
      </c>
      <c r="CT73" t="s">
        <v>71</v>
      </c>
      <c r="CU73" t="s">
        <v>71</v>
      </c>
      <c r="CV73" t="s">
        <v>71</v>
      </c>
      <c r="CW73" t="s">
        <v>71</v>
      </c>
      <c r="CX73" t="s">
        <v>71</v>
      </c>
      <c r="CY73" t="s">
        <v>71</v>
      </c>
      <c r="CZ73" t="s">
        <v>71</v>
      </c>
      <c r="DA73" t="s">
        <v>71</v>
      </c>
      <c r="DB73" t="s">
        <v>71</v>
      </c>
      <c r="DC73" t="s">
        <v>71</v>
      </c>
      <c r="DD73" t="s">
        <v>71</v>
      </c>
      <c r="DE73" t="s">
        <v>71</v>
      </c>
      <c r="DF73" t="s">
        <v>71</v>
      </c>
      <c r="DG73" t="s">
        <v>71</v>
      </c>
      <c r="DH73" t="s">
        <v>71</v>
      </c>
      <c r="DI73" t="s">
        <v>71</v>
      </c>
      <c r="DJ73" t="s">
        <v>71</v>
      </c>
      <c r="DK73" t="s">
        <v>71</v>
      </c>
      <c r="DL73" t="s">
        <v>71</v>
      </c>
      <c r="DM73" t="s">
        <v>71</v>
      </c>
      <c r="DN73" t="s">
        <v>71</v>
      </c>
      <c r="DO73" t="s">
        <v>71</v>
      </c>
      <c r="DP73" t="s">
        <v>71</v>
      </c>
      <c r="DQ73" t="s">
        <v>71</v>
      </c>
      <c r="DR73" t="s">
        <v>71</v>
      </c>
      <c r="DS73" t="s">
        <v>71</v>
      </c>
      <c r="DT73" t="s">
        <v>71</v>
      </c>
      <c r="DU73" t="s">
        <v>71</v>
      </c>
      <c r="DV73" t="s">
        <v>71</v>
      </c>
      <c r="DW73" t="s">
        <v>71</v>
      </c>
      <c r="DX73" t="s">
        <v>71</v>
      </c>
      <c r="DY73" t="s">
        <v>71</v>
      </c>
      <c r="DZ73" t="s">
        <v>71</v>
      </c>
      <c r="EA73" t="s">
        <v>71</v>
      </c>
      <c r="EB73" t="s">
        <v>71</v>
      </c>
      <c r="EC73" t="s">
        <v>71</v>
      </c>
      <c r="ED73" t="s">
        <v>71</v>
      </c>
      <c r="EE73" t="s">
        <v>71</v>
      </c>
      <c r="EF73" t="s">
        <v>71</v>
      </c>
      <c r="EG73" t="s">
        <v>71</v>
      </c>
      <c r="EH73" t="s">
        <v>71</v>
      </c>
      <c r="EI73" t="s">
        <v>71</v>
      </c>
      <c r="EJ73" t="s">
        <v>71</v>
      </c>
      <c r="EK73" t="s">
        <v>71</v>
      </c>
      <c r="EL73" t="s">
        <v>71</v>
      </c>
      <c r="EM73" t="s">
        <v>71</v>
      </c>
      <c r="EN73" t="s">
        <v>71</v>
      </c>
      <c r="EO73" t="s">
        <v>71</v>
      </c>
      <c r="EP73" t="s">
        <v>71</v>
      </c>
      <c r="EQ73" t="s">
        <v>71</v>
      </c>
      <c r="ER73" t="s">
        <v>71</v>
      </c>
      <c r="ES73" t="s">
        <v>71</v>
      </c>
      <c r="ET73" t="s">
        <v>71</v>
      </c>
      <c r="EU73" t="s">
        <v>71</v>
      </c>
      <c r="EV73" t="s">
        <v>71</v>
      </c>
      <c r="EW73" t="s">
        <v>71</v>
      </c>
      <c r="EX73" t="s">
        <v>71</v>
      </c>
      <c r="EY73" t="s">
        <v>71</v>
      </c>
      <c r="EZ73" t="s">
        <v>71</v>
      </c>
      <c r="FA73" t="s">
        <v>71</v>
      </c>
      <c r="FB73" t="s">
        <v>71</v>
      </c>
      <c r="FC73" t="s">
        <v>71</v>
      </c>
      <c r="FD73" t="s">
        <v>71</v>
      </c>
      <c r="FE73" t="s">
        <v>71</v>
      </c>
      <c r="FF73" t="s">
        <v>71</v>
      </c>
      <c r="FG73" t="s">
        <v>71</v>
      </c>
      <c r="FH73" t="s">
        <v>71</v>
      </c>
      <c r="FI73" t="s">
        <v>71</v>
      </c>
      <c r="FJ73" t="s">
        <v>71</v>
      </c>
      <c r="FK73" t="s">
        <v>71</v>
      </c>
      <c r="FL73" t="s">
        <v>71</v>
      </c>
      <c r="FM73" t="s">
        <v>71</v>
      </c>
      <c r="FN73" t="s">
        <v>71</v>
      </c>
      <c r="FO73" t="s">
        <v>71</v>
      </c>
      <c r="FP73" t="s">
        <v>71</v>
      </c>
      <c r="FQ73" t="s">
        <v>71</v>
      </c>
      <c r="FR73" t="s">
        <v>71</v>
      </c>
      <c r="FS73" t="s">
        <v>71</v>
      </c>
      <c r="FT73" t="s">
        <v>71</v>
      </c>
      <c r="FU73" t="s">
        <v>71</v>
      </c>
      <c r="FV73" t="s">
        <v>71</v>
      </c>
      <c r="FW73" t="s">
        <v>71</v>
      </c>
      <c r="FX73" t="s">
        <v>71</v>
      </c>
      <c r="FY73" t="s">
        <v>71</v>
      </c>
      <c r="FZ73" t="s">
        <v>71</v>
      </c>
      <c r="GA73" t="s">
        <v>71</v>
      </c>
      <c r="GB73" t="s">
        <v>71</v>
      </c>
      <c r="GC73" t="s">
        <v>71</v>
      </c>
      <c r="GD73" t="s">
        <v>71</v>
      </c>
      <c r="GE73" t="s">
        <v>71</v>
      </c>
      <c r="GF73" t="s">
        <v>71</v>
      </c>
      <c r="GG73" t="s">
        <v>71</v>
      </c>
      <c r="GH73" t="s">
        <v>71</v>
      </c>
    </row>
    <row r="74" spans="1:190" x14ac:dyDescent="0.2">
      <c r="A74" s="1">
        <v>72</v>
      </c>
      <c r="B74" t="s">
        <v>72</v>
      </c>
      <c r="C74" t="s">
        <v>72</v>
      </c>
      <c r="D74" t="s">
        <v>72</v>
      </c>
      <c r="E74" t="s">
        <v>73</v>
      </c>
      <c r="F74" t="s">
        <v>73</v>
      </c>
      <c r="G74" t="s">
        <v>73</v>
      </c>
      <c r="H74" t="s">
        <v>73</v>
      </c>
      <c r="I74" t="s">
        <v>73</v>
      </c>
      <c r="J74" t="s">
        <v>73</v>
      </c>
      <c r="K74" t="s">
        <v>74</v>
      </c>
      <c r="L74" t="s">
        <v>74</v>
      </c>
      <c r="M74" t="s">
        <v>74</v>
      </c>
      <c r="N74" t="s">
        <v>74</v>
      </c>
      <c r="O74" t="s">
        <v>74</v>
      </c>
      <c r="P74" t="s">
        <v>75</v>
      </c>
      <c r="Q74" t="s">
        <v>75</v>
      </c>
      <c r="R74" t="s">
        <v>75</v>
      </c>
      <c r="S74" t="s">
        <v>75</v>
      </c>
      <c r="T74" t="s">
        <v>75</v>
      </c>
      <c r="U74" t="s">
        <v>75</v>
      </c>
      <c r="V74" t="s">
        <v>75</v>
      </c>
      <c r="W74" t="s">
        <v>75</v>
      </c>
      <c r="X74" t="s">
        <v>75</v>
      </c>
      <c r="Y74" t="s">
        <v>75</v>
      </c>
      <c r="Z74" t="s">
        <v>75</v>
      </c>
      <c r="AA74" t="s">
        <v>75</v>
      </c>
      <c r="AB74" t="s">
        <v>71</v>
      </c>
      <c r="AC74" t="s">
        <v>71</v>
      </c>
      <c r="AD74" t="s">
        <v>71</v>
      </c>
      <c r="AE74" t="s">
        <v>71</v>
      </c>
      <c r="AF74" t="s">
        <v>71</v>
      </c>
      <c r="AG74" t="s">
        <v>71</v>
      </c>
      <c r="AH74" t="s">
        <v>71</v>
      </c>
      <c r="AI74" t="s">
        <v>71</v>
      </c>
      <c r="AJ74" t="s">
        <v>71</v>
      </c>
      <c r="AK74" t="s">
        <v>71</v>
      </c>
      <c r="AL74" t="s">
        <v>71</v>
      </c>
      <c r="AM74" t="s">
        <v>71</v>
      </c>
      <c r="AN74" t="s">
        <v>71</v>
      </c>
      <c r="AO74" t="s">
        <v>71</v>
      </c>
      <c r="AP74" t="s">
        <v>71</v>
      </c>
      <c r="AQ74" t="s">
        <v>71</v>
      </c>
      <c r="AR74" t="s">
        <v>71</v>
      </c>
      <c r="AS74" t="s">
        <v>71</v>
      </c>
      <c r="AT74" t="s">
        <v>71</v>
      </c>
      <c r="AU74" t="s">
        <v>71</v>
      </c>
      <c r="AV74" t="s">
        <v>71</v>
      </c>
      <c r="AW74" t="s">
        <v>71</v>
      </c>
      <c r="AX74" t="s">
        <v>71</v>
      </c>
      <c r="AY74" t="s">
        <v>71</v>
      </c>
      <c r="AZ74" t="s">
        <v>71</v>
      </c>
      <c r="BA74" t="s">
        <v>71</v>
      </c>
      <c r="BB74" t="s">
        <v>71</v>
      </c>
      <c r="BC74" t="s">
        <v>71</v>
      </c>
      <c r="BD74" t="s">
        <v>71</v>
      </c>
      <c r="BE74" t="s">
        <v>71</v>
      </c>
      <c r="BF74" t="s">
        <v>71</v>
      </c>
      <c r="BG74" t="s">
        <v>71</v>
      </c>
      <c r="BH74" t="s">
        <v>71</v>
      </c>
      <c r="BI74" t="s">
        <v>71</v>
      </c>
      <c r="BJ74" t="s">
        <v>71</v>
      </c>
      <c r="BK74" t="s">
        <v>71</v>
      </c>
      <c r="BL74" t="s">
        <v>71</v>
      </c>
      <c r="BM74" t="s">
        <v>71</v>
      </c>
      <c r="BN74" t="s">
        <v>71</v>
      </c>
      <c r="BO74" t="s">
        <v>71</v>
      </c>
      <c r="BP74" t="s">
        <v>71</v>
      </c>
      <c r="BQ74" t="s">
        <v>71</v>
      </c>
      <c r="BR74" t="s">
        <v>71</v>
      </c>
      <c r="BS74" t="s">
        <v>71</v>
      </c>
      <c r="BT74" t="s">
        <v>71</v>
      </c>
      <c r="BU74" t="s">
        <v>71</v>
      </c>
      <c r="BV74" t="s">
        <v>71</v>
      </c>
      <c r="BW74" t="s">
        <v>71</v>
      </c>
      <c r="BX74" t="s">
        <v>71</v>
      </c>
      <c r="BY74" t="s">
        <v>71</v>
      </c>
      <c r="BZ74" t="s">
        <v>71</v>
      </c>
      <c r="CA74" t="s">
        <v>71</v>
      </c>
      <c r="CB74" t="s">
        <v>71</v>
      </c>
      <c r="CC74" t="s">
        <v>71</v>
      </c>
      <c r="CD74" t="s">
        <v>71</v>
      </c>
      <c r="CE74" t="s">
        <v>71</v>
      </c>
      <c r="CF74" t="s">
        <v>71</v>
      </c>
      <c r="CG74" t="s">
        <v>71</v>
      </c>
      <c r="CH74" t="s">
        <v>71</v>
      </c>
      <c r="CI74" t="s">
        <v>71</v>
      </c>
      <c r="CJ74" t="s">
        <v>71</v>
      </c>
      <c r="CK74" t="s">
        <v>71</v>
      </c>
      <c r="CL74" t="s">
        <v>71</v>
      </c>
      <c r="CM74" t="s">
        <v>71</v>
      </c>
      <c r="CN74" t="s">
        <v>71</v>
      </c>
      <c r="CO74" t="s">
        <v>71</v>
      </c>
      <c r="CP74" t="s">
        <v>71</v>
      </c>
      <c r="CQ74" t="s">
        <v>71</v>
      </c>
      <c r="CR74" t="s">
        <v>71</v>
      </c>
      <c r="CS74" t="s">
        <v>71</v>
      </c>
      <c r="CT74" t="s">
        <v>71</v>
      </c>
      <c r="CU74" t="s">
        <v>71</v>
      </c>
      <c r="CV74" t="s">
        <v>71</v>
      </c>
      <c r="CW74" t="s">
        <v>71</v>
      </c>
      <c r="CX74" t="s">
        <v>71</v>
      </c>
      <c r="CY74" t="s">
        <v>71</v>
      </c>
      <c r="CZ74" t="s">
        <v>71</v>
      </c>
      <c r="DA74" t="s">
        <v>71</v>
      </c>
      <c r="DB74" t="s">
        <v>71</v>
      </c>
      <c r="DC74" t="s">
        <v>71</v>
      </c>
      <c r="DD74" t="s">
        <v>71</v>
      </c>
      <c r="DE74" t="s">
        <v>71</v>
      </c>
      <c r="DF74" t="s">
        <v>71</v>
      </c>
      <c r="DG74" t="s">
        <v>71</v>
      </c>
      <c r="DH74" t="s">
        <v>71</v>
      </c>
      <c r="DI74" t="s">
        <v>71</v>
      </c>
      <c r="DJ74" t="s">
        <v>71</v>
      </c>
      <c r="DK74" t="s">
        <v>71</v>
      </c>
      <c r="DL74" t="s">
        <v>71</v>
      </c>
      <c r="DM74" t="s">
        <v>71</v>
      </c>
      <c r="DN74" t="s">
        <v>71</v>
      </c>
      <c r="DO74" t="s">
        <v>71</v>
      </c>
      <c r="DP74" t="s">
        <v>71</v>
      </c>
      <c r="DQ74" t="s">
        <v>71</v>
      </c>
      <c r="DR74" t="s">
        <v>71</v>
      </c>
      <c r="DS74" t="s">
        <v>71</v>
      </c>
      <c r="DT74" t="s">
        <v>71</v>
      </c>
      <c r="DU74" t="s">
        <v>71</v>
      </c>
      <c r="DV74" t="s">
        <v>71</v>
      </c>
      <c r="DW74" t="s">
        <v>71</v>
      </c>
      <c r="DX74" t="s">
        <v>71</v>
      </c>
      <c r="DY74" t="s">
        <v>71</v>
      </c>
      <c r="DZ74" t="s">
        <v>71</v>
      </c>
      <c r="EA74" t="s">
        <v>71</v>
      </c>
      <c r="EB74" t="s">
        <v>71</v>
      </c>
      <c r="EC74" t="s">
        <v>71</v>
      </c>
      <c r="ED74" t="s">
        <v>71</v>
      </c>
      <c r="EE74" t="s">
        <v>71</v>
      </c>
      <c r="EF74" t="s">
        <v>71</v>
      </c>
      <c r="EG74" t="s">
        <v>71</v>
      </c>
      <c r="EH74" t="s">
        <v>71</v>
      </c>
      <c r="EI74" t="s">
        <v>71</v>
      </c>
      <c r="EJ74" t="s">
        <v>71</v>
      </c>
      <c r="EK74" t="s">
        <v>71</v>
      </c>
      <c r="EL74" t="s">
        <v>71</v>
      </c>
      <c r="EM74" t="s">
        <v>71</v>
      </c>
      <c r="EN74" t="s">
        <v>71</v>
      </c>
      <c r="EO74" t="s">
        <v>71</v>
      </c>
      <c r="EP74" t="s">
        <v>71</v>
      </c>
      <c r="EQ74" t="s">
        <v>71</v>
      </c>
      <c r="ER74" t="s">
        <v>71</v>
      </c>
      <c r="ES74" t="s">
        <v>71</v>
      </c>
      <c r="ET74" t="s">
        <v>71</v>
      </c>
      <c r="EU74" t="s">
        <v>71</v>
      </c>
      <c r="EV74" t="s">
        <v>71</v>
      </c>
      <c r="EW74" t="s">
        <v>71</v>
      </c>
      <c r="EX74" t="s">
        <v>71</v>
      </c>
      <c r="EY74" t="s">
        <v>71</v>
      </c>
      <c r="EZ74" t="s">
        <v>71</v>
      </c>
      <c r="FA74" t="s">
        <v>71</v>
      </c>
      <c r="FB74" t="s">
        <v>71</v>
      </c>
      <c r="FC74" t="s">
        <v>71</v>
      </c>
      <c r="FD74" t="s">
        <v>71</v>
      </c>
      <c r="FE74" t="s">
        <v>71</v>
      </c>
      <c r="FF74" t="s">
        <v>71</v>
      </c>
      <c r="FG74" t="s">
        <v>71</v>
      </c>
      <c r="FH74" t="s">
        <v>71</v>
      </c>
      <c r="FI74" t="s">
        <v>71</v>
      </c>
      <c r="FJ74" t="s">
        <v>71</v>
      </c>
      <c r="FK74" t="s">
        <v>71</v>
      </c>
      <c r="FL74" t="s">
        <v>71</v>
      </c>
      <c r="FM74" t="s">
        <v>71</v>
      </c>
      <c r="FN74" t="s">
        <v>71</v>
      </c>
      <c r="FO74" t="s">
        <v>71</v>
      </c>
      <c r="FP74" t="s">
        <v>71</v>
      </c>
      <c r="FQ74" t="s">
        <v>71</v>
      </c>
      <c r="FR74" t="s">
        <v>71</v>
      </c>
      <c r="FS74" t="s">
        <v>71</v>
      </c>
      <c r="FT74" t="s">
        <v>71</v>
      </c>
      <c r="FU74" t="s">
        <v>71</v>
      </c>
      <c r="FV74" t="s">
        <v>71</v>
      </c>
      <c r="FW74" t="s">
        <v>71</v>
      </c>
      <c r="FX74" t="s">
        <v>71</v>
      </c>
      <c r="FY74" t="s">
        <v>71</v>
      </c>
      <c r="FZ74" t="s">
        <v>71</v>
      </c>
      <c r="GA74" t="s">
        <v>71</v>
      </c>
      <c r="GB74" t="s">
        <v>71</v>
      </c>
      <c r="GC74" t="s">
        <v>71</v>
      </c>
      <c r="GD74" t="s">
        <v>71</v>
      </c>
      <c r="GE74" t="s">
        <v>71</v>
      </c>
      <c r="GF74" t="s">
        <v>71</v>
      </c>
      <c r="GG74" t="s">
        <v>71</v>
      </c>
      <c r="GH74" t="s">
        <v>71</v>
      </c>
    </row>
    <row r="75" spans="1:190" x14ac:dyDescent="0.2">
      <c r="A75" s="1">
        <v>73</v>
      </c>
      <c r="B75" t="s">
        <v>72</v>
      </c>
      <c r="C75" t="s">
        <v>72</v>
      </c>
      <c r="D75" t="s">
        <v>72</v>
      </c>
      <c r="E75" t="s">
        <v>73</v>
      </c>
      <c r="F75" t="s">
        <v>73</v>
      </c>
      <c r="G75" t="s">
        <v>73</v>
      </c>
      <c r="H75" t="s">
        <v>73</v>
      </c>
      <c r="I75" t="s">
        <v>73</v>
      </c>
      <c r="J75" t="s">
        <v>73</v>
      </c>
      <c r="K75" t="s">
        <v>74</v>
      </c>
      <c r="L75" t="s">
        <v>74</v>
      </c>
      <c r="M75" t="s">
        <v>74</v>
      </c>
      <c r="N75" t="s">
        <v>74</v>
      </c>
      <c r="O75" t="s">
        <v>74</v>
      </c>
      <c r="P75" t="s">
        <v>75</v>
      </c>
      <c r="Q75" t="s">
        <v>75</v>
      </c>
      <c r="R75" t="s">
        <v>75</v>
      </c>
      <c r="S75" t="s">
        <v>75</v>
      </c>
      <c r="T75" t="s">
        <v>75</v>
      </c>
      <c r="U75" t="s">
        <v>75</v>
      </c>
      <c r="V75" t="s">
        <v>75</v>
      </c>
      <c r="W75" t="s">
        <v>75</v>
      </c>
      <c r="X75" t="s">
        <v>75</v>
      </c>
      <c r="Y75" t="s">
        <v>75</v>
      </c>
      <c r="Z75" t="s">
        <v>75</v>
      </c>
      <c r="AA75" t="s">
        <v>75</v>
      </c>
      <c r="AB75" t="s">
        <v>71</v>
      </c>
      <c r="AC75" t="s">
        <v>71</v>
      </c>
      <c r="AD75" t="s">
        <v>71</v>
      </c>
      <c r="AE75" t="s">
        <v>71</v>
      </c>
      <c r="AF75" t="s">
        <v>71</v>
      </c>
      <c r="AG75" t="s">
        <v>71</v>
      </c>
      <c r="AH75" t="s">
        <v>71</v>
      </c>
      <c r="AI75" t="s">
        <v>71</v>
      </c>
      <c r="AJ75" t="s">
        <v>71</v>
      </c>
      <c r="AK75" t="s">
        <v>71</v>
      </c>
      <c r="AL75" t="s">
        <v>71</v>
      </c>
      <c r="AM75" t="s">
        <v>71</v>
      </c>
      <c r="AN75" t="s">
        <v>71</v>
      </c>
      <c r="AO75" t="s">
        <v>71</v>
      </c>
      <c r="AP75" t="s">
        <v>71</v>
      </c>
      <c r="AQ75" t="s">
        <v>71</v>
      </c>
      <c r="AR75" t="s">
        <v>71</v>
      </c>
      <c r="AS75" t="s">
        <v>71</v>
      </c>
      <c r="AT75" t="s">
        <v>71</v>
      </c>
      <c r="AU75" t="s">
        <v>71</v>
      </c>
      <c r="AV75" t="s">
        <v>71</v>
      </c>
      <c r="AW75" t="s">
        <v>71</v>
      </c>
      <c r="AX75" t="s">
        <v>71</v>
      </c>
      <c r="AY75" t="s">
        <v>71</v>
      </c>
      <c r="AZ75" t="s">
        <v>71</v>
      </c>
      <c r="BA75" t="s">
        <v>71</v>
      </c>
      <c r="BB75" t="s">
        <v>71</v>
      </c>
      <c r="BC75" t="s">
        <v>71</v>
      </c>
      <c r="BD75" t="s">
        <v>71</v>
      </c>
      <c r="BE75" t="s">
        <v>71</v>
      </c>
      <c r="BF75" t="s">
        <v>71</v>
      </c>
      <c r="BG75" t="s">
        <v>71</v>
      </c>
      <c r="BH75" t="s">
        <v>71</v>
      </c>
      <c r="BI75" t="s">
        <v>71</v>
      </c>
      <c r="BJ75" t="s">
        <v>71</v>
      </c>
      <c r="BK75" t="s">
        <v>71</v>
      </c>
      <c r="BL75" t="s">
        <v>71</v>
      </c>
      <c r="BM75" t="s">
        <v>71</v>
      </c>
      <c r="BN75" t="s">
        <v>71</v>
      </c>
      <c r="BO75" t="s">
        <v>71</v>
      </c>
      <c r="BP75" t="s">
        <v>71</v>
      </c>
      <c r="BQ75" t="s">
        <v>71</v>
      </c>
      <c r="BR75" t="s">
        <v>71</v>
      </c>
      <c r="BS75" t="s">
        <v>71</v>
      </c>
      <c r="BT75" t="s">
        <v>71</v>
      </c>
      <c r="BU75" t="s">
        <v>71</v>
      </c>
      <c r="BV75" t="s">
        <v>71</v>
      </c>
      <c r="BW75" t="s">
        <v>71</v>
      </c>
      <c r="BX75" t="s">
        <v>71</v>
      </c>
      <c r="BY75" t="s">
        <v>71</v>
      </c>
      <c r="BZ75" t="s">
        <v>71</v>
      </c>
      <c r="CA75" t="s">
        <v>71</v>
      </c>
      <c r="CB75" t="s">
        <v>71</v>
      </c>
      <c r="CC75" t="s">
        <v>71</v>
      </c>
      <c r="CD75" t="s">
        <v>71</v>
      </c>
      <c r="CE75" t="s">
        <v>71</v>
      </c>
      <c r="CF75" t="s">
        <v>71</v>
      </c>
      <c r="CG75" t="s">
        <v>71</v>
      </c>
      <c r="CH75" t="s">
        <v>71</v>
      </c>
      <c r="CI75" t="s">
        <v>71</v>
      </c>
      <c r="CJ75" t="s">
        <v>71</v>
      </c>
      <c r="CK75" t="s">
        <v>71</v>
      </c>
      <c r="CL75" t="s">
        <v>71</v>
      </c>
      <c r="CM75" t="s">
        <v>71</v>
      </c>
      <c r="CN75" t="s">
        <v>71</v>
      </c>
      <c r="CO75" t="s">
        <v>71</v>
      </c>
      <c r="CP75" t="s">
        <v>71</v>
      </c>
      <c r="CQ75" t="s">
        <v>71</v>
      </c>
      <c r="CR75" t="s">
        <v>71</v>
      </c>
      <c r="CS75" t="s">
        <v>71</v>
      </c>
      <c r="CT75" t="s">
        <v>71</v>
      </c>
      <c r="CU75" t="s">
        <v>71</v>
      </c>
      <c r="CV75" t="s">
        <v>71</v>
      </c>
      <c r="CW75" t="s">
        <v>71</v>
      </c>
      <c r="CX75" t="s">
        <v>71</v>
      </c>
      <c r="CY75" t="s">
        <v>71</v>
      </c>
      <c r="CZ75" t="s">
        <v>71</v>
      </c>
      <c r="DA75" t="s">
        <v>71</v>
      </c>
      <c r="DB75" t="s">
        <v>71</v>
      </c>
      <c r="DC75" t="s">
        <v>71</v>
      </c>
      <c r="DD75" t="s">
        <v>71</v>
      </c>
      <c r="DE75" t="s">
        <v>71</v>
      </c>
      <c r="DF75" t="s">
        <v>71</v>
      </c>
      <c r="DG75" t="s">
        <v>71</v>
      </c>
      <c r="DH75" t="s">
        <v>71</v>
      </c>
      <c r="DI75" t="s">
        <v>71</v>
      </c>
      <c r="DJ75" t="s">
        <v>71</v>
      </c>
      <c r="DK75" t="s">
        <v>71</v>
      </c>
      <c r="DL75" t="s">
        <v>71</v>
      </c>
      <c r="DM75" t="s">
        <v>71</v>
      </c>
      <c r="DN75" t="s">
        <v>71</v>
      </c>
      <c r="DO75" t="s">
        <v>71</v>
      </c>
      <c r="DP75" t="s">
        <v>71</v>
      </c>
      <c r="DQ75" t="s">
        <v>71</v>
      </c>
      <c r="DR75" t="s">
        <v>71</v>
      </c>
      <c r="DS75" t="s">
        <v>71</v>
      </c>
      <c r="DT75" t="s">
        <v>71</v>
      </c>
      <c r="DU75" t="s">
        <v>71</v>
      </c>
      <c r="DV75" t="s">
        <v>71</v>
      </c>
      <c r="DW75" t="s">
        <v>71</v>
      </c>
      <c r="DX75" t="s">
        <v>71</v>
      </c>
      <c r="DY75" t="s">
        <v>71</v>
      </c>
      <c r="DZ75" t="s">
        <v>71</v>
      </c>
      <c r="EA75" t="s">
        <v>71</v>
      </c>
      <c r="EB75" t="s">
        <v>71</v>
      </c>
      <c r="EC75" t="s">
        <v>71</v>
      </c>
      <c r="ED75" t="s">
        <v>71</v>
      </c>
      <c r="EE75" t="s">
        <v>71</v>
      </c>
      <c r="EF75" t="s">
        <v>71</v>
      </c>
      <c r="EG75" t="s">
        <v>71</v>
      </c>
      <c r="EH75" t="s">
        <v>71</v>
      </c>
      <c r="EI75" t="s">
        <v>71</v>
      </c>
      <c r="EJ75" t="s">
        <v>71</v>
      </c>
      <c r="EK75" t="s">
        <v>71</v>
      </c>
      <c r="EL75" t="s">
        <v>71</v>
      </c>
      <c r="EM75" t="s">
        <v>71</v>
      </c>
      <c r="EN75" t="s">
        <v>71</v>
      </c>
      <c r="EO75" t="s">
        <v>71</v>
      </c>
      <c r="EP75" t="s">
        <v>71</v>
      </c>
      <c r="EQ75" t="s">
        <v>71</v>
      </c>
      <c r="ER75" t="s">
        <v>71</v>
      </c>
      <c r="ES75" t="s">
        <v>71</v>
      </c>
      <c r="ET75" t="s">
        <v>71</v>
      </c>
      <c r="EU75" t="s">
        <v>71</v>
      </c>
      <c r="EV75" t="s">
        <v>71</v>
      </c>
      <c r="EW75" t="s">
        <v>71</v>
      </c>
      <c r="EX75" t="s">
        <v>71</v>
      </c>
      <c r="EY75" t="s">
        <v>71</v>
      </c>
      <c r="EZ75" t="s">
        <v>71</v>
      </c>
      <c r="FA75" t="s">
        <v>71</v>
      </c>
      <c r="FB75" t="s">
        <v>71</v>
      </c>
      <c r="FC75" t="s">
        <v>71</v>
      </c>
      <c r="FD75" t="s">
        <v>71</v>
      </c>
      <c r="FE75" t="s">
        <v>71</v>
      </c>
      <c r="FF75" t="s">
        <v>71</v>
      </c>
      <c r="FG75" t="s">
        <v>71</v>
      </c>
      <c r="FH75" t="s">
        <v>71</v>
      </c>
      <c r="FI75" t="s">
        <v>71</v>
      </c>
      <c r="FJ75" t="s">
        <v>71</v>
      </c>
      <c r="FK75" t="s">
        <v>71</v>
      </c>
      <c r="FL75" t="s">
        <v>71</v>
      </c>
      <c r="FM75" t="s">
        <v>71</v>
      </c>
      <c r="FN75" t="s">
        <v>71</v>
      </c>
      <c r="FO75" t="s">
        <v>71</v>
      </c>
      <c r="FP75" t="s">
        <v>71</v>
      </c>
      <c r="FQ75" t="s">
        <v>71</v>
      </c>
      <c r="FR75" t="s">
        <v>71</v>
      </c>
      <c r="FS75" t="s">
        <v>71</v>
      </c>
      <c r="FT75" t="s">
        <v>71</v>
      </c>
      <c r="FU75" t="s">
        <v>71</v>
      </c>
      <c r="FV75" t="s">
        <v>71</v>
      </c>
      <c r="FW75" t="s">
        <v>71</v>
      </c>
      <c r="FX75" t="s">
        <v>71</v>
      </c>
      <c r="FY75" t="s">
        <v>71</v>
      </c>
      <c r="FZ75" t="s">
        <v>71</v>
      </c>
      <c r="GA75" t="s">
        <v>71</v>
      </c>
      <c r="GB75" t="s">
        <v>71</v>
      </c>
      <c r="GC75" t="s">
        <v>71</v>
      </c>
      <c r="GD75" t="s">
        <v>71</v>
      </c>
      <c r="GE75" t="s">
        <v>71</v>
      </c>
      <c r="GF75" t="s">
        <v>71</v>
      </c>
      <c r="GG75" t="s">
        <v>71</v>
      </c>
      <c r="GH75" t="s">
        <v>71</v>
      </c>
    </row>
    <row r="76" spans="1:190" x14ac:dyDescent="0.2">
      <c r="A76" s="1">
        <v>74</v>
      </c>
      <c r="B76" t="s">
        <v>72</v>
      </c>
      <c r="C76" t="s">
        <v>72</v>
      </c>
      <c r="D76" t="s">
        <v>72</v>
      </c>
      <c r="E76" t="s">
        <v>73</v>
      </c>
      <c r="F76" t="s">
        <v>73</v>
      </c>
      <c r="G76" t="s">
        <v>73</v>
      </c>
      <c r="H76" t="s">
        <v>73</v>
      </c>
      <c r="I76" t="s">
        <v>73</v>
      </c>
      <c r="J76" t="s">
        <v>73</v>
      </c>
      <c r="K76" t="s">
        <v>74</v>
      </c>
      <c r="L76" t="s">
        <v>74</v>
      </c>
      <c r="M76" t="s">
        <v>74</v>
      </c>
      <c r="N76" t="s">
        <v>74</v>
      </c>
      <c r="O76" t="s">
        <v>74</v>
      </c>
      <c r="P76" t="s">
        <v>75</v>
      </c>
      <c r="Q76" t="s">
        <v>75</v>
      </c>
      <c r="R76" t="s">
        <v>75</v>
      </c>
      <c r="S76" t="s">
        <v>75</v>
      </c>
      <c r="T76" t="s">
        <v>75</v>
      </c>
      <c r="U76" t="s">
        <v>75</v>
      </c>
      <c r="V76" t="s">
        <v>75</v>
      </c>
      <c r="W76" t="s">
        <v>75</v>
      </c>
      <c r="X76" t="s">
        <v>75</v>
      </c>
      <c r="Y76" t="s">
        <v>75</v>
      </c>
      <c r="Z76" t="s">
        <v>75</v>
      </c>
      <c r="AA76" t="s">
        <v>75</v>
      </c>
      <c r="AB76" t="s">
        <v>71</v>
      </c>
      <c r="AC76" t="s">
        <v>71</v>
      </c>
      <c r="AD76" t="s">
        <v>71</v>
      </c>
      <c r="AE76" t="s">
        <v>71</v>
      </c>
      <c r="AF76" t="s">
        <v>71</v>
      </c>
      <c r="AG76" t="s">
        <v>71</v>
      </c>
      <c r="AH76" t="s">
        <v>71</v>
      </c>
      <c r="AI76" t="s">
        <v>71</v>
      </c>
      <c r="AJ76" t="s">
        <v>71</v>
      </c>
      <c r="AK76" t="s">
        <v>71</v>
      </c>
      <c r="AL76" t="s">
        <v>71</v>
      </c>
      <c r="AM76" t="s">
        <v>71</v>
      </c>
      <c r="AN76" t="s">
        <v>71</v>
      </c>
      <c r="AO76" t="s">
        <v>71</v>
      </c>
      <c r="AP76" t="s">
        <v>71</v>
      </c>
      <c r="AQ76" t="s">
        <v>71</v>
      </c>
      <c r="AR76" t="s">
        <v>71</v>
      </c>
      <c r="AS76" t="s">
        <v>71</v>
      </c>
      <c r="AT76" t="s">
        <v>71</v>
      </c>
      <c r="AU76" t="s">
        <v>71</v>
      </c>
      <c r="AV76" t="s">
        <v>71</v>
      </c>
      <c r="AW76" t="s">
        <v>71</v>
      </c>
      <c r="AX76" t="s">
        <v>71</v>
      </c>
      <c r="AY76" t="s">
        <v>71</v>
      </c>
      <c r="AZ76" t="s">
        <v>71</v>
      </c>
      <c r="BA76" t="s">
        <v>71</v>
      </c>
      <c r="BB76" t="s">
        <v>71</v>
      </c>
      <c r="BC76" t="s">
        <v>71</v>
      </c>
      <c r="BD76" t="s">
        <v>71</v>
      </c>
      <c r="BE76" t="s">
        <v>71</v>
      </c>
      <c r="BF76" t="s">
        <v>71</v>
      </c>
      <c r="BG76" t="s">
        <v>71</v>
      </c>
      <c r="BH76" t="s">
        <v>71</v>
      </c>
      <c r="BI76" t="s">
        <v>71</v>
      </c>
      <c r="BJ76" t="s">
        <v>71</v>
      </c>
      <c r="BK76" t="s">
        <v>71</v>
      </c>
      <c r="BL76" t="s">
        <v>71</v>
      </c>
      <c r="BM76" t="s">
        <v>71</v>
      </c>
      <c r="BN76" t="s">
        <v>71</v>
      </c>
      <c r="BO76" t="s">
        <v>71</v>
      </c>
      <c r="BP76" t="s">
        <v>71</v>
      </c>
      <c r="BQ76" t="s">
        <v>71</v>
      </c>
      <c r="BR76" t="s">
        <v>71</v>
      </c>
      <c r="BS76" t="s">
        <v>71</v>
      </c>
      <c r="BT76" t="s">
        <v>71</v>
      </c>
      <c r="BU76" t="s">
        <v>71</v>
      </c>
      <c r="BV76" t="s">
        <v>71</v>
      </c>
      <c r="BW76" t="s">
        <v>71</v>
      </c>
      <c r="BX76" t="s">
        <v>71</v>
      </c>
      <c r="BY76" t="s">
        <v>71</v>
      </c>
      <c r="BZ76" t="s">
        <v>71</v>
      </c>
      <c r="CA76" t="s">
        <v>71</v>
      </c>
      <c r="CB76" t="s">
        <v>71</v>
      </c>
      <c r="CC76" t="s">
        <v>71</v>
      </c>
      <c r="CD76" t="s">
        <v>71</v>
      </c>
      <c r="CE76" t="s">
        <v>71</v>
      </c>
      <c r="CF76" t="s">
        <v>71</v>
      </c>
      <c r="CG76" t="s">
        <v>71</v>
      </c>
      <c r="CH76" t="s">
        <v>71</v>
      </c>
      <c r="CI76" t="s">
        <v>71</v>
      </c>
      <c r="CJ76" t="s">
        <v>71</v>
      </c>
      <c r="CK76" t="s">
        <v>71</v>
      </c>
      <c r="CL76" t="s">
        <v>71</v>
      </c>
      <c r="CM76" t="s">
        <v>71</v>
      </c>
      <c r="CN76" t="s">
        <v>71</v>
      </c>
      <c r="CO76" t="s">
        <v>71</v>
      </c>
      <c r="CP76" t="s">
        <v>71</v>
      </c>
      <c r="CQ76" t="s">
        <v>71</v>
      </c>
      <c r="CR76" t="s">
        <v>71</v>
      </c>
      <c r="CS76" t="s">
        <v>71</v>
      </c>
      <c r="CT76" t="s">
        <v>71</v>
      </c>
      <c r="CU76" t="s">
        <v>71</v>
      </c>
      <c r="CV76" t="s">
        <v>71</v>
      </c>
      <c r="CW76" t="s">
        <v>71</v>
      </c>
      <c r="CX76" t="s">
        <v>71</v>
      </c>
      <c r="CY76" t="s">
        <v>71</v>
      </c>
      <c r="CZ76" t="s">
        <v>71</v>
      </c>
      <c r="DA76" t="s">
        <v>71</v>
      </c>
      <c r="DB76" t="s">
        <v>71</v>
      </c>
      <c r="DC76" t="s">
        <v>71</v>
      </c>
      <c r="DD76" t="s">
        <v>71</v>
      </c>
      <c r="DE76" t="s">
        <v>71</v>
      </c>
      <c r="DF76" t="s">
        <v>71</v>
      </c>
      <c r="DG76" t="s">
        <v>71</v>
      </c>
      <c r="DH76" t="s">
        <v>71</v>
      </c>
      <c r="DI76" t="s">
        <v>71</v>
      </c>
      <c r="DJ76" t="s">
        <v>71</v>
      </c>
      <c r="DK76" t="s">
        <v>71</v>
      </c>
      <c r="DL76" t="s">
        <v>71</v>
      </c>
      <c r="DM76" t="s">
        <v>71</v>
      </c>
      <c r="DN76" t="s">
        <v>71</v>
      </c>
      <c r="DO76" t="s">
        <v>71</v>
      </c>
      <c r="DP76" t="s">
        <v>71</v>
      </c>
      <c r="DQ76" t="s">
        <v>71</v>
      </c>
      <c r="DR76" t="s">
        <v>71</v>
      </c>
      <c r="DS76" t="s">
        <v>71</v>
      </c>
      <c r="DT76" t="s">
        <v>71</v>
      </c>
      <c r="DU76" t="s">
        <v>71</v>
      </c>
      <c r="DV76" t="s">
        <v>71</v>
      </c>
      <c r="DW76" t="s">
        <v>71</v>
      </c>
      <c r="DX76" t="s">
        <v>71</v>
      </c>
      <c r="DY76" t="s">
        <v>71</v>
      </c>
      <c r="DZ76" t="s">
        <v>71</v>
      </c>
      <c r="EA76" t="s">
        <v>71</v>
      </c>
      <c r="EB76" t="s">
        <v>71</v>
      </c>
      <c r="EC76" t="s">
        <v>71</v>
      </c>
      <c r="ED76" t="s">
        <v>71</v>
      </c>
      <c r="EE76" t="s">
        <v>71</v>
      </c>
      <c r="EF76" t="s">
        <v>71</v>
      </c>
      <c r="EG76" t="s">
        <v>71</v>
      </c>
      <c r="EH76" t="s">
        <v>71</v>
      </c>
      <c r="EI76" t="s">
        <v>71</v>
      </c>
      <c r="EJ76" t="s">
        <v>71</v>
      </c>
      <c r="EK76" t="s">
        <v>71</v>
      </c>
      <c r="EL76" t="s">
        <v>71</v>
      </c>
      <c r="EM76" t="s">
        <v>71</v>
      </c>
      <c r="EN76" t="s">
        <v>71</v>
      </c>
      <c r="EO76" t="s">
        <v>71</v>
      </c>
      <c r="EP76" t="s">
        <v>71</v>
      </c>
      <c r="EQ76" t="s">
        <v>71</v>
      </c>
      <c r="ER76" t="s">
        <v>71</v>
      </c>
      <c r="ES76" t="s">
        <v>71</v>
      </c>
      <c r="ET76" t="s">
        <v>71</v>
      </c>
      <c r="EU76" t="s">
        <v>71</v>
      </c>
      <c r="EV76" t="s">
        <v>71</v>
      </c>
      <c r="EW76" t="s">
        <v>71</v>
      </c>
      <c r="EX76" t="s">
        <v>71</v>
      </c>
      <c r="EY76" t="s">
        <v>71</v>
      </c>
      <c r="EZ76" t="s">
        <v>71</v>
      </c>
      <c r="FA76" t="s">
        <v>71</v>
      </c>
      <c r="FB76" t="s">
        <v>71</v>
      </c>
      <c r="FC76" t="s">
        <v>71</v>
      </c>
      <c r="FD76" t="s">
        <v>71</v>
      </c>
      <c r="FE76" t="s">
        <v>71</v>
      </c>
      <c r="FF76" t="s">
        <v>71</v>
      </c>
      <c r="FG76" t="s">
        <v>71</v>
      </c>
      <c r="FH76" t="s">
        <v>71</v>
      </c>
      <c r="FI76" t="s">
        <v>71</v>
      </c>
      <c r="FJ76" t="s">
        <v>71</v>
      </c>
      <c r="FK76" t="s">
        <v>71</v>
      </c>
      <c r="FL76" t="s">
        <v>71</v>
      </c>
      <c r="FM76" t="s">
        <v>71</v>
      </c>
      <c r="FN76" t="s">
        <v>71</v>
      </c>
      <c r="FO76" t="s">
        <v>71</v>
      </c>
      <c r="FP76" t="s">
        <v>71</v>
      </c>
      <c r="FQ76" t="s">
        <v>71</v>
      </c>
      <c r="FR76" t="s">
        <v>71</v>
      </c>
      <c r="FS76" t="s">
        <v>71</v>
      </c>
      <c r="FT76" t="s">
        <v>71</v>
      </c>
      <c r="FU76" t="s">
        <v>71</v>
      </c>
      <c r="FV76" t="s">
        <v>71</v>
      </c>
      <c r="FW76" t="s">
        <v>71</v>
      </c>
      <c r="FX76" t="s">
        <v>71</v>
      </c>
      <c r="FY76" t="s">
        <v>71</v>
      </c>
      <c r="FZ76" t="s">
        <v>71</v>
      </c>
      <c r="GA76" t="s">
        <v>71</v>
      </c>
      <c r="GB76" t="s">
        <v>71</v>
      </c>
      <c r="GC76" t="s">
        <v>71</v>
      </c>
      <c r="GD76" t="s">
        <v>71</v>
      </c>
      <c r="GE76" t="s">
        <v>71</v>
      </c>
      <c r="GF76" t="s">
        <v>71</v>
      </c>
      <c r="GG76" t="s">
        <v>71</v>
      </c>
      <c r="GH76" t="s">
        <v>71</v>
      </c>
    </row>
    <row r="77" spans="1:190" x14ac:dyDescent="0.2">
      <c r="A77" s="1">
        <v>75</v>
      </c>
      <c r="B77" t="s">
        <v>72</v>
      </c>
      <c r="C77" t="s">
        <v>72</v>
      </c>
      <c r="D77" t="s">
        <v>72</v>
      </c>
      <c r="E77" t="s">
        <v>73</v>
      </c>
      <c r="F77" t="s">
        <v>73</v>
      </c>
      <c r="G77" t="s">
        <v>73</v>
      </c>
      <c r="H77" t="s">
        <v>73</v>
      </c>
      <c r="I77" t="s">
        <v>73</v>
      </c>
      <c r="J77" t="s">
        <v>73</v>
      </c>
      <c r="K77" t="s">
        <v>74</v>
      </c>
      <c r="L77" t="s">
        <v>74</v>
      </c>
      <c r="M77" t="s">
        <v>74</v>
      </c>
      <c r="N77" t="s">
        <v>74</v>
      </c>
      <c r="O77" t="s">
        <v>74</v>
      </c>
      <c r="P77" t="s">
        <v>75</v>
      </c>
      <c r="Q77" t="s">
        <v>75</v>
      </c>
      <c r="R77" t="s">
        <v>75</v>
      </c>
      <c r="S77" t="s">
        <v>75</v>
      </c>
      <c r="T77" t="s">
        <v>75</v>
      </c>
      <c r="U77" t="s">
        <v>75</v>
      </c>
      <c r="V77" t="s">
        <v>75</v>
      </c>
      <c r="W77" t="s">
        <v>75</v>
      </c>
      <c r="X77" t="s">
        <v>75</v>
      </c>
      <c r="Y77" t="s">
        <v>75</v>
      </c>
      <c r="Z77" t="s">
        <v>75</v>
      </c>
      <c r="AA77" t="s">
        <v>75</v>
      </c>
      <c r="AB77" t="s">
        <v>71</v>
      </c>
      <c r="AC77" t="s">
        <v>71</v>
      </c>
      <c r="AD77" t="s">
        <v>71</v>
      </c>
      <c r="AE77" t="s">
        <v>71</v>
      </c>
      <c r="AF77" t="s">
        <v>71</v>
      </c>
      <c r="AG77" t="s">
        <v>71</v>
      </c>
      <c r="AH77" t="s">
        <v>71</v>
      </c>
      <c r="AI77" t="s">
        <v>71</v>
      </c>
      <c r="AJ77" t="s">
        <v>71</v>
      </c>
      <c r="AK77" t="s">
        <v>71</v>
      </c>
      <c r="AL77" t="s">
        <v>71</v>
      </c>
      <c r="AM77" t="s">
        <v>71</v>
      </c>
      <c r="AN77" t="s">
        <v>71</v>
      </c>
      <c r="AO77" t="s">
        <v>71</v>
      </c>
      <c r="AP77" t="s">
        <v>71</v>
      </c>
      <c r="AQ77" t="s">
        <v>71</v>
      </c>
      <c r="AR77" t="s">
        <v>71</v>
      </c>
      <c r="AS77" t="s">
        <v>71</v>
      </c>
      <c r="AT77" t="s">
        <v>71</v>
      </c>
      <c r="AU77" t="s">
        <v>71</v>
      </c>
      <c r="AV77" t="s">
        <v>71</v>
      </c>
      <c r="AW77" t="s">
        <v>71</v>
      </c>
      <c r="AX77" t="s">
        <v>71</v>
      </c>
      <c r="AY77" t="s">
        <v>71</v>
      </c>
      <c r="AZ77" t="s">
        <v>71</v>
      </c>
      <c r="BA77" t="s">
        <v>71</v>
      </c>
      <c r="BB77" t="s">
        <v>71</v>
      </c>
      <c r="BC77" t="s">
        <v>71</v>
      </c>
      <c r="BD77" t="s">
        <v>71</v>
      </c>
      <c r="BE77" t="s">
        <v>71</v>
      </c>
      <c r="BF77" t="s">
        <v>71</v>
      </c>
      <c r="BG77" t="s">
        <v>71</v>
      </c>
      <c r="BH77" t="s">
        <v>71</v>
      </c>
      <c r="BI77" t="s">
        <v>71</v>
      </c>
      <c r="BJ77" t="s">
        <v>71</v>
      </c>
      <c r="BK77" t="s">
        <v>71</v>
      </c>
      <c r="BL77" t="s">
        <v>71</v>
      </c>
      <c r="BM77" t="s">
        <v>71</v>
      </c>
      <c r="BN77" t="s">
        <v>71</v>
      </c>
      <c r="BO77" t="s">
        <v>71</v>
      </c>
      <c r="BP77" t="s">
        <v>71</v>
      </c>
      <c r="BQ77" t="s">
        <v>71</v>
      </c>
      <c r="BR77" t="s">
        <v>71</v>
      </c>
      <c r="BS77" t="s">
        <v>71</v>
      </c>
      <c r="BT77" t="s">
        <v>71</v>
      </c>
      <c r="BU77" t="s">
        <v>71</v>
      </c>
      <c r="BV77" t="s">
        <v>71</v>
      </c>
      <c r="BW77" t="s">
        <v>71</v>
      </c>
      <c r="BX77" t="s">
        <v>71</v>
      </c>
      <c r="BY77" t="s">
        <v>71</v>
      </c>
      <c r="BZ77" t="s">
        <v>71</v>
      </c>
      <c r="CA77" t="s">
        <v>71</v>
      </c>
      <c r="CB77" t="s">
        <v>71</v>
      </c>
      <c r="CC77" t="s">
        <v>71</v>
      </c>
      <c r="CD77" t="s">
        <v>71</v>
      </c>
      <c r="CE77" t="s">
        <v>71</v>
      </c>
      <c r="CF77" t="s">
        <v>71</v>
      </c>
      <c r="CG77" t="s">
        <v>71</v>
      </c>
      <c r="CH77" t="s">
        <v>71</v>
      </c>
      <c r="CI77" t="s">
        <v>71</v>
      </c>
      <c r="CJ77" t="s">
        <v>71</v>
      </c>
      <c r="CK77" t="s">
        <v>71</v>
      </c>
      <c r="CL77" t="s">
        <v>71</v>
      </c>
      <c r="CM77" t="s">
        <v>71</v>
      </c>
      <c r="CN77" t="s">
        <v>71</v>
      </c>
      <c r="CO77" t="s">
        <v>71</v>
      </c>
      <c r="CP77" t="s">
        <v>71</v>
      </c>
      <c r="CQ77" t="s">
        <v>71</v>
      </c>
      <c r="CR77" t="s">
        <v>71</v>
      </c>
      <c r="CS77" t="s">
        <v>71</v>
      </c>
      <c r="CT77" t="s">
        <v>71</v>
      </c>
      <c r="CU77" t="s">
        <v>71</v>
      </c>
      <c r="CV77" t="s">
        <v>71</v>
      </c>
      <c r="CW77" t="s">
        <v>71</v>
      </c>
      <c r="CX77" t="s">
        <v>71</v>
      </c>
      <c r="CY77" t="s">
        <v>71</v>
      </c>
      <c r="CZ77" t="s">
        <v>71</v>
      </c>
      <c r="DA77" t="s">
        <v>71</v>
      </c>
      <c r="DB77" t="s">
        <v>71</v>
      </c>
      <c r="DC77" t="s">
        <v>71</v>
      </c>
      <c r="DD77" t="s">
        <v>71</v>
      </c>
      <c r="DE77" t="s">
        <v>71</v>
      </c>
      <c r="DF77" t="s">
        <v>71</v>
      </c>
      <c r="DG77" t="s">
        <v>71</v>
      </c>
      <c r="DH77" t="s">
        <v>71</v>
      </c>
      <c r="DI77" t="s">
        <v>71</v>
      </c>
      <c r="DJ77" t="s">
        <v>71</v>
      </c>
      <c r="DK77" t="s">
        <v>71</v>
      </c>
      <c r="DL77" t="s">
        <v>71</v>
      </c>
      <c r="DM77" t="s">
        <v>71</v>
      </c>
      <c r="DN77" t="s">
        <v>71</v>
      </c>
      <c r="DO77" t="s">
        <v>71</v>
      </c>
      <c r="DP77" t="s">
        <v>71</v>
      </c>
      <c r="DQ77" t="s">
        <v>71</v>
      </c>
      <c r="DR77" t="s">
        <v>71</v>
      </c>
      <c r="DS77" t="s">
        <v>71</v>
      </c>
      <c r="DT77" t="s">
        <v>71</v>
      </c>
      <c r="DU77" t="s">
        <v>71</v>
      </c>
      <c r="DV77" t="s">
        <v>71</v>
      </c>
      <c r="DW77" t="s">
        <v>71</v>
      </c>
      <c r="DX77" t="s">
        <v>71</v>
      </c>
      <c r="DY77" t="s">
        <v>71</v>
      </c>
      <c r="DZ77" t="s">
        <v>71</v>
      </c>
      <c r="EA77" t="s">
        <v>71</v>
      </c>
      <c r="EB77" t="s">
        <v>71</v>
      </c>
      <c r="EC77" t="s">
        <v>71</v>
      </c>
      <c r="ED77" t="s">
        <v>71</v>
      </c>
      <c r="EE77" t="s">
        <v>71</v>
      </c>
      <c r="EF77" t="s">
        <v>71</v>
      </c>
      <c r="EG77" t="s">
        <v>71</v>
      </c>
      <c r="EH77" t="s">
        <v>71</v>
      </c>
      <c r="EI77" t="s">
        <v>71</v>
      </c>
      <c r="EJ77" t="s">
        <v>71</v>
      </c>
      <c r="EK77" t="s">
        <v>71</v>
      </c>
      <c r="EL77" t="s">
        <v>71</v>
      </c>
      <c r="EM77" t="s">
        <v>71</v>
      </c>
      <c r="EN77" t="s">
        <v>71</v>
      </c>
      <c r="EO77" t="s">
        <v>71</v>
      </c>
      <c r="EP77" t="s">
        <v>71</v>
      </c>
      <c r="EQ77" t="s">
        <v>71</v>
      </c>
      <c r="ER77" t="s">
        <v>71</v>
      </c>
      <c r="ES77" t="s">
        <v>71</v>
      </c>
      <c r="ET77" t="s">
        <v>71</v>
      </c>
      <c r="EU77" t="s">
        <v>71</v>
      </c>
      <c r="EV77" t="s">
        <v>71</v>
      </c>
      <c r="EW77" t="s">
        <v>71</v>
      </c>
      <c r="EX77" t="s">
        <v>71</v>
      </c>
      <c r="EY77" t="s">
        <v>71</v>
      </c>
      <c r="EZ77" t="s">
        <v>71</v>
      </c>
      <c r="FA77" t="s">
        <v>71</v>
      </c>
      <c r="FB77" t="s">
        <v>71</v>
      </c>
      <c r="FC77" t="s">
        <v>71</v>
      </c>
      <c r="FD77" t="s">
        <v>71</v>
      </c>
      <c r="FE77" t="s">
        <v>71</v>
      </c>
      <c r="FF77" t="s">
        <v>71</v>
      </c>
      <c r="FG77" t="s">
        <v>71</v>
      </c>
      <c r="FH77" t="s">
        <v>71</v>
      </c>
      <c r="FI77" t="s">
        <v>71</v>
      </c>
      <c r="FJ77" t="s">
        <v>71</v>
      </c>
      <c r="FK77" t="s">
        <v>71</v>
      </c>
      <c r="FL77" t="s">
        <v>71</v>
      </c>
      <c r="FM77" t="s">
        <v>71</v>
      </c>
      <c r="FN77" t="s">
        <v>71</v>
      </c>
      <c r="FO77" t="s">
        <v>71</v>
      </c>
      <c r="FP77" t="s">
        <v>71</v>
      </c>
      <c r="FQ77" t="s">
        <v>71</v>
      </c>
      <c r="FR77" t="s">
        <v>71</v>
      </c>
      <c r="FS77" t="s">
        <v>71</v>
      </c>
      <c r="FT77" t="s">
        <v>71</v>
      </c>
      <c r="FU77" t="s">
        <v>71</v>
      </c>
      <c r="FV77" t="s">
        <v>71</v>
      </c>
      <c r="FW77" t="s">
        <v>71</v>
      </c>
      <c r="FX77" t="s">
        <v>71</v>
      </c>
      <c r="FY77" t="s">
        <v>71</v>
      </c>
      <c r="FZ77" t="s">
        <v>71</v>
      </c>
      <c r="GA77" t="s">
        <v>71</v>
      </c>
      <c r="GB77" t="s">
        <v>71</v>
      </c>
      <c r="GC77" t="s">
        <v>71</v>
      </c>
      <c r="GD77" t="s">
        <v>71</v>
      </c>
      <c r="GE77" t="s">
        <v>71</v>
      </c>
      <c r="GF77" t="s">
        <v>71</v>
      </c>
      <c r="GG77" t="s">
        <v>71</v>
      </c>
      <c r="GH77" t="s">
        <v>71</v>
      </c>
    </row>
    <row r="78" spans="1:190" x14ac:dyDescent="0.2">
      <c r="A78" s="1">
        <v>76</v>
      </c>
      <c r="B78" t="s">
        <v>72</v>
      </c>
      <c r="C78" t="s">
        <v>72</v>
      </c>
      <c r="D78" t="s">
        <v>72</v>
      </c>
      <c r="E78" t="s">
        <v>73</v>
      </c>
      <c r="F78" t="s">
        <v>73</v>
      </c>
      <c r="G78" t="s">
        <v>73</v>
      </c>
      <c r="H78" t="s">
        <v>73</v>
      </c>
      <c r="I78" t="s">
        <v>73</v>
      </c>
      <c r="J78" t="s">
        <v>74</v>
      </c>
      <c r="K78" t="s">
        <v>74</v>
      </c>
      <c r="L78" t="s">
        <v>74</v>
      </c>
      <c r="M78" t="s">
        <v>74</v>
      </c>
      <c r="N78" t="s">
        <v>74</v>
      </c>
      <c r="O78" t="s">
        <v>75</v>
      </c>
      <c r="P78" t="s">
        <v>75</v>
      </c>
      <c r="Q78" t="s">
        <v>75</v>
      </c>
      <c r="R78" t="s">
        <v>75</v>
      </c>
      <c r="S78" t="s">
        <v>75</v>
      </c>
      <c r="T78" t="s">
        <v>75</v>
      </c>
      <c r="U78" t="s">
        <v>75</v>
      </c>
      <c r="V78" t="s">
        <v>75</v>
      </c>
      <c r="W78" t="s">
        <v>75</v>
      </c>
      <c r="X78" t="s">
        <v>75</v>
      </c>
      <c r="Y78" t="s">
        <v>75</v>
      </c>
      <c r="Z78" t="s">
        <v>75</v>
      </c>
      <c r="AA78" t="s">
        <v>75</v>
      </c>
      <c r="AB78" t="s">
        <v>71</v>
      </c>
      <c r="AC78" t="s">
        <v>71</v>
      </c>
      <c r="AD78" t="s">
        <v>71</v>
      </c>
      <c r="AE78" t="s">
        <v>71</v>
      </c>
      <c r="AF78" t="s">
        <v>71</v>
      </c>
      <c r="AG78" t="s">
        <v>71</v>
      </c>
      <c r="AH78" t="s">
        <v>71</v>
      </c>
      <c r="AI78" t="s">
        <v>71</v>
      </c>
      <c r="AJ78" t="s">
        <v>71</v>
      </c>
      <c r="AK78" t="s">
        <v>71</v>
      </c>
      <c r="AL78" t="s">
        <v>71</v>
      </c>
      <c r="AM78" t="s">
        <v>71</v>
      </c>
      <c r="AN78" t="s">
        <v>71</v>
      </c>
      <c r="AO78" t="s">
        <v>71</v>
      </c>
      <c r="AP78" t="s">
        <v>71</v>
      </c>
      <c r="AQ78" t="s">
        <v>71</v>
      </c>
      <c r="AR78" t="s">
        <v>71</v>
      </c>
      <c r="AS78" t="s">
        <v>71</v>
      </c>
      <c r="AT78" t="s">
        <v>71</v>
      </c>
      <c r="AU78" t="s">
        <v>71</v>
      </c>
      <c r="AV78" t="s">
        <v>71</v>
      </c>
      <c r="AW78" t="s">
        <v>71</v>
      </c>
      <c r="AX78" t="s">
        <v>71</v>
      </c>
      <c r="AY78" t="s">
        <v>71</v>
      </c>
      <c r="AZ78" t="s">
        <v>71</v>
      </c>
      <c r="BA78" t="s">
        <v>71</v>
      </c>
      <c r="BB78" t="s">
        <v>71</v>
      </c>
      <c r="BC78" t="s">
        <v>71</v>
      </c>
      <c r="BD78" t="s">
        <v>71</v>
      </c>
      <c r="BE78" t="s">
        <v>71</v>
      </c>
      <c r="BF78" t="s">
        <v>71</v>
      </c>
      <c r="BG78" t="s">
        <v>71</v>
      </c>
      <c r="BH78" t="s">
        <v>71</v>
      </c>
      <c r="BI78" t="s">
        <v>71</v>
      </c>
      <c r="BJ78" t="s">
        <v>71</v>
      </c>
      <c r="BK78" t="s">
        <v>71</v>
      </c>
      <c r="BL78" t="s">
        <v>71</v>
      </c>
      <c r="BM78" t="s">
        <v>71</v>
      </c>
      <c r="BN78" t="s">
        <v>71</v>
      </c>
      <c r="BO78" t="s">
        <v>71</v>
      </c>
      <c r="BP78" t="s">
        <v>71</v>
      </c>
      <c r="BQ78" t="s">
        <v>71</v>
      </c>
      <c r="BR78" t="s">
        <v>71</v>
      </c>
      <c r="BS78" t="s">
        <v>71</v>
      </c>
      <c r="BT78" t="s">
        <v>71</v>
      </c>
      <c r="BU78" t="s">
        <v>71</v>
      </c>
      <c r="BV78" t="s">
        <v>71</v>
      </c>
      <c r="BW78" t="s">
        <v>71</v>
      </c>
      <c r="BX78" t="s">
        <v>71</v>
      </c>
      <c r="BY78" t="s">
        <v>71</v>
      </c>
      <c r="BZ78" t="s">
        <v>71</v>
      </c>
      <c r="CA78" t="s">
        <v>71</v>
      </c>
      <c r="CB78" t="s">
        <v>71</v>
      </c>
      <c r="CC78" t="s">
        <v>71</v>
      </c>
      <c r="CD78" t="s">
        <v>71</v>
      </c>
      <c r="CE78" t="s">
        <v>71</v>
      </c>
      <c r="CF78" t="s">
        <v>71</v>
      </c>
      <c r="CG78" t="s">
        <v>71</v>
      </c>
      <c r="CH78" t="s">
        <v>71</v>
      </c>
      <c r="CI78" t="s">
        <v>71</v>
      </c>
      <c r="CJ78" t="s">
        <v>71</v>
      </c>
      <c r="CK78" t="s">
        <v>71</v>
      </c>
      <c r="CL78" t="s">
        <v>71</v>
      </c>
      <c r="CM78" t="s">
        <v>71</v>
      </c>
      <c r="CN78" t="s">
        <v>71</v>
      </c>
      <c r="CO78" t="s">
        <v>71</v>
      </c>
      <c r="CP78" t="s">
        <v>71</v>
      </c>
      <c r="CQ78" t="s">
        <v>71</v>
      </c>
      <c r="CR78" t="s">
        <v>71</v>
      </c>
      <c r="CS78" t="s">
        <v>71</v>
      </c>
      <c r="CT78" t="s">
        <v>71</v>
      </c>
      <c r="CU78" t="s">
        <v>71</v>
      </c>
      <c r="CV78" t="s">
        <v>71</v>
      </c>
      <c r="CW78" t="s">
        <v>71</v>
      </c>
      <c r="CX78" t="s">
        <v>71</v>
      </c>
      <c r="CY78" t="s">
        <v>71</v>
      </c>
      <c r="CZ78" t="s">
        <v>71</v>
      </c>
      <c r="DA78" t="s">
        <v>71</v>
      </c>
      <c r="DB78" t="s">
        <v>71</v>
      </c>
      <c r="DC78" t="s">
        <v>71</v>
      </c>
      <c r="DD78" t="s">
        <v>71</v>
      </c>
      <c r="DE78" t="s">
        <v>71</v>
      </c>
      <c r="DF78" t="s">
        <v>71</v>
      </c>
      <c r="DG78" t="s">
        <v>71</v>
      </c>
      <c r="DH78" t="s">
        <v>71</v>
      </c>
      <c r="DI78" t="s">
        <v>71</v>
      </c>
      <c r="DJ78" t="s">
        <v>71</v>
      </c>
      <c r="DK78" t="s">
        <v>71</v>
      </c>
      <c r="DL78" t="s">
        <v>71</v>
      </c>
      <c r="DM78" t="s">
        <v>71</v>
      </c>
      <c r="DN78" t="s">
        <v>71</v>
      </c>
      <c r="DO78" t="s">
        <v>71</v>
      </c>
      <c r="DP78" t="s">
        <v>71</v>
      </c>
      <c r="DQ78" t="s">
        <v>71</v>
      </c>
      <c r="DR78" t="s">
        <v>71</v>
      </c>
      <c r="DS78" t="s">
        <v>71</v>
      </c>
      <c r="DT78" t="s">
        <v>71</v>
      </c>
      <c r="DU78" t="s">
        <v>71</v>
      </c>
      <c r="DV78" t="s">
        <v>71</v>
      </c>
      <c r="DW78" t="s">
        <v>71</v>
      </c>
      <c r="DX78" t="s">
        <v>71</v>
      </c>
      <c r="DY78" t="s">
        <v>71</v>
      </c>
      <c r="DZ78" t="s">
        <v>71</v>
      </c>
      <c r="EA78" t="s">
        <v>71</v>
      </c>
      <c r="EB78" t="s">
        <v>71</v>
      </c>
      <c r="EC78" t="s">
        <v>71</v>
      </c>
      <c r="ED78" t="s">
        <v>71</v>
      </c>
      <c r="EE78" t="s">
        <v>71</v>
      </c>
      <c r="EF78" t="s">
        <v>71</v>
      </c>
      <c r="EG78" t="s">
        <v>71</v>
      </c>
      <c r="EH78" t="s">
        <v>71</v>
      </c>
      <c r="EI78" t="s">
        <v>71</v>
      </c>
      <c r="EJ78" t="s">
        <v>71</v>
      </c>
      <c r="EK78" t="s">
        <v>71</v>
      </c>
      <c r="EL78" t="s">
        <v>71</v>
      </c>
      <c r="EM78" t="s">
        <v>71</v>
      </c>
      <c r="EN78" t="s">
        <v>71</v>
      </c>
      <c r="EO78" t="s">
        <v>71</v>
      </c>
      <c r="EP78" t="s">
        <v>71</v>
      </c>
      <c r="EQ78" t="s">
        <v>71</v>
      </c>
      <c r="ER78" t="s">
        <v>71</v>
      </c>
      <c r="ES78" t="s">
        <v>71</v>
      </c>
      <c r="ET78" t="s">
        <v>71</v>
      </c>
      <c r="EU78" t="s">
        <v>71</v>
      </c>
      <c r="EV78" t="s">
        <v>71</v>
      </c>
      <c r="EW78" t="s">
        <v>71</v>
      </c>
      <c r="EX78" t="s">
        <v>71</v>
      </c>
      <c r="EY78" t="s">
        <v>71</v>
      </c>
      <c r="EZ78" t="s">
        <v>71</v>
      </c>
      <c r="FA78" t="s">
        <v>71</v>
      </c>
      <c r="FB78" t="s">
        <v>71</v>
      </c>
      <c r="FC78" t="s">
        <v>71</v>
      </c>
      <c r="FD78" t="s">
        <v>71</v>
      </c>
      <c r="FE78" t="s">
        <v>71</v>
      </c>
      <c r="FF78" t="s">
        <v>71</v>
      </c>
      <c r="FG78" t="s">
        <v>71</v>
      </c>
      <c r="FH78" t="s">
        <v>71</v>
      </c>
      <c r="FI78" t="s">
        <v>71</v>
      </c>
      <c r="FJ78" t="s">
        <v>71</v>
      </c>
      <c r="FK78" t="s">
        <v>71</v>
      </c>
      <c r="FL78" t="s">
        <v>71</v>
      </c>
      <c r="FM78" t="s">
        <v>71</v>
      </c>
      <c r="FN78" t="s">
        <v>71</v>
      </c>
      <c r="FO78" t="s">
        <v>71</v>
      </c>
      <c r="FP78" t="s">
        <v>71</v>
      </c>
      <c r="FQ78" t="s">
        <v>71</v>
      </c>
      <c r="FR78" t="s">
        <v>71</v>
      </c>
      <c r="FS78" t="s">
        <v>71</v>
      </c>
      <c r="FT78" t="s">
        <v>71</v>
      </c>
      <c r="FU78" t="s">
        <v>71</v>
      </c>
      <c r="FV78" t="s">
        <v>71</v>
      </c>
      <c r="FW78" t="s">
        <v>71</v>
      </c>
      <c r="FX78" t="s">
        <v>71</v>
      </c>
      <c r="FY78" t="s">
        <v>71</v>
      </c>
      <c r="FZ78" t="s">
        <v>71</v>
      </c>
      <c r="GA78" t="s">
        <v>71</v>
      </c>
      <c r="GB78" t="s">
        <v>71</v>
      </c>
      <c r="GC78" t="s">
        <v>71</v>
      </c>
      <c r="GD78" t="s">
        <v>71</v>
      </c>
      <c r="GE78" t="s">
        <v>71</v>
      </c>
      <c r="GF78" t="s">
        <v>71</v>
      </c>
      <c r="GG78" t="s">
        <v>71</v>
      </c>
      <c r="GH78" t="s">
        <v>71</v>
      </c>
    </row>
    <row r="79" spans="1:190" x14ac:dyDescent="0.2">
      <c r="A79" s="1">
        <v>77</v>
      </c>
      <c r="B79" t="s">
        <v>72</v>
      </c>
      <c r="C79" t="s">
        <v>72</v>
      </c>
      <c r="D79" t="s">
        <v>72</v>
      </c>
      <c r="E79" t="s">
        <v>73</v>
      </c>
      <c r="F79" t="s">
        <v>73</v>
      </c>
      <c r="G79" t="s">
        <v>73</v>
      </c>
      <c r="H79" t="s">
        <v>73</v>
      </c>
      <c r="I79" t="s">
        <v>73</v>
      </c>
      <c r="J79" t="s">
        <v>74</v>
      </c>
      <c r="K79" t="s">
        <v>74</v>
      </c>
      <c r="L79" t="s">
        <v>74</v>
      </c>
      <c r="M79" t="s">
        <v>74</v>
      </c>
      <c r="N79" t="s">
        <v>74</v>
      </c>
      <c r="O79" t="s">
        <v>75</v>
      </c>
      <c r="P79" t="s">
        <v>75</v>
      </c>
      <c r="Q79" t="s">
        <v>75</v>
      </c>
      <c r="R79" t="s">
        <v>75</v>
      </c>
      <c r="S79" t="s">
        <v>75</v>
      </c>
      <c r="T79" t="s">
        <v>75</v>
      </c>
      <c r="U79" t="s">
        <v>75</v>
      </c>
      <c r="V79" t="s">
        <v>75</v>
      </c>
      <c r="W79" t="s">
        <v>75</v>
      </c>
      <c r="X79" t="s">
        <v>75</v>
      </c>
      <c r="Y79" t="s">
        <v>75</v>
      </c>
      <c r="Z79" t="s">
        <v>75</v>
      </c>
      <c r="AA79" t="s">
        <v>75</v>
      </c>
      <c r="AB79" t="s">
        <v>71</v>
      </c>
      <c r="AC79" t="s">
        <v>71</v>
      </c>
      <c r="AD79" t="s">
        <v>71</v>
      </c>
      <c r="AE79" t="s">
        <v>71</v>
      </c>
      <c r="AF79" t="s">
        <v>71</v>
      </c>
      <c r="AG79" t="s">
        <v>71</v>
      </c>
      <c r="AH79" t="s">
        <v>71</v>
      </c>
      <c r="AI79" t="s">
        <v>71</v>
      </c>
      <c r="AJ79" t="s">
        <v>71</v>
      </c>
      <c r="AK79" t="s">
        <v>71</v>
      </c>
      <c r="AL79" t="s">
        <v>71</v>
      </c>
      <c r="AM79" t="s">
        <v>71</v>
      </c>
      <c r="AN79" t="s">
        <v>71</v>
      </c>
      <c r="AO79" t="s">
        <v>71</v>
      </c>
      <c r="AP79" t="s">
        <v>71</v>
      </c>
      <c r="AQ79" t="s">
        <v>71</v>
      </c>
      <c r="AR79" t="s">
        <v>71</v>
      </c>
      <c r="AS79" t="s">
        <v>71</v>
      </c>
      <c r="AT79" t="s">
        <v>71</v>
      </c>
      <c r="AU79" t="s">
        <v>71</v>
      </c>
      <c r="AV79" t="s">
        <v>71</v>
      </c>
      <c r="AW79" t="s">
        <v>71</v>
      </c>
      <c r="AX79" t="s">
        <v>71</v>
      </c>
      <c r="AY79" t="s">
        <v>71</v>
      </c>
      <c r="AZ79" t="s">
        <v>71</v>
      </c>
      <c r="BA79" t="s">
        <v>71</v>
      </c>
      <c r="BB79" t="s">
        <v>71</v>
      </c>
      <c r="BC79" t="s">
        <v>71</v>
      </c>
      <c r="BD79" t="s">
        <v>71</v>
      </c>
      <c r="BE79" t="s">
        <v>71</v>
      </c>
      <c r="BF79" t="s">
        <v>71</v>
      </c>
      <c r="BG79" t="s">
        <v>71</v>
      </c>
      <c r="BH79" t="s">
        <v>71</v>
      </c>
      <c r="BI79" t="s">
        <v>71</v>
      </c>
      <c r="BJ79" t="s">
        <v>71</v>
      </c>
      <c r="BK79" t="s">
        <v>71</v>
      </c>
      <c r="BL79" t="s">
        <v>71</v>
      </c>
      <c r="BM79" t="s">
        <v>71</v>
      </c>
      <c r="BN79" t="s">
        <v>71</v>
      </c>
      <c r="BO79" t="s">
        <v>71</v>
      </c>
      <c r="BP79" t="s">
        <v>71</v>
      </c>
      <c r="BQ79" t="s">
        <v>71</v>
      </c>
      <c r="BR79" t="s">
        <v>71</v>
      </c>
      <c r="BS79" t="s">
        <v>71</v>
      </c>
      <c r="BT79" t="s">
        <v>71</v>
      </c>
      <c r="BU79" t="s">
        <v>71</v>
      </c>
      <c r="BV79" t="s">
        <v>71</v>
      </c>
      <c r="BW79" t="s">
        <v>71</v>
      </c>
      <c r="BX79" t="s">
        <v>71</v>
      </c>
      <c r="BY79" t="s">
        <v>71</v>
      </c>
      <c r="BZ79" t="s">
        <v>71</v>
      </c>
      <c r="CA79" t="s">
        <v>71</v>
      </c>
      <c r="CB79" t="s">
        <v>71</v>
      </c>
      <c r="CC79" t="s">
        <v>71</v>
      </c>
      <c r="CD79" t="s">
        <v>71</v>
      </c>
      <c r="CE79" t="s">
        <v>71</v>
      </c>
      <c r="CF79" t="s">
        <v>71</v>
      </c>
      <c r="CG79" t="s">
        <v>71</v>
      </c>
      <c r="CH79" t="s">
        <v>71</v>
      </c>
      <c r="CI79" t="s">
        <v>71</v>
      </c>
      <c r="CJ79" t="s">
        <v>71</v>
      </c>
      <c r="CK79" t="s">
        <v>71</v>
      </c>
      <c r="CL79" t="s">
        <v>71</v>
      </c>
      <c r="CM79" t="s">
        <v>71</v>
      </c>
      <c r="CN79" t="s">
        <v>71</v>
      </c>
      <c r="CO79" t="s">
        <v>71</v>
      </c>
      <c r="CP79" t="s">
        <v>71</v>
      </c>
      <c r="CQ79" t="s">
        <v>71</v>
      </c>
      <c r="CR79" t="s">
        <v>71</v>
      </c>
      <c r="CS79" t="s">
        <v>71</v>
      </c>
      <c r="CT79" t="s">
        <v>71</v>
      </c>
      <c r="CU79" t="s">
        <v>71</v>
      </c>
      <c r="CV79" t="s">
        <v>71</v>
      </c>
      <c r="CW79" t="s">
        <v>71</v>
      </c>
      <c r="CX79" t="s">
        <v>71</v>
      </c>
      <c r="CY79" t="s">
        <v>71</v>
      </c>
      <c r="CZ79" t="s">
        <v>71</v>
      </c>
      <c r="DA79" t="s">
        <v>71</v>
      </c>
      <c r="DB79" t="s">
        <v>71</v>
      </c>
      <c r="DC79" t="s">
        <v>71</v>
      </c>
      <c r="DD79" t="s">
        <v>71</v>
      </c>
      <c r="DE79" t="s">
        <v>71</v>
      </c>
      <c r="DF79" t="s">
        <v>71</v>
      </c>
      <c r="DG79" t="s">
        <v>71</v>
      </c>
      <c r="DH79" t="s">
        <v>71</v>
      </c>
      <c r="DI79" t="s">
        <v>71</v>
      </c>
      <c r="DJ79" t="s">
        <v>71</v>
      </c>
      <c r="DK79" t="s">
        <v>71</v>
      </c>
      <c r="DL79" t="s">
        <v>71</v>
      </c>
      <c r="DM79" t="s">
        <v>71</v>
      </c>
      <c r="DN79" t="s">
        <v>71</v>
      </c>
      <c r="DO79" t="s">
        <v>71</v>
      </c>
      <c r="DP79" t="s">
        <v>71</v>
      </c>
      <c r="DQ79" t="s">
        <v>71</v>
      </c>
      <c r="DR79" t="s">
        <v>71</v>
      </c>
      <c r="DS79" t="s">
        <v>71</v>
      </c>
      <c r="DT79" t="s">
        <v>71</v>
      </c>
      <c r="DU79" t="s">
        <v>71</v>
      </c>
      <c r="DV79" t="s">
        <v>71</v>
      </c>
      <c r="DW79" t="s">
        <v>71</v>
      </c>
      <c r="DX79" t="s">
        <v>71</v>
      </c>
      <c r="DY79" t="s">
        <v>71</v>
      </c>
      <c r="DZ79" t="s">
        <v>71</v>
      </c>
      <c r="EA79" t="s">
        <v>71</v>
      </c>
      <c r="EB79" t="s">
        <v>71</v>
      </c>
      <c r="EC79" t="s">
        <v>71</v>
      </c>
      <c r="ED79" t="s">
        <v>71</v>
      </c>
      <c r="EE79" t="s">
        <v>71</v>
      </c>
      <c r="EF79" t="s">
        <v>71</v>
      </c>
      <c r="EG79" t="s">
        <v>71</v>
      </c>
      <c r="EH79" t="s">
        <v>71</v>
      </c>
      <c r="EI79" t="s">
        <v>71</v>
      </c>
      <c r="EJ79" t="s">
        <v>71</v>
      </c>
      <c r="EK79" t="s">
        <v>71</v>
      </c>
      <c r="EL79" t="s">
        <v>71</v>
      </c>
      <c r="EM79" t="s">
        <v>71</v>
      </c>
      <c r="EN79" t="s">
        <v>71</v>
      </c>
      <c r="EO79" t="s">
        <v>71</v>
      </c>
      <c r="EP79" t="s">
        <v>71</v>
      </c>
      <c r="EQ79" t="s">
        <v>71</v>
      </c>
      <c r="ER79" t="s">
        <v>71</v>
      </c>
      <c r="ES79" t="s">
        <v>71</v>
      </c>
      <c r="ET79" t="s">
        <v>71</v>
      </c>
      <c r="EU79" t="s">
        <v>71</v>
      </c>
      <c r="EV79" t="s">
        <v>71</v>
      </c>
      <c r="EW79" t="s">
        <v>71</v>
      </c>
      <c r="EX79" t="s">
        <v>71</v>
      </c>
      <c r="EY79" t="s">
        <v>71</v>
      </c>
      <c r="EZ79" t="s">
        <v>71</v>
      </c>
      <c r="FA79" t="s">
        <v>71</v>
      </c>
      <c r="FB79" t="s">
        <v>71</v>
      </c>
      <c r="FC79" t="s">
        <v>71</v>
      </c>
      <c r="FD79" t="s">
        <v>71</v>
      </c>
      <c r="FE79" t="s">
        <v>71</v>
      </c>
      <c r="FF79" t="s">
        <v>71</v>
      </c>
      <c r="FG79" t="s">
        <v>71</v>
      </c>
      <c r="FH79" t="s">
        <v>71</v>
      </c>
      <c r="FI79" t="s">
        <v>71</v>
      </c>
      <c r="FJ79" t="s">
        <v>71</v>
      </c>
      <c r="FK79" t="s">
        <v>71</v>
      </c>
      <c r="FL79" t="s">
        <v>71</v>
      </c>
      <c r="FM79" t="s">
        <v>71</v>
      </c>
      <c r="FN79" t="s">
        <v>71</v>
      </c>
      <c r="FO79" t="s">
        <v>71</v>
      </c>
      <c r="FP79" t="s">
        <v>71</v>
      </c>
      <c r="FQ79" t="s">
        <v>71</v>
      </c>
      <c r="FR79" t="s">
        <v>71</v>
      </c>
      <c r="FS79" t="s">
        <v>71</v>
      </c>
      <c r="FT79" t="s">
        <v>71</v>
      </c>
      <c r="FU79" t="s">
        <v>71</v>
      </c>
      <c r="FV79" t="s">
        <v>71</v>
      </c>
      <c r="FW79" t="s">
        <v>71</v>
      </c>
      <c r="FX79" t="s">
        <v>71</v>
      </c>
      <c r="FY79" t="s">
        <v>71</v>
      </c>
      <c r="FZ79" t="s">
        <v>71</v>
      </c>
      <c r="GA79" t="s">
        <v>71</v>
      </c>
      <c r="GB79" t="s">
        <v>71</v>
      </c>
      <c r="GC79" t="s">
        <v>71</v>
      </c>
      <c r="GD79" t="s">
        <v>71</v>
      </c>
      <c r="GE79" t="s">
        <v>71</v>
      </c>
      <c r="GF79" t="s">
        <v>71</v>
      </c>
      <c r="GG79" t="s">
        <v>71</v>
      </c>
      <c r="GH79" t="s">
        <v>71</v>
      </c>
    </row>
    <row r="80" spans="1:190" x14ac:dyDescent="0.2">
      <c r="A80" s="1">
        <v>78</v>
      </c>
      <c r="B80" t="s">
        <v>72</v>
      </c>
      <c r="C80" t="s">
        <v>72</v>
      </c>
      <c r="D80" t="s">
        <v>72</v>
      </c>
      <c r="E80" t="s">
        <v>73</v>
      </c>
      <c r="F80" t="s">
        <v>73</v>
      </c>
      <c r="G80" t="s">
        <v>73</v>
      </c>
      <c r="H80" t="s">
        <v>73</v>
      </c>
      <c r="I80" t="s">
        <v>73</v>
      </c>
      <c r="J80" t="s">
        <v>74</v>
      </c>
      <c r="K80" t="s">
        <v>74</v>
      </c>
      <c r="L80" t="s">
        <v>74</v>
      </c>
      <c r="M80" t="s">
        <v>74</v>
      </c>
      <c r="N80" t="s">
        <v>74</v>
      </c>
      <c r="O80" t="s">
        <v>75</v>
      </c>
      <c r="P80" t="s">
        <v>75</v>
      </c>
      <c r="Q80" t="s">
        <v>75</v>
      </c>
      <c r="R80" t="s">
        <v>75</v>
      </c>
      <c r="S80" t="s">
        <v>75</v>
      </c>
      <c r="T80" t="s">
        <v>75</v>
      </c>
      <c r="U80" t="s">
        <v>75</v>
      </c>
      <c r="V80" t="s">
        <v>75</v>
      </c>
      <c r="W80" t="s">
        <v>75</v>
      </c>
      <c r="X80" t="s">
        <v>75</v>
      </c>
      <c r="Y80" t="s">
        <v>75</v>
      </c>
      <c r="Z80" t="s">
        <v>75</v>
      </c>
      <c r="AA80" t="s">
        <v>75</v>
      </c>
      <c r="AB80" t="s">
        <v>71</v>
      </c>
      <c r="AC80" t="s">
        <v>71</v>
      </c>
      <c r="AD80" t="s">
        <v>71</v>
      </c>
      <c r="AE80" t="s">
        <v>71</v>
      </c>
      <c r="AF80" t="s">
        <v>71</v>
      </c>
      <c r="AG80" t="s">
        <v>71</v>
      </c>
      <c r="AH80" t="s">
        <v>71</v>
      </c>
      <c r="AI80" t="s">
        <v>71</v>
      </c>
      <c r="AJ80" t="s">
        <v>71</v>
      </c>
      <c r="AK80" t="s">
        <v>71</v>
      </c>
      <c r="AL80" t="s">
        <v>71</v>
      </c>
      <c r="AM80" t="s">
        <v>71</v>
      </c>
      <c r="AN80" t="s">
        <v>71</v>
      </c>
      <c r="AO80" t="s">
        <v>71</v>
      </c>
      <c r="AP80" t="s">
        <v>71</v>
      </c>
      <c r="AQ80" t="s">
        <v>71</v>
      </c>
      <c r="AR80" t="s">
        <v>71</v>
      </c>
      <c r="AS80" t="s">
        <v>71</v>
      </c>
      <c r="AT80" t="s">
        <v>71</v>
      </c>
      <c r="AU80" t="s">
        <v>71</v>
      </c>
      <c r="AV80" t="s">
        <v>71</v>
      </c>
      <c r="AW80" t="s">
        <v>71</v>
      </c>
      <c r="AX80" t="s">
        <v>71</v>
      </c>
      <c r="AY80" t="s">
        <v>71</v>
      </c>
      <c r="AZ80" t="s">
        <v>71</v>
      </c>
      <c r="BA80" t="s">
        <v>71</v>
      </c>
      <c r="BB80" t="s">
        <v>71</v>
      </c>
      <c r="BC80" t="s">
        <v>71</v>
      </c>
      <c r="BD80" t="s">
        <v>71</v>
      </c>
      <c r="BE80" t="s">
        <v>71</v>
      </c>
      <c r="BF80" t="s">
        <v>71</v>
      </c>
      <c r="BG80" t="s">
        <v>71</v>
      </c>
      <c r="BH80" t="s">
        <v>71</v>
      </c>
      <c r="BI80" t="s">
        <v>71</v>
      </c>
      <c r="BJ80" t="s">
        <v>71</v>
      </c>
      <c r="BK80" t="s">
        <v>71</v>
      </c>
      <c r="BL80" t="s">
        <v>71</v>
      </c>
      <c r="BM80" t="s">
        <v>71</v>
      </c>
      <c r="BN80" t="s">
        <v>71</v>
      </c>
      <c r="BO80" t="s">
        <v>71</v>
      </c>
      <c r="BP80" t="s">
        <v>71</v>
      </c>
      <c r="BQ80" t="s">
        <v>71</v>
      </c>
      <c r="BR80" t="s">
        <v>71</v>
      </c>
      <c r="BS80" t="s">
        <v>71</v>
      </c>
      <c r="BT80" t="s">
        <v>71</v>
      </c>
      <c r="BU80" t="s">
        <v>71</v>
      </c>
      <c r="BV80" t="s">
        <v>71</v>
      </c>
      <c r="BW80" t="s">
        <v>71</v>
      </c>
      <c r="BX80" t="s">
        <v>71</v>
      </c>
      <c r="BY80" t="s">
        <v>71</v>
      </c>
      <c r="BZ80" t="s">
        <v>71</v>
      </c>
      <c r="CA80" t="s">
        <v>71</v>
      </c>
      <c r="CB80" t="s">
        <v>71</v>
      </c>
      <c r="CC80" t="s">
        <v>71</v>
      </c>
      <c r="CD80" t="s">
        <v>71</v>
      </c>
      <c r="CE80" t="s">
        <v>71</v>
      </c>
      <c r="CF80" t="s">
        <v>71</v>
      </c>
      <c r="CG80" t="s">
        <v>71</v>
      </c>
      <c r="CH80" t="s">
        <v>71</v>
      </c>
      <c r="CI80" t="s">
        <v>71</v>
      </c>
      <c r="CJ80" t="s">
        <v>71</v>
      </c>
      <c r="CK80" t="s">
        <v>71</v>
      </c>
      <c r="CL80" t="s">
        <v>71</v>
      </c>
      <c r="CM80" t="s">
        <v>71</v>
      </c>
      <c r="CN80" t="s">
        <v>71</v>
      </c>
      <c r="CO80" t="s">
        <v>71</v>
      </c>
      <c r="CP80" t="s">
        <v>71</v>
      </c>
      <c r="CQ80" t="s">
        <v>71</v>
      </c>
      <c r="CR80" t="s">
        <v>71</v>
      </c>
      <c r="CS80" t="s">
        <v>71</v>
      </c>
      <c r="CT80" t="s">
        <v>71</v>
      </c>
      <c r="CU80" t="s">
        <v>71</v>
      </c>
      <c r="CV80" t="s">
        <v>71</v>
      </c>
      <c r="CW80" t="s">
        <v>71</v>
      </c>
      <c r="CX80" t="s">
        <v>71</v>
      </c>
      <c r="CY80" t="s">
        <v>71</v>
      </c>
      <c r="CZ80" t="s">
        <v>71</v>
      </c>
      <c r="DA80" t="s">
        <v>71</v>
      </c>
      <c r="DB80" t="s">
        <v>71</v>
      </c>
      <c r="DC80" t="s">
        <v>71</v>
      </c>
      <c r="DD80" t="s">
        <v>71</v>
      </c>
      <c r="DE80" t="s">
        <v>71</v>
      </c>
      <c r="DF80" t="s">
        <v>71</v>
      </c>
      <c r="DG80" t="s">
        <v>71</v>
      </c>
      <c r="DH80" t="s">
        <v>71</v>
      </c>
      <c r="DI80" t="s">
        <v>71</v>
      </c>
      <c r="DJ80" t="s">
        <v>71</v>
      </c>
      <c r="DK80" t="s">
        <v>71</v>
      </c>
      <c r="DL80" t="s">
        <v>71</v>
      </c>
      <c r="DM80" t="s">
        <v>71</v>
      </c>
      <c r="DN80" t="s">
        <v>71</v>
      </c>
      <c r="DO80" t="s">
        <v>71</v>
      </c>
      <c r="DP80" t="s">
        <v>71</v>
      </c>
      <c r="DQ80" t="s">
        <v>71</v>
      </c>
      <c r="DR80" t="s">
        <v>71</v>
      </c>
      <c r="DS80" t="s">
        <v>71</v>
      </c>
      <c r="DT80" t="s">
        <v>71</v>
      </c>
      <c r="DU80" t="s">
        <v>71</v>
      </c>
      <c r="DV80" t="s">
        <v>71</v>
      </c>
      <c r="DW80" t="s">
        <v>71</v>
      </c>
      <c r="DX80" t="s">
        <v>71</v>
      </c>
      <c r="DY80" t="s">
        <v>71</v>
      </c>
      <c r="DZ80" t="s">
        <v>71</v>
      </c>
      <c r="EA80" t="s">
        <v>71</v>
      </c>
      <c r="EB80" t="s">
        <v>71</v>
      </c>
      <c r="EC80" t="s">
        <v>71</v>
      </c>
      <c r="ED80" t="s">
        <v>71</v>
      </c>
      <c r="EE80" t="s">
        <v>71</v>
      </c>
      <c r="EF80" t="s">
        <v>71</v>
      </c>
      <c r="EG80" t="s">
        <v>71</v>
      </c>
      <c r="EH80" t="s">
        <v>71</v>
      </c>
      <c r="EI80" t="s">
        <v>71</v>
      </c>
      <c r="EJ80" t="s">
        <v>71</v>
      </c>
      <c r="EK80" t="s">
        <v>71</v>
      </c>
      <c r="EL80" t="s">
        <v>71</v>
      </c>
      <c r="EM80" t="s">
        <v>71</v>
      </c>
      <c r="EN80" t="s">
        <v>71</v>
      </c>
      <c r="EO80" t="s">
        <v>71</v>
      </c>
      <c r="EP80" t="s">
        <v>71</v>
      </c>
      <c r="EQ80" t="s">
        <v>71</v>
      </c>
      <c r="ER80" t="s">
        <v>71</v>
      </c>
      <c r="ES80" t="s">
        <v>71</v>
      </c>
      <c r="ET80" t="s">
        <v>71</v>
      </c>
      <c r="EU80" t="s">
        <v>71</v>
      </c>
      <c r="EV80" t="s">
        <v>71</v>
      </c>
      <c r="EW80" t="s">
        <v>71</v>
      </c>
      <c r="EX80" t="s">
        <v>71</v>
      </c>
      <c r="EY80" t="s">
        <v>71</v>
      </c>
      <c r="EZ80" t="s">
        <v>71</v>
      </c>
      <c r="FA80" t="s">
        <v>71</v>
      </c>
      <c r="FB80" t="s">
        <v>71</v>
      </c>
      <c r="FC80" t="s">
        <v>71</v>
      </c>
      <c r="FD80" t="s">
        <v>71</v>
      </c>
      <c r="FE80" t="s">
        <v>71</v>
      </c>
      <c r="FF80" t="s">
        <v>71</v>
      </c>
      <c r="FG80" t="s">
        <v>71</v>
      </c>
      <c r="FH80" t="s">
        <v>71</v>
      </c>
      <c r="FI80" t="s">
        <v>71</v>
      </c>
      <c r="FJ80" t="s">
        <v>71</v>
      </c>
      <c r="FK80" t="s">
        <v>71</v>
      </c>
      <c r="FL80" t="s">
        <v>71</v>
      </c>
      <c r="FM80" t="s">
        <v>71</v>
      </c>
      <c r="FN80" t="s">
        <v>71</v>
      </c>
      <c r="FO80" t="s">
        <v>71</v>
      </c>
      <c r="FP80" t="s">
        <v>71</v>
      </c>
      <c r="FQ80" t="s">
        <v>71</v>
      </c>
      <c r="FR80" t="s">
        <v>71</v>
      </c>
      <c r="FS80" t="s">
        <v>71</v>
      </c>
      <c r="FT80" t="s">
        <v>71</v>
      </c>
      <c r="FU80" t="s">
        <v>71</v>
      </c>
      <c r="FV80" t="s">
        <v>71</v>
      </c>
      <c r="FW80" t="s">
        <v>71</v>
      </c>
      <c r="FX80" t="s">
        <v>71</v>
      </c>
      <c r="FY80" t="s">
        <v>71</v>
      </c>
      <c r="FZ80" t="s">
        <v>71</v>
      </c>
      <c r="GA80" t="s">
        <v>71</v>
      </c>
      <c r="GB80" t="s">
        <v>71</v>
      </c>
      <c r="GC80" t="s">
        <v>71</v>
      </c>
      <c r="GD80" t="s">
        <v>71</v>
      </c>
      <c r="GE80" t="s">
        <v>71</v>
      </c>
      <c r="GF80" t="s">
        <v>71</v>
      </c>
      <c r="GG80" t="s">
        <v>71</v>
      </c>
      <c r="GH80" t="s">
        <v>71</v>
      </c>
    </row>
    <row r="81" spans="1:190" x14ac:dyDescent="0.2">
      <c r="A81" s="1">
        <v>79</v>
      </c>
      <c r="B81" t="s">
        <v>72</v>
      </c>
      <c r="C81" t="s">
        <v>72</v>
      </c>
      <c r="D81" t="s">
        <v>72</v>
      </c>
      <c r="E81" t="s">
        <v>73</v>
      </c>
      <c r="F81" t="s">
        <v>73</v>
      </c>
      <c r="G81" t="s">
        <v>73</v>
      </c>
      <c r="H81" t="s">
        <v>73</v>
      </c>
      <c r="I81" t="s">
        <v>73</v>
      </c>
      <c r="J81" t="s">
        <v>74</v>
      </c>
      <c r="K81" t="s">
        <v>74</v>
      </c>
      <c r="L81" t="s">
        <v>74</v>
      </c>
      <c r="M81" t="s">
        <v>74</v>
      </c>
      <c r="N81" t="s">
        <v>74</v>
      </c>
      <c r="O81" t="s">
        <v>75</v>
      </c>
      <c r="P81" t="s">
        <v>75</v>
      </c>
      <c r="Q81" t="s">
        <v>75</v>
      </c>
      <c r="R81" t="s">
        <v>75</v>
      </c>
      <c r="S81" t="s">
        <v>75</v>
      </c>
      <c r="T81" t="s">
        <v>75</v>
      </c>
      <c r="U81" t="s">
        <v>75</v>
      </c>
      <c r="V81" t="s">
        <v>75</v>
      </c>
      <c r="W81" t="s">
        <v>75</v>
      </c>
      <c r="X81" t="s">
        <v>75</v>
      </c>
      <c r="Y81" t="s">
        <v>75</v>
      </c>
      <c r="Z81" t="s">
        <v>75</v>
      </c>
      <c r="AA81" t="s">
        <v>75</v>
      </c>
      <c r="AB81" t="s">
        <v>71</v>
      </c>
      <c r="AC81" t="s">
        <v>71</v>
      </c>
      <c r="AD81" t="s">
        <v>71</v>
      </c>
      <c r="AE81" t="s">
        <v>71</v>
      </c>
      <c r="AF81" t="s">
        <v>71</v>
      </c>
      <c r="AG81" t="s">
        <v>71</v>
      </c>
      <c r="AH81" t="s">
        <v>71</v>
      </c>
      <c r="AI81" t="s">
        <v>71</v>
      </c>
      <c r="AJ81" t="s">
        <v>71</v>
      </c>
      <c r="AK81" t="s">
        <v>71</v>
      </c>
      <c r="AL81" t="s">
        <v>71</v>
      </c>
      <c r="AM81" t="s">
        <v>71</v>
      </c>
      <c r="AN81" t="s">
        <v>71</v>
      </c>
      <c r="AO81" t="s">
        <v>71</v>
      </c>
      <c r="AP81" t="s">
        <v>71</v>
      </c>
      <c r="AQ81" t="s">
        <v>71</v>
      </c>
      <c r="AR81" t="s">
        <v>71</v>
      </c>
      <c r="AS81" t="s">
        <v>71</v>
      </c>
      <c r="AT81" t="s">
        <v>71</v>
      </c>
      <c r="AU81" t="s">
        <v>71</v>
      </c>
      <c r="AV81" t="s">
        <v>71</v>
      </c>
      <c r="AW81" t="s">
        <v>71</v>
      </c>
      <c r="AX81" t="s">
        <v>71</v>
      </c>
      <c r="AY81" t="s">
        <v>71</v>
      </c>
      <c r="AZ81" t="s">
        <v>71</v>
      </c>
      <c r="BA81" t="s">
        <v>71</v>
      </c>
      <c r="BB81" t="s">
        <v>71</v>
      </c>
      <c r="BC81" t="s">
        <v>71</v>
      </c>
      <c r="BD81" t="s">
        <v>71</v>
      </c>
      <c r="BE81" t="s">
        <v>71</v>
      </c>
      <c r="BF81" t="s">
        <v>71</v>
      </c>
      <c r="BG81" t="s">
        <v>71</v>
      </c>
      <c r="BH81" t="s">
        <v>71</v>
      </c>
      <c r="BI81" t="s">
        <v>71</v>
      </c>
      <c r="BJ81" t="s">
        <v>71</v>
      </c>
      <c r="BK81" t="s">
        <v>71</v>
      </c>
      <c r="BL81" t="s">
        <v>71</v>
      </c>
      <c r="BM81" t="s">
        <v>71</v>
      </c>
      <c r="BN81" t="s">
        <v>71</v>
      </c>
      <c r="BO81" t="s">
        <v>71</v>
      </c>
      <c r="BP81" t="s">
        <v>71</v>
      </c>
      <c r="BQ81" t="s">
        <v>71</v>
      </c>
      <c r="BR81" t="s">
        <v>71</v>
      </c>
      <c r="BS81" t="s">
        <v>71</v>
      </c>
      <c r="BT81" t="s">
        <v>71</v>
      </c>
      <c r="BU81" t="s">
        <v>71</v>
      </c>
      <c r="BV81" t="s">
        <v>71</v>
      </c>
      <c r="BW81" t="s">
        <v>71</v>
      </c>
      <c r="BX81" t="s">
        <v>71</v>
      </c>
      <c r="BY81" t="s">
        <v>71</v>
      </c>
      <c r="BZ81" t="s">
        <v>71</v>
      </c>
      <c r="CA81" t="s">
        <v>71</v>
      </c>
      <c r="CB81" t="s">
        <v>71</v>
      </c>
      <c r="CC81" t="s">
        <v>71</v>
      </c>
      <c r="CD81" t="s">
        <v>71</v>
      </c>
      <c r="CE81" t="s">
        <v>71</v>
      </c>
      <c r="CF81" t="s">
        <v>71</v>
      </c>
      <c r="CG81" t="s">
        <v>71</v>
      </c>
      <c r="CH81" t="s">
        <v>71</v>
      </c>
      <c r="CI81" t="s">
        <v>71</v>
      </c>
      <c r="CJ81" t="s">
        <v>71</v>
      </c>
      <c r="CK81" t="s">
        <v>71</v>
      </c>
      <c r="CL81" t="s">
        <v>71</v>
      </c>
      <c r="CM81" t="s">
        <v>71</v>
      </c>
      <c r="CN81" t="s">
        <v>71</v>
      </c>
      <c r="CO81" t="s">
        <v>71</v>
      </c>
      <c r="CP81" t="s">
        <v>71</v>
      </c>
      <c r="CQ81" t="s">
        <v>71</v>
      </c>
      <c r="CR81" t="s">
        <v>71</v>
      </c>
      <c r="CS81" t="s">
        <v>71</v>
      </c>
      <c r="CT81" t="s">
        <v>71</v>
      </c>
      <c r="CU81" t="s">
        <v>71</v>
      </c>
      <c r="CV81" t="s">
        <v>71</v>
      </c>
      <c r="CW81" t="s">
        <v>71</v>
      </c>
      <c r="CX81" t="s">
        <v>71</v>
      </c>
      <c r="CY81" t="s">
        <v>71</v>
      </c>
      <c r="CZ81" t="s">
        <v>71</v>
      </c>
      <c r="DA81" t="s">
        <v>71</v>
      </c>
      <c r="DB81" t="s">
        <v>71</v>
      </c>
      <c r="DC81" t="s">
        <v>71</v>
      </c>
      <c r="DD81" t="s">
        <v>71</v>
      </c>
      <c r="DE81" t="s">
        <v>71</v>
      </c>
      <c r="DF81" t="s">
        <v>71</v>
      </c>
      <c r="DG81" t="s">
        <v>71</v>
      </c>
      <c r="DH81" t="s">
        <v>71</v>
      </c>
      <c r="DI81" t="s">
        <v>71</v>
      </c>
      <c r="DJ81" t="s">
        <v>71</v>
      </c>
      <c r="DK81" t="s">
        <v>71</v>
      </c>
      <c r="DL81" t="s">
        <v>71</v>
      </c>
      <c r="DM81" t="s">
        <v>71</v>
      </c>
      <c r="DN81" t="s">
        <v>71</v>
      </c>
      <c r="DO81" t="s">
        <v>71</v>
      </c>
      <c r="DP81" t="s">
        <v>71</v>
      </c>
      <c r="DQ81" t="s">
        <v>71</v>
      </c>
      <c r="DR81" t="s">
        <v>71</v>
      </c>
      <c r="DS81" t="s">
        <v>71</v>
      </c>
      <c r="DT81" t="s">
        <v>71</v>
      </c>
      <c r="DU81" t="s">
        <v>71</v>
      </c>
      <c r="DV81" t="s">
        <v>71</v>
      </c>
      <c r="DW81" t="s">
        <v>71</v>
      </c>
      <c r="DX81" t="s">
        <v>71</v>
      </c>
      <c r="DY81" t="s">
        <v>71</v>
      </c>
      <c r="DZ81" t="s">
        <v>71</v>
      </c>
      <c r="EA81" t="s">
        <v>71</v>
      </c>
      <c r="EB81" t="s">
        <v>71</v>
      </c>
      <c r="EC81" t="s">
        <v>71</v>
      </c>
      <c r="ED81" t="s">
        <v>71</v>
      </c>
      <c r="EE81" t="s">
        <v>71</v>
      </c>
      <c r="EF81" t="s">
        <v>71</v>
      </c>
      <c r="EG81" t="s">
        <v>71</v>
      </c>
      <c r="EH81" t="s">
        <v>71</v>
      </c>
      <c r="EI81" t="s">
        <v>71</v>
      </c>
      <c r="EJ81" t="s">
        <v>71</v>
      </c>
      <c r="EK81" t="s">
        <v>71</v>
      </c>
      <c r="EL81" t="s">
        <v>71</v>
      </c>
      <c r="EM81" t="s">
        <v>71</v>
      </c>
      <c r="EN81" t="s">
        <v>71</v>
      </c>
      <c r="EO81" t="s">
        <v>71</v>
      </c>
      <c r="EP81" t="s">
        <v>71</v>
      </c>
      <c r="EQ81" t="s">
        <v>71</v>
      </c>
      <c r="ER81" t="s">
        <v>71</v>
      </c>
      <c r="ES81" t="s">
        <v>71</v>
      </c>
      <c r="ET81" t="s">
        <v>71</v>
      </c>
      <c r="EU81" t="s">
        <v>71</v>
      </c>
      <c r="EV81" t="s">
        <v>71</v>
      </c>
      <c r="EW81" t="s">
        <v>71</v>
      </c>
      <c r="EX81" t="s">
        <v>71</v>
      </c>
      <c r="EY81" t="s">
        <v>71</v>
      </c>
      <c r="EZ81" t="s">
        <v>71</v>
      </c>
      <c r="FA81" t="s">
        <v>71</v>
      </c>
      <c r="FB81" t="s">
        <v>71</v>
      </c>
      <c r="FC81" t="s">
        <v>71</v>
      </c>
      <c r="FD81" t="s">
        <v>71</v>
      </c>
      <c r="FE81" t="s">
        <v>71</v>
      </c>
      <c r="FF81" t="s">
        <v>71</v>
      </c>
      <c r="FG81" t="s">
        <v>71</v>
      </c>
      <c r="FH81" t="s">
        <v>71</v>
      </c>
      <c r="FI81" t="s">
        <v>71</v>
      </c>
      <c r="FJ81" t="s">
        <v>71</v>
      </c>
      <c r="FK81" t="s">
        <v>71</v>
      </c>
      <c r="FL81" t="s">
        <v>71</v>
      </c>
      <c r="FM81" t="s">
        <v>71</v>
      </c>
      <c r="FN81" t="s">
        <v>71</v>
      </c>
      <c r="FO81" t="s">
        <v>71</v>
      </c>
      <c r="FP81" t="s">
        <v>71</v>
      </c>
      <c r="FQ81" t="s">
        <v>71</v>
      </c>
      <c r="FR81" t="s">
        <v>71</v>
      </c>
      <c r="FS81" t="s">
        <v>71</v>
      </c>
      <c r="FT81" t="s">
        <v>71</v>
      </c>
      <c r="FU81" t="s">
        <v>71</v>
      </c>
      <c r="FV81" t="s">
        <v>71</v>
      </c>
      <c r="FW81" t="s">
        <v>71</v>
      </c>
      <c r="FX81" t="s">
        <v>71</v>
      </c>
      <c r="FY81" t="s">
        <v>71</v>
      </c>
      <c r="FZ81" t="s">
        <v>71</v>
      </c>
      <c r="GA81" t="s">
        <v>71</v>
      </c>
      <c r="GB81" t="s">
        <v>71</v>
      </c>
      <c r="GC81" t="s">
        <v>71</v>
      </c>
      <c r="GD81" t="s">
        <v>71</v>
      </c>
      <c r="GE81" t="s">
        <v>71</v>
      </c>
      <c r="GF81" t="s">
        <v>71</v>
      </c>
      <c r="GG81" t="s">
        <v>71</v>
      </c>
      <c r="GH81" t="s">
        <v>71</v>
      </c>
    </row>
    <row r="82" spans="1:190" x14ac:dyDescent="0.2">
      <c r="A82" s="1">
        <v>80</v>
      </c>
      <c r="B82" t="s">
        <v>72</v>
      </c>
      <c r="C82" t="s">
        <v>72</v>
      </c>
      <c r="D82" t="s">
        <v>72</v>
      </c>
      <c r="E82" t="s">
        <v>73</v>
      </c>
      <c r="F82" t="s">
        <v>73</v>
      </c>
      <c r="G82" t="s">
        <v>73</v>
      </c>
      <c r="H82" t="s">
        <v>73</v>
      </c>
      <c r="I82" t="s">
        <v>73</v>
      </c>
      <c r="J82" t="s">
        <v>74</v>
      </c>
      <c r="K82" t="s">
        <v>74</v>
      </c>
      <c r="L82" t="s">
        <v>74</v>
      </c>
      <c r="M82" t="s">
        <v>74</v>
      </c>
      <c r="N82" t="s">
        <v>74</v>
      </c>
      <c r="O82" t="s">
        <v>75</v>
      </c>
      <c r="P82" t="s">
        <v>75</v>
      </c>
      <c r="Q82" t="s">
        <v>75</v>
      </c>
      <c r="R82" t="s">
        <v>75</v>
      </c>
      <c r="S82" t="s">
        <v>75</v>
      </c>
      <c r="T82" t="s">
        <v>75</v>
      </c>
      <c r="U82" t="s">
        <v>75</v>
      </c>
      <c r="V82" t="s">
        <v>75</v>
      </c>
      <c r="W82" t="s">
        <v>75</v>
      </c>
      <c r="X82" t="s">
        <v>75</v>
      </c>
      <c r="Y82" t="s">
        <v>75</v>
      </c>
      <c r="Z82" t="s">
        <v>75</v>
      </c>
      <c r="AA82" t="s">
        <v>75</v>
      </c>
      <c r="AB82" t="s">
        <v>71</v>
      </c>
      <c r="AC82" t="s">
        <v>71</v>
      </c>
      <c r="AD82" t="s">
        <v>71</v>
      </c>
      <c r="AE82" t="s">
        <v>71</v>
      </c>
      <c r="AF82" t="s">
        <v>71</v>
      </c>
      <c r="AG82" t="s">
        <v>71</v>
      </c>
      <c r="AH82" t="s">
        <v>71</v>
      </c>
      <c r="AI82" t="s">
        <v>71</v>
      </c>
      <c r="AJ82" t="s">
        <v>71</v>
      </c>
      <c r="AK82" t="s">
        <v>71</v>
      </c>
      <c r="AL82" t="s">
        <v>71</v>
      </c>
      <c r="AM82" t="s">
        <v>71</v>
      </c>
      <c r="AN82" t="s">
        <v>71</v>
      </c>
      <c r="AO82" t="s">
        <v>71</v>
      </c>
      <c r="AP82" t="s">
        <v>71</v>
      </c>
      <c r="AQ82" t="s">
        <v>71</v>
      </c>
      <c r="AR82" t="s">
        <v>71</v>
      </c>
      <c r="AS82" t="s">
        <v>71</v>
      </c>
      <c r="AT82" t="s">
        <v>71</v>
      </c>
      <c r="AU82" t="s">
        <v>71</v>
      </c>
      <c r="AV82" t="s">
        <v>71</v>
      </c>
      <c r="AW82" t="s">
        <v>71</v>
      </c>
      <c r="AX82" t="s">
        <v>71</v>
      </c>
      <c r="AY82" t="s">
        <v>71</v>
      </c>
      <c r="AZ82" t="s">
        <v>71</v>
      </c>
      <c r="BA82" t="s">
        <v>71</v>
      </c>
      <c r="BB82" t="s">
        <v>71</v>
      </c>
      <c r="BC82" t="s">
        <v>71</v>
      </c>
      <c r="BD82" t="s">
        <v>71</v>
      </c>
      <c r="BE82" t="s">
        <v>71</v>
      </c>
      <c r="BF82" t="s">
        <v>71</v>
      </c>
      <c r="BG82" t="s">
        <v>71</v>
      </c>
      <c r="BH82" t="s">
        <v>71</v>
      </c>
      <c r="BI82" t="s">
        <v>71</v>
      </c>
      <c r="BJ82" t="s">
        <v>71</v>
      </c>
      <c r="BK82" t="s">
        <v>71</v>
      </c>
      <c r="BL82" t="s">
        <v>71</v>
      </c>
      <c r="BM82" t="s">
        <v>71</v>
      </c>
      <c r="BN82" t="s">
        <v>71</v>
      </c>
      <c r="BO82" t="s">
        <v>71</v>
      </c>
      <c r="BP82" t="s">
        <v>71</v>
      </c>
      <c r="BQ82" t="s">
        <v>71</v>
      </c>
      <c r="BR82" t="s">
        <v>71</v>
      </c>
      <c r="BS82" t="s">
        <v>71</v>
      </c>
      <c r="BT82" t="s">
        <v>71</v>
      </c>
      <c r="BU82" t="s">
        <v>71</v>
      </c>
      <c r="BV82" t="s">
        <v>71</v>
      </c>
      <c r="BW82" t="s">
        <v>71</v>
      </c>
      <c r="BX82" t="s">
        <v>71</v>
      </c>
      <c r="BY82" t="s">
        <v>71</v>
      </c>
      <c r="BZ82" t="s">
        <v>71</v>
      </c>
      <c r="CA82" t="s">
        <v>71</v>
      </c>
      <c r="CB82" t="s">
        <v>71</v>
      </c>
      <c r="CC82" t="s">
        <v>71</v>
      </c>
      <c r="CD82" t="s">
        <v>71</v>
      </c>
      <c r="CE82" t="s">
        <v>71</v>
      </c>
      <c r="CF82" t="s">
        <v>71</v>
      </c>
      <c r="CG82" t="s">
        <v>71</v>
      </c>
      <c r="CH82" t="s">
        <v>71</v>
      </c>
      <c r="CI82" t="s">
        <v>71</v>
      </c>
      <c r="CJ82" t="s">
        <v>71</v>
      </c>
      <c r="CK82" t="s">
        <v>71</v>
      </c>
      <c r="CL82" t="s">
        <v>71</v>
      </c>
      <c r="CM82" t="s">
        <v>71</v>
      </c>
      <c r="CN82" t="s">
        <v>71</v>
      </c>
      <c r="CO82" t="s">
        <v>71</v>
      </c>
      <c r="CP82" t="s">
        <v>71</v>
      </c>
      <c r="CQ82" t="s">
        <v>71</v>
      </c>
      <c r="CR82" t="s">
        <v>71</v>
      </c>
      <c r="CS82" t="s">
        <v>71</v>
      </c>
      <c r="CT82" t="s">
        <v>71</v>
      </c>
      <c r="CU82" t="s">
        <v>71</v>
      </c>
      <c r="CV82" t="s">
        <v>71</v>
      </c>
      <c r="CW82" t="s">
        <v>71</v>
      </c>
      <c r="CX82" t="s">
        <v>71</v>
      </c>
      <c r="CY82" t="s">
        <v>71</v>
      </c>
      <c r="CZ82" t="s">
        <v>71</v>
      </c>
      <c r="DA82" t="s">
        <v>71</v>
      </c>
      <c r="DB82" t="s">
        <v>71</v>
      </c>
      <c r="DC82" t="s">
        <v>71</v>
      </c>
      <c r="DD82" t="s">
        <v>71</v>
      </c>
      <c r="DE82" t="s">
        <v>71</v>
      </c>
      <c r="DF82" t="s">
        <v>71</v>
      </c>
      <c r="DG82" t="s">
        <v>71</v>
      </c>
      <c r="DH82" t="s">
        <v>71</v>
      </c>
      <c r="DI82" t="s">
        <v>71</v>
      </c>
      <c r="DJ82" t="s">
        <v>71</v>
      </c>
      <c r="DK82" t="s">
        <v>71</v>
      </c>
      <c r="DL82" t="s">
        <v>71</v>
      </c>
      <c r="DM82" t="s">
        <v>71</v>
      </c>
      <c r="DN82" t="s">
        <v>71</v>
      </c>
      <c r="DO82" t="s">
        <v>71</v>
      </c>
      <c r="DP82" t="s">
        <v>71</v>
      </c>
      <c r="DQ82" t="s">
        <v>71</v>
      </c>
      <c r="DR82" t="s">
        <v>71</v>
      </c>
      <c r="DS82" t="s">
        <v>71</v>
      </c>
      <c r="DT82" t="s">
        <v>71</v>
      </c>
      <c r="DU82" t="s">
        <v>71</v>
      </c>
      <c r="DV82" t="s">
        <v>71</v>
      </c>
      <c r="DW82" t="s">
        <v>71</v>
      </c>
      <c r="DX82" t="s">
        <v>71</v>
      </c>
      <c r="DY82" t="s">
        <v>71</v>
      </c>
      <c r="DZ82" t="s">
        <v>71</v>
      </c>
      <c r="EA82" t="s">
        <v>71</v>
      </c>
      <c r="EB82" t="s">
        <v>71</v>
      </c>
      <c r="EC82" t="s">
        <v>71</v>
      </c>
      <c r="ED82" t="s">
        <v>71</v>
      </c>
      <c r="EE82" t="s">
        <v>71</v>
      </c>
      <c r="EF82" t="s">
        <v>71</v>
      </c>
      <c r="EG82" t="s">
        <v>71</v>
      </c>
      <c r="EH82" t="s">
        <v>71</v>
      </c>
      <c r="EI82" t="s">
        <v>71</v>
      </c>
      <c r="EJ82" t="s">
        <v>71</v>
      </c>
      <c r="EK82" t="s">
        <v>71</v>
      </c>
      <c r="EL82" t="s">
        <v>71</v>
      </c>
      <c r="EM82" t="s">
        <v>71</v>
      </c>
      <c r="EN82" t="s">
        <v>71</v>
      </c>
      <c r="EO82" t="s">
        <v>71</v>
      </c>
      <c r="EP82" t="s">
        <v>71</v>
      </c>
      <c r="EQ82" t="s">
        <v>71</v>
      </c>
      <c r="ER82" t="s">
        <v>71</v>
      </c>
      <c r="ES82" t="s">
        <v>71</v>
      </c>
      <c r="ET82" t="s">
        <v>71</v>
      </c>
      <c r="EU82" t="s">
        <v>71</v>
      </c>
      <c r="EV82" t="s">
        <v>71</v>
      </c>
      <c r="EW82" t="s">
        <v>71</v>
      </c>
      <c r="EX82" t="s">
        <v>71</v>
      </c>
      <c r="EY82" t="s">
        <v>71</v>
      </c>
      <c r="EZ82" t="s">
        <v>71</v>
      </c>
      <c r="FA82" t="s">
        <v>71</v>
      </c>
      <c r="FB82" t="s">
        <v>71</v>
      </c>
      <c r="FC82" t="s">
        <v>71</v>
      </c>
      <c r="FD82" t="s">
        <v>71</v>
      </c>
      <c r="FE82" t="s">
        <v>71</v>
      </c>
      <c r="FF82" t="s">
        <v>71</v>
      </c>
      <c r="FG82" t="s">
        <v>71</v>
      </c>
      <c r="FH82" t="s">
        <v>71</v>
      </c>
      <c r="FI82" t="s">
        <v>71</v>
      </c>
      <c r="FJ82" t="s">
        <v>71</v>
      </c>
      <c r="FK82" t="s">
        <v>71</v>
      </c>
      <c r="FL82" t="s">
        <v>71</v>
      </c>
      <c r="FM82" t="s">
        <v>71</v>
      </c>
      <c r="FN82" t="s">
        <v>71</v>
      </c>
      <c r="FO82" t="s">
        <v>71</v>
      </c>
      <c r="FP82" t="s">
        <v>71</v>
      </c>
      <c r="FQ82" t="s">
        <v>71</v>
      </c>
      <c r="FR82" t="s">
        <v>71</v>
      </c>
      <c r="FS82" t="s">
        <v>71</v>
      </c>
      <c r="FT82" t="s">
        <v>71</v>
      </c>
      <c r="FU82" t="s">
        <v>71</v>
      </c>
      <c r="FV82" t="s">
        <v>71</v>
      </c>
      <c r="FW82" t="s">
        <v>71</v>
      </c>
      <c r="FX82" t="s">
        <v>71</v>
      </c>
      <c r="FY82" t="s">
        <v>71</v>
      </c>
      <c r="FZ82" t="s">
        <v>71</v>
      </c>
      <c r="GA82" t="s">
        <v>71</v>
      </c>
      <c r="GB82" t="s">
        <v>71</v>
      </c>
      <c r="GC82" t="s">
        <v>71</v>
      </c>
      <c r="GD82" t="s">
        <v>71</v>
      </c>
      <c r="GE82" t="s">
        <v>71</v>
      </c>
      <c r="GF82" t="s">
        <v>71</v>
      </c>
      <c r="GG82" t="s">
        <v>71</v>
      </c>
      <c r="GH82" t="s">
        <v>71</v>
      </c>
    </row>
    <row r="83" spans="1:190" x14ac:dyDescent="0.2">
      <c r="A83" s="1">
        <v>81</v>
      </c>
      <c r="B83" t="s">
        <v>72</v>
      </c>
      <c r="C83" t="s">
        <v>72</v>
      </c>
      <c r="D83" t="s">
        <v>72</v>
      </c>
      <c r="E83" t="s">
        <v>73</v>
      </c>
      <c r="F83" t="s">
        <v>73</v>
      </c>
      <c r="G83" t="s">
        <v>73</v>
      </c>
      <c r="H83" t="s">
        <v>73</v>
      </c>
      <c r="I83" t="s">
        <v>73</v>
      </c>
      <c r="J83" t="s">
        <v>74</v>
      </c>
      <c r="K83" t="s">
        <v>74</v>
      </c>
      <c r="L83" t="s">
        <v>74</v>
      </c>
      <c r="M83" t="s">
        <v>74</v>
      </c>
      <c r="N83" t="s">
        <v>74</v>
      </c>
      <c r="O83" t="s">
        <v>75</v>
      </c>
      <c r="P83" t="s">
        <v>75</v>
      </c>
      <c r="Q83" t="s">
        <v>75</v>
      </c>
      <c r="R83" t="s">
        <v>75</v>
      </c>
      <c r="S83" t="s">
        <v>75</v>
      </c>
      <c r="T83" t="s">
        <v>75</v>
      </c>
      <c r="U83" t="s">
        <v>75</v>
      </c>
      <c r="V83" t="s">
        <v>75</v>
      </c>
      <c r="W83" t="s">
        <v>75</v>
      </c>
      <c r="X83" t="s">
        <v>75</v>
      </c>
      <c r="Y83" t="s">
        <v>75</v>
      </c>
      <c r="Z83" t="s">
        <v>75</v>
      </c>
      <c r="AA83" t="s">
        <v>75</v>
      </c>
      <c r="AB83" t="s">
        <v>71</v>
      </c>
      <c r="AC83" t="s">
        <v>71</v>
      </c>
      <c r="AD83" t="s">
        <v>71</v>
      </c>
      <c r="AE83" t="s">
        <v>71</v>
      </c>
      <c r="AF83" t="s">
        <v>71</v>
      </c>
      <c r="AG83" t="s">
        <v>71</v>
      </c>
      <c r="AH83" t="s">
        <v>71</v>
      </c>
      <c r="AI83" t="s">
        <v>71</v>
      </c>
      <c r="AJ83" t="s">
        <v>71</v>
      </c>
      <c r="AK83" t="s">
        <v>71</v>
      </c>
      <c r="AL83" t="s">
        <v>71</v>
      </c>
      <c r="AM83" t="s">
        <v>71</v>
      </c>
      <c r="AN83" t="s">
        <v>71</v>
      </c>
      <c r="AO83" t="s">
        <v>71</v>
      </c>
      <c r="AP83" t="s">
        <v>71</v>
      </c>
      <c r="AQ83" t="s">
        <v>71</v>
      </c>
      <c r="AR83" t="s">
        <v>71</v>
      </c>
      <c r="AS83" t="s">
        <v>71</v>
      </c>
      <c r="AT83" t="s">
        <v>71</v>
      </c>
      <c r="AU83" t="s">
        <v>71</v>
      </c>
      <c r="AV83" t="s">
        <v>71</v>
      </c>
      <c r="AW83" t="s">
        <v>71</v>
      </c>
      <c r="AX83" t="s">
        <v>71</v>
      </c>
      <c r="AY83" t="s">
        <v>71</v>
      </c>
      <c r="AZ83" t="s">
        <v>71</v>
      </c>
      <c r="BA83" t="s">
        <v>71</v>
      </c>
      <c r="BB83" t="s">
        <v>71</v>
      </c>
      <c r="BC83" t="s">
        <v>71</v>
      </c>
      <c r="BD83" t="s">
        <v>71</v>
      </c>
      <c r="BE83" t="s">
        <v>71</v>
      </c>
      <c r="BF83" t="s">
        <v>71</v>
      </c>
      <c r="BG83" t="s">
        <v>71</v>
      </c>
      <c r="BH83" t="s">
        <v>71</v>
      </c>
      <c r="BI83" t="s">
        <v>71</v>
      </c>
      <c r="BJ83" t="s">
        <v>71</v>
      </c>
      <c r="BK83" t="s">
        <v>71</v>
      </c>
      <c r="BL83" t="s">
        <v>71</v>
      </c>
      <c r="BM83" t="s">
        <v>71</v>
      </c>
      <c r="BN83" t="s">
        <v>71</v>
      </c>
      <c r="BO83" t="s">
        <v>71</v>
      </c>
      <c r="BP83" t="s">
        <v>71</v>
      </c>
      <c r="BQ83" t="s">
        <v>71</v>
      </c>
      <c r="BR83" t="s">
        <v>71</v>
      </c>
      <c r="BS83" t="s">
        <v>71</v>
      </c>
      <c r="BT83" t="s">
        <v>71</v>
      </c>
      <c r="BU83" t="s">
        <v>71</v>
      </c>
      <c r="BV83" t="s">
        <v>71</v>
      </c>
      <c r="BW83" t="s">
        <v>71</v>
      </c>
      <c r="BX83" t="s">
        <v>71</v>
      </c>
      <c r="BY83" t="s">
        <v>71</v>
      </c>
      <c r="BZ83" t="s">
        <v>71</v>
      </c>
      <c r="CA83" t="s">
        <v>71</v>
      </c>
      <c r="CB83" t="s">
        <v>71</v>
      </c>
      <c r="CC83" t="s">
        <v>71</v>
      </c>
      <c r="CD83" t="s">
        <v>71</v>
      </c>
      <c r="CE83" t="s">
        <v>71</v>
      </c>
      <c r="CF83" t="s">
        <v>71</v>
      </c>
      <c r="CG83" t="s">
        <v>71</v>
      </c>
      <c r="CH83" t="s">
        <v>71</v>
      </c>
      <c r="CI83" t="s">
        <v>71</v>
      </c>
      <c r="CJ83" t="s">
        <v>71</v>
      </c>
      <c r="CK83" t="s">
        <v>71</v>
      </c>
      <c r="CL83" t="s">
        <v>71</v>
      </c>
      <c r="CM83" t="s">
        <v>71</v>
      </c>
      <c r="CN83" t="s">
        <v>71</v>
      </c>
      <c r="CO83" t="s">
        <v>71</v>
      </c>
      <c r="CP83" t="s">
        <v>71</v>
      </c>
      <c r="CQ83" t="s">
        <v>71</v>
      </c>
      <c r="CR83" t="s">
        <v>71</v>
      </c>
      <c r="CS83" t="s">
        <v>71</v>
      </c>
      <c r="CT83" t="s">
        <v>71</v>
      </c>
      <c r="CU83" t="s">
        <v>71</v>
      </c>
      <c r="CV83" t="s">
        <v>71</v>
      </c>
      <c r="CW83" t="s">
        <v>71</v>
      </c>
      <c r="CX83" t="s">
        <v>71</v>
      </c>
      <c r="CY83" t="s">
        <v>71</v>
      </c>
      <c r="CZ83" t="s">
        <v>71</v>
      </c>
      <c r="DA83" t="s">
        <v>71</v>
      </c>
      <c r="DB83" t="s">
        <v>71</v>
      </c>
      <c r="DC83" t="s">
        <v>71</v>
      </c>
      <c r="DD83" t="s">
        <v>71</v>
      </c>
      <c r="DE83" t="s">
        <v>71</v>
      </c>
      <c r="DF83" t="s">
        <v>71</v>
      </c>
      <c r="DG83" t="s">
        <v>71</v>
      </c>
      <c r="DH83" t="s">
        <v>71</v>
      </c>
      <c r="DI83" t="s">
        <v>71</v>
      </c>
      <c r="DJ83" t="s">
        <v>71</v>
      </c>
      <c r="DK83" t="s">
        <v>71</v>
      </c>
      <c r="DL83" t="s">
        <v>71</v>
      </c>
      <c r="DM83" t="s">
        <v>71</v>
      </c>
      <c r="DN83" t="s">
        <v>71</v>
      </c>
      <c r="DO83" t="s">
        <v>71</v>
      </c>
      <c r="DP83" t="s">
        <v>71</v>
      </c>
      <c r="DQ83" t="s">
        <v>71</v>
      </c>
      <c r="DR83" t="s">
        <v>71</v>
      </c>
      <c r="DS83" t="s">
        <v>71</v>
      </c>
      <c r="DT83" t="s">
        <v>71</v>
      </c>
      <c r="DU83" t="s">
        <v>71</v>
      </c>
      <c r="DV83" t="s">
        <v>71</v>
      </c>
      <c r="DW83" t="s">
        <v>71</v>
      </c>
      <c r="DX83" t="s">
        <v>71</v>
      </c>
      <c r="DY83" t="s">
        <v>71</v>
      </c>
      <c r="DZ83" t="s">
        <v>71</v>
      </c>
      <c r="EA83" t="s">
        <v>71</v>
      </c>
      <c r="EB83" t="s">
        <v>71</v>
      </c>
      <c r="EC83" t="s">
        <v>71</v>
      </c>
      <c r="ED83" t="s">
        <v>71</v>
      </c>
      <c r="EE83" t="s">
        <v>71</v>
      </c>
      <c r="EF83" t="s">
        <v>71</v>
      </c>
      <c r="EG83" t="s">
        <v>71</v>
      </c>
      <c r="EH83" t="s">
        <v>71</v>
      </c>
      <c r="EI83" t="s">
        <v>71</v>
      </c>
      <c r="EJ83" t="s">
        <v>71</v>
      </c>
      <c r="EK83" t="s">
        <v>71</v>
      </c>
      <c r="EL83" t="s">
        <v>71</v>
      </c>
      <c r="EM83" t="s">
        <v>71</v>
      </c>
      <c r="EN83" t="s">
        <v>71</v>
      </c>
      <c r="EO83" t="s">
        <v>71</v>
      </c>
      <c r="EP83" t="s">
        <v>71</v>
      </c>
      <c r="EQ83" t="s">
        <v>71</v>
      </c>
      <c r="ER83" t="s">
        <v>71</v>
      </c>
      <c r="ES83" t="s">
        <v>71</v>
      </c>
      <c r="ET83" t="s">
        <v>71</v>
      </c>
      <c r="EU83" t="s">
        <v>71</v>
      </c>
      <c r="EV83" t="s">
        <v>71</v>
      </c>
      <c r="EW83" t="s">
        <v>71</v>
      </c>
      <c r="EX83" t="s">
        <v>71</v>
      </c>
      <c r="EY83" t="s">
        <v>71</v>
      </c>
      <c r="EZ83" t="s">
        <v>71</v>
      </c>
      <c r="FA83" t="s">
        <v>71</v>
      </c>
      <c r="FB83" t="s">
        <v>71</v>
      </c>
      <c r="FC83" t="s">
        <v>71</v>
      </c>
      <c r="FD83" t="s">
        <v>71</v>
      </c>
      <c r="FE83" t="s">
        <v>71</v>
      </c>
      <c r="FF83" t="s">
        <v>71</v>
      </c>
      <c r="FG83" t="s">
        <v>71</v>
      </c>
      <c r="FH83" t="s">
        <v>71</v>
      </c>
      <c r="FI83" t="s">
        <v>71</v>
      </c>
      <c r="FJ83" t="s">
        <v>71</v>
      </c>
      <c r="FK83" t="s">
        <v>71</v>
      </c>
      <c r="FL83" t="s">
        <v>71</v>
      </c>
      <c r="FM83" t="s">
        <v>71</v>
      </c>
      <c r="FN83" t="s">
        <v>71</v>
      </c>
      <c r="FO83" t="s">
        <v>71</v>
      </c>
      <c r="FP83" t="s">
        <v>71</v>
      </c>
      <c r="FQ83" t="s">
        <v>71</v>
      </c>
      <c r="FR83" t="s">
        <v>71</v>
      </c>
      <c r="FS83" t="s">
        <v>71</v>
      </c>
      <c r="FT83" t="s">
        <v>71</v>
      </c>
      <c r="FU83" t="s">
        <v>71</v>
      </c>
      <c r="FV83" t="s">
        <v>71</v>
      </c>
      <c r="FW83" t="s">
        <v>71</v>
      </c>
      <c r="FX83" t="s">
        <v>71</v>
      </c>
      <c r="FY83" t="s">
        <v>71</v>
      </c>
      <c r="FZ83" t="s">
        <v>71</v>
      </c>
      <c r="GA83" t="s">
        <v>71</v>
      </c>
      <c r="GB83" t="s">
        <v>71</v>
      </c>
      <c r="GC83" t="s">
        <v>71</v>
      </c>
      <c r="GD83" t="s">
        <v>71</v>
      </c>
      <c r="GE83" t="s">
        <v>71</v>
      </c>
      <c r="GF83" t="s">
        <v>71</v>
      </c>
      <c r="GG83" t="s">
        <v>71</v>
      </c>
      <c r="GH83" t="s">
        <v>71</v>
      </c>
    </row>
    <row r="84" spans="1:190" x14ac:dyDescent="0.2">
      <c r="A84" s="1">
        <v>82</v>
      </c>
      <c r="B84" t="s">
        <v>72</v>
      </c>
      <c r="C84" t="s">
        <v>72</v>
      </c>
      <c r="D84" t="s">
        <v>72</v>
      </c>
      <c r="E84" t="s">
        <v>73</v>
      </c>
      <c r="F84" t="s">
        <v>73</v>
      </c>
      <c r="G84" t="s">
        <v>73</v>
      </c>
      <c r="H84" t="s">
        <v>73</v>
      </c>
      <c r="I84" t="s">
        <v>73</v>
      </c>
      <c r="J84" t="s">
        <v>74</v>
      </c>
      <c r="K84" t="s">
        <v>74</v>
      </c>
      <c r="L84" t="s">
        <v>74</v>
      </c>
      <c r="M84" t="s">
        <v>74</v>
      </c>
      <c r="N84" t="s">
        <v>74</v>
      </c>
      <c r="O84" t="s">
        <v>75</v>
      </c>
      <c r="P84" t="s">
        <v>75</v>
      </c>
      <c r="Q84" t="s">
        <v>75</v>
      </c>
      <c r="R84" t="s">
        <v>75</v>
      </c>
      <c r="S84" t="s">
        <v>75</v>
      </c>
      <c r="T84" t="s">
        <v>75</v>
      </c>
      <c r="U84" t="s">
        <v>75</v>
      </c>
      <c r="V84" t="s">
        <v>75</v>
      </c>
      <c r="W84" t="s">
        <v>75</v>
      </c>
      <c r="X84" t="s">
        <v>75</v>
      </c>
      <c r="Y84" t="s">
        <v>75</v>
      </c>
      <c r="Z84" t="s">
        <v>75</v>
      </c>
      <c r="AA84" t="s">
        <v>75</v>
      </c>
      <c r="AB84" t="s">
        <v>71</v>
      </c>
      <c r="AC84" t="s">
        <v>71</v>
      </c>
      <c r="AD84" t="s">
        <v>71</v>
      </c>
      <c r="AE84" t="s">
        <v>71</v>
      </c>
      <c r="AF84" t="s">
        <v>71</v>
      </c>
      <c r="AG84" t="s">
        <v>71</v>
      </c>
      <c r="AH84" t="s">
        <v>71</v>
      </c>
      <c r="AI84" t="s">
        <v>71</v>
      </c>
      <c r="AJ84" t="s">
        <v>71</v>
      </c>
      <c r="AK84" t="s">
        <v>71</v>
      </c>
      <c r="AL84" t="s">
        <v>71</v>
      </c>
      <c r="AM84" t="s">
        <v>71</v>
      </c>
      <c r="AN84" t="s">
        <v>71</v>
      </c>
      <c r="AO84" t="s">
        <v>71</v>
      </c>
      <c r="AP84" t="s">
        <v>71</v>
      </c>
      <c r="AQ84" t="s">
        <v>71</v>
      </c>
      <c r="AR84" t="s">
        <v>71</v>
      </c>
      <c r="AS84" t="s">
        <v>71</v>
      </c>
      <c r="AT84" t="s">
        <v>71</v>
      </c>
      <c r="AU84" t="s">
        <v>71</v>
      </c>
      <c r="AV84" t="s">
        <v>71</v>
      </c>
      <c r="AW84" t="s">
        <v>71</v>
      </c>
      <c r="AX84" t="s">
        <v>71</v>
      </c>
      <c r="AY84" t="s">
        <v>71</v>
      </c>
      <c r="AZ84" t="s">
        <v>71</v>
      </c>
      <c r="BA84" t="s">
        <v>71</v>
      </c>
      <c r="BB84" t="s">
        <v>71</v>
      </c>
      <c r="BC84" t="s">
        <v>71</v>
      </c>
      <c r="BD84" t="s">
        <v>71</v>
      </c>
      <c r="BE84" t="s">
        <v>71</v>
      </c>
      <c r="BF84" t="s">
        <v>71</v>
      </c>
      <c r="BG84" t="s">
        <v>71</v>
      </c>
      <c r="BH84" t="s">
        <v>71</v>
      </c>
      <c r="BI84" t="s">
        <v>71</v>
      </c>
      <c r="BJ84" t="s">
        <v>71</v>
      </c>
      <c r="BK84" t="s">
        <v>71</v>
      </c>
      <c r="BL84" t="s">
        <v>71</v>
      </c>
      <c r="BM84" t="s">
        <v>71</v>
      </c>
      <c r="BN84" t="s">
        <v>71</v>
      </c>
      <c r="BO84" t="s">
        <v>71</v>
      </c>
      <c r="BP84" t="s">
        <v>71</v>
      </c>
      <c r="BQ84" t="s">
        <v>71</v>
      </c>
      <c r="BR84" t="s">
        <v>71</v>
      </c>
      <c r="BS84" t="s">
        <v>71</v>
      </c>
      <c r="BT84" t="s">
        <v>71</v>
      </c>
      <c r="BU84" t="s">
        <v>71</v>
      </c>
      <c r="BV84" t="s">
        <v>71</v>
      </c>
      <c r="BW84" t="s">
        <v>71</v>
      </c>
      <c r="BX84" t="s">
        <v>71</v>
      </c>
      <c r="BY84" t="s">
        <v>71</v>
      </c>
      <c r="BZ84" t="s">
        <v>71</v>
      </c>
      <c r="CA84" t="s">
        <v>71</v>
      </c>
      <c r="CB84" t="s">
        <v>71</v>
      </c>
      <c r="CC84" t="s">
        <v>71</v>
      </c>
      <c r="CD84" t="s">
        <v>71</v>
      </c>
      <c r="CE84" t="s">
        <v>71</v>
      </c>
      <c r="CF84" t="s">
        <v>71</v>
      </c>
      <c r="CG84" t="s">
        <v>71</v>
      </c>
      <c r="CH84" t="s">
        <v>71</v>
      </c>
      <c r="CI84" t="s">
        <v>71</v>
      </c>
      <c r="CJ84" t="s">
        <v>71</v>
      </c>
      <c r="CK84" t="s">
        <v>71</v>
      </c>
      <c r="CL84" t="s">
        <v>71</v>
      </c>
      <c r="CM84" t="s">
        <v>71</v>
      </c>
      <c r="CN84" t="s">
        <v>71</v>
      </c>
      <c r="CO84" t="s">
        <v>71</v>
      </c>
      <c r="CP84" t="s">
        <v>71</v>
      </c>
      <c r="CQ84" t="s">
        <v>71</v>
      </c>
      <c r="CR84" t="s">
        <v>71</v>
      </c>
      <c r="CS84" t="s">
        <v>71</v>
      </c>
      <c r="CT84" t="s">
        <v>71</v>
      </c>
      <c r="CU84" t="s">
        <v>71</v>
      </c>
      <c r="CV84" t="s">
        <v>71</v>
      </c>
      <c r="CW84" t="s">
        <v>71</v>
      </c>
      <c r="CX84" t="s">
        <v>71</v>
      </c>
      <c r="CY84" t="s">
        <v>71</v>
      </c>
      <c r="CZ84" t="s">
        <v>71</v>
      </c>
      <c r="DA84" t="s">
        <v>71</v>
      </c>
      <c r="DB84" t="s">
        <v>71</v>
      </c>
      <c r="DC84" t="s">
        <v>71</v>
      </c>
      <c r="DD84" t="s">
        <v>71</v>
      </c>
      <c r="DE84" t="s">
        <v>71</v>
      </c>
      <c r="DF84" t="s">
        <v>71</v>
      </c>
      <c r="DG84" t="s">
        <v>71</v>
      </c>
      <c r="DH84" t="s">
        <v>71</v>
      </c>
      <c r="DI84" t="s">
        <v>71</v>
      </c>
      <c r="DJ84" t="s">
        <v>71</v>
      </c>
      <c r="DK84" t="s">
        <v>71</v>
      </c>
      <c r="DL84" t="s">
        <v>71</v>
      </c>
      <c r="DM84" t="s">
        <v>71</v>
      </c>
      <c r="DN84" t="s">
        <v>71</v>
      </c>
      <c r="DO84" t="s">
        <v>71</v>
      </c>
      <c r="DP84" t="s">
        <v>71</v>
      </c>
      <c r="DQ84" t="s">
        <v>71</v>
      </c>
      <c r="DR84" t="s">
        <v>71</v>
      </c>
      <c r="DS84" t="s">
        <v>71</v>
      </c>
      <c r="DT84" t="s">
        <v>71</v>
      </c>
      <c r="DU84" t="s">
        <v>71</v>
      </c>
      <c r="DV84" t="s">
        <v>71</v>
      </c>
      <c r="DW84" t="s">
        <v>71</v>
      </c>
      <c r="DX84" t="s">
        <v>71</v>
      </c>
      <c r="DY84" t="s">
        <v>71</v>
      </c>
      <c r="DZ84" t="s">
        <v>71</v>
      </c>
      <c r="EA84" t="s">
        <v>71</v>
      </c>
      <c r="EB84" t="s">
        <v>71</v>
      </c>
      <c r="EC84" t="s">
        <v>71</v>
      </c>
      <c r="ED84" t="s">
        <v>71</v>
      </c>
      <c r="EE84" t="s">
        <v>71</v>
      </c>
      <c r="EF84" t="s">
        <v>71</v>
      </c>
      <c r="EG84" t="s">
        <v>71</v>
      </c>
      <c r="EH84" t="s">
        <v>71</v>
      </c>
      <c r="EI84" t="s">
        <v>71</v>
      </c>
      <c r="EJ84" t="s">
        <v>71</v>
      </c>
      <c r="EK84" t="s">
        <v>71</v>
      </c>
      <c r="EL84" t="s">
        <v>71</v>
      </c>
      <c r="EM84" t="s">
        <v>71</v>
      </c>
      <c r="EN84" t="s">
        <v>71</v>
      </c>
      <c r="EO84" t="s">
        <v>71</v>
      </c>
      <c r="EP84" t="s">
        <v>71</v>
      </c>
      <c r="EQ84" t="s">
        <v>71</v>
      </c>
      <c r="ER84" t="s">
        <v>71</v>
      </c>
      <c r="ES84" t="s">
        <v>71</v>
      </c>
      <c r="ET84" t="s">
        <v>71</v>
      </c>
      <c r="EU84" t="s">
        <v>71</v>
      </c>
      <c r="EV84" t="s">
        <v>71</v>
      </c>
      <c r="EW84" t="s">
        <v>71</v>
      </c>
      <c r="EX84" t="s">
        <v>71</v>
      </c>
      <c r="EY84" t="s">
        <v>71</v>
      </c>
      <c r="EZ84" t="s">
        <v>71</v>
      </c>
      <c r="FA84" t="s">
        <v>71</v>
      </c>
      <c r="FB84" t="s">
        <v>71</v>
      </c>
      <c r="FC84" t="s">
        <v>71</v>
      </c>
      <c r="FD84" t="s">
        <v>71</v>
      </c>
      <c r="FE84" t="s">
        <v>71</v>
      </c>
      <c r="FF84" t="s">
        <v>71</v>
      </c>
      <c r="FG84" t="s">
        <v>71</v>
      </c>
      <c r="FH84" t="s">
        <v>71</v>
      </c>
      <c r="FI84" t="s">
        <v>71</v>
      </c>
      <c r="FJ84" t="s">
        <v>71</v>
      </c>
      <c r="FK84" t="s">
        <v>71</v>
      </c>
      <c r="FL84" t="s">
        <v>71</v>
      </c>
      <c r="FM84" t="s">
        <v>71</v>
      </c>
      <c r="FN84" t="s">
        <v>71</v>
      </c>
      <c r="FO84" t="s">
        <v>71</v>
      </c>
      <c r="FP84" t="s">
        <v>71</v>
      </c>
      <c r="FQ84" t="s">
        <v>71</v>
      </c>
      <c r="FR84" t="s">
        <v>71</v>
      </c>
      <c r="FS84" t="s">
        <v>71</v>
      </c>
      <c r="FT84" t="s">
        <v>71</v>
      </c>
      <c r="FU84" t="s">
        <v>71</v>
      </c>
      <c r="FV84" t="s">
        <v>71</v>
      </c>
      <c r="FW84" t="s">
        <v>71</v>
      </c>
      <c r="FX84" t="s">
        <v>71</v>
      </c>
      <c r="FY84" t="s">
        <v>71</v>
      </c>
      <c r="FZ84" t="s">
        <v>71</v>
      </c>
      <c r="GA84" t="s">
        <v>71</v>
      </c>
      <c r="GB84" t="s">
        <v>71</v>
      </c>
      <c r="GC84" t="s">
        <v>71</v>
      </c>
      <c r="GD84" t="s">
        <v>71</v>
      </c>
      <c r="GE84" t="s">
        <v>71</v>
      </c>
      <c r="GF84" t="s">
        <v>71</v>
      </c>
      <c r="GG84" t="s">
        <v>71</v>
      </c>
      <c r="GH84" t="s">
        <v>71</v>
      </c>
    </row>
    <row r="85" spans="1:190" x14ac:dyDescent="0.2">
      <c r="A85" s="1">
        <v>83</v>
      </c>
      <c r="B85" t="s">
        <v>72</v>
      </c>
      <c r="C85" t="s">
        <v>72</v>
      </c>
      <c r="D85" t="s">
        <v>72</v>
      </c>
      <c r="E85" t="s">
        <v>73</v>
      </c>
      <c r="F85" t="s">
        <v>73</v>
      </c>
      <c r="G85" t="s">
        <v>73</v>
      </c>
      <c r="H85" t="s">
        <v>73</v>
      </c>
      <c r="I85" t="s">
        <v>73</v>
      </c>
      <c r="J85" t="s">
        <v>74</v>
      </c>
      <c r="K85" t="s">
        <v>74</v>
      </c>
      <c r="L85" t="s">
        <v>74</v>
      </c>
      <c r="M85" t="s">
        <v>74</v>
      </c>
      <c r="N85" t="s">
        <v>74</v>
      </c>
      <c r="O85" t="s">
        <v>75</v>
      </c>
      <c r="P85" t="s">
        <v>75</v>
      </c>
      <c r="Q85" t="s">
        <v>75</v>
      </c>
      <c r="R85" t="s">
        <v>75</v>
      </c>
      <c r="S85" t="s">
        <v>75</v>
      </c>
      <c r="T85" t="s">
        <v>75</v>
      </c>
      <c r="U85" t="s">
        <v>75</v>
      </c>
      <c r="V85" t="s">
        <v>75</v>
      </c>
      <c r="W85" t="s">
        <v>75</v>
      </c>
      <c r="X85" t="s">
        <v>75</v>
      </c>
      <c r="Y85" t="s">
        <v>75</v>
      </c>
      <c r="Z85" t="s">
        <v>71</v>
      </c>
      <c r="AA85" t="s">
        <v>71</v>
      </c>
      <c r="AB85" t="s">
        <v>71</v>
      </c>
      <c r="AC85" t="s">
        <v>71</v>
      </c>
      <c r="AD85" t="s">
        <v>71</v>
      </c>
      <c r="AE85" t="s">
        <v>71</v>
      </c>
      <c r="AF85" t="s">
        <v>71</v>
      </c>
      <c r="AG85" t="s">
        <v>71</v>
      </c>
      <c r="AH85" t="s">
        <v>71</v>
      </c>
      <c r="AI85" t="s">
        <v>71</v>
      </c>
      <c r="AJ85" t="s">
        <v>71</v>
      </c>
      <c r="AK85" t="s">
        <v>71</v>
      </c>
      <c r="AL85" t="s">
        <v>71</v>
      </c>
      <c r="AM85" t="s">
        <v>71</v>
      </c>
      <c r="AN85" t="s">
        <v>71</v>
      </c>
      <c r="AO85" t="s">
        <v>71</v>
      </c>
      <c r="AP85" t="s">
        <v>71</v>
      </c>
      <c r="AQ85" t="s">
        <v>71</v>
      </c>
      <c r="AR85" t="s">
        <v>71</v>
      </c>
      <c r="AS85" t="s">
        <v>71</v>
      </c>
      <c r="AT85" t="s">
        <v>71</v>
      </c>
      <c r="AU85" t="s">
        <v>71</v>
      </c>
      <c r="AV85" t="s">
        <v>71</v>
      </c>
      <c r="AW85" t="s">
        <v>71</v>
      </c>
      <c r="AX85" t="s">
        <v>71</v>
      </c>
      <c r="AY85" t="s">
        <v>71</v>
      </c>
      <c r="AZ85" t="s">
        <v>71</v>
      </c>
      <c r="BA85" t="s">
        <v>71</v>
      </c>
      <c r="BB85" t="s">
        <v>71</v>
      </c>
      <c r="BC85" t="s">
        <v>71</v>
      </c>
      <c r="BD85" t="s">
        <v>71</v>
      </c>
      <c r="BE85" t="s">
        <v>71</v>
      </c>
      <c r="BF85" t="s">
        <v>71</v>
      </c>
      <c r="BG85" t="s">
        <v>71</v>
      </c>
      <c r="BH85" t="s">
        <v>71</v>
      </c>
      <c r="BI85" t="s">
        <v>71</v>
      </c>
      <c r="BJ85" t="s">
        <v>71</v>
      </c>
      <c r="BK85" t="s">
        <v>71</v>
      </c>
      <c r="BL85" t="s">
        <v>71</v>
      </c>
      <c r="BM85" t="s">
        <v>71</v>
      </c>
      <c r="BN85" t="s">
        <v>71</v>
      </c>
      <c r="BO85" t="s">
        <v>71</v>
      </c>
      <c r="BP85" t="s">
        <v>71</v>
      </c>
      <c r="BQ85" t="s">
        <v>71</v>
      </c>
      <c r="BR85" t="s">
        <v>71</v>
      </c>
      <c r="BS85" t="s">
        <v>71</v>
      </c>
      <c r="BT85" t="s">
        <v>71</v>
      </c>
      <c r="BU85" t="s">
        <v>71</v>
      </c>
      <c r="BV85" t="s">
        <v>71</v>
      </c>
      <c r="BW85" t="s">
        <v>71</v>
      </c>
      <c r="BX85" t="s">
        <v>71</v>
      </c>
      <c r="BY85" t="s">
        <v>71</v>
      </c>
      <c r="BZ85" t="s">
        <v>71</v>
      </c>
      <c r="CA85" t="s">
        <v>71</v>
      </c>
      <c r="CB85" t="s">
        <v>71</v>
      </c>
      <c r="CC85" t="s">
        <v>71</v>
      </c>
      <c r="CD85" t="s">
        <v>71</v>
      </c>
      <c r="CE85" t="s">
        <v>71</v>
      </c>
      <c r="CF85" t="s">
        <v>71</v>
      </c>
      <c r="CG85" t="s">
        <v>71</v>
      </c>
      <c r="CH85" t="s">
        <v>71</v>
      </c>
      <c r="CI85" t="s">
        <v>71</v>
      </c>
      <c r="CJ85" t="s">
        <v>71</v>
      </c>
      <c r="CK85" t="s">
        <v>71</v>
      </c>
      <c r="CL85" t="s">
        <v>71</v>
      </c>
      <c r="CM85" t="s">
        <v>71</v>
      </c>
      <c r="CN85" t="s">
        <v>71</v>
      </c>
      <c r="CO85" t="s">
        <v>71</v>
      </c>
      <c r="CP85" t="s">
        <v>71</v>
      </c>
      <c r="CQ85" t="s">
        <v>71</v>
      </c>
      <c r="CR85" t="s">
        <v>71</v>
      </c>
      <c r="CS85" t="s">
        <v>71</v>
      </c>
      <c r="CT85" t="s">
        <v>71</v>
      </c>
      <c r="CU85" t="s">
        <v>71</v>
      </c>
      <c r="CV85" t="s">
        <v>71</v>
      </c>
      <c r="CW85" t="s">
        <v>71</v>
      </c>
      <c r="CX85" t="s">
        <v>71</v>
      </c>
      <c r="CY85" t="s">
        <v>71</v>
      </c>
      <c r="CZ85" t="s">
        <v>71</v>
      </c>
      <c r="DA85" t="s">
        <v>71</v>
      </c>
      <c r="DB85" t="s">
        <v>71</v>
      </c>
      <c r="DC85" t="s">
        <v>71</v>
      </c>
      <c r="DD85" t="s">
        <v>71</v>
      </c>
      <c r="DE85" t="s">
        <v>71</v>
      </c>
      <c r="DF85" t="s">
        <v>71</v>
      </c>
      <c r="DG85" t="s">
        <v>71</v>
      </c>
      <c r="DH85" t="s">
        <v>71</v>
      </c>
      <c r="DI85" t="s">
        <v>71</v>
      </c>
      <c r="DJ85" t="s">
        <v>71</v>
      </c>
      <c r="DK85" t="s">
        <v>71</v>
      </c>
      <c r="DL85" t="s">
        <v>71</v>
      </c>
      <c r="DM85" t="s">
        <v>71</v>
      </c>
      <c r="DN85" t="s">
        <v>71</v>
      </c>
      <c r="DO85" t="s">
        <v>71</v>
      </c>
      <c r="DP85" t="s">
        <v>71</v>
      </c>
      <c r="DQ85" t="s">
        <v>71</v>
      </c>
      <c r="DR85" t="s">
        <v>71</v>
      </c>
      <c r="DS85" t="s">
        <v>71</v>
      </c>
      <c r="DT85" t="s">
        <v>71</v>
      </c>
      <c r="DU85" t="s">
        <v>71</v>
      </c>
      <c r="DV85" t="s">
        <v>71</v>
      </c>
      <c r="DW85" t="s">
        <v>71</v>
      </c>
      <c r="DX85" t="s">
        <v>71</v>
      </c>
      <c r="DY85" t="s">
        <v>71</v>
      </c>
      <c r="DZ85" t="s">
        <v>71</v>
      </c>
      <c r="EA85" t="s">
        <v>71</v>
      </c>
      <c r="EB85" t="s">
        <v>71</v>
      </c>
      <c r="EC85" t="s">
        <v>71</v>
      </c>
      <c r="ED85" t="s">
        <v>71</v>
      </c>
      <c r="EE85" t="s">
        <v>71</v>
      </c>
      <c r="EF85" t="s">
        <v>71</v>
      </c>
      <c r="EG85" t="s">
        <v>71</v>
      </c>
      <c r="EH85" t="s">
        <v>71</v>
      </c>
      <c r="EI85" t="s">
        <v>71</v>
      </c>
      <c r="EJ85" t="s">
        <v>71</v>
      </c>
      <c r="EK85" t="s">
        <v>71</v>
      </c>
      <c r="EL85" t="s">
        <v>71</v>
      </c>
      <c r="EM85" t="s">
        <v>71</v>
      </c>
      <c r="EN85" t="s">
        <v>71</v>
      </c>
      <c r="EO85" t="s">
        <v>71</v>
      </c>
      <c r="EP85" t="s">
        <v>71</v>
      </c>
      <c r="EQ85" t="s">
        <v>71</v>
      </c>
      <c r="ER85" t="s">
        <v>71</v>
      </c>
      <c r="ES85" t="s">
        <v>71</v>
      </c>
      <c r="ET85" t="s">
        <v>71</v>
      </c>
      <c r="EU85" t="s">
        <v>71</v>
      </c>
      <c r="EV85" t="s">
        <v>71</v>
      </c>
      <c r="EW85" t="s">
        <v>71</v>
      </c>
      <c r="EX85" t="s">
        <v>71</v>
      </c>
      <c r="EY85" t="s">
        <v>71</v>
      </c>
      <c r="EZ85" t="s">
        <v>71</v>
      </c>
      <c r="FA85" t="s">
        <v>71</v>
      </c>
      <c r="FB85" t="s">
        <v>71</v>
      </c>
      <c r="FC85" t="s">
        <v>71</v>
      </c>
      <c r="FD85" t="s">
        <v>71</v>
      </c>
      <c r="FE85" t="s">
        <v>71</v>
      </c>
      <c r="FF85" t="s">
        <v>71</v>
      </c>
      <c r="FG85" t="s">
        <v>71</v>
      </c>
      <c r="FH85" t="s">
        <v>71</v>
      </c>
      <c r="FI85" t="s">
        <v>71</v>
      </c>
      <c r="FJ85" t="s">
        <v>71</v>
      </c>
      <c r="FK85" t="s">
        <v>71</v>
      </c>
      <c r="FL85" t="s">
        <v>71</v>
      </c>
      <c r="FM85" t="s">
        <v>71</v>
      </c>
      <c r="FN85" t="s">
        <v>71</v>
      </c>
      <c r="FO85" t="s">
        <v>71</v>
      </c>
      <c r="FP85" t="s">
        <v>71</v>
      </c>
      <c r="FQ85" t="s">
        <v>71</v>
      </c>
      <c r="FR85" t="s">
        <v>71</v>
      </c>
      <c r="FS85" t="s">
        <v>71</v>
      </c>
      <c r="FT85" t="s">
        <v>71</v>
      </c>
      <c r="FU85" t="s">
        <v>71</v>
      </c>
      <c r="FV85" t="s">
        <v>71</v>
      </c>
      <c r="FW85" t="s">
        <v>71</v>
      </c>
      <c r="FX85" t="s">
        <v>71</v>
      </c>
      <c r="FY85" t="s">
        <v>71</v>
      </c>
      <c r="FZ85" t="s">
        <v>71</v>
      </c>
      <c r="GA85" t="s">
        <v>71</v>
      </c>
      <c r="GB85" t="s">
        <v>71</v>
      </c>
      <c r="GC85" t="s">
        <v>71</v>
      </c>
      <c r="GD85" t="s">
        <v>71</v>
      </c>
      <c r="GE85" t="s">
        <v>71</v>
      </c>
      <c r="GF85" t="s">
        <v>71</v>
      </c>
      <c r="GG85" t="s">
        <v>71</v>
      </c>
      <c r="GH85" t="s">
        <v>71</v>
      </c>
    </row>
    <row r="86" spans="1:190" x14ac:dyDescent="0.2">
      <c r="A86" s="1">
        <v>84</v>
      </c>
      <c r="B86" t="s">
        <v>72</v>
      </c>
      <c r="C86" t="s">
        <v>72</v>
      </c>
      <c r="D86" t="s">
        <v>72</v>
      </c>
      <c r="E86" t="s">
        <v>73</v>
      </c>
      <c r="F86" t="s">
        <v>73</v>
      </c>
      <c r="G86" t="s">
        <v>73</v>
      </c>
      <c r="H86" t="s">
        <v>73</v>
      </c>
      <c r="I86" t="s">
        <v>73</v>
      </c>
      <c r="J86" t="s">
        <v>74</v>
      </c>
      <c r="K86" t="s">
        <v>74</v>
      </c>
      <c r="L86" t="s">
        <v>74</v>
      </c>
      <c r="M86" t="s">
        <v>74</v>
      </c>
      <c r="N86" t="s">
        <v>74</v>
      </c>
      <c r="O86" t="s">
        <v>75</v>
      </c>
      <c r="P86" t="s">
        <v>75</v>
      </c>
      <c r="Q86" t="s">
        <v>75</v>
      </c>
      <c r="R86" t="s">
        <v>75</v>
      </c>
      <c r="S86" t="s">
        <v>75</v>
      </c>
      <c r="T86" t="s">
        <v>75</v>
      </c>
      <c r="U86" t="s">
        <v>75</v>
      </c>
      <c r="V86" t="s">
        <v>75</v>
      </c>
      <c r="W86" t="s">
        <v>75</v>
      </c>
      <c r="X86" t="s">
        <v>75</v>
      </c>
      <c r="Y86" t="s">
        <v>75</v>
      </c>
      <c r="Z86" t="s">
        <v>71</v>
      </c>
      <c r="AA86" t="s">
        <v>71</v>
      </c>
      <c r="AB86" t="s">
        <v>71</v>
      </c>
      <c r="AC86" t="s">
        <v>71</v>
      </c>
      <c r="AD86" t="s">
        <v>71</v>
      </c>
      <c r="AE86" t="s">
        <v>71</v>
      </c>
      <c r="AF86" t="s">
        <v>71</v>
      </c>
      <c r="AG86" t="s">
        <v>71</v>
      </c>
      <c r="AH86" t="s">
        <v>71</v>
      </c>
      <c r="AI86" t="s">
        <v>71</v>
      </c>
      <c r="AJ86" t="s">
        <v>71</v>
      </c>
      <c r="AK86" t="s">
        <v>71</v>
      </c>
      <c r="AL86" t="s">
        <v>71</v>
      </c>
      <c r="AM86" t="s">
        <v>71</v>
      </c>
      <c r="AN86" t="s">
        <v>71</v>
      </c>
      <c r="AO86" t="s">
        <v>71</v>
      </c>
      <c r="AP86" t="s">
        <v>71</v>
      </c>
      <c r="AQ86" t="s">
        <v>71</v>
      </c>
      <c r="AR86" t="s">
        <v>71</v>
      </c>
      <c r="AS86" t="s">
        <v>71</v>
      </c>
      <c r="AT86" t="s">
        <v>71</v>
      </c>
      <c r="AU86" t="s">
        <v>71</v>
      </c>
      <c r="AV86" t="s">
        <v>71</v>
      </c>
      <c r="AW86" t="s">
        <v>71</v>
      </c>
      <c r="AX86" t="s">
        <v>71</v>
      </c>
      <c r="AY86" t="s">
        <v>71</v>
      </c>
      <c r="AZ86" t="s">
        <v>71</v>
      </c>
      <c r="BA86" t="s">
        <v>71</v>
      </c>
      <c r="BB86" t="s">
        <v>71</v>
      </c>
      <c r="BC86" t="s">
        <v>71</v>
      </c>
      <c r="BD86" t="s">
        <v>71</v>
      </c>
      <c r="BE86" t="s">
        <v>71</v>
      </c>
      <c r="BF86" t="s">
        <v>71</v>
      </c>
      <c r="BG86" t="s">
        <v>71</v>
      </c>
      <c r="BH86" t="s">
        <v>71</v>
      </c>
      <c r="BI86" t="s">
        <v>71</v>
      </c>
      <c r="BJ86" t="s">
        <v>71</v>
      </c>
      <c r="BK86" t="s">
        <v>71</v>
      </c>
      <c r="BL86" t="s">
        <v>71</v>
      </c>
      <c r="BM86" t="s">
        <v>71</v>
      </c>
      <c r="BN86" t="s">
        <v>71</v>
      </c>
      <c r="BO86" t="s">
        <v>71</v>
      </c>
      <c r="BP86" t="s">
        <v>71</v>
      </c>
      <c r="BQ86" t="s">
        <v>71</v>
      </c>
      <c r="BR86" t="s">
        <v>71</v>
      </c>
      <c r="BS86" t="s">
        <v>71</v>
      </c>
      <c r="BT86" t="s">
        <v>71</v>
      </c>
      <c r="BU86" t="s">
        <v>71</v>
      </c>
      <c r="BV86" t="s">
        <v>71</v>
      </c>
      <c r="BW86" t="s">
        <v>71</v>
      </c>
      <c r="BX86" t="s">
        <v>71</v>
      </c>
      <c r="BY86" t="s">
        <v>71</v>
      </c>
      <c r="BZ86" t="s">
        <v>71</v>
      </c>
      <c r="CA86" t="s">
        <v>71</v>
      </c>
      <c r="CB86" t="s">
        <v>71</v>
      </c>
      <c r="CC86" t="s">
        <v>71</v>
      </c>
      <c r="CD86" t="s">
        <v>71</v>
      </c>
      <c r="CE86" t="s">
        <v>71</v>
      </c>
      <c r="CF86" t="s">
        <v>71</v>
      </c>
      <c r="CG86" t="s">
        <v>71</v>
      </c>
      <c r="CH86" t="s">
        <v>71</v>
      </c>
      <c r="CI86" t="s">
        <v>71</v>
      </c>
      <c r="CJ86" t="s">
        <v>71</v>
      </c>
      <c r="CK86" t="s">
        <v>71</v>
      </c>
      <c r="CL86" t="s">
        <v>71</v>
      </c>
      <c r="CM86" t="s">
        <v>71</v>
      </c>
      <c r="CN86" t="s">
        <v>71</v>
      </c>
      <c r="CO86" t="s">
        <v>71</v>
      </c>
      <c r="CP86" t="s">
        <v>71</v>
      </c>
      <c r="CQ86" t="s">
        <v>71</v>
      </c>
      <c r="CR86" t="s">
        <v>71</v>
      </c>
      <c r="CS86" t="s">
        <v>71</v>
      </c>
      <c r="CT86" t="s">
        <v>71</v>
      </c>
      <c r="CU86" t="s">
        <v>71</v>
      </c>
      <c r="CV86" t="s">
        <v>71</v>
      </c>
      <c r="CW86" t="s">
        <v>71</v>
      </c>
      <c r="CX86" t="s">
        <v>71</v>
      </c>
      <c r="CY86" t="s">
        <v>71</v>
      </c>
      <c r="CZ86" t="s">
        <v>71</v>
      </c>
      <c r="DA86" t="s">
        <v>71</v>
      </c>
      <c r="DB86" t="s">
        <v>71</v>
      </c>
      <c r="DC86" t="s">
        <v>71</v>
      </c>
      <c r="DD86" t="s">
        <v>71</v>
      </c>
      <c r="DE86" t="s">
        <v>71</v>
      </c>
      <c r="DF86" t="s">
        <v>71</v>
      </c>
      <c r="DG86" t="s">
        <v>71</v>
      </c>
      <c r="DH86" t="s">
        <v>71</v>
      </c>
      <c r="DI86" t="s">
        <v>71</v>
      </c>
      <c r="DJ86" t="s">
        <v>71</v>
      </c>
      <c r="DK86" t="s">
        <v>71</v>
      </c>
      <c r="DL86" t="s">
        <v>71</v>
      </c>
      <c r="DM86" t="s">
        <v>71</v>
      </c>
      <c r="DN86" t="s">
        <v>71</v>
      </c>
      <c r="DO86" t="s">
        <v>71</v>
      </c>
      <c r="DP86" t="s">
        <v>71</v>
      </c>
      <c r="DQ86" t="s">
        <v>71</v>
      </c>
      <c r="DR86" t="s">
        <v>71</v>
      </c>
      <c r="DS86" t="s">
        <v>71</v>
      </c>
      <c r="DT86" t="s">
        <v>71</v>
      </c>
      <c r="DU86" t="s">
        <v>71</v>
      </c>
      <c r="DV86" t="s">
        <v>71</v>
      </c>
      <c r="DW86" t="s">
        <v>71</v>
      </c>
      <c r="DX86" t="s">
        <v>71</v>
      </c>
      <c r="DY86" t="s">
        <v>71</v>
      </c>
      <c r="DZ86" t="s">
        <v>71</v>
      </c>
      <c r="EA86" t="s">
        <v>71</v>
      </c>
      <c r="EB86" t="s">
        <v>71</v>
      </c>
      <c r="EC86" t="s">
        <v>71</v>
      </c>
      <c r="ED86" t="s">
        <v>71</v>
      </c>
      <c r="EE86" t="s">
        <v>71</v>
      </c>
      <c r="EF86" t="s">
        <v>71</v>
      </c>
      <c r="EG86" t="s">
        <v>71</v>
      </c>
      <c r="EH86" t="s">
        <v>71</v>
      </c>
      <c r="EI86" t="s">
        <v>71</v>
      </c>
      <c r="EJ86" t="s">
        <v>71</v>
      </c>
      <c r="EK86" t="s">
        <v>71</v>
      </c>
      <c r="EL86" t="s">
        <v>71</v>
      </c>
      <c r="EM86" t="s">
        <v>71</v>
      </c>
      <c r="EN86" t="s">
        <v>71</v>
      </c>
      <c r="EO86" t="s">
        <v>71</v>
      </c>
      <c r="EP86" t="s">
        <v>71</v>
      </c>
      <c r="EQ86" t="s">
        <v>71</v>
      </c>
      <c r="ER86" t="s">
        <v>71</v>
      </c>
      <c r="ES86" t="s">
        <v>71</v>
      </c>
      <c r="ET86" t="s">
        <v>71</v>
      </c>
      <c r="EU86" t="s">
        <v>71</v>
      </c>
      <c r="EV86" t="s">
        <v>71</v>
      </c>
      <c r="EW86" t="s">
        <v>71</v>
      </c>
      <c r="EX86" t="s">
        <v>71</v>
      </c>
      <c r="EY86" t="s">
        <v>71</v>
      </c>
      <c r="EZ86" t="s">
        <v>71</v>
      </c>
      <c r="FA86" t="s">
        <v>71</v>
      </c>
      <c r="FB86" t="s">
        <v>71</v>
      </c>
      <c r="FC86" t="s">
        <v>71</v>
      </c>
      <c r="FD86" t="s">
        <v>71</v>
      </c>
      <c r="FE86" t="s">
        <v>71</v>
      </c>
      <c r="FF86" t="s">
        <v>71</v>
      </c>
      <c r="FG86" t="s">
        <v>71</v>
      </c>
      <c r="FH86" t="s">
        <v>71</v>
      </c>
      <c r="FI86" t="s">
        <v>71</v>
      </c>
      <c r="FJ86" t="s">
        <v>71</v>
      </c>
      <c r="FK86" t="s">
        <v>71</v>
      </c>
      <c r="FL86" t="s">
        <v>71</v>
      </c>
      <c r="FM86" t="s">
        <v>71</v>
      </c>
      <c r="FN86" t="s">
        <v>71</v>
      </c>
      <c r="FO86" t="s">
        <v>71</v>
      </c>
      <c r="FP86" t="s">
        <v>71</v>
      </c>
      <c r="FQ86" t="s">
        <v>71</v>
      </c>
      <c r="FR86" t="s">
        <v>71</v>
      </c>
      <c r="FS86" t="s">
        <v>71</v>
      </c>
      <c r="FT86" t="s">
        <v>71</v>
      </c>
      <c r="FU86" t="s">
        <v>71</v>
      </c>
      <c r="FV86" t="s">
        <v>71</v>
      </c>
      <c r="FW86" t="s">
        <v>71</v>
      </c>
      <c r="FX86" t="s">
        <v>71</v>
      </c>
      <c r="FY86" t="s">
        <v>71</v>
      </c>
      <c r="FZ86" t="s">
        <v>71</v>
      </c>
      <c r="GA86" t="s">
        <v>71</v>
      </c>
      <c r="GB86" t="s">
        <v>71</v>
      </c>
      <c r="GC86" t="s">
        <v>71</v>
      </c>
      <c r="GD86" t="s">
        <v>71</v>
      </c>
      <c r="GE86" t="s">
        <v>71</v>
      </c>
      <c r="GF86" t="s">
        <v>71</v>
      </c>
      <c r="GG86" t="s">
        <v>71</v>
      </c>
      <c r="GH86" t="s">
        <v>71</v>
      </c>
    </row>
    <row r="87" spans="1:190" x14ac:dyDescent="0.2">
      <c r="A87" s="1">
        <v>85</v>
      </c>
      <c r="B87" t="s">
        <v>72</v>
      </c>
      <c r="C87" t="s">
        <v>72</v>
      </c>
      <c r="D87" t="s">
        <v>72</v>
      </c>
      <c r="E87" t="s">
        <v>73</v>
      </c>
      <c r="F87" t="s">
        <v>73</v>
      </c>
      <c r="G87" t="s">
        <v>73</v>
      </c>
      <c r="H87" t="s">
        <v>73</v>
      </c>
      <c r="I87" t="s">
        <v>73</v>
      </c>
      <c r="J87" t="s">
        <v>74</v>
      </c>
      <c r="K87" t="s">
        <v>74</v>
      </c>
      <c r="L87" t="s">
        <v>74</v>
      </c>
      <c r="M87" t="s">
        <v>74</v>
      </c>
      <c r="N87" t="s">
        <v>74</v>
      </c>
      <c r="O87" t="s">
        <v>75</v>
      </c>
      <c r="P87" t="s">
        <v>75</v>
      </c>
      <c r="Q87" t="s">
        <v>75</v>
      </c>
      <c r="R87" t="s">
        <v>75</v>
      </c>
      <c r="S87" t="s">
        <v>75</v>
      </c>
      <c r="T87" t="s">
        <v>75</v>
      </c>
      <c r="U87" t="s">
        <v>75</v>
      </c>
      <c r="V87" t="s">
        <v>75</v>
      </c>
      <c r="W87" t="s">
        <v>75</v>
      </c>
      <c r="X87" t="s">
        <v>75</v>
      </c>
      <c r="Y87" t="s">
        <v>75</v>
      </c>
      <c r="Z87" t="s">
        <v>71</v>
      </c>
      <c r="AA87" t="s">
        <v>71</v>
      </c>
      <c r="AB87" t="s">
        <v>71</v>
      </c>
      <c r="AC87" t="s">
        <v>71</v>
      </c>
      <c r="AD87" t="s">
        <v>71</v>
      </c>
      <c r="AE87" t="s">
        <v>71</v>
      </c>
      <c r="AF87" t="s">
        <v>71</v>
      </c>
      <c r="AG87" t="s">
        <v>71</v>
      </c>
      <c r="AH87" t="s">
        <v>71</v>
      </c>
      <c r="AI87" t="s">
        <v>71</v>
      </c>
      <c r="AJ87" t="s">
        <v>71</v>
      </c>
      <c r="AK87" t="s">
        <v>71</v>
      </c>
      <c r="AL87" t="s">
        <v>71</v>
      </c>
      <c r="AM87" t="s">
        <v>71</v>
      </c>
      <c r="AN87" t="s">
        <v>71</v>
      </c>
      <c r="AO87" t="s">
        <v>71</v>
      </c>
      <c r="AP87" t="s">
        <v>71</v>
      </c>
      <c r="AQ87" t="s">
        <v>71</v>
      </c>
      <c r="AR87" t="s">
        <v>71</v>
      </c>
      <c r="AS87" t="s">
        <v>71</v>
      </c>
      <c r="AT87" t="s">
        <v>71</v>
      </c>
      <c r="AU87" t="s">
        <v>71</v>
      </c>
      <c r="AV87" t="s">
        <v>71</v>
      </c>
      <c r="AW87" t="s">
        <v>71</v>
      </c>
      <c r="AX87" t="s">
        <v>71</v>
      </c>
      <c r="AY87" t="s">
        <v>71</v>
      </c>
      <c r="AZ87" t="s">
        <v>71</v>
      </c>
      <c r="BA87" t="s">
        <v>71</v>
      </c>
      <c r="BB87" t="s">
        <v>71</v>
      </c>
      <c r="BC87" t="s">
        <v>71</v>
      </c>
      <c r="BD87" t="s">
        <v>71</v>
      </c>
      <c r="BE87" t="s">
        <v>71</v>
      </c>
      <c r="BF87" t="s">
        <v>71</v>
      </c>
      <c r="BG87" t="s">
        <v>71</v>
      </c>
      <c r="BH87" t="s">
        <v>71</v>
      </c>
      <c r="BI87" t="s">
        <v>71</v>
      </c>
      <c r="BJ87" t="s">
        <v>71</v>
      </c>
      <c r="BK87" t="s">
        <v>71</v>
      </c>
      <c r="BL87" t="s">
        <v>71</v>
      </c>
      <c r="BM87" t="s">
        <v>71</v>
      </c>
      <c r="BN87" t="s">
        <v>71</v>
      </c>
      <c r="BO87" t="s">
        <v>71</v>
      </c>
      <c r="BP87" t="s">
        <v>71</v>
      </c>
      <c r="BQ87" t="s">
        <v>71</v>
      </c>
      <c r="BR87" t="s">
        <v>71</v>
      </c>
      <c r="BS87" t="s">
        <v>71</v>
      </c>
      <c r="BT87" t="s">
        <v>71</v>
      </c>
      <c r="BU87" t="s">
        <v>71</v>
      </c>
      <c r="BV87" t="s">
        <v>71</v>
      </c>
      <c r="BW87" t="s">
        <v>71</v>
      </c>
      <c r="BX87" t="s">
        <v>71</v>
      </c>
      <c r="BY87" t="s">
        <v>71</v>
      </c>
      <c r="BZ87" t="s">
        <v>71</v>
      </c>
      <c r="CA87" t="s">
        <v>71</v>
      </c>
      <c r="CB87" t="s">
        <v>71</v>
      </c>
      <c r="CC87" t="s">
        <v>71</v>
      </c>
      <c r="CD87" t="s">
        <v>71</v>
      </c>
      <c r="CE87" t="s">
        <v>71</v>
      </c>
      <c r="CF87" t="s">
        <v>71</v>
      </c>
      <c r="CG87" t="s">
        <v>71</v>
      </c>
      <c r="CH87" t="s">
        <v>71</v>
      </c>
      <c r="CI87" t="s">
        <v>71</v>
      </c>
      <c r="CJ87" t="s">
        <v>71</v>
      </c>
      <c r="CK87" t="s">
        <v>71</v>
      </c>
      <c r="CL87" t="s">
        <v>71</v>
      </c>
      <c r="CM87" t="s">
        <v>71</v>
      </c>
      <c r="CN87" t="s">
        <v>71</v>
      </c>
      <c r="CO87" t="s">
        <v>71</v>
      </c>
      <c r="CP87" t="s">
        <v>71</v>
      </c>
      <c r="CQ87" t="s">
        <v>71</v>
      </c>
      <c r="CR87" t="s">
        <v>71</v>
      </c>
      <c r="CS87" t="s">
        <v>71</v>
      </c>
      <c r="CT87" t="s">
        <v>71</v>
      </c>
      <c r="CU87" t="s">
        <v>71</v>
      </c>
      <c r="CV87" t="s">
        <v>71</v>
      </c>
      <c r="CW87" t="s">
        <v>71</v>
      </c>
      <c r="CX87" t="s">
        <v>71</v>
      </c>
      <c r="CY87" t="s">
        <v>71</v>
      </c>
      <c r="CZ87" t="s">
        <v>71</v>
      </c>
      <c r="DA87" t="s">
        <v>71</v>
      </c>
      <c r="DB87" t="s">
        <v>71</v>
      </c>
      <c r="DC87" t="s">
        <v>71</v>
      </c>
      <c r="DD87" t="s">
        <v>71</v>
      </c>
      <c r="DE87" t="s">
        <v>71</v>
      </c>
      <c r="DF87" t="s">
        <v>71</v>
      </c>
      <c r="DG87" t="s">
        <v>71</v>
      </c>
      <c r="DH87" t="s">
        <v>71</v>
      </c>
      <c r="DI87" t="s">
        <v>71</v>
      </c>
      <c r="DJ87" t="s">
        <v>71</v>
      </c>
      <c r="DK87" t="s">
        <v>71</v>
      </c>
      <c r="DL87" t="s">
        <v>71</v>
      </c>
      <c r="DM87" t="s">
        <v>71</v>
      </c>
      <c r="DN87" t="s">
        <v>71</v>
      </c>
      <c r="DO87" t="s">
        <v>71</v>
      </c>
      <c r="DP87" t="s">
        <v>71</v>
      </c>
      <c r="DQ87" t="s">
        <v>71</v>
      </c>
      <c r="DR87" t="s">
        <v>71</v>
      </c>
      <c r="DS87" t="s">
        <v>71</v>
      </c>
      <c r="DT87" t="s">
        <v>71</v>
      </c>
      <c r="DU87" t="s">
        <v>71</v>
      </c>
      <c r="DV87" t="s">
        <v>71</v>
      </c>
      <c r="DW87" t="s">
        <v>71</v>
      </c>
      <c r="DX87" t="s">
        <v>71</v>
      </c>
      <c r="DY87" t="s">
        <v>71</v>
      </c>
      <c r="DZ87" t="s">
        <v>71</v>
      </c>
      <c r="EA87" t="s">
        <v>71</v>
      </c>
      <c r="EB87" t="s">
        <v>71</v>
      </c>
      <c r="EC87" t="s">
        <v>71</v>
      </c>
      <c r="ED87" t="s">
        <v>71</v>
      </c>
      <c r="EE87" t="s">
        <v>71</v>
      </c>
      <c r="EF87" t="s">
        <v>71</v>
      </c>
      <c r="EG87" t="s">
        <v>71</v>
      </c>
      <c r="EH87" t="s">
        <v>71</v>
      </c>
      <c r="EI87" t="s">
        <v>71</v>
      </c>
      <c r="EJ87" t="s">
        <v>71</v>
      </c>
      <c r="EK87" t="s">
        <v>71</v>
      </c>
      <c r="EL87" t="s">
        <v>71</v>
      </c>
      <c r="EM87" t="s">
        <v>71</v>
      </c>
      <c r="EN87" t="s">
        <v>71</v>
      </c>
      <c r="EO87" t="s">
        <v>71</v>
      </c>
      <c r="EP87" t="s">
        <v>71</v>
      </c>
      <c r="EQ87" t="s">
        <v>71</v>
      </c>
      <c r="ER87" t="s">
        <v>71</v>
      </c>
      <c r="ES87" t="s">
        <v>71</v>
      </c>
      <c r="ET87" t="s">
        <v>71</v>
      </c>
      <c r="EU87" t="s">
        <v>71</v>
      </c>
      <c r="EV87" t="s">
        <v>71</v>
      </c>
      <c r="EW87" t="s">
        <v>71</v>
      </c>
      <c r="EX87" t="s">
        <v>71</v>
      </c>
      <c r="EY87" t="s">
        <v>71</v>
      </c>
      <c r="EZ87" t="s">
        <v>71</v>
      </c>
      <c r="FA87" t="s">
        <v>71</v>
      </c>
      <c r="FB87" t="s">
        <v>71</v>
      </c>
      <c r="FC87" t="s">
        <v>71</v>
      </c>
      <c r="FD87" t="s">
        <v>71</v>
      </c>
      <c r="FE87" t="s">
        <v>71</v>
      </c>
      <c r="FF87" t="s">
        <v>71</v>
      </c>
      <c r="FG87" t="s">
        <v>71</v>
      </c>
      <c r="FH87" t="s">
        <v>71</v>
      </c>
      <c r="FI87" t="s">
        <v>71</v>
      </c>
      <c r="FJ87" t="s">
        <v>71</v>
      </c>
      <c r="FK87" t="s">
        <v>71</v>
      </c>
      <c r="FL87" t="s">
        <v>71</v>
      </c>
      <c r="FM87" t="s">
        <v>71</v>
      </c>
      <c r="FN87" t="s">
        <v>71</v>
      </c>
      <c r="FO87" t="s">
        <v>71</v>
      </c>
      <c r="FP87" t="s">
        <v>71</v>
      </c>
      <c r="FQ87" t="s">
        <v>71</v>
      </c>
      <c r="FR87" t="s">
        <v>71</v>
      </c>
      <c r="FS87" t="s">
        <v>71</v>
      </c>
      <c r="FT87" t="s">
        <v>71</v>
      </c>
      <c r="FU87" t="s">
        <v>71</v>
      </c>
      <c r="FV87" t="s">
        <v>71</v>
      </c>
      <c r="FW87" t="s">
        <v>71</v>
      </c>
      <c r="FX87" t="s">
        <v>71</v>
      </c>
      <c r="FY87" t="s">
        <v>71</v>
      </c>
      <c r="FZ87" t="s">
        <v>71</v>
      </c>
      <c r="GA87" t="s">
        <v>71</v>
      </c>
      <c r="GB87" t="s">
        <v>71</v>
      </c>
      <c r="GC87" t="s">
        <v>71</v>
      </c>
      <c r="GD87" t="s">
        <v>71</v>
      </c>
      <c r="GE87" t="s">
        <v>71</v>
      </c>
      <c r="GF87" t="s">
        <v>71</v>
      </c>
      <c r="GG87" t="s">
        <v>71</v>
      </c>
      <c r="GH87" t="s">
        <v>71</v>
      </c>
    </row>
    <row r="88" spans="1:190" x14ac:dyDescent="0.2">
      <c r="A88" s="1">
        <v>86</v>
      </c>
      <c r="B88" t="s">
        <v>72</v>
      </c>
      <c r="C88" t="s">
        <v>72</v>
      </c>
      <c r="D88" t="s">
        <v>72</v>
      </c>
      <c r="E88" t="s">
        <v>73</v>
      </c>
      <c r="F88" t="s">
        <v>73</v>
      </c>
      <c r="G88" t="s">
        <v>73</v>
      </c>
      <c r="H88" t="s">
        <v>73</v>
      </c>
      <c r="I88" t="s">
        <v>73</v>
      </c>
      <c r="J88" t="s">
        <v>74</v>
      </c>
      <c r="K88" t="s">
        <v>74</v>
      </c>
      <c r="L88" t="s">
        <v>74</v>
      </c>
      <c r="M88" t="s">
        <v>74</v>
      </c>
      <c r="N88" t="s">
        <v>74</v>
      </c>
      <c r="O88" t="s">
        <v>75</v>
      </c>
      <c r="P88" t="s">
        <v>75</v>
      </c>
      <c r="Q88" t="s">
        <v>75</v>
      </c>
      <c r="R88" t="s">
        <v>75</v>
      </c>
      <c r="S88" t="s">
        <v>75</v>
      </c>
      <c r="T88" t="s">
        <v>75</v>
      </c>
      <c r="U88" t="s">
        <v>75</v>
      </c>
      <c r="V88" t="s">
        <v>75</v>
      </c>
      <c r="W88" t="s">
        <v>75</v>
      </c>
      <c r="X88" t="s">
        <v>75</v>
      </c>
      <c r="Y88" t="s">
        <v>75</v>
      </c>
      <c r="Z88" t="s">
        <v>71</v>
      </c>
      <c r="AA88" t="s">
        <v>71</v>
      </c>
      <c r="AB88" t="s">
        <v>71</v>
      </c>
      <c r="AC88" t="s">
        <v>71</v>
      </c>
      <c r="AD88" t="s">
        <v>71</v>
      </c>
      <c r="AE88" t="s">
        <v>71</v>
      </c>
      <c r="AF88" t="s">
        <v>71</v>
      </c>
      <c r="AG88" t="s">
        <v>71</v>
      </c>
      <c r="AH88" t="s">
        <v>71</v>
      </c>
      <c r="AI88" t="s">
        <v>71</v>
      </c>
      <c r="AJ88" t="s">
        <v>71</v>
      </c>
      <c r="AK88" t="s">
        <v>71</v>
      </c>
      <c r="AL88" t="s">
        <v>71</v>
      </c>
      <c r="AM88" t="s">
        <v>71</v>
      </c>
      <c r="AN88" t="s">
        <v>71</v>
      </c>
      <c r="AO88" t="s">
        <v>71</v>
      </c>
      <c r="AP88" t="s">
        <v>71</v>
      </c>
      <c r="AQ88" t="s">
        <v>71</v>
      </c>
      <c r="AR88" t="s">
        <v>71</v>
      </c>
      <c r="AS88" t="s">
        <v>71</v>
      </c>
      <c r="AT88" t="s">
        <v>71</v>
      </c>
      <c r="AU88" t="s">
        <v>71</v>
      </c>
      <c r="AV88" t="s">
        <v>71</v>
      </c>
      <c r="AW88" t="s">
        <v>71</v>
      </c>
      <c r="AX88" t="s">
        <v>71</v>
      </c>
      <c r="AY88" t="s">
        <v>71</v>
      </c>
      <c r="AZ88" t="s">
        <v>71</v>
      </c>
      <c r="BA88" t="s">
        <v>71</v>
      </c>
      <c r="BB88" t="s">
        <v>71</v>
      </c>
      <c r="BC88" t="s">
        <v>71</v>
      </c>
      <c r="BD88" t="s">
        <v>71</v>
      </c>
      <c r="BE88" t="s">
        <v>71</v>
      </c>
      <c r="BF88" t="s">
        <v>71</v>
      </c>
      <c r="BG88" t="s">
        <v>71</v>
      </c>
      <c r="BH88" t="s">
        <v>71</v>
      </c>
      <c r="BI88" t="s">
        <v>71</v>
      </c>
      <c r="BJ88" t="s">
        <v>71</v>
      </c>
      <c r="BK88" t="s">
        <v>71</v>
      </c>
      <c r="BL88" t="s">
        <v>71</v>
      </c>
      <c r="BM88" t="s">
        <v>71</v>
      </c>
      <c r="BN88" t="s">
        <v>71</v>
      </c>
      <c r="BO88" t="s">
        <v>71</v>
      </c>
      <c r="BP88" t="s">
        <v>71</v>
      </c>
      <c r="BQ88" t="s">
        <v>71</v>
      </c>
      <c r="BR88" t="s">
        <v>71</v>
      </c>
      <c r="BS88" t="s">
        <v>71</v>
      </c>
      <c r="BT88" t="s">
        <v>71</v>
      </c>
      <c r="BU88" t="s">
        <v>71</v>
      </c>
      <c r="BV88" t="s">
        <v>71</v>
      </c>
      <c r="BW88" t="s">
        <v>71</v>
      </c>
      <c r="BX88" t="s">
        <v>71</v>
      </c>
      <c r="BY88" t="s">
        <v>71</v>
      </c>
      <c r="BZ88" t="s">
        <v>71</v>
      </c>
      <c r="CA88" t="s">
        <v>71</v>
      </c>
      <c r="CB88" t="s">
        <v>71</v>
      </c>
      <c r="CC88" t="s">
        <v>71</v>
      </c>
      <c r="CD88" t="s">
        <v>71</v>
      </c>
      <c r="CE88" t="s">
        <v>71</v>
      </c>
      <c r="CF88" t="s">
        <v>71</v>
      </c>
      <c r="CG88" t="s">
        <v>71</v>
      </c>
      <c r="CH88" t="s">
        <v>71</v>
      </c>
      <c r="CI88" t="s">
        <v>71</v>
      </c>
      <c r="CJ88" t="s">
        <v>71</v>
      </c>
      <c r="CK88" t="s">
        <v>71</v>
      </c>
      <c r="CL88" t="s">
        <v>71</v>
      </c>
      <c r="CM88" t="s">
        <v>71</v>
      </c>
      <c r="CN88" t="s">
        <v>71</v>
      </c>
      <c r="CO88" t="s">
        <v>71</v>
      </c>
      <c r="CP88" t="s">
        <v>71</v>
      </c>
      <c r="CQ88" t="s">
        <v>71</v>
      </c>
      <c r="CR88" t="s">
        <v>71</v>
      </c>
      <c r="CS88" t="s">
        <v>71</v>
      </c>
      <c r="CT88" t="s">
        <v>71</v>
      </c>
      <c r="CU88" t="s">
        <v>71</v>
      </c>
      <c r="CV88" t="s">
        <v>71</v>
      </c>
      <c r="CW88" t="s">
        <v>71</v>
      </c>
      <c r="CX88" t="s">
        <v>71</v>
      </c>
      <c r="CY88" t="s">
        <v>71</v>
      </c>
      <c r="CZ88" t="s">
        <v>71</v>
      </c>
      <c r="DA88" t="s">
        <v>71</v>
      </c>
      <c r="DB88" t="s">
        <v>71</v>
      </c>
      <c r="DC88" t="s">
        <v>71</v>
      </c>
      <c r="DD88" t="s">
        <v>71</v>
      </c>
      <c r="DE88" t="s">
        <v>71</v>
      </c>
      <c r="DF88" t="s">
        <v>71</v>
      </c>
      <c r="DG88" t="s">
        <v>71</v>
      </c>
      <c r="DH88" t="s">
        <v>71</v>
      </c>
      <c r="DI88" t="s">
        <v>71</v>
      </c>
      <c r="DJ88" t="s">
        <v>71</v>
      </c>
      <c r="DK88" t="s">
        <v>71</v>
      </c>
      <c r="DL88" t="s">
        <v>71</v>
      </c>
      <c r="DM88" t="s">
        <v>71</v>
      </c>
      <c r="DN88" t="s">
        <v>71</v>
      </c>
      <c r="DO88" t="s">
        <v>71</v>
      </c>
      <c r="DP88" t="s">
        <v>71</v>
      </c>
      <c r="DQ88" t="s">
        <v>71</v>
      </c>
      <c r="DR88" t="s">
        <v>71</v>
      </c>
      <c r="DS88" t="s">
        <v>71</v>
      </c>
      <c r="DT88" t="s">
        <v>71</v>
      </c>
      <c r="DU88" t="s">
        <v>71</v>
      </c>
      <c r="DV88" t="s">
        <v>71</v>
      </c>
      <c r="DW88" t="s">
        <v>71</v>
      </c>
      <c r="DX88" t="s">
        <v>71</v>
      </c>
      <c r="DY88" t="s">
        <v>71</v>
      </c>
      <c r="DZ88" t="s">
        <v>71</v>
      </c>
      <c r="EA88" t="s">
        <v>71</v>
      </c>
      <c r="EB88" t="s">
        <v>71</v>
      </c>
      <c r="EC88" t="s">
        <v>71</v>
      </c>
      <c r="ED88" t="s">
        <v>71</v>
      </c>
      <c r="EE88" t="s">
        <v>71</v>
      </c>
      <c r="EF88" t="s">
        <v>71</v>
      </c>
      <c r="EG88" t="s">
        <v>71</v>
      </c>
      <c r="EH88" t="s">
        <v>71</v>
      </c>
      <c r="EI88" t="s">
        <v>71</v>
      </c>
      <c r="EJ88" t="s">
        <v>71</v>
      </c>
      <c r="EK88" t="s">
        <v>71</v>
      </c>
      <c r="EL88" t="s">
        <v>71</v>
      </c>
      <c r="EM88" t="s">
        <v>71</v>
      </c>
      <c r="EN88" t="s">
        <v>71</v>
      </c>
      <c r="EO88" t="s">
        <v>71</v>
      </c>
      <c r="EP88" t="s">
        <v>71</v>
      </c>
      <c r="EQ88" t="s">
        <v>71</v>
      </c>
      <c r="ER88" t="s">
        <v>71</v>
      </c>
      <c r="ES88" t="s">
        <v>71</v>
      </c>
      <c r="ET88" t="s">
        <v>71</v>
      </c>
      <c r="EU88" t="s">
        <v>71</v>
      </c>
      <c r="EV88" t="s">
        <v>71</v>
      </c>
      <c r="EW88" t="s">
        <v>71</v>
      </c>
      <c r="EX88" t="s">
        <v>71</v>
      </c>
      <c r="EY88" t="s">
        <v>71</v>
      </c>
      <c r="EZ88" t="s">
        <v>71</v>
      </c>
      <c r="FA88" t="s">
        <v>71</v>
      </c>
      <c r="FB88" t="s">
        <v>71</v>
      </c>
      <c r="FC88" t="s">
        <v>71</v>
      </c>
      <c r="FD88" t="s">
        <v>71</v>
      </c>
      <c r="FE88" t="s">
        <v>71</v>
      </c>
      <c r="FF88" t="s">
        <v>71</v>
      </c>
      <c r="FG88" t="s">
        <v>71</v>
      </c>
      <c r="FH88" t="s">
        <v>71</v>
      </c>
      <c r="FI88" t="s">
        <v>71</v>
      </c>
      <c r="FJ88" t="s">
        <v>71</v>
      </c>
      <c r="FK88" t="s">
        <v>71</v>
      </c>
      <c r="FL88" t="s">
        <v>71</v>
      </c>
      <c r="FM88" t="s">
        <v>71</v>
      </c>
      <c r="FN88" t="s">
        <v>71</v>
      </c>
      <c r="FO88" t="s">
        <v>71</v>
      </c>
      <c r="FP88" t="s">
        <v>71</v>
      </c>
      <c r="FQ88" t="s">
        <v>71</v>
      </c>
      <c r="FR88" t="s">
        <v>71</v>
      </c>
      <c r="FS88" t="s">
        <v>71</v>
      </c>
      <c r="FT88" t="s">
        <v>71</v>
      </c>
      <c r="FU88" t="s">
        <v>71</v>
      </c>
      <c r="FV88" t="s">
        <v>71</v>
      </c>
      <c r="FW88" t="s">
        <v>71</v>
      </c>
      <c r="FX88" t="s">
        <v>71</v>
      </c>
      <c r="FY88" t="s">
        <v>71</v>
      </c>
      <c r="FZ88" t="s">
        <v>71</v>
      </c>
      <c r="GA88" t="s">
        <v>71</v>
      </c>
      <c r="GB88" t="s">
        <v>71</v>
      </c>
      <c r="GC88" t="s">
        <v>71</v>
      </c>
      <c r="GD88" t="s">
        <v>71</v>
      </c>
      <c r="GE88" t="s">
        <v>71</v>
      </c>
      <c r="GF88" t="s">
        <v>71</v>
      </c>
      <c r="GG88" t="s">
        <v>71</v>
      </c>
      <c r="GH88" t="s">
        <v>71</v>
      </c>
    </row>
    <row r="89" spans="1:190" x14ac:dyDescent="0.2">
      <c r="A89" s="1">
        <v>87</v>
      </c>
      <c r="B89" t="s">
        <v>72</v>
      </c>
      <c r="C89" t="s">
        <v>72</v>
      </c>
      <c r="D89" t="s">
        <v>72</v>
      </c>
      <c r="E89" t="s">
        <v>73</v>
      </c>
      <c r="F89" t="s">
        <v>73</v>
      </c>
      <c r="G89" t="s">
        <v>73</v>
      </c>
      <c r="H89" t="s">
        <v>73</v>
      </c>
      <c r="I89" t="s">
        <v>73</v>
      </c>
      <c r="J89" t="s">
        <v>74</v>
      </c>
      <c r="K89" t="s">
        <v>74</v>
      </c>
      <c r="L89" t="s">
        <v>74</v>
      </c>
      <c r="M89" t="s">
        <v>74</v>
      </c>
      <c r="N89" t="s">
        <v>74</v>
      </c>
      <c r="O89" t="s">
        <v>75</v>
      </c>
      <c r="P89" t="s">
        <v>75</v>
      </c>
      <c r="Q89" t="s">
        <v>75</v>
      </c>
      <c r="R89" t="s">
        <v>75</v>
      </c>
      <c r="S89" t="s">
        <v>75</v>
      </c>
      <c r="T89" t="s">
        <v>75</v>
      </c>
      <c r="U89" t="s">
        <v>75</v>
      </c>
      <c r="V89" t="s">
        <v>75</v>
      </c>
      <c r="W89" t="s">
        <v>75</v>
      </c>
      <c r="X89" t="s">
        <v>75</v>
      </c>
      <c r="Y89" t="s">
        <v>75</v>
      </c>
      <c r="Z89" t="s">
        <v>71</v>
      </c>
      <c r="AA89" t="s">
        <v>71</v>
      </c>
      <c r="AB89" t="s">
        <v>71</v>
      </c>
      <c r="AC89" t="s">
        <v>71</v>
      </c>
      <c r="AD89" t="s">
        <v>71</v>
      </c>
      <c r="AE89" t="s">
        <v>71</v>
      </c>
      <c r="AF89" t="s">
        <v>71</v>
      </c>
      <c r="AG89" t="s">
        <v>71</v>
      </c>
      <c r="AH89" t="s">
        <v>71</v>
      </c>
      <c r="AI89" t="s">
        <v>71</v>
      </c>
      <c r="AJ89" t="s">
        <v>71</v>
      </c>
      <c r="AK89" t="s">
        <v>71</v>
      </c>
      <c r="AL89" t="s">
        <v>71</v>
      </c>
      <c r="AM89" t="s">
        <v>71</v>
      </c>
      <c r="AN89" t="s">
        <v>71</v>
      </c>
      <c r="AO89" t="s">
        <v>71</v>
      </c>
      <c r="AP89" t="s">
        <v>71</v>
      </c>
      <c r="AQ89" t="s">
        <v>71</v>
      </c>
      <c r="AR89" t="s">
        <v>71</v>
      </c>
      <c r="AS89" t="s">
        <v>71</v>
      </c>
      <c r="AT89" t="s">
        <v>71</v>
      </c>
      <c r="AU89" t="s">
        <v>71</v>
      </c>
      <c r="AV89" t="s">
        <v>71</v>
      </c>
      <c r="AW89" t="s">
        <v>71</v>
      </c>
      <c r="AX89" t="s">
        <v>71</v>
      </c>
      <c r="AY89" t="s">
        <v>71</v>
      </c>
      <c r="AZ89" t="s">
        <v>71</v>
      </c>
      <c r="BA89" t="s">
        <v>71</v>
      </c>
      <c r="BB89" t="s">
        <v>71</v>
      </c>
      <c r="BC89" t="s">
        <v>71</v>
      </c>
      <c r="BD89" t="s">
        <v>71</v>
      </c>
      <c r="BE89" t="s">
        <v>71</v>
      </c>
      <c r="BF89" t="s">
        <v>71</v>
      </c>
      <c r="BG89" t="s">
        <v>71</v>
      </c>
      <c r="BH89" t="s">
        <v>71</v>
      </c>
      <c r="BI89" t="s">
        <v>71</v>
      </c>
      <c r="BJ89" t="s">
        <v>71</v>
      </c>
      <c r="BK89" t="s">
        <v>71</v>
      </c>
      <c r="BL89" t="s">
        <v>71</v>
      </c>
      <c r="BM89" t="s">
        <v>71</v>
      </c>
      <c r="BN89" t="s">
        <v>71</v>
      </c>
      <c r="BO89" t="s">
        <v>71</v>
      </c>
      <c r="BP89" t="s">
        <v>71</v>
      </c>
      <c r="BQ89" t="s">
        <v>71</v>
      </c>
      <c r="BR89" t="s">
        <v>71</v>
      </c>
      <c r="BS89" t="s">
        <v>71</v>
      </c>
      <c r="BT89" t="s">
        <v>71</v>
      </c>
      <c r="BU89" t="s">
        <v>71</v>
      </c>
      <c r="BV89" t="s">
        <v>71</v>
      </c>
      <c r="BW89" t="s">
        <v>71</v>
      </c>
      <c r="BX89" t="s">
        <v>71</v>
      </c>
      <c r="BY89" t="s">
        <v>71</v>
      </c>
      <c r="BZ89" t="s">
        <v>71</v>
      </c>
      <c r="CA89" t="s">
        <v>71</v>
      </c>
      <c r="CB89" t="s">
        <v>71</v>
      </c>
      <c r="CC89" t="s">
        <v>71</v>
      </c>
      <c r="CD89" t="s">
        <v>71</v>
      </c>
      <c r="CE89" t="s">
        <v>71</v>
      </c>
      <c r="CF89" t="s">
        <v>71</v>
      </c>
      <c r="CG89" t="s">
        <v>71</v>
      </c>
      <c r="CH89" t="s">
        <v>71</v>
      </c>
      <c r="CI89" t="s">
        <v>71</v>
      </c>
      <c r="CJ89" t="s">
        <v>71</v>
      </c>
      <c r="CK89" t="s">
        <v>71</v>
      </c>
      <c r="CL89" t="s">
        <v>71</v>
      </c>
      <c r="CM89" t="s">
        <v>71</v>
      </c>
      <c r="CN89" t="s">
        <v>71</v>
      </c>
      <c r="CO89" t="s">
        <v>71</v>
      </c>
      <c r="CP89" t="s">
        <v>71</v>
      </c>
      <c r="CQ89" t="s">
        <v>71</v>
      </c>
      <c r="CR89" t="s">
        <v>71</v>
      </c>
      <c r="CS89" t="s">
        <v>71</v>
      </c>
      <c r="CT89" t="s">
        <v>71</v>
      </c>
      <c r="CU89" t="s">
        <v>71</v>
      </c>
      <c r="CV89" t="s">
        <v>71</v>
      </c>
      <c r="CW89" t="s">
        <v>71</v>
      </c>
      <c r="CX89" t="s">
        <v>71</v>
      </c>
      <c r="CY89" t="s">
        <v>71</v>
      </c>
      <c r="CZ89" t="s">
        <v>71</v>
      </c>
      <c r="DA89" t="s">
        <v>71</v>
      </c>
      <c r="DB89" t="s">
        <v>71</v>
      </c>
      <c r="DC89" t="s">
        <v>71</v>
      </c>
      <c r="DD89" t="s">
        <v>71</v>
      </c>
      <c r="DE89" t="s">
        <v>71</v>
      </c>
      <c r="DF89" t="s">
        <v>71</v>
      </c>
      <c r="DG89" t="s">
        <v>71</v>
      </c>
      <c r="DH89" t="s">
        <v>71</v>
      </c>
      <c r="DI89" t="s">
        <v>71</v>
      </c>
      <c r="DJ89" t="s">
        <v>71</v>
      </c>
      <c r="DK89" t="s">
        <v>71</v>
      </c>
      <c r="DL89" t="s">
        <v>71</v>
      </c>
      <c r="DM89" t="s">
        <v>71</v>
      </c>
      <c r="DN89" t="s">
        <v>71</v>
      </c>
      <c r="DO89" t="s">
        <v>71</v>
      </c>
      <c r="DP89" t="s">
        <v>71</v>
      </c>
      <c r="DQ89" t="s">
        <v>71</v>
      </c>
      <c r="DR89" t="s">
        <v>71</v>
      </c>
      <c r="DS89" t="s">
        <v>71</v>
      </c>
      <c r="DT89" t="s">
        <v>71</v>
      </c>
      <c r="DU89" t="s">
        <v>71</v>
      </c>
      <c r="DV89" t="s">
        <v>71</v>
      </c>
      <c r="DW89" t="s">
        <v>71</v>
      </c>
      <c r="DX89" t="s">
        <v>71</v>
      </c>
      <c r="DY89" t="s">
        <v>71</v>
      </c>
      <c r="DZ89" t="s">
        <v>71</v>
      </c>
      <c r="EA89" t="s">
        <v>71</v>
      </c>
      <c r="EB89" t="s">
        <v>71</v>
      </c>
      <c r="EC89" t="s">
        <v>71</v>
      </c>
      <c r="ED89" t="s">
        <v>71</v>
      </c>
      <c r="EE89" t="s">
        <v>71</v>
      </c>
      <c r="EF89" t="s">
        <v>71</v>
      </c>
      <c r="EG89" t="s">
        <v>71</v>
      </c>
      <c r="EH89" t="s">
        <v>71</v>
      </c>
      <c r="EI89" t="s">
        <v>71</v>
      </c>
      <c r="EJ89" t="s">
        <v>71</v>
      </c>
      <c r="EK89" t="s">
        <v>71</v>
      </c>
      <c r="EL89" t="s">
        <v>71</v>
      </c>
      <c r="EM89" t="s">
        <v>71</v>
      </c>
      <c r="EN89" t="s">
        <v>71</v>
      </c>
      <c r="EO89" t="s">
        <v>71</v>
      </c>
      <c r="EP89" t="s">
        <v>71</v>
      </c>
      <c r="EQ89" t="s">
        <v>71</v>
      </c>
      <c r="ER89" t="s">
        <v>71</v>
      </c>
      <c r="ES89" t="s">
        <v>71</v>
      </c>
      <c r="ET89" t="s">
        <v>71</v>
      </c>
      <c r="EU89" t="s">
        <v>71</v>
      </c>
      <c r="EV89" t="s">
        <v>71</v>
      </c>
      <c r="EW89" t="s">
        <v>71</v>
      </c>
      <c r="EX89" t="s">
        <v>71</v>
      </c>
      <c r="EY89" t="s">
        <v>71</v>
      </c>
      <c r="EZ89" t="s">
        <v>71</v>
      </c>
      <c r="FA89" t="s">
        <v>71</v>
      </c>
      <c r="FB89" t="s">
        <v>71</v>
      </c>
      <c r="FC89" t="s">
        <v>71</v>
      </c>
      <c r="FD89" t="s">
        <v>71</v>
      </c>
      <c r="FE89" t="s">
        <v>71</v>
      </c>
      <c r="FF89" t="s">
        <v>71</v>
      </c>
      <c r="FG89" t="s">
        <v>71</v>
      </c>
      <c r="FH89" t="s">
        <v>71</v>
      </c>
      <c r="FI89" t="s">
        <v>71</v>
      </c>
      <c r="FJ89" t="s">
        <v>71</v>
      </c>
      <c r="FK89" t="s">
        <v>71</v>
      </c>
      <c r="FL89" t="s">
        <v>71</v>
      </c>
      <c r="FM89" t="s">
        <v>71</v>
      </c>
      <c r="FN89" t="s">
        <v>71</v>
      </c>
      <c r="FO89" t="s">
        <v>71</v>
      </c>
      <c r="FP89" t="s">
        <v>71</v>
      </c>
      <c r="FQ89" t="s">
        <v>71</v>
      </c>
      <c r="FR89" t="s">
        <v>71</v>
      </c>
      <c r="FS89" t="s">
        <v>71</v>
      </c>
      <c r="FT89" t="s">
        <v>71</v>
      </c>
      <c r="FU89" t="s">
        <v>71</v>
      </c>
      <c r="FV89" t="s">
        <v>71</v>
      </c>
      <c r="FW89" t="s">
        <v>71</v>
      </c>
      <c r="FX89" t="s">
        <v>71</v>
      </c>
      <c r="FY89" t="s">
        <v>71</v>
      </c>
      <c r="FZ89" t="s">
        <v>71</v>
      </c>
      <c r="GA89" t="s">
        <v>71</v>
      </c>
      <c r="GB89" t="s">
        <v>71</v>
      </c>
      <c r="GC89" t="s">
        <v>71</v>
      </c>
      <c r="GD89" t="s">
        <v>71</v>
      </c>
      <c r="GE89" t="s">
        <v>71</v>
      </c>
      <c r="GF89" t="s">
        <v>71</v>
      </c>
      <c r="GG89" t="s">
        <v>71</v>
      </c>
      <c r="GH89" t="s">
        <v>71</v>
      </c>
    </row>
    <row r="90" spans="1:190" x14ac:dyDescent="0.2">
      <c r="A90" s="1">
        <v>88</v>
      </c>
      <c r="B90" t="s">
        <v>72</v>
      </c>
      <c r="C90" t="s">
        <v>72</v>
      </c>
      <c r="D90" t="s">
        <v>72</v>
      </c>
      <c r="E90" t="s">
        <v>73</v>
      </c>
      <c r="F90" t="s">
        <v>73</v>
      </c>
      <c r="G90" t="s">
        <v>73</v>
      </c>
      <c r="H90" t="s">
        <v>73</v>
      </c>
      <c r="I90" t="s">
        <v>73</v>
      </c>
      <c r="J90" t="s">
        <v>74</v>
      </c>
      <c r="K90" t="s">
        <v>74</v>
      </c>
      <c r="L90" t="s">
        <v>74</v>
      </c>
      <c r="M90" t="s">
        <v>74</v>
      </c>
      <c r="N90" t="s">
        <v>74</v>
      </c>
      <c r="O90" t="s">
        <v>75</v>
      </c>
      <c r="P90" t="s">
        <v>75</v>
      </c>
      <c r="Q90" t="s">
        <v>75</v>
      </c>
      <c r="R90" t="s">
        <v>75</v>
      </c>
      <c r="S90" t="s">
        <v>75</v>
      </c>
      <c r="T90" t="s">
        <v>75</v>
      </c>
      <c r="U90" t="s">
        <v>75</v>
      </c>
      <c r="V90" t="s">
        <v>75</v>
      </c>
      <c r="W90" t="s">
        <v>75</v>
      </c>
      <c r="X90" t="s">
        <v>75</v>
      </c>
      <c r="Y90" t="s">
        <v>75</v>
      </c>
      <c r="Z90" t="s">
        <v>71</v>
      </c>
      <c r="AA90" t="s">
        <v>71</v>
      </c>
      <c r="AB90" t="s">
        <v>71</v>
      </c>
      <c r="AC90" t="s">
        <v>71</v>
      </c>
      <c r="AD90" t="s">
        <v>71</v>
      </c>
      <c r="AE90" t="s">
        <v>71</v>
      </c>
      <c r="AF90" t="s">
        <v>71</v>
      </c>
      <c r="AG90" t="s">
        <v>71</v>
      </c>
      <c r="AH90" t="s">
        <v>71</v>
      </c>
      <c r="AI90" t="s">
        <v>71</v>
      </c>
      <c r="AJ90" t="s">
        <v>71</v>
      </c>
      <c r="AK90" t="s">
        <v>71</v>
      </c>
      <c r="AL90" t="s">
        <v>71</v>
      </c>
      <c r="AM90" t="s">
        <v>71</v>
      </c>
      <c r="AN90" t="s">
        <v>71</v>
      </c>
      <c r="AO90" t="s">
        <v>71</v>
      </c>
      <c r="AP90" t="s">
        <v>71</v>
      </c>
      <c r="AQ90" t="s">
        <v>71</v>
      </c>
      <c r="AR90" t="s">
        <v>71</v>
      </c>
      <c r="AS90" t="s">
        <v>71</v>
      </c>
      <c r="AT90" t="s">
        <v>71</v>
      </c>
      <c r="AU90" t="s">
        <v>71</v>
      </c>
      <c r="AV90" t="s">
        <v>71</v>
      </c>
      <c r="AW90" t="s">
        <v>71</v>
      </c>
      <c r="AX90" t="s">
        <v>71</v>
      </c>
      <c r="AY90" t="s">
        <v>71</v>
      </c>
      <c r="AZ90" t="s">
        <v>71</v>
      </c>
      <c r="BA90" t="s">
        <v>71</v>
      </c>
      <c r="BB90" t="s">
        <v>71</v>
      </c>
      <c r="BC90" t="s">
        <v>71</v>
      </c>
      <c r="BD90" t="s">
        <v>71</v>
      </c>
      <c r="BE90" t="s">
        <v>71</v>
      </c>
      <c r="BF90" t="s">
        <v>71</v>
      </c>
      <c r="BG90" t="s">
        <v>71</v>
      </c>
      <c r="BH90" t="s">
        <v>71</v>
      </c>
      <c r="BI90" t="s">
        <v>71</v>
      </c>
      <c r="BJ90" t="s">
        <v>71</v>
      </c>
      <c r="BK90" t="s">
        <v>71</v>
      </c>
      <c r="BL90" t="s">
        <v>71</v>
      </c>
      <c r="BM90" t="s">
        <v>71</v>
      </c>
      <c r="BN90" t="s">
        <v>71</v>
      </c>
      <c r="BO90" t="s">
        <v>71</v>
      </c>
      <c r="BP90" t="s">
        <v>71</v>
      </c>
      <c r="BQ90" t="s">
        <v>71</v>
      </c>
      <c r="BR90" t="s">
        <v>71</v>
      </c>
      <c r="BS90" t="s">
        <v>71</v>
      </c>
      <c r="BT90" t="s">
        <v>71</v>
      </c>
      <c r="BU90" t="s">
        <v>71</v>
      </c>
      <c r="BV90" t="s">
        <v>71</v>
      </c>
      <c r="BW90" t="s">
        <v>71</v>
      </c>
      <c r="BX90" t="s">
        <v>71</v>
      </c>
      <c r="BY90" t="s">
        <v>71</v>
      </c>
      <c r="BZ90" t="s">
        <v>71</v>
      </c>
      <c r="CA90" t="s">
        <v>71</v>
      </c>
      <c r="CB90" t="s">
        <v>71</v>
      </c>
      <c r="CC90" t="s">
        <v>71</v>
      </c>
      <c r="CD90" t="s">
        <v>71</v>
      </c>
      <c r="CE90" t="s">
        <v>71</v>
      </c>
      <c r="CF90" t="s">
        <v>71</v>
      </c>
      <c r="CG90" t="s">
        <v>71</v>
      </c>
      <c r="CH90" t="s">
        <v>71</v>
      </c>
      <c r="CI90" t="s">
        <v>71</v>
      </c>
      <c r="CJ90" t="s">
        <v>71</v>
      </c>
      <c r="CK90" t="s">
        <v>71</v>
      </c>
      <c r="CL90" t="s">
        <v>71</v>
      </c>
      <c r="CM90" t="s">
        <v>71</v>
      </c>
      <c r="CN90" t="s">
        <v>71</v>
      </c>
      <c r="CO90" t="s">
        <v>71</v>
      </c>
      <c r="CP90" t="s">
        <v>71</v>
      </c>
      <c r="CQ90" t="s">
        <v>71</v>
      </c>
      <c r="CR90" t="s">
        <v>71</v>
      </c>
      <c r="CS90" t="s">
        <v>71</v>
      </c>
      <c r="CT90" t="s">
        <v>71</v>
      </c>
      <c r="CU90" t="s">
        <v>71</v>
      </c>
      <c r="CV90" t="s">
        <v>71</v>
      </c>
      <c r="CW90" t="s">
        <v>71</v>
      </c>
      <c r="CX90" t="s">
        <v>71</v>
      </c>
      <c r="CY90" t="s">
        <v>71</v>
      </c>
      <c r="CZ90" t="s">
        <v>71</v>
      </c>
      <c r="DA90" t="s">
        <v>71</v>
      </c>
      <c r="DB90" t="s">
        <v>71</v>
      </c>
      <c r="DC90" t="s">
        <v>71</v>
      </c>
      <c r="DD90" t="s">
        <v>71</v>
      </c>
      <c r="DE90" t="s">
        <v>71</v>
      </c>
      <c r="DF90" t="s">
        <v>71</v>
      </c>
      <c r="DG90" t="s">
        <v>71</v>
      </c>
      <c r="DH90" t="s">
        <v>71</v>
      </c>
      <c r="DI90" t="s">
        <v>71</v>
      </c>
      <c r="DJ90" t="s">
        <v>71</v>
      </c>
      <c r="DK90" t="s">
        <v>71</v>
      </c>
      <c r="DL90" t="s">
        <v>71</v>
      </c>
      <c r="DM90" t="s">
        <v>71</v>
      </c>
      <c r="DN90" t="s">
        <v>71</v>
      </c>
      <c r="DO90" t="s">
        <v>71</v>
      </c>
      <c r="DP90" t="s">
        <v>71</v>
      </c>
      <c r="DQ90" t="s">
        <v>71</v>
      </c>
      <c r="DR90" t="s">
        <v>71</v>
      </c>
      <c r="DS90" t="s">
        <v>71</v>
      </c>
      <c r="DT90" t="s">
        <v>71</v>
      </c>
      <c r="DU90" t="s">
        <v>71</v>
      </c>
      <c r="DV90" t="s">
        <v>71</v>
      </c>
      <c r="DW90" t="s">
        <v>71</v>
      </c>
      <c r="DX90" t="s">
        <v>71</v>
      </c>
      <c r="DY90" t="s">
        <v>71</v>
      </c>
      <c r="DZ90" t="s">
        <v>71</v>
      </c>
      <c r="EA90" t="s">
        <v>71</v>
      </c>
      <c r="EB90" t="s">
        <v>71</v>
      </c>
      <c r="EC90" t="s">
        <v>71</v>
      </c>
      <c r="ED90" t="s">
        <v>71</v>
      </c>
      <c r="EE90" t="s">
        <v>71</v>
      </c>
      <c r="EF90" t="s">
        <v>71</v>
      </c>
      <c r="EG90" t="s">
        <v>71</v>
      </c>
      <c r="EH90" t="s">
        <v>71</v>
      </c>
      <c r="EI90" t="s">
        <v>71</v>
      </c>
      <c r="EJ90" t="s">
        <v>71</v>
      </c>
      <c r="EK90" t="s">
        <v>71</v>
      </c>
      <c r="EL90" t="s">
        <v>71</v>
      </c>
      <c r="EM90" t="s">
        <v>71</v>
      </c>
      <c r="EN90" t="s">
        <v>71</v>
      </c>
      <c r="EO90" t="s">
        <v>71</v>
      </c>
      <c r="EP90" t="s">
        <v>71</v>
      </c>
      <c r="EQ90" t="s">
        <v>71</v>
      </c>
      <c r="ER90" t="s">
        <v>71</v>
      </c>
      <c r="ES90" t="s">
        <v>71</v>
      </c>
      <c r="ET90" t="s">
        <v>71</v>
      </c>
      <c r="EU90" t="s">
        <v>71</v>
      </c>
      <c r="EV90" t="s">
        <v>71</v>
      </c>
      <c r="EW90" t="s">
        <v>71</v>
      </c>
      <c r="EX90" t="s">
        <v>71</v>
      </c>
      <c r="EY90" t="s">
        <v>71</v>
      </c>
      <c r="EZ90" t="s">
        <v>71</v>
      </c>
      <c r="FA90" t="s">
        <v>71</v>
      </c>
      <c r="FB90" t="s">
        <v>71</v>
      </c>
      <c r="FC90" t="s">
        <v>71</v>
      </c>
      <c r="FD90" t="s">
        <v>71</v>
      </c>
      <c r="FE90" t="s">
        <v>71</v>
      </c>
      <c r="FF90" t="s">
        <v>71</v>
      </c>
      <c r="FG90" t="s">
        <v>71</v>
      </c>
      <c r="FH90" t="s">
        <v>71</v>
      </c>
      <c r="FI90" t="s">
        <v>71</v>
      </c>
      <c r="FJ90" t="s">
        <v>71</v>
      </c>
      <c r="FK90" t="s">
        <v>71</v>
      </c>
      <c r="FL90" t="s">
        <v>71</v>
      </c>
      <c r="FM90" t="s">
        <v>71</v>
      </c>
      <c r="FN90" t="s">
        <v>71</v>
      </c>
      <c r="FO90" t="s">
        <v>71</v>
      </c>
      <c r="FP90" t="s">
        <v>71</v>
      </c>
      <c r="FQ90" t="s">
        <v>71</v>
      </c>
      <c r="FR90" t="s">
        <v>71</v>
      </c>
      <c r="FS90" t="s">
        <v>71</v>
      </c>
      <c r="FT90" t="s">
        <v>71</v>
      </c>
      <c r="FU90" t="s">
        <v>71</v>
      </c>
      <c r="FV90" t="s">
        <v>71</v>
      </c>
      <c r="FW90" t="s">
        <v>71</v>
      </c>
      <c r="FX90" t="s">
        <v>71</v>
      </c>
      <c r="FY90" t="s">
        <v>71</v>
      </c>
      <c r="FZ90" t="s">
        <v>71</v>
      </c>
      <c r="GA90" t="s">
        <v>71</v>
      </c>
      <c r="GB90" t="s">
        <v>71</v>
      </c>
      <c r="GC90" t="s">
        <v>71</v>
      </c>
      <c r="GD90" t="s">
        <v>71</v>
      </c>
      <c r="GE90" t="s">
        <v>71</v>
      </c>
      <c r="GF90" t="s">
        <v>71</v>
      </c>
      <c r="GG90" t="s">
        <v>71</v>
      </c>
      <c r="GH90" t="s">
        <v>71</v>
      </c>
    </row>
    <row r="91" spans="1:190" x14ac:dyDescent="0.2">
      <c r="A91" s="1">
        <v>89</v>
      </c>
      <c r="B91" t="s">
        <v>72</v>
      </c>
      <c r="C91" t="s">
        <v>72</v>
      </c>
      <c r="D91" t="s">
        <v>72</v>
      </c>
      <c r="E91" t="s">
        <v>73</v>
      </c>
      <c r="F91" t="s">
        <v>73</v>
      </c>
      <c r="G91" t="s">
        <v>73</v>
      </c>
      <c r="H91" t="s">
        <v>73</v>
      </c>
      <c r="I91" t="s">
        <v>73</v>
      </c>
      <c r="J91" t="s">
        <v>74</v>
      </c>
      <c r="K91" t="s">
        <v>74</v>
      </c>
      <c r="L91" t="s">
        <v>74</v>
      </c>
      <c r="M91" t="s">
        <v>74</v>
      </c>
      <c r="N91" t="s">
        <v>74</v>
      </c>
      <c r="O91" t="s">
        <v>75</v>
      </c>
      <c r="P91" t="s">
        <v>75</v>
      </c>
      <c r="Q91" t="s">
        <v>75</v>
      </c>
      <c r="R91" t="s">
        <v>75</v>
      </c>
      <c r="S91" t="s">
        <v>75</v>
      </c>
      <c r="T91" t="s">
        <v>75</v>
      </c>
      <c r="U91" t="s">
        <v>75</v>
      </c>
      <c r="V91" t="s">
        <v>75</v>
      </c>
      <c r="W91" t="s">
        <v>75</v>
      </c>
      <c r="X91" t="s">
        <v>75</v>
      </c>
      <c r="Y91" t="s">
        <v>75</v>
      </c>
      <c r="Z91" t="s">
        <v>71</v>
      </c>
      <c r="AA91" t="s">
        <v>71</v>
      </c>
      <c r="AB91" t="s">
        <v>71</v>
      </c>
      <c r="AC91" t="s">
        <v>71</v>
      </c>
      <c r="AD91" t="s">
        <v>71</v>
      </c>
      <c r="AE91" t="s">
        <v>71</v>
      </c>
      <c r="AF91" t="s">
        <v>71</v>
      </c>
      <c r="AG91" t="s">
        <v>71</v>
      </c>
      <c r="AH91" t="s">
        <v>71</v>
      </c>
      <c r="AI91" t="s">
        <v>71</v>
      </c>
      <c r="AJ91" t="s">
        <v>71</v>
      </c>
      <c r="AK91" t="s">
        <v>71</v>
      </c>
      <c r="AL91" t="s">
        <v>71</v>
      </c>
      <c r="AM91" t="s">
        <v>71</v>
      </c>
      <c r="AN91" t="s">
        <v>71</v>
      </c>
      <c r="AO91" t="s">
        <v>71</v>
      </c>
      <c r="AP91" t="s">
        <v>71</v>
      </c>
      <c r="AQ91" t="s">
        <v>71</v>
      </c>
      <c r="AR91" t="s">
        <v>71</v>
      </c>
      <c r="AS91" t="s">
        <v>71</v>
      </c>
      <c r="AT91" t="s">
        <v>71</v>
      </c>
      <c r="AU91" t="s">
        <v>71</v>
      </c>
      <c r="AV91" t="s">
        <v>71</v>
      </c>
      <c r="AW91" t="s">
        <v>71</v>
      </c>
      <c r="AX91" t="s">
        <v>71</v>
      </c>
      <c r="AY91" t="s">
        <v>71</v>
      </c>
      <c r="AZ91" t="s">
        <v>71</v>
      </c>
      <c r="BA91" t="s">
        <v>71</v>
      </c>
      <c r="BB91" t="s">
        <v>71</v>
      </c>
      <c r="BC91" t="s">
        <v>71</v>
      </c>
      <c r="BD91" t="s">
        <v>71</v>
      </c>
      <c r="BE91" t="s">
        <v>71</v>
      </c>
      <c r="BF91" t="s">
        <v>71</v>
      </c>
      <c r="BG91" t="s">
        <v>71</v>
      </c>
      <c r="BH91" t="s">
        <v>71</v>
      </c>
      <c r="BI91" t="s">
        <v>71</v>
      </c>
      <c r="BJ91" t="s">
        <v>71</v>
      </c>
      <c r="BK91" t="s">
        <v>71</v>
      </c>
      <c r="BL91" t="s">
        <v>71</v>
      </c>
      <c r="BM91" t="s">
        <v>71</v>
      </c>
      <c r="BN91" t="s">
        <v>71</v>
      </c>
      <c r="BO91" t="s">
        <v>71</v>
      </c>
      <c r="BP91" t="s">
        <v>71</v>
      </c>
      <c r="BQ91" t="s">
        <v>71</v>
      </c>
      <c r="BR91" t="s">
        <v>71</v>
      </c>
      <c r="BS91" t="s">
        <v>71</v>
      </c>
      <c r="BT91" t="s">
        <v>71</v>
      </c>
      <c r="BU91" t="s">
        <v>71</v>
      </c>
      <c r="BV91" t="s">
        <v>71</v>
      </c>
      <c r="BW91" t="s">
        <v>71</v>
      </c>
      <c r="BX91" t="s">
        <v>71</v>
      </c>
      <c r="BY91" t="s">
        <v>71</v>
      </c>
      <c r="BZ91" t="s">
        <v>71</v>
      </c>
      <c r="CA91" t="s">
        <v>71</v>
      </c>
      <c r="CB91" t="s">
        <v>71</v>
      </c>
      <c r="CC91" t="s">
        <v>71</v>
      </c>
      <c r="CD91" t="s">
        <v>71</v>
      </c>
      <c r="CE91" t="s">
        <v>71</v>
      </c>
      <c r="CF91" t="s">
        <v>71</v>
      </c>
      <c r="CG91" t="s">
        <v>71</v>
      </c>
      <c r="CH91" t="s">
        <v>71</v>
      </c>
      <c r="CI91" t="s">
        <v>71</v>
      </c>
      <c r="CJ91" t="s">
        <v>71</v>
      </c>
      <c r="CK91" t="s">
        <v>71</v>
      </c>
      <c r="CL91" t="s">
        <v>71</v>
      </c>
      <c r="CM91" t="s">
        <v>71</v>
      </c>
      <c r="CN91" t="s">
        <v>71</v>
      </c>
      <c r="CO91" t="s">
        <v>71</v>
      </c>
      <c r="CP91" t="s">
        <v>71</v>
      </c>
      <c r="CQ91" t="s">
        <v>71</v>
      </c>
      <c r="CR91" t="s">
        <v>71</v>
      </c>
      <c r="CS91" t="s">
        <v>71</v>
      </c>
      <c r="CT91" t="s">
        <v>71</v>
      </c>
      <c r="CU91" t="s">
        <v>71</v>
      </c>
      <c r="CV91" t="s">
        <v>71</v>
      </c>
      <c r="CW91" t="s">
        <v>71</v>
      </c>
      <c r="CX91" t="s">
        <v>71</v>
      </c>
      <c r="CY91" t="s">
        <v>71</v>
      </c>
      <c r="CZ91" t="s">
        <v>71</v>
      </c>
      <c r="DA91" t="s">
        <v>71</v>
      </c>
      <c r="DB91" t="s">
        <v>71</v>
      </c>
      <c r="DC91" t="s">
        <v>71</v>
      </c>
      <c r="DD91" t="s">
        <v>71</v>
      </c>
      <c r="DE91" t="s">
        <v>71</v>
      </c>
      <c r="DF91" t="s">
        <v>71</v>
      </c>
      <c r="DG91" t="s">
        <v>71</v>
      </c>
      <c r="DH91" t="s">
        <v>71</v>
      </c>
      <c r="DI91" t="s">
        <v>71</v>
      </c>
      <c r="DJ91" t="s">
        <v>71</v>
      </c>
      <c r="DK91" t="s">
        <v>71</v>
      </c>
      <c r="DL91" t="s">
        <v>71</v>
      </c>
      <c r="DM91" t="s">
        <v>71</v>
      </c>
      <c r="DN91" t="s">
        <v>71</v>
      </c>
      <c r="DO91" t="s">
        <v>71</v>
      </c>
      <c r="DP91" t="s">
        <v>71</v>
      </c>
      <c r="DQ91" t="s">
        <v>71</v>
      </c>
      <c r="DR91" t="s">
        <v>71</v>
      </c>
      <c r="DS91" t="s">
        <v>71</v>
      </c>
      <c r="DT91" t="s">
        <v>71</v>
      </c>
      <c r="DU91" t="s">
        <v>71</v>
      </c>
      <c r="DV91" t="s">
        <v>71</v>
      </c>
      <c r="DW91" t="s">
        <v>71</v>
      </c>
      <c r="DX91" t="s">
        <v>71</v>
      </c>
      <c r="DY91" t="s">
        <v>71</v>
      </c>
      <c r="DZ91" t="s">
        <v>71</v>
      </c>
      <c r="EA91" t="s">
        <v>71</v>
      </c>
      <c r="EB91" t="s">
        <v>71</v>
      </c>
      <c r="EC91" t="s">
        <v>71</v>
      </c>
      <c r="ED91" t="s">
        <v>71</v>
      </c>
      <c r="EE91" t="s">
        <v>71</v>
      </c>
      <c r="EF91" t="s">
        <v>71</v>
      </c>
      <c r="EG91" t="s">
        <v>71</v>
      </c>
      <c r="EH91" t="s">
        <v>71</v>
      </c>
      <c r="EI91" t="s">
        <v>71</v>
      </c>
      <c r="EJ91" t="s">
        <v>71</v>
      </c>
      <c r="EK91" t="s">
        <v>71</v>
      </c>
      <c r="EL91" t="s">
        <v>71</v>
      </c>
      <c r="EM91" t="s">
        <v>71</v>
      </c>
      <c r="EN91" t="s">
        <v>71</v>
      </c>
      <c r="EO91" t="s">
        <v>71</v>
      </c>
      <c r="EP91" t="s">
        <v>71</v>
      </c>
      <c r="EQ91" t="s">
        <v>71</v>
      </c>
      <c r="ER91" t="s">
        <v>71</v>
      </c>
      <c r="ES91" t="s">
        <v>71</v>
      </c>
      <c r="ET91" t="s">
        <v>71</v>
      </c>
      <c r="EU91" t="s">
        <v>71</v>
      </c>
      <c r="EV91" t="s">
        <v>71</v>
      </c>
      <c r="EW91" t="s">
        <v>71</v>
      </c>
      <c r="EX91" t="s">
        <v>71</v>
      </c>
      <c r="EY91" t="s">
        <v>71</v>
      </c>
      <c r="EZ91" t="s">
        <v>71</v>
      </c>
      <c r="FA91" t="s">
        <v>71</v>
      </c>
      <c r="FB91" t="s">
        <v>71</v>
      </c>
      <c r="FC91" t="s">
        <v>71</v>
      </c>
      <c r="FD91" t="s">
        <v>71</v>
      </c>
      <c r="FE91" t="s">
        <v>71</v>
      </c>
      <c r="FF91" t="s">
        <v>71</v>
      </c>
      <c r="FG91" t="s">
        <v>71</v>
      </c>
      <c r="FH91" t="s">
        <v>71</v>
      </c>
      <c r="FI91" t="s">
        <v>71</v>
      </c>
      <c r="FJ91" t="s">
        <v>71</v>
      </c>
      <c r="FK91" t="s">
        <v>71</v>
      </c>
      <c r="FL91" t="s">
        <v>71</v>
      </c>
      <c r="FM91" t="s">
        <v>71</v>
      </c>
      <c r="FN91" t="s">
        <v>71</v>
      </c>
      <c r="FO91" t="s">
        <v>71</v>
      </c>
      <c r="FP91" t="s">
        <v>71</v>
      </c>
      <c r="FQ91" t="s">
        <v>71</v>
      </c>
      <c r="FR91" t="s">
        <v>71</v>
      </c>
      <c r="FS91" t="s">
        <v>71</v>
      </c>
      <c r="FT91" t="s">
        <v>71</v>
      </c>
      <c r="FU91" t="s">
        <v>71</v>
      </c>
      <c r="FV91" t="s">
        <v>71</v>
      </c>
      <c r="FW91" t="s">
        <v>71</v>
      </c>
      <c r="FX91" t="s">
        <v>71</v>
      </c>
      <c r="FY91" t="s">
        <v>71</v>
      </c>
      <c r="FZ91" t="s">
        <v>71</v>
      </c>
      <c r="GA91" t="s">
        <v>71</v>
      </c>
      <c r="GB91" t="s">
        <v>71</v>
      </c>
      <c r="GC91" t="s">
        <v>71</v>
      </c>
      <c r="GD91" t="s">
        <v>71</v>
      </c>
      <c r="GE91" t="s">
        <v>71</v>
      </c>
      <c r="GF91" t="s">
        <v>71</v>
      </c>
      <c r="GG91" t="s">
        <v>71</v>
      </c>
      <c r="GH91" t="s">
        <v>71</v>
      </c>
    </row>
    <row r="92" spans="1:190" x14ac:dyDescent="0.2">
      <c r="A92" s="1">
        <v>90</v>
      </c>
      <c r="B92" t="s">
        <v>72</v>
      </c>
      <c r="C92" t="s">
        <v>72</v>
      </c>
      <c r="D92" t="s">
        <v>73</v>
      </c>
      <c r="E92" t="s">
        <v>73</v>
      </c>
      <c r="F92" t="s">
        <v>73</v>
      </c>
      <c r="G92" t="s">
        <v>73</v>
      </c>
      <c r="H92" t="s">
        <v>73</v>
      </c>
      <c r="I92" t="s">
        <v>73</v>
      </c>
      <c r="J92" t="s">
        <v>74</v>
      </c>
      <c r="K92" t="s">
        <v>74</v>
      </c>
      <c r="L92" t="s">
        <v>74</v>
      </c>
      <c r="M92" t="s">
        <v>74</v>
      </c>
      <c r="N92" t="s">
        <v>75</v>
      </c>
      <c r="O92" t="s">
        <v>75</v>
      </c>
      <c r="P92" t="s">
        <v>75</v>
      </c>
      <c r="Q92" t="s">
        <v>75</v>
      </c>
      <c r="R92" t="s">
        <v>75</v>
      </c>
      <c r="S92" t="s">
        <v>75</v>
      </c>
      <c r="T92" t="s">
        <v>75</v>
      </c>
      <c r="U92" t="s">
        <v>75</v>
      </c>
      <c r="V92" t="s">
        <v>75</v>
      </c>
      <c r="W92" t="s">
        <v>75</v>
      </c>
      <c r="X92" t="s">
        <v>71</v>
      </c>
      <c r="Y92" t="s">
        <v>71</v>
      </c>
      <c r="Z92" t="s">
        <v>71</v>
      </c>
      <c r="AA92" t="s">
        <v>71</v>
      </c>
      <c r="AB92" t="s">
        <v>71</v>
      </c>
      <c r="AC92" t="s">
        <v>71</v>
      </c>
      <c r="AD92" t="s">
        <v>71</v>
      </c>
      <c r="AE92" t="s">
        <v>71</v>
      </c>
      <c r="AF92" t="s">
        <v>71</v>
      </c>
      <c r="AG92" t="s">
        <v>71</v>
      </c>
      <c r="AH92" t="s">
        <v>71</v>
      </c>
      <c r="AI92" t="s">
        <v>71</v>
      </c>
      <c r="AJ92" t="s">
        <v>71</v>
      </c>
      <c r="AK92" t="s">
        <v>71</v>
      </c>
      <c r="AL92" t="s">
        <v>71</v>
      </c>
      <c r="AM92" t="s">
        <v>71</v>
      </c>
      <c r="AN92" t="s">
        <v>71</v>
      </c>
      <c r="AO92" t="s">
        <v>71</v>
      </c>
      <c r="AP92" t="s">
        <v>71</v>
      </c>
      <c r="AQ92" t="s">
        <v>71</v>
      </c>
      <c r="AR92" t="s">
        <v>71</v>
      </c>
      <c r="AS92" t="s">
        <v>71</v>
      </c>
      <c r="AT92" t="s">
        <v>71</v>
      </c>
      <c r="AU92" t="s">
        <v>71</v>
      </c>
      <c r="AV92" t="s">
        <v>71</v>
      </c>
      <c r="AW92" t="s">
        <v>71</v>
      </c>
      <c r="AX92" t="s">
        <v>71</v>
      </c>
      <c r="AY92" t="s">
        <v>71</v>
      </c>
      <c r="AZ92" t="s">
        <v>71</v>
      </c>
      <c r="BA92" t="s">
        <v>71</v>
      </c>
      <c r="BB92" t="s">
        <v>71</v>
      </c>
      <c r="BC92" t="s">
        <v>71</v>
      </c>
      <c r="BD92" t="s">
        <v>71</v>
      </c>
      <c r="BE92" t="s">
        <v>71</v>
      </c>
      <c r="BF92" t="s">
        <v>71</v>
      </c>
      <c r="BG92" t="s">
        <v>71</v>
      </c>
      <c r="BH92" t="s">
        <v>71</v>
      </c>
      <c r="BI92" t="s">
        <v>71</v>
      </c>
      <c r="BJ92" t="s">
        <v>71</v>
      </c>
      <c r="BK92" t="s">
        <v>71</v>
      </c>
      <c r="BL92" t="s">
        <v>71</v>
      </c>
      <c r="BM92" t="s">
        <v>71</v>
      </c>
      <c r="BN92" t="s">
        <v>71</v>
      </c>
      <c r="BO92" t="s">
        <v>71</v>
      </c>
      <c r="BP92" t="s">
        <v>71</v>
      </c>
      <c r="BQ92" t="s">
        <v>71</v>
      </c>
      <c r="BR92" t="s">
        <v>71</v>
      </c>
      <c r="BS92" t="s">
        <v>71</v>
      </c>
      <c r="BT92" t="s">
        <v>71</v>
      </c>
      <c r="BU92" t="s">
        <v>71</v>
      </c>
      <c r="BV92" t="s">
        <v>71</v>
      </c>
      <c r="BW92" t="s">
        <v>71</v>
      </c>
      <c r="BX92" t="s">
        <v>71</v>
      </c>
      <c r="BY92" t="s">
        <v>71</v>
      </c>
      <c r="BZ92" t="s">
        <v>71</v>
      </c>
      <c r="CA92" t="s">
        <v>71</v>
      </c>
      <c r="CB92" t="s">
        <v>71</v>
      </c>
      <c r="CC92" t="s">
        <v>71</v>
      </c>
      <c r="CD92" t="s">
        <v>71</v>
      </c>
      <c r="CE92" t="s">
        <v>71</v>
      </c>
      <c r="CF92" t="s">
        <v>71</v>
      </c>
      <c r="CG92" t="s">
        <v>71</v>
      </c>
      <c r="CH92" t="s">
        <v>71</v>
      </c>
      <c r="CI92" t="s">
        <v>71</v>
      </c>
      <c r="CJ92" t="s">
        <v>71</v>
      </c>
      <c r="CK92" t="s">
        <v>71</v>
      </c>
      <c r="CL92" t="s">
        <v>71</v>
      </c>
      <c r="CM92" t="s">
        <v>71</v>
      </c>
      <c r="CN92" t="s">
        <v>71</v>
      </c>
      <c r="CO92" t="s">
        <v>71</v>
      </c>
      <c r="CP92" t="s">
        <v>71</v>
      </c>
      <c r="CQ92" t="s">
        <v>71</v>
      </c>
      <c r="CR92" t="s">
        <v>71</v>
      </c>
      <c r="CS92" t="s">
        <v>71</v>
      </c>
      <c r="CT92" t="s">
        <v>71</v>
      </c>
      <c r="CU92" t="s">
        <v>71</v>
      </c>
      <c r="CV92" t="s">
        <v>71</v>
      </c>
      <c r="CW92" t="s">
        <v>71</v>
      </c>
      <c r="CX92" t="s">
        <v>71</v>
      </c>
      <c r="CY92" t="s">
        <v>71</v>
      </c>
      <c r="CZ92" t="s">
        <v>71</v>
      </c>
      <c r="DA92" t="s">
        <v>71</v>
      </c>
      <c r="DB92" t="s">
        <v>71</v>
      </c>
      <c r="DC92" t="s">
        <v>71</v>
      </c>
      <c r="DD92" t="s">
        <v>71</v>
      </c>
      <c r="DE92" t="s">
        <v>71</v>
      </c>
      <c r="DF92" t="s">
        <v>71</v>
      </c>
      <c r="DG92" t="s">
        <v>71</v>
      </c>
      <c r="DH92" t="s">
        <v>71</v>
      </c>
      <c r="DI92" t="s">
        <v>71</v>
      </c>
      <c r="DJ92" t="s">
        <v>71</v>
      </c>
      <c r="DK92" t="s">
        <v>71</v>
      </c>
      <c r="DL92" t="s">
        <v>71</v>
      </c>
      <c r="DM92" t="s">
        <v>71</v>
      </c>
      <c r="DN92" t="s">
        <v>71</v>
      </c>
      <c r="DO92" t="s">
        <v>71</v>
      </c>
      <c r="DP92" t="s">
        <v>71</v>
      </c>
      <c r="DQ92" t="s">
        <v>71</v>
      </c>
      <c r="DR92" t="s">
        <v>71</v>
      </c>
      <c r="DS92" t="s">
        <v>71</v>
      </c>
      <c r="DT92" t="s">
        <v>71</v>
      </c>
      <c r="DU92" t="s">
        <v>71</v>
      </c>
      <c r="DV92" t="s">
        <v>71</v>
      </c>
      <c r="DW92" t="s">
        <v>71</v>
      </c>
      <c r="DX92" t="s">
        <v>71</v>
      </c>
      <c r="DY92" t="s">
        <v>71</v>
      </c>
      <c r="DZ92" t="s">
        <v>71</v>
      </c>
      <c r="EA92" t="s">
        <v>71</v>
      </c>
      <c r="EB92" t="s">
        <v>71</v>
      </c>
      <c r="EC92" t="s">
        <v>71</v>
      </c>
      <c r="ED92" t="s">
        <v>71</v>
      </c>
      <c r="EE92" t="s">
        <v>71</v>
      </c>
      <c r="EF92" t="s">
        <v>71</v>
      </c>
      <c r="EG92" t="s">
        <v>71</v>
      </c>
      <c r="EH92" t="s">
        <v>71</v>
      </c>
      <c r="EI92" t="s">
        <v>71</v>
      </c>
      <c r="EJ92" t="s">
        <v>71</v>
      </c>
      <c r="EK92" t="s">
        <v>71</v>
      </c>
      <c r="EL92" t="s">
        <v>71</v>
      </c>
      <c r="EM92" t="s">
        <v>71</v>
      </c>
      <c r="EN92" t="s">
        <v>71</v>
      </c>
      <c r="EO92" t="s">
        <v>71</v>
      </c>
      <c r="EP92" t="s">
        <v>71</v>
      </c>
      <c r="EQ92" t="s">
        <v>71</v>
      </c>
      <c r="ER92" t="s">
        <v>71</v>
      </c>
      <c r="ES92" t="s">
        <v>71</v>
      </c>
      <c r="ET92" t="s">
        <v>71</v>
      </c>
      <c r="EU92" t="s">
        <v>71</v>
      </c>
      <c r="EV92" t="s">
        <v>71</v>
      </c>
      <c r="EW92" t="s">
        <v>71</v>
      </c>
      <c r="EX92" t="s">
        <v>71</v>
      </c>
      <c r="EY92" t="s">
        <v>71</v>
      </c>
      <c r="EZ92" t="s">
        <v>71</v>
      </c>
      <c r="FA92" t="s">
        <v>71</v>
      </c>
      <c r="FB92" t="s">
        <v>71</v>
      </c>
      <c r="FC92" t="s">
        <v>71</v>
      </c>
      <c r="FD92" t="s">
        <v>71</v>
      </c>
      <c r="FE92" t="s">
        <v>71</v>
      </c>
      <c r="FF92" t="s">
        <v>71</v>
      </c>
      <c r="FG92" t="s">
        <v>71</v>
      </c>
      <c r="FH92" t="s">
        <v>71</v>
      </c>
      <c r="FI92" t="s">
        <v>71</v>
      </c>
      <c r="FJ92" t="s">
        <v>71</v>
      </c>
      <c r="FK92" t="s">
        <v>71</v>
      </c>
      <c r="FL92" t="s">
        <v>71</v>
      </c>
      <c r="FM92" t="s">
        <v>71</v>
      </c>
      <c r="FN92" t="s">
        <v>71</v>
      </c>
      <c r="FO92" t="s">
        <v>71</v>
      </c>
      <c r="FP92" t="s">
        <v>71</v>
      </c>
      <c r="FQ92" t="s">
        <v>71</v>
      </c>
      <c r="FR92" t="s">
        <v>71</v>
      </c>
      <c r="FS92" t="s">
        <v>71</v>
      </c>
      <c r="FT92" t="s">
        <v>71</v>
      </c>
      <c r="FU92" t="s">
        <v>71</v>
      </c>
      <c r="FV92" t="s">
        <v>71</v>
      </c>
      <c r="FW92" t="s">
        <v>71</v>
      </c>
      <c r="FX92" t="s">
        <v>71</v>
      </c>
      <c r="FY92" t="s">
        <v>71</v>
      </c>
      <c r="FZ92" t="s">
        <v>71</v>
      </c>
      <c r="GA92" t="s">
        <v>71</v>
      </c>
      <c r="GB92" t="s">
        <v>71</v>
      </c>
      <c r="GC92" t="s">
        <v>71</v>
      </c>
      <c r="GD92" t="s">
        <v>71</v>
      </c>
      <c r="GE92" t="s">
        <v>71</v>
      </c>
      <c r="GF92" t="s">
        <v>71</v>
      </c>
      <c r="GG92" t="s">
        <v>71</v>
      </c>
      <c r="GH92" t="s">
        <v>71</v>
      </c>
    </row>
    <row r="93" spans="1:190" x14ac:dyDescent="0.2">
      <c r="A93" s="1">
        <v>91</v>
      </c>
      <c r="B93" t="s">
        <v>72</v>
      </c>
      <c r="C93" t="s">
        <v>72</v>
      </c>
      <c r="D93" t="s">
        <v>73</v>
      </c>
      <c r="E93" t="s">
        <v>73</v>
      </c>
      <c r="F93" t="s">
        <v>73</v>
      </c>
      <c r="G93" t="s">
        <v>73</v>
      </c>
      <c r="H93" t="s">
        <v>73</v>
      </c>
      <c r="I93" t="s">
        <v>73</v>
      </c>
      <c r="J93" t="s">
        <v>74</v>
      </c>
      <c r="K93" t="s">
        <v>74</v>
      </c>
      <c r="L93" t="s">
        <v>74</v>
      </c>
      <c r="M93" t="s">
        <v>74</v>
      </c>
      <c r="N93" t="s">
        <v>75</v>
      </c>
      <c r="O93" t="s">
        <v>75</v>
      </c>
      <c r="P93" t="s">
        <v>75</v>
      </c>
      <c r="Q93" t="s">
        <v>75</v>
      </c>
      <c r="R93" t="s">
        <v>75</v>
      </c>
      <c r="S93" t="s">
        <v>75</v>
      </c>
      <c r="T93" t="s">
        <v>75</v>
      </c>
      <c r="U93" t="s">
        <v>75</v>
      </c>
      <c r="V93" t="s">
        <v>75</v>
      </c>
      <c r="W93" t="s">
        <v>75</v>
      </c>
      <c r="X93" t="s">
        <v>71</v>
      </c>
      <c r="Y93" t="s">
        <v>71</v>
      </c>
      <c r="Z93" t="s">
        <v>71</v>
      </c>
      <c r="AA93" t="s">
        <v>71</v>
      </c>
      <c r="AB93" t="s">
        <v>71</v>
      </c>
      <c r="AC93" t="s">
        <v>71</v>
      </c>
      <c r="AD93" t="s">
        <v>71</v>
      </c>
      <c r="AE93" t="s">
        <v>71</v>
      </c>
      <c r="AF93" t="s">
        <v>71</v>
      </c>
      <c r="AG93" t="s">
        <v>71</v>
      </c>
      <c r="AH93" t="s">
        <v>71</v>
      </c>
      <c r="AI93" t="s">
        <v>71</v>
      </c>
      <c r="AJ93" t="s">
        <v>71</v>
      </c>
      <c r="AK93" t="s">
        <v>71</v>
      </c>
      <c r="AL93" t="s">
        <v>71</v>
      </c>
      <c r="AM93" t="s">
        <v>71</v>
      </c>
      <c r="AN93" t="s">
        <v>71</v>
      </c>
      <c r="AO93" t="s">
        <v>71</v>
      </c>
      <c r="AP93" t="s">
        <v>71</v>
      </c>
      <c r="AQ93" t="s">
        <v>71</v>
      </c>
      <c r="AR93" t="s">
        <v>71</v>
      </c>
      <c r="AS93" t="s">
        <v>71</v>
      </c>
      <c r="AT93" t="s">
        <v>71</v>
      </c>
      <c r="AU93" t="s">
        <v>71</v>
      </c>
      <c r="AV93" t="s">
        <v>71</v>
      </c>
      <c r="AW93" t="s">
        <v>71</v>
      </c>
      <c r="AX93" t="s">
        <v>71</v>
      </c>
      <c r="AY93" t="s">
        <v>71</v>
      </c>
      <c r="AZ93" t="s">
        <v>71</v>
      </c>
      <c r="BA93" t="s">
        <v>71</v>
      </c>
      <c r="BB93" t="s">
        <v>71</v>
      </c>
      <c r="BC93" t="s">
        <v>71</v>
      </c>
      <c r="BD93" t="s">
        <v>71</v>
      </c>
      <c r="BE93" t="s">
        <v>71</v>
      </c>
      <c r="BF93" t="s">
        <v>71</v>
      </c>
      <c r="BG93" t="s">
        <v>71</v>
      </c>
      <c r="BH93" t="s">
        <v>71</v>
      </c>
      <c r="BI93" t="s">
        <v>71</v>
      </c>
      <c r="BJ93" t="s">
        <v>71</v>
      </c>
      <c r="BK93" t="s">
        <v>71</v>
      </c>
      <c r="BL93" t="s">
        <v>71</v>
      </c>
      <c r="BM93" t="s">
        <v>71</v>
      </c>
      <c r="BN93" t="s">
        <v>71</v>
      </c>
      <c r="BO93" t="s">
        <v>71</v>
      </c>
      <c r="BP93" t="s">
        <v>71</v>
      </c>
      <c r="BQ93" t="s">
        <v>71</v>
      </c>
      <c r="BR93" t="s">
        <v>71</v>
      </c>
      <c r="BS93" t="s">
        <v>71</v>
      </c>
      <c r="BT93" t="s">
        <v>71</v>
      </c>
      <c r="BU93" t="s">
        <v>71</v>
      </c>
      <c r="BV93" t="s">
        <v>71</v>
      </c>
      <c r="BW93" t="s">
        <v>71</v>
      </c>
      <c r="BX93" t="s">
        <v>71</v>
      </c>
      <c r="BY93" t="s">
        <v>71</v>
      </c>
      <c r="BZ93" t="s">
        <v>71</v>
      </c>
      <c r="CA93" t="s">
        <v>71</v>
      </c>
      <c r="CB93" t="s">
        <v>71</v>
      </c>
      <c r="CC93" t="s">
        <v>71</v>
      </c>
      <c r="CD93" t="s">
        <v>71</v>
      </c>
      <c r="CE93" t="s">
        <v>71</v>
      </c>
      <c r="CF93" t="s">
        <v>71</v>
      </c>
      <c r="CG93" t="s">
        <v>71</v>
      </c>
      <c r="CH93" t="s">
        <v>71</v>
      </c>
      <c r="CI93" t="s">
        <v>71</v>
      </c>
      <c r="CJ93" t="s">
        <v>71</v>
      </c>
      <c r="CK93" t="s">
        <v>71</v>
      </c>
      <c r="CL93" t="s">
        <v>71</v>
      </c>
      <c r="CM93" t="s">
        <v>71</v>
      </c>
      <c r="CN93" t="s">
        <v>71</v>
      </c>
      <c r="CO93" t="s">
        <v>71</v>
      </c>
      <c r="CP93" t="s">
        <v>71</v>
      </c>
      <c r="CQ93" t="s">
        <v>71</v>
      </c>
      <c r="CR93" t="s">
        <v>71</v>
      </c>
      <c r="CS93" t="s">
        <v>71</v>
      </c>
      <c r="CT93" t="s">
        <v>71</v>
      </c>
      <c r="CU93" t="s">
        <v>71</v>
      </c>
      <c r="CV93" t="s">
        <v>71</v>
      </c>
      <c r="CW93" t="s">
        <v>71</v>
      </c>
      <c r="CX93" t="s">
        <v>71</v>
      </c>
      <c r="CY93" t="s">
        <v>71</v>
      </c>
      <c r="CZ93" t="s">
        <v>71</v>
      </c>
      <c r="DA93" t="s">
        <v>71</v>
      </c>
      <c r="DB93" t="s">
        <v>71</v>
      </c>
      <c r="DC93" t="s">
        <v>71</v>
      </c>
      <c r="DD93" t="s">
        <v>71</v>
      </c>
      <c r="DE93" t="s">
        <v>71</v>
      </c>
      <c r="DF93" t="s">
        <v>71</v>
      </c>
      <c r="DG93" t="s">
        <v>71</v>
      </c>
      <c r="DH93" t="s">
        <v>71</v>
      </c>
      <c r="DI93" t="s">
        <v>71</v>
      </c>
      <c r="DJ93" t="s">
        <v>71</v>
      </c>
      <c r="DK93" t="s">
        <v>71</v>
      </c>
      <c r="DL93" t="s">
        <v>71</v>
      </c>
      <c r="DM93" t="s">
        <v>71</v>
      </c>
      <c r="DN93" t="s">
        <v>71</v>
      </c>
      <c r="DO93" t="s">
        <v>71</v>
      </c>
      <c r="DP93" t="s">
        <v>71</v>
      </c>
      <c r="DQ93" t="s">
        <v>71</v>
      </c>
      <c r="DR93" t="s">
        <v>71</v>
      </c>
      <c r="DS93" t="s">
        <v>71</v>
      </c>
      <c r="DT93" t="s">
        <v>71</v>
      </c>
      <c r="DU93" t="s">
        <v>71</v>
      </c>
      <c r="DV93" t="s">
        <v>71</v>
      </c>
      <c r="DW93" t="s">
        <v>71</v>
      </c>
      <c r="DX93" t="s">
        <v>71</v>
      </c>
      <c r="DY93" t="s">
        <v>71</v>
      </c>
      <c r="DZ93" t="s">
        <v>71</v>
      </c>
      <c r="EA93" t="s">
        <v>71</v>
      </c>
      <c r="EB93" t="s">
        <v>71</v>
      </c>
      <c r="EC93" t="s">
        <v>71</v>
      </c>
      <c r="ED93" t="s">
        <v>71</v>
      </c>
      <c r="EE93" t="s">
        <v>71</v>
      </c>
      <c r="EF93" t="s">
        <v>71</v>
      </c>
      <c r="EG93" t="s">
        <v>71</v>
      </c>
      <c r="EH93" t="s">
        <v>71</v>
      </c>
      <c r="EI93" t="s">
        <v>71</v>
      </c>
      <c r="EJ93" t="s">
        <v>71</v>
      </c>
      <c r="EK93" t="s">
        <v>71</v>
      </c>
      <c r="EL93" t="s">
        <v>71</v>
      </c>
      <c r="EM93" t="s">
        <v>71</v>
      </c>
      <c r="EN93" t="s">
        <v>71</v>
      </c>
      <c r="EO93" t="s">
        <v>71</v>
      </c>
      <c r="EP93" t="s">
        <v>71</v>
      </c>
      <c r="EQ93" t="s">
        <v>71</v>
      </c>
      <c r="ER93" t="s">
        <v>71</v>
      </c>
      <c r="ES93" t="s">
        <v>71</v>
      </c>
      <c r="ET93" t="s">
        <v>71</v>
      </c>
      <c r="EU93" t="s">
        <v>71</v>
      </c>
      <c r="EV93" t="s">
        <v>71</v>
      </c>
      <c r="EW93" t="s">
        <v>71</v>
      </c>
      <c r="EX93" t="s">
        <v>71</v>
      </c>
      <c r="EY93" t="s">
        <v>71</v>
      </c>
      <c r="EZ93" t="s">
        <v>71</v>
      </c>
      <c r="FA93" t="s">
        <v>71</v>
      </c>
      <c r="FB93" t="s">
        <v>71</v>
      </c>
      <c r="FC93" t="s">
        <v>71</v>
      </c>
      <c r="FD93" t="s">
        <v>71</v>
      </c>
      <c r="FE93" t="s">
        <v>71</v>
      </c>
      <c r="FF93" t="s">
        <v>71</v>
      </c>
      <c r="FG93" t="s">
        <v>71</v>
      </c>
      <c r="FH93" t="s">
        <v>71</v>
      </c>
      <c r="FI93" t="s">
        <v>71</v>
      </c>
      <c r="FJ93" t="s">
        <v>71</v>
      </c>
      <c r="FK93" t="s">
        <v>71</v>
      </c>
      <c r="FL93" t="s">
        <v>71</v>
      </c>
      <c r="FM93" t="s">
        <v>71</v>
      </c>
      <c r="FN93" t="s">
        <v>71</v>
      </c>
      <c r="FO93" t="s">
        <v>71</v>
      </c>
      <c r="FP93" t="s">
        <v>71</v>
      </c>
      <c r="FQ93" t="s">
        <v>71</v>
      </c>
      <c r="FR93" t="s">
        <v>71</v>
      </c>
      <c r="FS93" t="s">
        <v>71</v>
      </c>
      <c r="FT93" t="s">
        <v>71</v>
      </c>
      <c r="FU93" t="s">
        <v>71</v>
      </c>
      <c r="FV93" t="s">
        <v>71</v>
      </c>
      <c r="FW93" t="s">
        <v>71</v>
      </c>
      <c r="FX93" t="s">
        <v>71</v>
      </c>
      <c r="FY93" t="s">
        <v>71</v>
      </c>
      <c r="FZ93" t="s">
        <v>71</v>
      </c>
      <c r="GA93" t="s">
        <v>71</v>
      </c>
      <c r="GB93" t="s">
        <v>71</v>
      </c>
      <c r="GC93" t="s">
        <v>71</v>
      </c>
      <c r="GD93" t="s">
        <v>71</v>
      </c>
      <c r="GE93" t="s">
        <v>71</v>
      </c>
      <c r="GF93" t="s">
        <v>71</v>
      </c>
      <c r="GG93" t="s">
        <v>71</v>
      </c>
      <c r="GH93" t="s">
        <v>71</v>
      </c>
    </row>
    <row r="94" spans="1:190" x14ac:dyDescent="0.2">
      <c r="A94" s="1">
        <v>92</v>
      </c>
      <c r="B94" t="s">
        <v>72</v>
      </c>
      <c r="C94" t="s">
        <v>72</v>
      </c>
      <c r="D94" t="s">
        <v>73</v>
      </c>
      <c r="E94" t="s">
        <v>73</v>
      </c>
      <c r="F94" t="s">
        <v>73</v>
      </c>
      <c r="G94" t="s">
        <v>73</v>
      </c>
      <c r="H94" t="s">
        <v>73</v>
      </c>
      <c r="I94" t="s">
        <v>73</v>
      </c>
      <c r="J94" t="s">
        <v>74</v>
      </c>
      <c r="K94" t="s">
        <v>74</v>
      </c>
      <c r="L94" t="s">
        <v>74</v>
      </c>
      <c r="M94" t="s">
        <v>74</v>
      </c>
      <c r="N94" t="s">
        <v>75</v>
      </c>
      <c r="O94" t="s">
        <v>75</v>
      </c>
      <c r="P94" t="s">
        <v>75</v>
      </c>
      <c r="Q94" t="s">
        <v>75</v>
      </c>
      <c r="R94" t="s">
        <v>75</v>
      </c>
      <c r="S94" t="s">
        <v>75</v>
      </c>
      <c r="T94" t="s">
        <v>75</v>
      </c>
      <c r="U94" t="s">
        <v>75</v>
      </c>
      <c r="V94" t="s">
        <v>75</v>
      </c>
      <c r="W94" t="s">
        <v>75</v>
      </c>
      <c r="X94" t="s">
        <v>71</v>
      </c>
      <c r="Y94" t="s">
        <v>71</v>
      </c>
      <c r="Z94" t="s">
        <v>71</v>
      </c>
      <c r="AA94" t="s">
        <v>71</v>
      </c>
      <c r="AB94" t="s">
        <v>71</v>
      </c>
      <c r="AC94" t="s">
        <v>71</v>
      </c>
      <c r="AD94" t="s">
        <v>71</v>
      </c>
      <c r="AE94" t="s">
        <v>71</v>
      </c>
      <c r="AF94" t="s">
        <v>71</v>
      </c>
      <c r="AG94" t="s">
        <v>71</v>
      </c>
      <c r="AH94" t="s">
        <v>71</v>
      </c>
      <c r="AI94" t="s">
        <v>71</v>
      </c>
      <c r="AJ94" t="s">
        <v>71</v>
      </c>
      <c r="AK94" t="s">
        <v>71</v>
      </c>
      <c r="AL94" t="s">
        <v>71</v>
      </c>
      <c r="AM94" t="s">
        <v>71</v>
      </c>
      <c r="AN94" t="s">
        <v>71</v>
      </c>
      <c r="AO94" t="s">
        <v>71</v>
      </c>
      <c r="AP94" t="s">
        <v>71</v>
      </c>
      <c r="AQ94" t="s">
        <v>71</v>
      </c>
      <c r="AR94" t="s">
        <v>71</v>
      </c>
      <c r="AS94" t="s">
        <v>71</v>
      </c>
      <c r="AT94" t="s">
        <v>71</v>
      </c>
      <c r="AU94" t="s">
        <v>71</v>
      </c>
      <c r="AV94" t="s">
        <v>71</v>
      </c>
      <c r="AW94" t="s">
        <v>71</v>
      </c>
      <c r="AX94" t="s">
        <v>71</v>
      </c>
      <c r="AY94" t="s">
        <v>71</v>
      </c>
      <c r="AZ94" t="s">
        <v>71</v>
      </c>
      <c r="BA94" t="s">
        <v>71</v>
      </c>
      <c r="BB94" t="s">
        <v>71</v>
      </c>
      <c r="BC94" t="s">
        <v>71</v>
      </c>
      <c r="BD94" t="s">
        <v>71</v>
      </c>
      <c r="BE94" t="s">
        <v>71</v>
      </c>
      <c r="BF94" t="s">
        <v>71</v>
      </c>
      <c r="BG94" t="s">
        <v>71</v>
      </c>
      <c r="BH94" t="s">
        <v>71</v>
      </c>
      <c r="BI94" t="s">
        <v>71</v>
      </c>
      <c r="BJ94" t="s">
        <v>71</v>
      </c>
      <c r="BK94" t="s">
        <v>71</v>
      </c>
      <c r="BL94" t="s">
        <v>71</v>
      </c>
      <c r="BM94" t="s">
        <v>71</v>
      </c>
      <c r="BN94" t="s">
        <v>71</v>
      </c>
      <c r="BO94" t="s">
        <v>71</v>
      </c>
      <c r="BP94" t="s">
        <v>71</v>
      </c>
      <c r="BQ94" t="s">
        <v>71</v>
      </c>
      <c r="BR94" t="s">
        <v>71</v>
      </c>
      <c r="BS94" t="s">
        <v>71</v>
      </c>
      <c r="BT94" t="s">
        <v>71</v>
      </c>
      <c r="BU94" t="s">
        <v>71</v>
      </c>
      <c r="BV94" t="s">
        <v>71</v>
      </c>
      <c r="BW94" t="s">
        <v>71</v>
      </c>
      <c r="BX94" t="s">
        <v>71</v>
      </c>
      <c r="BY94" t="s">
        <v>71</v>
      </c>
      <c r="BZ94" t="s">
        <v>71</v>
      </c>
      <c r="CA94" t="s">
        <v>71</v>
      </c>
      <c r="CB94" t="s">
        <v>71</v>
      </c>
      <c r="CC94" t="s">
        <v>71</v>
      </c>
      <c r="CD94" t="s">
        <v>71</v>
      </c>
      <c r="CE94" t="s">
        <v>71</v>
      </c>
      <c r="CF94" t="s">
        <v>71</v>
      </c>
      <c r="CG94" t="s">
        <v>71</v>
      </c>
      <c r="CH94" t="s">
        <v>71</v>
      </c>
      <c r="CI94" t="s">
        <v>71</v>
      </c>
      <c r="CJ94" t="s">
        <v>71</v>
      </c>
      <c r="CK94" t="s">
        <v>71</v>
      </c>
      <c r="CL94" t="s">
        <v>71</v>
      </c>
      <c r="CM94" t="s">
        <v>71</v>
      </c>
      <c r="CN94" t="s">
        <v>71</v>
      </c>
      <c r="CO94" t="s">
        <v>71</v>
      </c>
      <c r="CP94" t="s">
        <v>71</v>
      </c>
      <c r="CQ94" t="s">
        <v>71</v>
      </c>
      <c r="CR94" t="s">
        <v>71</v>
      </c>
      <c r="CS94" t="s">
        <v>71</v>
      </c>
      <c r="CT94" t="s">
        <v>71</v>
      </c>
      <c r="CU94" t="s">
        <v>71</v>
      </c>
      <c r="CV94" t="s">
        <v>71</v>
      </c>
      <c r="CW94" t="s">
        <v>71</v>
      </c>
      <c r="CX94" t="s">
        <v>71</v>
      </c>
      <c r="CY94" t="s">
        <v>71</v>
      </c>
      <c r="CZ94" t="s">
        <v>71</v>
      </c>
      <c r="DA94" t="s">
        <v>71</v>
      </c>
      <c r="DB94" t="s">
        <v>71</v>
      </c>
      <c r="DC94" t="s">
        <v>71</v>
      </c>
      <c r="DD94" t="s">
        <v>71</v>
      </c>
      <c r="DE94" t="s">
        <v>71</v>
      </c>
      <c r="DF94" t="s">
        <v>71</v>
      </c>
      <c r="DG94" t="s">
        <v>71</v>
      </c>
      <c r="DH94" t="s">
        <v>71</v>
      </c>
      <c r="DI94" t="s">
        <v>71</v>
      </c>
      <c r="DJ94" t="s">
        <v>71</v>
      </c>
      <c r="DK94" t="s">
        <v>71</v>
      </c>
      <c r="DL94" t="s">
        <v>71</v>
      </c>
      <c r="DM94" t="s">
        <v>71</v>
      </c>
      <c r="DN94" t="s">
        <v>71</v>
      </c>
      <c r="DO94" t="s">
        <v>71</v>
      </c>
      <c r="DP94" t="s">
        <v>71</v>
      </c>
      <c r="DQ94" t="s">
        <v>71</v>
      </c>
      <c r="DR94" t="s">
        <v>71</v>
      </c>
      <c r="DS94" t="s">
        <v>71</v>
      </c>
      <c r="DT94" t="s">
        <v>71</v>
      </c>
      <c r="DU94" t="s">
        <v>71</v>
      </c>
      <c r="DV94" t="s">
        <v>71</v>
      </c>
      <c r="DW94" t="s">
        <v>71</v>
      </c>
      <c r="DX94" t="s">
        <v>71</v>
      </c>
      <c r="DY94" t="s">
        <v>71</v>
      </c>
      <c r="DZ94" t="s">
        <v>71</v>
      </c>
      <c r="EA94" t="s">
        <v>71</v>
      </c>
      <c r="EB94" t="s">
        <v>71</v>
      </c>
      <c r="EC94" t="s">
        <v>71</v>
      </c>
      <c r="ED94" t="s">
        <v>71</v>
      </c>
      <c r="EE94" t="s">
        <v>71</v>
      </c>
      <c r="EF94" t="s">
        <v>71</v>
      </c>
      <c r="EG94" t="s">
        <v>71</v>
      </c>
      <c r="EH94" t="s">
        <v>71</v>
      </c>
      <c r="EI94" t="s">
        <v>71</v>
      </c>
      <c r="EJ94" t="s">
        <v>71</v>
      </c>
      <c r="EK94" t="s">
        <v>71</v>
      </c>
      <c r="EL94" t="s">
        <v>71</v>
      </c>
      <c r="EM94" t="s">
        <v>71</v>
      </c>
      <c r="EN94" t="s">
        <v>71</v>
      </c>
      <c r="EO94" t="s">
        <v>71</v>
      </c>
      <c r="EP94" t="s">
        <v>71</v>
      </c>
      <c r="EQ94" t="s">
        <v>71</v>
      </c>
      <c r="ER94" t="s">
        <v>71</v>
      </c>
      <c r="ES94" t="s">
        <v>71</v>
      </c>
      <c r="ET94" t="s">
        <v>71</v>
      </c>
      <c r="EU94" t="s">
        <v>71</v>
      </c>
      <c r="EV94" t="s">
        <v>71</v>
      </c>
      <c r="EW94" t="s">
        <v>71</v>
      </c>
      <c r="EX94" t="s">
        <v>71</v>
      </c>
      <c r="EY94" t="s">
        <v>71</v>
      </c>
      <c r="EZ94" t="s">
        <v>71</v>
      </c>
      <c r="FA94" t="s">
        <v>71</v>
      </c>
      <c r="FB94" t="s">
        <v>71</v>
      </c>
      <c r="FC94" t="s">
        <v>71</v>
      </c>
      <c r="FD94" t="s">
        <v>71</v>
      </c>
      <c r="FE94" t="s">
        <v>71</v>
      </c>
      <c r="FF94" t="s">
        <v>71</v>
      </c>
      <c r="FG94" t="s">
        <v>71</v>
      </c>
      <c r="FH94" t="s">
        <v>71</v>
      </c>
      <c r="FI94" t="s">
        <v>71</v>
      </c>
      <c r="FJ94" t="s">
        <v>71</v>
      </c>
      <c r="FK94" t="s">
        <v>71</v>
      </c>
      <c r="FL94" t="s">
        <v>71</v>
      </c>
      <c r="FM94" t="s">
        <v>71</v>
      </c>
      <c r="FN94" t="s">
        <v>71</v>
      </c>
      <c r="FO94" t="s">
        <v>71</v>
      </c>
      <c r="FP94" t="s">
        <v>71</v>
      </c>
      <c r="FQ94" t="s">
        <v>71</v>
      </c>
      <c r="FR94" t="s">
        <v>71</v>
      </c>
      <c r="FS94" t="s">
        <v>71</v>
      </c>
      <c r="FT94" t="s">
        <v>71</v>
      </c>
      <c r="FU94" t="s">
        <v>71</v>
      </c>
      <c r="FV94" t="s">
        <v>71</v>
      </c>
      <c r="FW94" t="s">
        <v>71</v>
      </c>
      <c r="FX94" t="s">
        <v>71</v>
      </c>
      <c r="FY94" t="s">
        <v>71</v>
      </c>
      <c r="FZ94" t="s">
        <v>71</v>
      </c>
      <c r="GA94" t="s">
        <v>71</v>
      </c>
      <c r="GB94" t="s">
        <v>71</v>
      </c>
      <c r="GC94" t="s">
        <v>71</v>
      </c>
      <c r="GD94" t="s">
        <v>71</v>
      </c>
      <c r="GE94" t="s">
        <v>71</v>
      </c>
      <c r="GF94" t="s">
        <v>71</v>
      </c>
      <c r="GG94" t="s">
        <v>71</v>
      </c>
      <c r="GH94" t="s">
        <v>71</v>
      </c>
    </row>
    <row r="95" spans="1:190" x14ac:dyDescent="0.2">
      <c r="A95" s="1">
        <v>93</v>
      </c>
      <c r="B95" t="s">
        <v>72</v>
      </c>
      <c r="C95" t="s">
        <v>72</v>
      </c>
      <c r="D95" t="s">
        <v>73</v>
      </c>
      <c r="E95" t="s">
        <v>73</v>
      </c>
      <c r="F95" t="s">
        <v>73</v>
      </c>
      <c r="G95" t="s">
        <v>73</v>
      </c>
      <c r="H95" t="s">
        <v>73</v>
      </c>
      <c r="I95" t="s">
        <v>73</v>
      </c>
      <c r="J95" t="s">
        <v>74</v>
      </c>
      <c r="K95" t="s">
        <v>74</v>
      </c>
      <c r="L95" t="s">
        <v>74</v>
      </c>
      <c r="M95" t="s">
        <v>74</v>
      </c>
      <c r="N95" t="s">
        <v>75</v>
      </c>
      <c r="O95" t="s">
        <v>75</v>
      </c>
      <c r="P95" t="s">
        <v>75</v>
      </c>
      <c r="Q95" t="s">
        <v>75</v>
      </c>
      <c r="R95" t="s">
        <v>75</v>
      </c>
      <c r="S95" t="s">
        <v>75</v>
      </c>
      <c r="T95" t="s">
        <v>75</v>
      </c>
      <c r="U95" t="s">
        <v>75</v>
      </c>
      <c r="V95" t="s">
        <v>75</v>
      </c>
      <c r="W95" t="s">
        <v>75</v>
      </c>
      <c r="X95" t="s">
        <v>71</v>
      </c>
      <c r="Y95" t="s">
        <v>71</v>
      </c>
      <c r="Z95" t="s">
        <v>71</v>
      </c>
      <c r="AA95" t="s">
        <v>71</v>
      </c>
      <c r="AB95" t="s">
        <v>71</v>
      </c>
      <c r="AC95" t="s">
        <v>71</v>
      </c>
      <c r="AD95" t="s">
        <v>71</v>
      </c>
      <c r="AE95" t="s">
        <v>71</v>
      </c>
      <c r="AF95" t="s">
        <v>71</v>
      </c>
      <c r="AG95" t="s">
        <v>71</v>
      </c>
      <c r="AH95" t="s">
        <v>71</v>
      </c>
      <c r="AI95" t="s">
        <v>71</v>
      </c>
      <c r="AJ95" t="s">
        <v>71</v>
      </c>
      <c r="AK95" t="s">
        <v>71</v>
      </c>
      <c r="AL95" t="s">
        <v>71</v>
      </c>
      <c r="AM95" t="s">
        <v>71</v>
      </c>
      <c r="AN95" t="s">
        <v>71</v>
      </c>
      <c r="AO95" t="s">
        <v>71</v>
      </c>
      <c r="AP95" t="s">
        <v>71</v>
      </c>
      <c r="AQ95" t="s">
        <v>71</v>
      </c>
      <c r="AR95" t="s">
        <v>71</v>
      </c>
      <c r="AS95" t="s">
        <v>71</v>
      </c>
      <c r="AT95" t="s">
        <v>71</v>
      </c>
      <c r="AU95" t="s">
        <v>71</v>
      </c>
      <c r="AV95" t="s">
        <v>71</v>
      </c>
      <c r="AW95" t="s">
        <v>71</v>
      </c>
      <c r="AX95" t="s">
        <v>71</v>
      </c>
      <c r="AY95" t="s">
        <v>71</v>
      </c>
      <c r="AZ95" t="s">
        <v>71</v>
      </c>
      <c r="BA95" t="s">
        <v>71</v>
      </c>
      <c r="BB95" t="s">
        <v>71</v>
      </c>
      <c r="BC95" t="s">
        <v>71</v>
      </c>
      <c r="BD95" t="s">
        <v>71</v>
      </c>
      <c r="BE95" t="s">
        <v>71</v>
      </c>
      <c r="BF95" t="s">
        <v>71</v>
      </c>
      <c r="BG95" t="s">
        <v>71</v>
      </c>
      <c r="BH95" t="s">
        <v>71</v>
      </c>
      <c r="BI95" t="s">
        <v>71</v>
      </c>
      <c r="BJ95" t="s">
        <v>71</v>
      </c>
      <c r="BK95" t="s">
        <v>71</v>
      </c>
      <c r="BL95" t="s">
        <v>71</v>
      </c>
      <c r="BM95" t="s">
        <v>71</v>
      </c>
      <c r="BN95" t="s">
        <v>71</v>
      </c>
      <c r="BO95" t="s">
        <v>71</v>
      </c>
      <c r="BP95" t="s">
        <v>71</v>
      </c>
      <c r="BQ95" t="s">
        <v>71</v>
      </c>
      <c r="BR95" t="s">
        <v>71</v>
      </c>
      <c r="BS95" t="s">
        <v>71</v>
      </c>
      <c r="BT95" t="s">
        <v>71</v>
      </c>
      <c r="BU95" t="s">
        <v>71</v>
      </c>
      <c r="BV95" t="s">
        <v>71</v>
      </c>
      <c r="BW95" t="s">
        <v>71</v>
      </c>
      <c r="BX95" t="s">
        <v>71</v>
      </c>
      <c r="BY95" t="s">
        <v>71</v>
      </c>
      <c r="BZ95" t="s">
        <v>71</v>
      </c>
      <c r="CA95" t="s">
        <v>71</v>
      </c>
      <c r="CB95" t="s">
        <v>71</v>
      </c>
      <c r="CC95" t="s">
        <v>71</v>
      </c>
      <c r="CD95" t="s">
        <v>71</v>
      </c>
      <c r="CE95" t="s">
        <v>71</v>
      </c>
      <c r="CF95" t="s">
        <v>71</v>
      </c>
      <c r="CG95" t="s">
        <v>71</v>
      </c>
      <c r="CH95" t="s">
        <v>71</v>
      </c>
      <c r="CI95" t="s">
        <v>71</v>
      </c>
      <c r="CJ95" t="s">
        <v>71</v>
      </c>
      <c r="CK95" t="s">
        <v>71</v>
      </c>
      <c r="CL95" t="s">
        <v>71</v>
      </c>
      <c r="CM95" t="s">
        <v>71</v>
      </c>
      <c r="CN95" t="s">
        <v>71</v>
      </c>
      <c r="CO95" t="s">
        <v>71</v>
      </c>
      <c r="CP95" t="s">
        <v>71</v>
      </c>
      <c r="CQ95" t="s">
        <v>71</v>
      </c>
      <c r="CR95" t="s">
        <v>71</v>
      </c>
      <c r="CS95" t="s">
        <v>71</v>
      </c>
      <c r="CT95" t="s">
        <v>71</v>
      </c>
      <c r="CU95" t="s">
        <v>71</v>
      </c>
      <c r="CV95" t="s">
        <v>71</v>
      </c>
      <c r="CW95" t="s">
        <v>71</v>
      </c>
      <c r="CX95" t="s">
        <v>71</v>
      </c>
      <c r="CY95" t="s">
        <v>71</v>
      </c>
      <c r="CZ95" t="s">
        <v>71</v>
      </c>
      <c r="DA95" t="s">
        <v>71</v>
      </c>
      <c r="DB95" t="s">
        <v>71</v>
      </c>
      <c r="DC95" t="s">
        <v>71</v>
      </c>
      <c r="DD95" t="s">
        <v>71</v>
      </c>
      <c r="DE95" t="s">
        <v>71</v>
      </c>
      <c r="DF95" t="s">
        <v>71</v>
      </c>
      <c r="DG95" t="s">
        <v>71</v>
      </c>
      <c r="DH95" t="s">
        <v>71</v>
      </c>
      <c r="DI95" t="s">
        <v>71</v>
      </c>
      <c r="DJ95" t="s">
        <v>71</v>
      </c>
      <c r="DK95" t="s">
        <v>71</v>
      </c>
      <c r="DL95" t="s">
        <v>71</v>
      </c>
      <c r="DM95" t="s">
        <v>71</v>
      </c>
      <c r="DN95" t="s">
        <v>71</v>
      </c>
      <c r="DO95" t="s">
        <v>71</v>
      </c>
      <c r="DP95" t="s">
        <v>71</v>
      </c>
      <c r="DQ95" t="s">
        <v>71</v>
      </c>
      <c r="DR95" t="s">
        <v>71</v>
      </c>
      <c r="DS95" t="s">
        <v>71</v>
      </c>
      <c r="DT95" t="s">
        <v>71</v>
      </c>
      <c r="DU95" t="s">
        <v>71</v>
      </c>
      <c r="DV95" t="s">
        <v>71</v>
      </c>
      <c r="DW95" t="s">
        <v>71</v>
      </c>
      <c r="DX95" t="s">
        <v>71</v>
      </c>
      <c r="DY95" t="s">
        <v>71</v>
      </c>
      <c r="DZ95" t="s">
        <v>71</v>
      </c>
      <c r="EA95" t="s">
        <v>71</v>
      </c>
      <c r="EB95" t="s">
        <v>71</v>
      </c>
      <c r="EC95" t="s">
        <v>71</v>
      </c>
      <c r="ED95" t="s">
        <v>71</v>
      </c>
      <c r="EE95" t="s">
        <v>71</v>
      </c>
      <c r="EF95" t="s">
        <v>71</v>
      </c>
      <c r="EG95" t="s">
        <v>71</v>
      </c>
      <c r="EH95" t="s">
        <v>71</v>
      </c>
      <c r="EI95" t="s">
        <v>71</v>
      </c>
      <c r="EJ95" t="s">
        <v>71</v>
      </c>
      <c r="EK95" t="s">
        <v>71</v>
      </c>
      <c r="EL95" t="s">
        <v>71</v>
      </c>
      <c r="EM95" t="s">
        <v>71</v>
      </c>
      <c r="EN95" t="s">
        <v>71</v>
      </c>
      <c r="EO95" t="s">
        <v>71</v>
      </c>
      <c r="EP95" t="s">
        <v>71</v>
      </c>
      <c r="EQ95" t="s">
        <v>71</v>
      </c>
      <c r="ER95" t="s">
        <v>71</v>
      </c>
      <c r="ES95" t="s">
        <v>71</v>
      </c>
      <c r="ET95" t="s">
        <v>71</v>
      </c>
      <c r="EU95" t="s">
        <v>71</v>
      </c>
      <c r="EV95" t="s">
        <v>71</v>
      </c>
      <c r="EW95" t="s">
        <v>71</v>
      </c>
      <c r="EX95" t="s">
        <v>71</v>
      </c>
      <c r="EY95" t="s">
        <v>71</v>
      </c>
      <c r="EZ95" t="s">
        <v>71</v>
      </c>
      <c r="FA95" t="s">
        <v>71</v>
      </c>
      <c r="FB95" t="s">
        <v>71</v>
      </c>
      <c r="FC95" t="s">
        <v>71</v>
      </c>
      <c r="FD95" t="s">
        <v>71</v>
      </c>
      <c r="FE95" t="s">
        <v>71</v>
      </c>
      <c r="FF95" t="s">
        <v>71</v>
      </c>
      <c r="FG95" t="s">
        <v>71</v>
      </c>
      <c r="FH95" t="s">
        <v>71</v>
      </c>
      <c r="FI95" t="s">
        <v>71</v>
      </c>
      <c r="FJ95" t="s">
        <v>71</v>
      </c>
      <c r="FK95" t="s">
        <v>71</v>
      </c>
      <c r="FL95" t="s">
        <v>71</v>
      </c>
      <c r="FM95" t="s">
        <v>71</v>
      </c>
      <c r="FN95" t="s">
        <v>71</v>
      </c>
      <c r="FO95" t="s">
        <v>71</v>
      </c>
      <c r="FP95" t="s">
        <v>71</v>
      </c>
      <c r="FQ95" t="s">
        <v>71</v>
      </c>
      <c r="FR95" t="s">
        <v>71</v>
      </c>
      <c r="FS95" t="s">
        <v>71</v>
      </c>
      <c r="FT95" t="s">
        <v>71</v>
      </c>
      <c r="FU95" t="s">
        <v>71</v>
      </c>
      <c r="FV95" t="s">
        <v>71</v>
      </c>
      <c r="FW95" t="s">
        <v>71</v>
      </c>
      <c r="FX95" t="s">
        <v>71</v>
      </c>
      <c r="FY95" t="s">
        <v>71</v>
      </c>
      <c r="FZ95" t="s">
        <v>71</v>
      </c>
      <c r="GA95" t="s">
        <v>71</v>
      </c>
      <c r="GB95" t="s">
        <v>71</v>
      </c>
      <c r="GC95" t="s">
        <v>71</v>
      </c>
      <c r="GD95" t="s">
        <v>71</v>
      </c>
      <c r="GE95" t="s">
        <v>71</v>
      </c>
      <c r="GF95" t="s">
        <v>71</v>
      </c>
      <c r="GG95" t="s">
        <v>71</v>
      </c>
      <c r="GH95" t="s">
        <v>71</v>
      </c>
    </row>
    <row r="96" spans="1:190" x14ac:dyDescent="0.2">
      <c r="A96" s="1">
        <v>94</v>
      </c>
      <c r="B96" t="s">
        <v>72</v>
      </c>
      <c r="C96" t="s">
        <v>72</v>
      </c>
      <c r="D96" t="s">
        <v>73</v>
      </c>
      <c r="E96" t="s">
        <v>73</v>
      </c>
      <c r="F96" t="s">
        <v>73</v>
      </c>
      <c r="G96" t="s">
        <v>73</v>
      </c>
      <c r="H96" t="s">
        <v>73</v>
      </c>
      <c r="I96" t="s">
        <v>73</v>
      </c>
      <c r="J96" t="s">
        <v>74</v>
      </c>
      <c r="K96" t="s">
        <v>74</v>
      </c>
      <c r="L96" t="s">
        <v>74</v>
      </c>
      <c r="M96" t="s">
        <v>74</v>
      </c>
      <c r="N96" t="s">
        <v>75</v>
      </c>
      <c r="O96" t="s">
        <v>75</v>
      </c>
      <c r="P96" t="s">
        <v>75</v>
      </c>
      <c r="Q96" t="s">
        <v>75</v>
      </c>
      <c r="R96" t="s">
        <v>75</v>
      </c>
      <c r="S96" t="s">
        <v>75</v>
      </c>
      <c r="T96" t="s">
        <v>75</v>
      </c>
      <c r="U96" t="s">
        <v>75</v>
      </c>
      <c r="V96" t="s">
        <v>75</v>
      </c>
      <c r="W96" t="s">
        <v>75</v>
      </c>
      <c r="X96" t="s">
        <v>71</v>
      </c>
      <c r="Y96" t="s">
        <v>71</v>
      </c>
      <c r="Z96" t="s">
        <v>71</v>
      </c>
      <c r="AA96" t="s">
        <v>71</v>
      </c>
      <c r="AB96" t="s">
        <v>71</v>
      </c>
      <c r="AC96" t="s">
        <v>71</v>
      </c>
      <c r="AD96" t="s">
        <v>71</v>
      </c>
      <c r="AE96" t="s">
        <v>71</v>
      </c>
      <c r="AF96" t="s">
        <v>71</v>
      </c>
      <c r="AG96" t="s">
        <v>71</v>
      </c>
      <c r="AH96" t="s">
        <v>71</v>
      </c>
      <c r="AI96" t="s">
        <v>71</v>
      </c>
      <c r="AJ96" t="s">
        <v>71</v>
      </c>
      <c r="AK96" t="s">
        <v>71</v>
      </c>
      <c r="AL96" t="s">
        <v>71</v>
      </c>
      <c r="AM96" t="s">
        <v>71</v>
      </c>
      <c r="AN96" t="s">
        <v>71</v>
      </c>
      <c r="AO96" t="s">
        <v>71</v>
      </c>
      <c r="AP96" t="s">
        <v>71</v>
      </c>
      <c r="AQ96" t="s">
        <v>71</v>
      </c>
      <c r="AR96" t="s">
        <v>71</v>
      </c>
      <c r="AS96" t="s">
        <v>71</v>
      </c>
      <c r="AT96" t="s">
        <v>71</v>
      </c>
      <c r="AU96" t="s">
        <v>71</v>
      </c>
      <c r="AV96" t="s">
        <v>71</v>
      </c>
      <c r="AW96" t="s">
        <v>71</v>
      </c>
      <c r="AX96" t="s">
        <v>71</v>
      </c>
      <c r="AY96" t="s">
        <v>71</v>
      </c>
      <c r="AZ96" t="s">
        <v>71</v>
      </c>
      <c r="BA96" t="s">
        <v>71</v>
      </c>
      <c r="BB96" t="s">
        <v>71</v>
      </c>
      <c r="BC96" t="s">
        <v>71</v>
      </c>
      <c r="BD96" t="s">
        <v>71</v>
      </c>
      <c r="BE96" t="s">
        <v>71</v>
      </c>
      <c r="BF96" t="s">
        <v>71</v>
      </c>
      <c r="BG96" t="s">
        <v>71</v>
      </c>
      <c r="BH96" t="s">
        <v>71</v>
      </c>
      <c r="BI96" t="s">
        <v>71</v>
      </c>
      <c r="BJ96" t="s">
        <v>71</v>
      </c>
      <c r="BK96" t="s">
        <v>71</v>
      </c>
      <c r="BL96" t="s">
        <v>71</v>
      </c>
      <c r="BM96" t="s">
        <v>71</v>
      </c>
      <c r="BN96" t="s">
        <v>71</v>
      </c>
      <c r="BO96" t="s">
        <v>71</v>
      </c>
      <c r="BP96" t="s">
        <v>71</v>
      </c>
      <c r="BQ96" t="s">
        <v>71</v>
      </c>
      <c r="BR96" t="s">
        <v>71</v>
      </c>
      <c r="BS96" t="s">
        <v>71</v>
      </c>
      <c r="BT96" t="s">
        <v>71</v>
      </c>
      <c r="BU96" t="s">
        <v>71</v>
      </c>
      <c r="BV96" t="s">
        <v>71</v>
      </c>
      <c r="BW96" t="s">
        <v>71</v>
      </c>
      <c r="BX96" t="s">
        <v>71</v>
      </c>
      <c r="BY96" t="s">
        <v>71</v>
      </c>
      <c r="BZ96" t="s">
        <v>71</v>
      </c>
      <c r="CA96" t="s">
        <v>71</v>
      </c>
      <c r="CB96" t="s">
        <v>71</v>
      </c>
      <c r="CC96" t="s">
        <v>71</v>
      </c>
      <c r="CD96" t="s">
        <v>71</v>
      </c>
      <c r="CE96" t="s">
        <v>71</v>
      </c>
      <c r="CF96" t="s">
        <v>71</v>
      </c>
      <c r="CG96" t="s">
        <v>71</v>
      </c>
      <c r="CH96" t="s">
        <v>71</v>
      </c>
      <c r="CI96" t="s">
        <v>71</v>
      </c>
      <c r="CJ96" t="s">
        <v>71</v>
      </c>
      <c r="CK96" t="s">
        <v>71</v>
      </c>
      <c r="CL96" t="s">
        <v>71</v>
      </c>
      <c r="CM96" t="s">
        <v>71</v>
      </c>
      <c r="CN96" t="s">
        <v>71</v>
      </c>
      <c r="CO96" t="s">
        <v>71</v>
      </c>
      <c r="CP96" t="s">
        <v>71</v>
      </c>
      <c r="CQ96" t="s">
        <v>71</v>
      </c>
      <c r="CR96" t="s">
        <v>71</v>
      </c>
      <c r="CS96" t="s">
        <v>71</v>
      </c>
      <c r="CT96" t="s">
        <v>71</v>
      </c>
      <c r="CU96" t="s">
        <v>71</v>
      </c>
      <c r="CV96" t="s">
        <v>71</v>
      </c>
      <c r="CW96" t="s">
        <v>71</v>
      </c>
      <c r="CX96" t="s">
        <v>71</v>
      </c>
      <c r="CY96" t="s">
        <v>71</v>
      </c>
      <c r="CZ96" t="s">
        <v>71</v>
      </c>
      <c r="DA96" t="s">
        <v>71</v>
      </c>
      <c r="DB96" t="s">
        <v>71</v>
      </c>
      <c r="DC96" t="s">
        <v>71</v>
      </c>
      <c r="DD96" t="s">
        <v>71</v>
      </c>
      <c r="DE96" t="s">
        <v>71</v>
      </c>
      <c r="DF96" t="s">
        <v>71</v>
      </c>
      <c r="DG96" t="s">
        <v>71</v>
      </c>
      <c r="DH96" t="s">
        <v>71</v>
      </c>
      <c r="DI96" t="s">
        <v>71</v>
      </c>
      <c r="DJ96" t="s">
        <v>71</v>
      </c>
      <c r="DK96" t="s">
        <v>71</v>
      </c>
      <c r="DL96" t="s">
        <v>71</v>
      </c>
      <c r="DM96" t="s">
        <v>71</v>
      </c>
      <c r="DN96" t="s">
        <v>71</v>
      </c>
      <c r="DO96" t="s">
        <v>71</v>
      </c>
      <c r="DP96" t="s">
        <v>71</v>
      </c>
      <c r="DQ96" t="s">
        <v>71</v>
      </c>
      <c r="DR96" t="s">
        <v>71</v>
      </c>
      <c r="DS96" t="s">
        <v>71</v>
      </c>
      <c r="DT96" t="s">
        <v>71</v>
      </c>
      <c r="DU96" t="s">
        <v>71</v>
      </c>
      <c r="DV96" t="s">
        <v>71</v>
      </c>
      <c r="DW96" t="s">
        <v>71</v>
      </c>
      <c r="DX96" t="s">
        <v>71</v>
      </c>
      <c r="DY96" t="s">
        <v>71</v>
      </c>
      <c r="DZ96" t="s">
        <v>71</v>
      </c>
      <c r="EA96" t="s">
        <v>71</v>
      </c>
      <c r="EB96" t="s">
        <v>71</v>
      </c>
      <c r="EC96" t="s">
        <v>71</v>
      </c>
      <c r="ED96" t="s">
        <v>71</v>
      </c>
      <c r="EE96" t="s">
        <v>71</v>
      </c>
      <c r="EF96" t="s">
        <v>71</v>
      </c>
      <c r="EG96" t="s">
        <v>71</v>
      </c>
      <c r="EH96" t="s">
        <v>71</v>
      </c>
      <c r="EI96" t="s">
        <v>71</v>
      </c>
      <c r="EJ96" t="s">
        <v>71</v>
      </c>
      <c r="EK96" t="s">
        <v>71</v>
      </c>
      <c r="EL96" t="s">
        <v>71</v>
      </c>
      <c r="EM96" t="s">
        <v>71</v>
      </c>
      <c r="EN96" t="s">
        <v>71</v>
      </c>
      <c r="EO96" t="s">
        <v>71</v>
      </c>
      <c r="EP96" t="s">
        <v>71</v>
      </c>
      <c r="EQ96" t="s">
        <v>71</v>
      </c>
      <c r="ER96" t="s">
        <v>71</v>
      </c>
      <c r="ES96" t="s">
        <v>71</v>
      </c>
      <c r="ET96" t="s">
        <v>71</v>
      </c>
      <c r="EU96" t="s">
        <v>71</v>
      </c>
      <c r="EV96" t="s">
        <v>71</v>
      </c>
      <c r="EW96" t="s">
        <v>71</v>
      </c>
      <c r="EX96" t="s">
        <v>71</v>
      </c>
      <c r="EY96" t="s">
        <v>71</v>
      </c>
      <c r="EZ96" t="s">
        <v>71</v>
      </c>
      <c r="FA96" t="s">
        <v>71</v>
      </c>
      <c r="FB96" t="s">
        <v>71</v>
      </c>
      <c r="FC96" t="s">
        <v>71</v>
      </c>
      <c r="FD96" t="s">
        <v>71</v>
      </c>
      <c r="FE96" t="s">
        <v>71</v>
      </c>
      <c r="FF96" t="s">
        <v>71</v>
      </c>
      <c r="FG96" t="s">
        <v>71</v>
      </c>
      <c r="FH96" t="s">
        <v>71</v>
      </c>
      <c r="FI96" t="s">
        <v>71</v>
      </c>
      <c r="FJ96" t="s">
        <v>71</v>
      </c>
      <c r="FK96" t="s">
        <v>71</v>
      </c>
      <c r="FL96" t="s">
        <v>71</v>
      </c>
      <c r="FM96" t="s">
        <v>71</v>
      </c>
      <c r="FN96" t="s">
        <v>71</v>
      </c>
      <c r="FO96" t="s">
        <v>71</v>
      </c>
      <c r="FP96" t="s">
        <v>71</v>
      </c>
      <c r="FQ96" t="s">
        <v>71</v>
      </c>
      <c r="FR96" t="s">
        <v>71</v>
      </c>
      <c r="FS96" t="s">
        <v>71</v>
      </c>
      <c r="FT96" t="s">
        <v>71</v>
      </c>
      <c r="FU96" t="s">
        <v>71</v>
      </c>
      <c r="FV96" t="s">
        <v>71</v>
      </c>
      <c r="FW96" t="s">
        <v>71</v>
      </c>
      <c r="FX96" t="s">
        <v>71</v>
      </c>
      <c r="FY96" t="s">
        <v>71</v>
      </c>
      <c r="FZ96" t="s">
        <v>71</v>
      </c>
      <c r="GA96" t="s">
        <v>71</v>
      </c>
      <c r="GB96" t="s">
        <v>71</v>
      </c>
      <c r="GC96" t="s">
        <v>71</v>
      </c>
      <c r="GD96" t="s">
        <v>71</v>
      </c>
      <c r="GE96" t="s">
        <v>71</v>
      </c>
      <c r="GF96" t="s">
        <v>71</v>
      </c>
      <c r="GG96" t="s">
        <v>71</v>
      </c>
      <c r="GH96" t="s">
        <v>71</v>
      </c>
    </row>
    <row r="97" spans="1:190" x14ac:dyDescent="0.2">
      <c r="A97" s="1">
        <v>95</v>
      </c>
      <c r="B97" t="s">
        <v>72</v>
      </c>
      <c r="C97" t="s">
        <v>72</v>
      </c>
      <c r="D97" t="s">
        <v>73</v>
      </c>
      <c r="E97" t="s">
        <v>73</v>
      </c>
      <c r="F97" t="s">
        <v>73</v>
      </c>
      <c r="G97" t="s">
        <v>73</v>
      </c>
      <c r="H97" t="s">
        <v>73</v>
      </c>
      <c r="I97" t="s">
        <v>73</v>
      </c>
      <c r="J97" t="s">
        <v>74</v>
      </c>
      <c r="K97" t="s">
        <v>74</v>
      </c>
      <c r="L97" t="s">
        <v>74</v>
      </c>
      <c r="M97" t="s">
        <v>74</v>
      </c>
      <c r="N97" t="s">
        <v>75</v>
      </c>
      <c r="O97" t="s">
        <v>75</v>
      </c>
      <c r="P97" t="s">
        <v>75</v>
      </c>
      <c r="Q97" t="s">
        <v>75</v>
      </c>
      <c r="R97" t="s">
        <v>75</v>
      </c>
      <c r="S97" t="s">
        <v>75</v>
      </c>
      <c r="T97" t="s">
        <v>75</v>
      </c>
      <c r="U97" t="s">
        <v>75</v>
      </c>
      <c r="V97" t="s">
        <v>75</v>
      </c>
      <c r="W97" t="s">
        <v>75</v>
      </c>
      <c r="X97" t="s">
        <v>71</v>
      </c>
      <c r="Y97" t="s">
        <v>71</v>
      </c>
      <c r="Z97" t="s">
        <v>71</v>
      </c>
      <c r="AA97" t="s">
        <v>71</v>
      </c>
      <c r="AB97" t="s">
        <v>71</v>
      </c>
      <c r="AC97" t="s">
        <v>71</v>
      </c>
      <c r="AD97" t="s">
        <v>71</v>
      </c>
      <c r="AE97" t="s">
        <v>71</v>
      </c>
      <c r="AF97" t="s">
        <v>71</v>
      </c>
      <c r="AG97" t="s">
        <v>71</v>
      </c>
      <c r="AH97" t="s">
        <v>71</v>
      </c>
      <c r="AI97" t="s">
        <v>71</v>
      </c>
      <c r="AJ97" t="s">
        <v>71</v>
      </c>
      <c r="AK97" t="s">
        <v>71</v>
      </c>
      <c r="AL97" t="s">
        <v>71</v>
      </c>
      <c r="AM97" t="s">
        <v>71</v>
      </c>
      <c r="AN97" t="s">
        <v>71</v>
      </c>
      <c r="AO97" t="s">
        <v>71</v>
      </c>
      <c r="AP97" t="s">
        <v>71</v>
      </c>
      <c r="AQ97" t="s">
        <v>71</v>
      </c>
      <c r="AR97" t="s">
        <v>71</v>
      </c>
      <c r="AS97" t="s">
        <v>71</v>
      </c>
      <c r="AT97" t="s">
        <v>71</v>
      </c>
      <c r="AU97" t="s">
        <v>71</v>
      </c>
      <c r="AV97" t="s">
        <v>71</v>
      </c>
      <c r="AW97" t="s">
        <v>71</v>
      </c>
      <c r="AX97" t="s">
        <v>71</v>
      </c>
      <c r="AY97" t="s">
        <v>71</v>
      </c>
      <c r="AZ97" t="s">
        <v>71</v>
      </c>
      <c r="BA97" t="s">
        <v>71</v>
      </c>
      <c r="BB97" t="s">
        <v>71</v>
      </c>
      <c r="BC97" t="s">
        <v>71</v>
      </c>
      <c r="BD97" t="s">
        <v>71</v>
      </c>
      <c r="BE97" t="s">
        <v>71</v>
      </c>
      <c r="BF97" t="s">
        <v>71</v>
      </c>
      <c r="BG97" t="s">
        <v>71</v>
      </c>
      <c r="BH97" t="s">
        <v>71</v>
      </c>
      <c r="BI97" t="s">
        <v>71</v>
      </c>
      <c r="BJ97" t="s">
        <v>71</v>
      </c>
      <c r="BK97" t="s">
        <v>71</v>
      </c>
      <c r="BL97" t="s">
        <v>71</v>
      </c>
      <c r="BM97" t="s">
        <v>71</v>
      </c>
      <c r="BN97" t="s">
        <v>71</v>
      </c>
      <c r="BO97" t="s">
        <v>71</v>
      </c>
      <c r="BP97" t="s">
        <v>71</v>
      </c>
      <c r="BQ97" t="s">
        <v>71</v>
      </c>
      <c r="BR97" t="s">
        <v>71</v>
      </c>
      <c r="BS97" t="s">
        <v>71</v>
      </c>
      <c r="BT97" t="s">
        <v>71</v>
      </c>
      <c r="BU97" t="s">
        <v>71</v>
      </c>
      <c r="BV97" t="s">
        <v>71</v>
      </c>
      <c r="BW97" t="s">
        <v>71</v>
      </c>
      <c r="BX97" t="s">
        <v>71</v>
      </c>
      <c r="BY97" t="s">
        <v>71</v>
      </c>
      <c r="BZ97" t="s">
        <v>71</v>
      </c>
      <c r="CA97" t="s">
        <v>71</v>
      </c>
      <c r="CB97" t="s">
        <v>71</v>
      </c>
      <c r="CC97" t="s">
        <v>71</v>
      </c>
      <c r="CD97" t="s">
        <v>71</v>
      </c>
      <c r="CE97" t="s">
        <v>71</v>
      </c>
      <c r="CF97" t="s">
        <v>71</v>
      </c>
      <c r="CG97" t="s">
        <v>71</v>
      </c>
      <c r="CH97" t="s">
        <v>71</v>
      </c>
      <c r="CI97" t="s">
        <v>71</v>
      </c>
      <c r="CJ97" t="s">
        <v>71</v>
      </c>
      <c r="CK97" t="s">
        <v>71</v>
      </c>
      <c r="CL97" t="s">
        <v>71</v>
      </c>
      <c r="CM97" t="s">
        <v>71</v>
      </c>
      <c r="CN97" t="s">
        <v>71</v>
      </c>
      <c r="CO97" t="s">
        <v>71</v>
      </c>
      <c r="CP97" t="s">
        <v>71</v>
      </c>
      <c r="CQ97" t="s">
        <v>71</v>
      </c>
      <c r="CR97" t="s">
        <v>71</v>
      </c>
      <c r="CS97" t="s">
        <v>71</v>
      </c>
      <c r="CT97" t="s">
        <v>71</v>
      </c>
      <c r="CU97" t="s">
        <v>71</v>
      </c>
      <c r="CV97" t="s">
        <v>71</v>
      </c>
      <c r="CW97" t="s">
        <v>71</v>
      </c>
      <c r="CX97" t="s">
        <v>71</v>
      </c>
      <c r="CY97" t="s">
        <v>71</v>
      </c>
      <c r="CZ97" t="s">
        <v>71</v>
      </c>
      <c r="DA97" t="s">
        <v>71</v>
      </c>
      <c r="DB97" t="s">
        <v>71</v>
      </c>
      <c r="DC97" t="s">
        <v>71</v>
      </c>
      <c r="DD97" t="s">
        <v>71</v>
      </c>
      <c r="DE97" t="s">
        <v>71</v>
      </c>
      <c r="DF97" t="s">
        <v>71</v>
      </c>
      <c r="DG97" t="s">
        <v>71</v>
      </c>
      <c r="DH97" t="s">
        <v>71</v>
      </c>
      <c r="DI97" t="s">
        <v>71</v>
      </c>
      <c r="DJ97" t="s">
        <v>71</v>
      </c>
      <c r="DK97" t="s">
        <v>71</v>
      </c>
      <c r="DL97" t="s">
        <v>71</v>
      </c>
      <c r="DM97" t="s">
        <v>71</v>
      </c>
      <c r="DN97" t="s">
        <v>71</v>
      </c>
      <c r="DO97" t="s">
        <v>71</v>
      </c>
      <c r="DP97" t="s">
        <v>71</v>
      </c>
      <c r="DQ97" t="s">
        <v>71</v>
      </c>
      <c r="DR97" t="s">
        <v>71</v>
      </c>
      <c r="DS97" t="s">
        <v>71</v>
      </c>
      <c r="DT97" t="s">
        <v>71</v>
      </c>
      <c r="DU97" t="s">
        <v>71</v>
      </c>
      <c r="DV97" t="s">
        <v>71</v>
      </c>
      <c r="DW97" t="s">
        <v>71</v>
      </c>
      <c r="DX97" t="s">
        <v>71</v>
      </c>
      <c r="DY97" t="s">
        <v>71</v>
      </c>
      <c r="DZ97" t="s">
        <v>71</v>
      </c>
      <c r="EA97" t="s">
        <v>71</v>
      </c>
      <c r="EB97" t="s">
        <v>71</v>
      </c>
      <c r="EC97" t="s">
        <v>71</v>
      </c>
      <c r="ED97" t="s">
        <v>71</v>
      </c>
      <c r="EE97" t="s">
        <v>71</v>
      </c>
      <c r="EF97" t="s">
        <v>71</v>
      </c>
      <c r="EG97" t="s">
        <v>71</v>
      </c>
      <c r="EH97" t="s">
        <v>71</v>
      </c>
      <c r="EI97" t="s">
        <v>71</v>
      </c>
      <c r="EJ97" t="s">
        <v>71</v>
      </c>
      <c r="EK97" t="s">
        <v>71</v>
      </c>
      <c r="EL97" t="s">
        <v>71</v>
      </c>
      <c r="EM97" t="s">
        <v>71</v>
      </c>
      <c r="EN97" t="s">
        <v>71</v>
      </c>
      <c r="EO97" t="s">
        <v>71</v>
      </c>
      <c r="EP97" t="s">
        <v>71</v>
      </c>
      <c r="EQ97" t="s">
        <v>71</v>
      </c>
      <c r="ER97" t="s">
        <v>71</v>
      </c>
      <c r="ES97" t="s">
        <v>71</v>
      </c>
      <c r="ET97" t="s">
        <v>71</v>
      </c>
      <c r="EU97" t="s">
        <v>71</v>
      </c>
      <c r="EV97" t="s">
        <v>71</v>
      </c>
      <c r="EW97" t="s">
        <v>71</v>
      </c>
      <c r="EX97" t="s">
        <v>71</v>
      </c>
      <c r="EY97" t="s">
        <v>71</v>
      </c>
      <c r="EZ97" t="s">
        <v>71</v>
      </c>
      <c r="FA97" t="s">
        <v>71</v>
      </c>
      <c r="FB97" t="s">
        <v>71</v>
      </c>
      <c r="FC97" t="s">
        <v>71</v>
      </c>
      <c r="FD97" t="s">
        <v>71</v>
      </c>
      <c r="FE97" t="s">
        <v>71</v>
      </c>
      <c r="FF97" t="s">
        <v>71</v>
      </c>
      <c r="FG97" t="s">
        <v>71</v>
      </c>
      <c r="FH97" t="s">
        <v>71</v>
      </c>
      <c r="FI97" t="s">
        <v>71</v>
      </c>
      <c r="FJ97" t="s">
        <v>71</v>
      </c>
      <c r="FK97" t="s">
        <v>71</v>
      </c>
      <c r="FL97" t="s">
        <v>71</v>
      </c>
      <c r="FM97" t="s">
        <v>71</v>
      </c>
      <c r="FN97" t="s">
        <v>71</v>
      </c>
      <c r="FO97" t="s">
        <v>71</v>
      </c>
      <c r="FP97" t="s">
        <v>71</v>
      </c>
      <c r="FQ97" t="s">
        <v>71</v>
      </c>
      <c r="FR97" t="s">
        <v>71</v>
      </c>
      <c r="FS97" t="s">
        <v>71</v>
      </c>
      <c r="FT97" t="s">
        <v>71</v>
      </c>
      <c r="FU97" t="s">
        <v>71</v>
      </c>
      <c r="FV97" t="s">
        <v>71</v>
      </c>
      <c r="FW97" t="s">
        <v>71</v>
      </c>
      <c r="FX97" t="s">
        <v>71</v>
      </c>
      <c r="FY97" t="s">
        <v>71</v>
      </c>
      <c r="FZ97" t="s">
        <v>71</v>
      </c>
      <c r="GA97" t="s">
        <v>71</v>
      </c>
      <c r="GB97" t="s">
        <v>71</v>
      </c>
      <c r="GC97" t="s">
        <v>71</v>
      </c>
      <c r="GD97" t="s">
        <v>71</v>
      </c>
      <c r="GE97" t="s">
        <v>71</v>
      </c>
      <c r="GF97" t="s">
        <v>71</v>
      </c>
      <c r="GG97" t="s">
        <v>71</v>
      </c>
      <c r="GH97" t="s">
        <v>71</v>
      </c>
    </row>
    <row r="98" spans="1:190" x14ac:dyDescent="0.2">
      <c r="A98" s="1">
        <v>96</v>
      </c>
      <c r="B98" t="s">
        <v>72</v>
      </c>
      <c r="C98" t="s">
        <v>72</v>
      </c>
      <c r="D98" t="s">
        <v>73</v>
      </c>
      <c r="E98" t="s">
        <v>73</v>
      </c>
      <c r="F98" t="s">
        <v>73</v>
      </c>
      <c r="G98" t="s">
        <v>73</v>
      </c>
      <c r="H98" t="s">
        <v>73</v>
      </c>
      <c r="I98" t="s">
        <v>73</v>
      </c>
      <c r="J98" t="s">
        <v>74</v>
      </c>
      <c r="K98" t="s">
        <v>74</v>
      </c>
      <c r="L98" t="s">
        <v>74</v>
      </c>
      <c r="M98" t="s">
        <v>74</v>
      </c>
      <c r="N98" t="s">
        <v>75</v>
      </c>
      <c r="O98" t="s">
        <v>75</v>
      </c>
      <c r="P98" t="s">
        <v>75</v>
      </c>
      <c r="Q98" t="s">
        <v>75</v>
      </c>
      <c r="R98" t="s">
        <v>75</v>
      </c>
      <c r="S98" t="s">
        <v>75</v>
      </c>
      <c r="T98" t="s">
        <v>75</v>
      </c>
      <c r="U98" t="s">
        <v>75</v>
      </c>
      <c r="V98" t="s">
        <v>75</v>
      </c>
      <c r="W98" t="s">
        <v>75</v>
      </c>
      <c r="X98" t="s">
        <v>71</v>
      </c>
      <c r="Y98" t="s">
        <v>71</v>
      </c>
      <c r="Z98" t="s">
        <v>71</v>
      </c>
      <c r="AA98" t="s">
        <v>71</v>
      </c>
      <c r="AB98" t="s">
        <v>71</v>
      </c>
      <c r="AC98" t="s">
        <v>71</v>
      </c>
      <c r="AD98" t="s">
        <v>71</v>
      </c>
      <c r="AE98" t="s">
        <v>71</v>
      </c>
      <c r="AF98" t="s">
        <v>71</v>
      </c>
      <c r="AG98" t="s">
        <v>71</v>
      </c>
      <c r="AH98" t="s">
        <v>71</v>
      </c>
      <c r="AI98" t="s">
        <v>71</v>
      </c>
      <c r="AJ98" t="s">
        <v>71</v>
      </c>
      <c r="AK98" t="s">
        <v>71</v>
      </c>
      <c r="AL98" t="s">
        <v>71</v>
      </c>
      <c r="AM98" t="s">
        <v>71</v>
      </c>
      <c r="AN98" t="s">
        <v>71</v>
      </c>
      <c r="AO98" t="s">
        <v>71</v>
      </c>
      <c r="AP98" t="s">
        <v>71</v>
      </c>
      <c r="AQ98" t="s">
        <v>71</v>
      </c>
      <c r="AR98" t="s">
        <v>71</v>
      </c>
      <c r="AS98" t="s">
        <v>71</v>
      </c>
      <c r="AT98" t="s">
        <v>71</v>
      </c>
      <c r="AU98" t="s">
        <v>71</v>
      </c>
      <c r="AV98" t="s">
        <v>71</v>
      </c>
      <c r="AW98" t="s">
        <v>71</v>
      </c>
      <c r="AX98" t="s">
        <v>71</v>
      </c>
      <c r="AY98" t="s">
        <v>71</v>
      </c>
      <c r="AZ98" t="s">
        <v>71</v>
      </c>
      <c r="BA98" t="s">
        <v>71</v>
      </c>
      <c r="BB98" t="s">
        <v>71</v>
      </c>
      <c r="BC98" t="s">
        <v>71</v>
      </c>
      <c r="BD98" t="s">
        <v>71</v>
      </c>
      <c r="BE98" t="s">
        <v>71</v>
      </c>
      <c r="BF98" t="s">
        <v>71</v>
      </c>
      <c r="BG98" t="s">
        <v>71</v>
      </c>
      <c r="BH98" t="s">
        <v>71</v>
      </c>
      <c r="BI98" t="s">
        <v>71</v>
      </c>
      <c r="BJ98" t="s">
        <v>71</v>
      </c>
      <c r="BK98" t="s">
        <v>71</v>
      </c>
      <c r="BL98" t="s">
        <v>71</v>
      </c>
      <c r="BM98" t="s">
        <v>71</v>
      </c>
      <c r="BN98" t="s">
        <v>71</v>
      </c>
      <c r="BO98" t="s">
        <v>71</v>
      </c>
      <c r="BP98" t="s">
        <v>71</v>
      </c>
      <c r="BQ98" t="s">
        <v>71</v>
      </c>
      <c r="BR98" t="s">
        <v>71</v>
      </c>
      <c r="BS98" t="s">
        <v>71</v>
      </c>
      <c r="BT98" t="s">
        <v>71</v>
      </c>
      <c r="BU98" t="s">
        <v>71</v>
      </c>
      <c r="BV98" t="s">
        <v>71</v>
      </c>
      <c r="BW98" t="s">
        <v>71</v>
      </c>
      <c r="BX98" t="s">
        <v>71</v>
      </c>
      <c r="BY98" t="s">
        <v>71</v>
      </c>
      <c r="BZ98" t="s">
        <v>71</v>
      </c>
      <c r="CA98" t="s">
        <v>71</v>
      </c>
      <c r="CB98" t="s">
        <v>71</v>
      </c>
      <c r="CC98" t="s">
        <v>71</v>
      </c>
      <c r="CD98" t="s">
        <v>71</v>
      </c>
      <c r="CE98" t="s">
        <v>71</v>
      </c>
      <c r="CF98" t="s">
        <v>71</v>
      </c>
      <c r="CG98" t="s">
        <v>71</v>
      </c>
      <c r="CH98" t="s">
        <v>71</v>
      </c>
      <c r="CI98" t="s">
        <v>71</v>
      </c>
      <c r="CJ98" t="s">
        <v>71</v>
      </c>
      <c r="CK98" t="s">
        <v>71</v>
      </c>
      <c r="CL98" t="s">
        <v>71</v>
      </c>
      <c r="CM98" t="s">
        <v>71</v>
      </c>
      <c r="CN98" t="s">
        <v>71</v>
      </c>
      <c r="CO98" t="s">
        <v>71</v>
      </c>
      <c r="CP98" t="s">
        <v>71</v>
      </c>
      <c r="CQ98" t="s">
        <v>71</v>
      </c>
      <c r="CR98" t="s">
        <v>71</v>
      </c>
      <c r="CS98" t="s">
        <v>71</v>
      </c>
      <c r="CT98" t="s">
        <v>71</v>
      </c>
      <c r="CU98" t="s">
        <v>71</v>
      </c>
      <c r="CV98" t="s">
        <v>71</v>
      </c>
      <c r="CW98" t="s">
        <v>71</v>
      </c>
      <c r="CX98" t="s">
        <v>71</v>
      </c>
      <c r="CY98" t="s">
        <v>71</v>
      </c>
      <c r="CZ98" t="s">
        <v>71</v>
      </c>
      <c r="DA98" t="s">
        <v>71</v>
      </c>
      <c r="DB98" t="s">
        <v>71</v>
      </c>
      <c r="DC98" t="s">
        <v>71</v>
      </c>
      <c r="DD98" t="s">
        <v>71</v>
      </c>
      <c r="DE98" t="s">
        <v>71</v>
      </c>
      <c r="DF98" t="s">
        <v>71</v>
      </c>
      <c r="DG98" t="s">
        <v>71</v>
      </c>
      <c r="DH98" t="s">
        <v>71</v>
      </c>
      <c r="DI98" t="s">
        <v>71</v>
      </c>
      <c r="DJ98" t="s">
        <v>71</v>
      </c>
      <c r="DK98" t="s">
        <v>71</v>
      </c>
      <c r="DL98" t="s">
        <v>71</v>
      </c>
      <c r="DM98" t="s">
        <v>71</v>
      </c>
      <c r="DN98" t="s">
        <v>71</v>
      </c>
      <c r="DO98" t="s">
        <v>71</v>
      </c>
      <c r="DP98" t="s">
        <v>71</v>
      </c>
      <c r="DQ98" t="s">
        <v>71</v>
      </c>
      <c r="DR98" t="s">
        <v>71</v>
      </c>
      <c r="DS98" t="s">
        <v>71</v>
      </c>
      <c r="DT98" t="s">
        <v>71</v>
      </c>
      <c r="DU98" t="s">
        <v>71</v>
      </c>
      <c r="DV98" t="s">
        <v>71</v>
      </c>
      <c r="DW98" t="s">
        <v>71</v>
      </c>
      <c r="DX98" t="s">
        <v>71</v>
      </c>
      <c r="DY98" t="s">
        <v>71</v>
      </c>
      <c r="DZ98" t="s">
        <v>71</v>
      </c>
      <c r="EA98" t="s">
        <v>71</v>
      </c>
      <c r="EB98" t="s">
        <v>71</v>
      </c>
      <c r="EC98" t="s">
        <v>71</v>
      </c>
      <c r="ED98" t="s">
        <v>71</v>
      </c>
      <c r="EE98" t="s">
        <v>71</v>
      </c>
      <c r="EF98" t="s">
        <v>71</v>
      </c>
      <c r="EG98" t="s">
        <v>71</v>
      </c>
      <c r="EH98" t="s">
        <v>71</v>
      </c>
      <c r="EI98" t="s">
        <v>71</v>
      </c>
      <c r="EJ98" t="s">
        <v>71</v>
      </c>
      <c r="EK98" t="s">
        <v>71</v>
      </c>
      <c r="EL98" t="s">
        <v>71</v>
      </c>
      <c r="EM98" t="s">
        <v>71</v>
      </c>
      <c r="EN98" t="s">
        <v>71</v>
      </c>
      <c r="EO98" t="s">
        <v>71</v>
      </c>
      <c r="EP98" t="s">
        <v>71</v>
      </c>
      <c r="EQ98" t="s">
        <v>71</v>
      </c>
      <c r="ER98" t="s">
        <v>71</v>
      </c>
      <c r="ES98" t="s">
        <v>71</v>
      </c>
      <c r="ET98" t="s">
        <v>71</v>
      </c>
      <c r="EU98" t="s">
        <v>71</v>
      </c>
      <c r="EV98" t="s">
        <v>71</v>
      </c>
      <c r="EW98" t="s">
        <v>71</v>
      </c>
      <c r="EX98" t="s">
        <v>71</v>
      </c>
      <c r="EY98" t="s">
        <v>71</v>
      </c>
      <c r="EZ98" t="s">
        <v>71</v>
      </c>
      <c r="FA98" t="s">
        <v>71</v>
      </c>
      <c r="FB98" t="s">
        <v>71</v>
      </c>
      <c r="FC98" t="s">
        <v>71</v>
      </c>
      <c r="FD98" t="s">
        <v>71</v>
      </c>
      <c r="FE98" t="s">
        <v>71</v>
      </c>
      <c r="FF98" t="s">
        <v>71</v>
      </c>
      <c r="FG98" t="s">
        <v>71</v>
      </c>
      <c r="FH98" t="s">
        <v>71</v>
      </c>
      <c r="FI98" t="s">
        <v>71</v>
      </c>
      <c r="FJ98" t="s">
        <v>71</v>
      </c>
      <c r="FK98" t="s">
        <v>71</v>
      </c>
      <c r="FL98" t="s">
        <v>71</v>
      </c>
      <c r="FM98" t="s">
        <v>71</v>
      </c>
      <c r="FN98" t="s">
        <v>71</v>
      </c>
      <c r="FO98" t="s">
        <v>71</v>
      </c>
      <c r="FP98" t="s">
        <v>71</v>
      </c>
      <c r="FQ98" t="s">
        <v>71</v>
      </c>
      <c r="FR98" t="s">
        <v>71</v>
      </c>
      <c r="FS98" t="s">
        <v>71</v>
      </c>
      <c r="FT98" t="s">
        <v>71</v>
      </c>
      <c r="FU98" t="s">
        <v>71</v>
      </c>
      <c r="FV98" t="s">
        <v>71</v>
      </c>
      <c r="FW98" t="s">
        <v>71</v>
      </c>
      <c r="FX98" t="s">
        <v>71</v>
      </c>
      <c r="FY98" t="s">
        <v>71</v>
      </c>
      <c r="FZ98" t="s">
        <v>71</v>
      </c>
      <c r="GA98" t="s">
        <v>71</v>
      </c>
      <c r="GB98" t="s">
        <v>71</v>
      </c>
      <c r="GC98" t="s">
        <v>71</v>
      </c>
      <c r="GD98" t="s">
        <v>71</v>
      </c>
      <c r="GE98" t="s">
        <v>71</v>
      </c>
      <c r="GF98" t="s">
        <v>71</v>
      </c>
      <c r="GG98" t="s">
        <v>71</v>
      </c>
      <c r="GH98" t="s">
        <v>71</v>
      </c>
    </row>
    <row r="99" spans="1:190" x14ac:dyDescent="0.2">
      <c r="A99" s="1">
        <v>97</v>
      </c>
      <c r="B99" t="s">
        <v>72</v>
      </c>
      <c r="C99" t="s">
        <v>72</v>
      </c>
      <c r="D99" t="s">
        <v>73</v>
      </c>
      <c r="E99" t="s">
        <v>73</v>
      </c>
      <c r="F99" t="s">
        <v>73</v>
      </c>
      <c r="G99" t="s">
        <v>73</v>
      </c>
      <c r="H99" t="s">
        <v>73</v>
      </c>
      <c r="I99" t="s">
        <v>73</v>
      </c>
      <c r="J99" t="s">
        <v>74</v>
      </c>
      <c r="K99" t="s">
        <v>74</v>
      </c>
      <c r="L99" t="s">
        <v>74</v>
      </c>
      <c r="M99" t="s">
        <v>74</v>
      </c>
      <c r="N99" t="s">
        <v>75</v>
      </c>
      <c r="O99" t="s">
        <v>75</v>
      </c>
      <c r="P99" t="s">
        <v>75</v>
      </c>
      <c r="Q99" t="s">
        <v>75</v>
      </c>
      <c r="R99" t="s">
        <v>75</v>
      </c>
      <c r="S99" t="s">
        <v>75</v>
      </c>
      <c r="T99" t="s">
        <v>75</v>
      </c>
      <c r="U99" t="s">
        <v>75</v>
      </c>
      <c r="V99" t="s">
        <v>75</v>
      </c>
      <c r="W99" t="s">
        <v>75</v>
      </c>
      <c r="X99" t="s">
        <v>71</v>
      </c>
      <c r="Y99" t="s">
        <v>71</v>
      </c>
      <c r="Z99" t="s">
        <v>71</v>
      </c>
      <c r="AA99" t="s">
        <v>71</v>
      </c>
      <c r="AB99" t="s">
        <v>71</v>
      </c>
      <c r="AC99" t="s">
        <v>71</v>
      </c>
      <c r="AD99" t="s">
        <v>71</v>
      </c>
      <c r="AE99" t="s">
        <v>71</v>
      </c>
      <c r="AF99" t="s">
        <v>71</v>
      </c>
      <c r="AG99" t="s">
        <v>71</v>
      </c>
      <c r="AH99" t="s">
        <v>71</v>
      </c>
      <c r="AI99" t="s">
        <v>71</v>
      </c>
      <c r="AJ99" t="s">
        <v>71</v>
      </c>
      <c r="AK99" t="s">
        <v>71</v>
      </c>
      <c r="AL99" t="s">
        <v>71</v>
      </c>
      <c r="AM99" t="s">
        <v>71</v>
      </c>
      <c r="AN99" t="s">
        <v>71</v>
      </c>
      <c r="AO99" t="s">
        <v>71</v>
      </c>
      <c r="AP99" t="s">
        <v>71</v>
      </c>
      <c r="AQ99" t="s">
        <v>71</v>
      </c>
      <c r="AR99" t="s">
        <v>71</v>
      </c>
      <c r="AS99" t="s">
        <v>71</v>
      </c>
      <c r="AT99" t="s">
        <v>71</v>
      </c>
      <c r="AU99" t="s">
        <v>71</v>
      </c>
      <c r="AV99" t="s">
        <v>71</v>
      </c>
      <c r="AW99" t="s">
        <v>71</v>
      </c>
      <c r="AX99" t="s">
        <v>71</v>
      </c>
      <c r="AY99" t="s">
        <v>71</v>
      </c>
      <c r="AZ99" t="s">
        <v>71</v>
      </c>
      <c r="BA99" t="s">
        <v>71</v>
      </c>
      <c r="BB99" t="s">
        <v>71</v>
      </c>
      <c r="BC99" t="s">
        <v>71</v>
      </c>
      <c r="BD99" t="s">
        <v>71</v>
      </c>
      <c r="BE99" t="s">
        <v>71</v>
      </c>
      <c r="BF99" t="s">
        <v>71</v>
      </c>
      <c r="BG99" t="s">
        <v>71</v>
      </c>
      <c r="BH99" t="s">
        <v>71</v>
      </c>
      <c r="BI99" t="s">
        <v>71</v>
      </c>
      <c r="BJ99" t="s">
        <v>71</v>
      </c>
      <c r="BK99" t="s">
        <v>71</v>
      </c>
      <c r="BL99" t="s">
        <v>71</v>
      </c>
      <c r="BM99" t="s">
        <v>71</v>
      </c>
      <c r="BN99" t="s">
        <v>71</v>
      </c>
      <c r="BO99" t="s">
        <v>71</v>
      </c>
      <c r="BP99" t="s">
        <v>71</v>
      </c>
      <c r="BQ99" t="s">
        <v>71</v>
      </c>
      <c r="BR99" t="s">
        <v>71</v>
      </c>
      <c r="BS99" t="s">
        <v>71</v>
      </c>
      <c r="BT99" t="s">
        <v>71</v>
      </c>
      <c r="BU99" t="s">
        <v>71</v>
      </c>
      <c r="BV99" t="s">
        <v>71</v>
      </c>
      <c r="BW99" t="s">
        <v>71</v>
      </c>
      <c r="BX99" t="s">
        <v>71</v>
      </c>
      <c r="BY99" t="s">
        <v>71</v>
      </c>
      <c r="BZ99" t="s">
        <v>71</v>
      </c>
      <c r="CA99" t="s">
        <v>71</v>
      </c>
      <c r="CB99" t="s">
        <v>71</v>
      </c>
      <c r="CC99" t="s">
        <v>71</v>
      </c>
      <c r="CD99" t="s">
        <v>71</v>
      </c>
      <c r="CE99" t="s">
        <v>71</v>
      </c>
      <c r="CF99" t="s">
        <v>71</v>
      </c>
      <c r="CG99" t="s">
        <v>71</v>
      </c>
      <c r="CH99" t="s">
        <v>71</v>
      </c>
      <c r="CI99" t="s">
        <v>71</v>
      </c>
      <c r="CJ99" t="s">
        <v>71</v>
      </c>
      <c r="CK99" t="s">
        <v>71</v>
      </c>
      <c r="CL99" t="s">
        <v>71</v>
      </c>
      <c r="CM99" t="s">
        <v>71</v>
      </c>
      <c r="CN99" t="s">
        <v>71</v>
      </c>
      <c r="CO99" t="s">
        <v>71</v>
      </c>
      <c r="CP99" t="s">
        <v>71</v>
      </c>
      <c r="CQ99" t="s">
        <v>71</v>
      </c>
      <c r="CR99" t="s">
        <v>71</v>
      </c>
      <c r="CS99" t="s">
        <v>71</v>
      </c>
      <c r="CT99" t="s">
        <v>71</v>
      </c>
      <c r="CU99" t="s">
        <v>71</v>
      </c>
      <c r="CV99" t="s">
        <v>71</v>
      </c>
      <c r="CW99" t="s">
        <v>71</v>
      </c>
      <c r="CX99" t="s">
        <v>71</v>
      </c>
      <c r="CY99" t="s">
        <v>71</v>
      </c>
      <c r="CZ99" t="s">
        <v>71</v>
      </c>
      <c r="DA99" t="s">
        <v>71</v>
      </c>
      <c r="DB99" t="s">
        <v>71</v>
      </c>
      <c r="DC99" t="s">
        <v>71</v>
      </c>
      <c r="DD99" t="s">
        <v>71</v>
      </c>
      <c r="DE99" t="s">
        <v>71</v>
      </c>
      <c r="DF99" t="s">
        <v>71</v>
      </c>
      <c r="DG99" t="s">
        <v>71</v>
      </c>
      <c r="DH99" t="s">
        <v>71</v>
      </c>
      <c r="DI99" t="s">
        <v>71</v>
      </c>
      <c r="DJ99" t="s">
        <v>71</v>
      </c>
      <c r="DK99" t="s">
        <v>71</v>
      </c>
      <c r="DL99" t="s">
        <v>71</v>
      </c>
      <c r="DM99" t="s">
        <v>71</v>
      </c>
      <c r="DN99" t="s">
        <v>71</v>
      </c>
      <c r="DO99" t="s">
        <v>71</v>
      </c>
      <c r="DP99" t="s">
        <v>71</v>
      </c>
      <c r="DQ99" t="s">
        <v>71</v>
      </c>
      <c r="DR99" t="s">
        <v>71</v>
      </c>
      <c r="DS99" t="s">
        <v>71</v>
      </c>
      <c r="DT99" t="s">
        <v>71</v>
      </c>
      <c r="DU99" t="s">
        <v>71</v>
      </c>
      <c r="DV99" t="s">
        <v>71</v>
      </c>
      <c r="DW99" t="s">
        <v>71</v>
      </c>
      <c r="DX99" t="s">
        <v>71</v>
      </c>
      <c r="DY99" t="s">
        <v>71</v>
      </c>
      <c r="DZ99" t="s">
        <v>71</v>
      </c>
      <c r="EA99" t="s">
        <v>71</v>
      </c>
      <c r="EB99" t="s">
        <v>71</v>
      </c>
      <c r="EC99" t="s">
        <v>71</v>
      </c>
      <c r="ED99" t="s">
        <v>71</v>
      </c>
      <c r="EE99" t="s">
        <v>71</v>
      </c>
      <c r="EF99" t="s">
        <v>71</v>
      </c>
      <c r="EG99" t="s">
        <v>71</v>
      </c>
      <c r="EH99" t="s">
        <v>71</v>
      </c>
      <c r="EI99" t="s">
        <v>71</v>
      </c>
      <c r="EJ99" t="s">
        <v>71</v>
      </c>
      <c r="EK99" t="s">
        <v>71</v>
      </c>
      <c r="EL99" t="s">
        <v>71</v>
      </c>
      <c r="EM99" t="s">
        <v>71</v>
      </c>
      <c r="EN99" t="s">
        <v>71</v>
      </c>
      <c r="EO99" t="s">
        <v>71</v>
      </c>
      <c r="EP99" t="s">
        <v>71</v>
      </c>
      <c r="EQ99" t="s">
        <v>71</v>
      </c>
      <c r="ER99" t="s">
        <v>71</v>
      </c>
      <c r="ES99" t="s">
        <v>71</v>
      </c>
      <c r="ET99" t="s">
        <v>71</v>
      </c>
      <c r="EU99" t="s">
        <v>71</v>
      </c>
      <c r="EV99" t="s">
        <v>71</v>
      </c>
      <c r="EW99" t="s">
        <v>71</v>
      </c>
      <c r="EX99" t="s">
        <v>71</v>
      </c>
      <c r="EY99" t="s">
        <v>71</v>
      </c>
      <c r="EZ99" t="s">
        <v>71</v>
      </c>
      <c r="FA99" t="s">
        <v>71</v>
      </c>
      <c r="FB99" t="s">
        <v>71</v>
      </c>
      <c r="FC99" t="s">
        <v>71</v>
      </c>
      <c r="FD99" t="s">
        <v>71</v>
      </c>
      <c r="FE99" t="s">
        <v>71</v>
      </c>
      <c r="FF99" t="s">
        <v>71</v>
      </c>
      <c r="FG99" t="s">
        <v>71</v>
      </c>
      <c r="FH99" t="s">
        <v>71</v>
      </c>
      <c r="FI99" t="s">
        <v>71</v>
      </c>
      <c r="FJ99" t="s">
        <v>71</v>
      </c>
      <c r="FK99" t="s">
        <v>71</v>
      </c>
      <c r="FL99" t="s">
        <v>71</v>
      </c>
      <c r="FM99" t="s">
        <v>71</v>
      </c>
      <c r="FN99" t="s">
        <v>71</v>
      </c>
      <c r="FO99" t="s">
        <v>71</v>
      </c>
      <c r="FP99" t="s">
        <v>71</v>
      </c>
      <c r="FQ99" t="s">
        <v>71</v>
      </c>
      <c r="FR99" t="s">
        <v>71</v>
      </c>
      <c r="FS99" t="s">
        <v>71</v>
      </c>
      <c r="FT99" t="s">
        <v>71</v>
      </c>
      <c r="FU99" t="s">
        <v>71</v>
      </c>
      <c r="FV99" t="s">
        <v>71</v>
      </c>
      <c r="FW99" t="s">
        <v>71</v>
      </c>
      <c r="FX99" t="s">
        <v>71</v>
      </c>
      <c r="FY99" t="s">
        <v>71</v>
      </c>
      <c r="FZ99" t="s">
        <v>71</v>
      </c>
      <c r="GA99" t="s">
        <v>71</v>
      </c>
      <c r="GB99" t="s">
        <v>71</v>
      </c>
      <c r="GC99" t="s">
        <v>71</v>
      </c>
      <c r="GD99" t="s">
        <v>71</v>
      </c>
      <c r="GE99" t="s">
        <v>71</v>
      </c>
      <c r="GF99" t="s">
        <v>71</v>
      </c>
      <c r="GG99" t="s">
        <v>71</v>
      </c>
      <c r="GH99" t="s">
        <v>71</v>
      </c>
    </row>
    <row r="100" spans="1:190" x14ac:dyDescent="0.2">
      <c r="A100" s="1">
        <v>98</v>
      </c>
      <c r="B100" t="s">
        <v>72</v>
      </c>
      <c r="C100" t="s">
        <v>72</v>
      </c>
      <c r="D100" t="s">
        <v>73</v>
      </c>
      <c r="E100" t="s">
        <v>73</v>
      </c>
      <c r="F100" t="s">
        <v>73</v>
      </c>
      <c r="G100" t="s">
        <v>73</v>
      </c>
      <c r="H100" t="s">
        <v>73</v>
      </c>
      <c r="I100" t="s">
        <v>74</v>
      </c>
      <c r="J100" t="s">
        <v>74</v>
      </c>
      <c r="K100" t="s">
        <v>74</v>
      </c>
      <c r="L100" t="s">
        <v>74</v>
      </c>
      <c r="M100" t="s">
        <v>74</v>
      </c>
      <c r="N100" t="s">
        <v>75</v>
      </c>
      <c r="O100" t="s">
        <v>75</v>
      </c>
      <c r="P100" t="s">
        <v>75</v>
      </c>
      <c r="Q100" t="s">
        <v>75</v>
      </c>
      <c r="R100" t="s">
        <v>75</v>
      </c>
      <c r="S100" t="s">
        <v>75</v>
      </c>
      <c r="T100" t="s">
        <v>75</v>
      </c>
      <c r="U100" t="s">
        <v>75</v>
      </c>
      <c r="V100" t="s">
        <v>75</v>
      </c>
      <c r="W100" t="s">
        <v>75</v>
      </c>
      <c r="X100" t="s">
        <v>71</v>
      </c>
      <c r="Y100" t="s">
        <v>71</v>
      </c>
      <c r="Z100" t="s">
        <v>71</v>
      </c>
      <c r="AA100" t="s">
        <v>71</v>
      </c>
      <c r="AB100" t="s">
        <v>71</v>
      </c>
      <c r="AC100" t="s">
        <v>71</v>
      </c>
      <c r="AD100" t="s">
        <v>71</v>
      </c>
      <c r="AE100" t="s">
        <v>71</v>
      </c>
      <c r="AF100" t="s">
        <v>71</v>
      </c>
      <c r="AG100" t="s">
        <v>71</v>
      </c>
      <c r="AH100" t="s">
        <v>71</v>
      </c>
      <c r="AI100" t="s">
        <v>71</v>
      </c>
      <c r="AJ100" t="s">
        <v>71</v>
      </c>
      <c r="AK100" t="s">
        <v>71</v>
      </c>
      <c r="AL100" t="s">
        <v>71</v>
      </c>
      <c r="AM100" t="s">
        <v>71</v>
      </c>
      <c r="AN100" t="s">
        <v>71</v>
      </c>
      <c r="AO100" t="s">
        <v>71</v>
      </c>
      <c r="AP100" t="s">
        <v>71</v>
      </c>
      <c r="AQ100" t="s">
        <v>71</v>
      </c>
      <c r="AR100" t="s">
        <v>71</v>
      </c>
      <c r="AS100" t="s">
        <v>71</v>
      </c>
      <c r="AT100" t="s">
        <v>71</v>
      </c>
      <c r="AU100" t="s">
        <v>71</v>
      </c>
      <c r="AV100" t="s">
        <v>71</v>
      </c>
      <c r="AW100" t="s">
        <v>71</v>
      </c>
      <c r="AX100" t="s">
        <v>71</v>
      </c>
      <c r="AY100" t="s">
        <v>71</v>
      </c>
      <c r="AZ100" t="s">
        <v>71</v>
      </c>
      <c r="BA100" t="s">
        <v>71</v>
      </c>
      <c r="BB100" t="s">
        <v>71</v>
      </c>
      <c r="BC100" t="s">
        <v>71</v>
      </c>
      <c r="BD100" t="s">
        <v>71</v>
      </c>
      <c r="BE100" t="s">
        <v>71</v>
      </c>
      <c r="BF100" t="s">
        <v>71</v>
      </c>
      <c r="BG100" t="s">
        <v>71</v>
      </c>
      <c r="BH100" t="s">
        <v>71</v>
      </c>
      <c r="BI100" t="s">
        <v>71</v>
      </c>
      <c r="BJ100" t="s">
        <v>71</v>
      </c>
      <c r="BK100" t="s">
        <v>71</v>
      </c>
      <c r="BL100" t="s">
        <v>71</v>
      </c>
      <c r="BM100" t="s">
        <v>71</v>
      </c>
      <c r="BN100" t="s">
        <v>71</v>
      </c>
      <c r="BO100" t="s">
        <v>71</v>
      </c>
      <c r="BP100" t="s">
        <v>71</v>
      </c>
      <c r="BQ100" t="s">
        <v>71</v>
      </c>
      <c r="BR100" t="s">
        <v>71</v>
      </c>
      <c r="BS100" t="s">
        <v>71</v>
      </c>
      <c r="BT100" t="s">
        <v>71</v>
      </c>
      <c r="BU100" t="s">
        <v>71</v>
      </c>
      <c r="BV100" t="s">
        <v>71</v>
      </c>
      <c r="BW100" t="s">
        <v>71</v>
      </c>
      <c r="BX100" t="s">
        <v>71</v>
      </c>
      <c r="BY100" t="s">
        <v>71</v>
      </c>
      <c r="BZ100" t="s">
        <v>71</v>
      </c>
      <c r="CA100" t="s">
        <v>71</v>
      </c>
      <c r="CB100" t="s">
        <v>71</v>
      </c>
      <c r="CC100" t="s">
        <v>71</v>
      </c>
      <c r="CD100" t="s">
        <v>71</v>
      </c>
      <c r="CE100" t="s">
        <v>71</v>
      </c>
      <c r="CF100" t="s">
        <v>71</v>
      </c>
      <c r="CG100" t="s">
        <v>71</v>
      </c>
      <c r="CH100" t="s">
        <v>71</v>
      </c>
      <c r="CI100" t="s">
        <v>71</v>
      </c>
      <c r="CJ100" t="s">
        <v>71</v>
      </c>
      <c r="CK100" t="s">
        <v>71</v>
      </c>
      <c r="CL100" t="s">
        <v>71</v>
      </c>
      <c r="CM100" t="s">
        <v>71</v>
      </c>
      <c r="CN100" t="s">
        <v>71</v>
      </c>
      <c r="CO100" t="s">
        <v>71</v>
      </c>
      <c r="CP100" t="s">
        <v>71</v>
      </c>
      <c r="CQ100" t="s">
        <v>71</v>
      </c>
      <c r="CR100" t="s">
        <v>71</v>
      </c>
      <c r="CS100" t="s">
        <v>71</v>
      </c>
      <c r="CT100" t="s">
        <v>71</v>
      </c>
      <c r="CU100" t="s">
        <v>71</v>
      </c>
      <c r="CV100" t="s">
        <v>71</v>
      </c>
      <c r="CW100" t="s">
        <v>71</v>
      </c>
      <c r="CX100" t="s">
        <v>71</v>
      </c>
      <c r="CY100" t="s">
        <v>71</v>
      </c>
      <c r="CZ100" t="s">
        <v>71</v>
      </c>
      <c r="DA100" t="s">
        <v>71</v>
      </c>
      <c r="DB100" t="s">
        <v>71</v>
      </c>
      <c r="DC100" t="s">
        <v>71</v>
      </c>
      <c r="DD100" t="s">
        <v>71</v>
      </c>
      <c r="DE100" t="s">
        <v>71</v>
      </c>
      <c r="DF100" t="s">
        <v>71</v>
      </c>
      <c r="DG100" t="s">
        <v>71</v>
      </c>
      <c r="DH100" t="s">
        <v>71</v>
      </c>
      <c r="DI100" t="s">
        <v>71</v>
      </c>
      <c r="DJ100" t="s">
        <v>71</v>
      </c>
      <c r="DK100" t="s">
        <v>71</v>
      </c>
      <c r="DL100" t="s">
        <v>71</v>
      </c>
      <c r="DM100" t="s">
        <v>71</v>
      </c>
      <c r="DN100" t="s">
        <v>71</v>
      </c>
      <c r="DO100" t="s">
        <v>71</v>
      </c>
      <c r="DP100" t="s">
        <v>71</v>
      </c>
      <c r="DQ100" t="s">
        <v>71</v>
      </c>
      <c r="DR100" t="s">
        <v>71</v>
      </c>
      <c r="DS100" t="s">
        <v>71</v>
      </c>
      <c r="DT100" t="s">
        <v>71</v>
      </c>
      <c r="DU100" t="s">
        <v>71</v>
      </c>
      <c r="DV100" t="s">
        <v>71</v>
      </c>
      <c r="DW100" t="s">
        <v>71</v>
      </c>
      <c r="DX100" t="s">
        <v>71</v>
      </c>
      <c r="DY100" t="s">
        <v>71</v>
      </c>
      <c r="DZ100" t="s">
        <v>71</v>
      </c>
      <c r="EA100" t="s">
        <v>71</v>
      </c>
      <c r="EB100" t="s">
        <v>71</v>
      </c>
      <c r="EC100" t="s">
        <v>71</v>
      </c>
      <c r="ED100" t="s">
        <v>71</v>
      </c>
      <c r="EE100" t="s">
        <v>71</v>
      </c>
      <c r="EF100" t="s">
        <v>71</v>
      </c>
      <c r="EG100" t="s">
        <v>71</v>
      </c>
      <c r="EH100" t="s">
        <v>71</v>
      </c>
      <c r="EI100" t="s">
        <v>71</v>
      </c>
      <c r="EJ100" t="s">
        <v>71</v>
      </c>
      <c r="EK100" t="s">
        <v>71</v>
      </c>
      <c r="EL100" t="s">
        <v>71</v>
      </c>
      <c r="EM100" t="s">
        <v>71</v>
      </c>
      <c r="EN100" t="s">
        <v>71</v>
      </c>
      <c r="EO100" t="s">
        <v>71</v>
      </c>
      <c r="EP100" t="s">
        <v>71</v>
      </c>
      <c r="EQ100" t="s">
        <v>71</v>
      </c>
      <c r="ER100" t="s">
        <v>71</v>
      </c>
      <c r="ES100" t="s">
        <v>71</v>
      </c>
      <c r="ET100" t="s">
        <v>71</v>
      </c>
      <c r="EU100" t="s">
        <v>71</v>
      </c>
      <c r="EV100" t="s">
        <v>71</v>
      </c>
      <c r="EW100" t="s">
        <v>71</v>
      </c>
      <c r="EX100" t="s">
        <v>71</v>
      </c>
      <c r="EY100" t="s">
        <v>71</v>
      </c>
      <c r="EZ100" t="s">
        <v>71</v>
      </c>
      <c r="FA100" t="s">
        <v>71</v>
      </c>
      <c r="FB100" t="s">
        <v>71</v>
      </c>
      <c r="FC100" t="s">
        <v>71</v>
      </c>
      <c r="FD100" t="s">
        <v>71</v>
      </c>
      <c r="FE100" t="s">
        <v>71</v>
      </c>
      <c r="FF100" t="s">
        <v>71</v>
      </c>
      <c r="FG100" t="s">
        <v>71</v>
      </c>
      <c r="FH100" t="s">
        <v>71</v>
      </c>
      <c r="FI100" t="s">
        <v>71</v>
      </c>
      <c r="FJ100" t="s">
        <v>71</v>
      </c>
      <c r="FK100" t="s">
        <v>71</v>
      </c>
      <c r="FL100" t="s">
        <v>71</v>
      </c>
      <c r="FM100" t="s">
        <v>71</v>
      </c>
      <c r="FN100" t="s">
        <v>71</v>
      </c>
      <c r="FO100" t="s">
        <v>71</v>
      </c>
      <c r="FP100" t="s">
        <v>71</v>
      </c>
      <c r="FQ100" t="s">
        <v>71</v>
      </c>
      <c r="FR100" t="s">
        <v>71</v>
      </c>
      <c r="FS100" t="s">
        <v>71</v>
      </c>
      <c r="FT100" t="s">
        <v>71</v>
      </c>
      <c r="FU100" t="s">
        <v>71</v>
      </c>
      <c r="FV100" t="s">
        <v>71</v>
      </c>
      <c r="FW100" t="s">
        <v>71</v>
      </c>
      <c r="FX100" t="s">
        <v>71</v>
      </c>
      <c r="FY100" t="s">
        <v>71</v>
      </c>
      <c r="FZ100" t="s">
        <v>71</v>
      </c>
      <c r="GA100" t="s">
        <v>71</v>
      </c>
      <c r="GB100" t="s">
        <v>71</v>
      </c>
      <c r="GC100" t="s">
        <v>71</v>
      </c>
      <c r="GD100" t="s">
        <v>71</v>
      </c>
      <c r="GE100" t="s">
        <v>71</v>
      </c>
      <c r="GF100" t="s">
        <v>71</v>
      </c>
      <c r="GG100" t="s">
        <v>71</v>
      </c>
      <c r="GH100" t="s">
        <v>71</v>
      </c>
    </row>
    <row r="101" spans="1:190" x14ac:dyDescent="0.2">
      <c r="A101" s="1">
        <v>99</v>
      </c>
      <c r="B101" t="s">
        <v>72</v>
      </c>
      <c r="C101" t="s">
        <v>72</v>
      </c>
      <c r="D101" t="s">
        <v>73</v>
      </c>
      <c r="E101" t="s">
        <v>73</v>
      </c>
      <c r="F101" t="s">
        <v>73</v>
      </c>
      <c r="G101" t="s">
        <v>73</v>
      </c>
      <c r="H101" t="s">
        <v>73</v>
      </c>
      <c r="I101" t="s">
        <v>74</v>
      </c>
      <c r="J101" t="s">
        <v>74</v>
      </c>
      <c r="K101" t="s">
        <v>74</v>
      </c>
      <c r="L101" t="s">
        <v>74</v>
      </c>
      <c r="M101" t="s">
        <v>74</v>
      </c>
      <c r="N101" t="s">
        <v>75</v>
      </c>
      <c r="O101" t="s">
        <v>75</v>
      </c>
      <c r="P101" t="s">
        <v>75</v>
      </c>
      <c r="Q101" t="s">
        <v>75</v>
      </c>
      <c r="R101" t="s">
        <v>75</v>
      </c>
      <c r="S101" t="s">
        <v>75</v>
      </c>
      <c r="T101" t="s">
        <v>75</v>
      </c>
      <c r="U101" t="s">
        <v>75</v>
      </c>
      <c r="V101" t="s">
        <v>75</v>
      </c>
      <c r="W101" t="s">
        <v>75</v>
      </c>
      <c r="X101" t="s">
        <v>71</v>
      </c>
      <c r="Y101" t="s">
        <v>71</v>
      </c>
      <c r="Z101" t="s">
        <v>71</v>
      </c>
      <c r="AA101" t="s">
        <v>71</v>
      </c>
      <c r="AB101" t="s">
        <v>71</v>
      </c>
      <c r="AC101" t="s">
        <v>71</v>
      </c>
      <c r="AD101" t="s">
        <v>71</v>
      </c>
      <c r="AE101" t="s">
        <v>71</v>
      </c>
      <c r="AF101" t="s">
        <v>71</v>
      </c>
      <c r="AG101" t="s">
        <v>71</v>
      </c>
      <c r="AH101" t="s">
        <v>71</v>
      </c>
      <c r="AI101" t="s">
        <v>71</v>
      </c>
      <c r="AJ101" t="s">
        <v>71</v>
      </c>
      <c r="AK101" t="s">
        <v>71</v>
      </c>
      <c r="AL101" t="s">
        <v>71</v>
      </c>
      <c r="AM101" t="s">
        <v>71</v>
      </c>
      <c r="AN101" t="s">
        <v>71</v>
      </c>
      <c r="AO101" t="s">
        <v>71</v>
      </c>
      <c r="AP101" t="s">
        <v>71</v>
      </c>
      <c r="AQ101" t="s">
        <v>71</v>
      </c>
      <c r="AR101" t="s">
        <v>71</v>
      </c>
      <c r="AS101" t="s">
        <v>71</v>
      </c>
      <c r="AT101" t="s">
        <v>71</v>
      </c>
      <c r="AU101" t="s">
        <v>71</v>
      </c>
      <c r="AV101" t="s">
        <v>71</v>
      </c>
      <c r="AW101" t="s">
        <v>71</v>
      </c>
      <c r="AX101" t="s">
        <v>71</v>
      </c>
      <c r="AY101" t="s">
        <v>71</v>
      </c>
      <c r="AZ101" t="s">
        <v>71</v>
      </c>
      <c r="BA101" t="s">
        <v>71</v>
      </c>
      <c r="BB101" t="s">
        <v>71</v>
      </c>
      <c r="BC101" t="s">
        <v>71</v>
      </c>
      <c r="BD101" t="s">
        <v>71</v>
      </c>
      <c r="BE101" t="s">
        <v>71</v>
      </c>
      <c r="BF101" t="s">
        <v>71</v>
      </c>
      <c r="BG101" t="s">
        <v>71</v>
      </c>
      <c r="BH101" t="s">
        <v>71</v>
      </c>
      <c r="BI101" t="s">
        <v>71</v>
      </c>
      <c r="BJ101" t="s">
        <v>71</v>
      </c>
      <c r="BK101" t="s">
        <v>71</v>
      </c>
      <c r="BL101" t="s">
        <v>71</v>
      </c>
      <c r="BM101" t="s">
        <v>71</v>
      </c>
      <c r="BN101" t="s">
        <v>71</v>
      </c>
      <c r="BO101" t="s">
        <v>71</v>
      </c>
      <c r="BP101" t="s">
        <v>71</v>
      </c>
      <c r="BQ101" t="s">
        <v>71</v>
      </c>
      <c r="BR101" t="s">
        <v>71</v>
      </c>
      <c r="BS101" t="s">
        <v>71</v>
      </c>
      <c r="BT101" t="s">
        <v>71</v>
      </c>
      <c r="BU101" t="s">
        <v>71</v>
      </c>
      <c r="BV101" t="s">
        <v>71</v>
      </c>
      <c r="BW101" t="s">
        <v>71</v>
      </c>
      <c r="BX101" t="s">
        <v>71</v>
      </c>
      <c r="BY101" t="s">
        <v>71</v>
      </c>
      <c r="BZ101" t="s">
        <v>71</v>
      </c>
      <c r="CA101" t="s">
        <v>71</v>
      </c>
      <c r="CB101" t="s">
        <v>71</v>
      </c>
      <c r="CC101" t="s">
        <v>71</v>
      </c>
      <c r="CD101" t="s">
        <v>71</v>
      </c>
      <c r="CE101" t="s">
        <v>71</v>
      </c>
      <c r="CF101" t="s">
        <v>71</v>
      </c>
      <c r="CG101" t="s">
        <v>71</v>
      </c>
      <c r="CH101" t="s">
        <v>71</v>
      </c>
      <c r="CI101" t="s">
        <v>71</v>
      </c>
      <c r="CJ101" t="s">
        <v>71</v>
      </c>
      <c r="CK101" t="s">
        <v>71</v>
      </c>
      <c r="CL101" t="s">
        <v>71</v>
      </c>
      <c r="CM101" t="s">
        <v>71</v>
      </c>
      <c r="CN101" t="s">
        <v>71</v>
      </c>
      <c r="CO101" t="s">
        <v>71</v>
      </c>
      <c r="CP101" t="s">
        <v>71</v>
      </c>
      <c r="CQ101" t="s">
        <v>71</v>
      </c>
      <c r="CR101" t="s">
        <v>71</v>
      </c>
      <c r="CS101" t="s">
        <v>71</v>
      </c>
      <c r="CT101" t="s">
        <v>71</v>
      </c>
      <c r="CU101" t="s">
        <v>71</v>
      </c>
      <c r="CV101" t="s">
        <v>71</v>
      </c>
      <c r="CW101" t="s">
        <v>71</v>
      </c>
      <c r="CX101" t="s">
        <v>71</v>
      </c>
      <c r="CY101" t="s">
        <v>71</v>
      </c>
      <c r="CZ101" t="s">
        <v>71</v>
      </c>
      <c r="DA101" t="s">
        <v>71</v>
      </c>
      <c r="DB101" t="s">
        <v>71</v>
      </c>
      <c r="DC101" t="s">
        <v>71</v>
      </c>
      <c r="DD101" t="s">
        <v>71</v>
      </c>
      <c r="DE101" t="s">
        <v>71</v>
      </c>
      <c r="DF101" t="s">
        <v>71</v>
      </c>
      <c r="DG101" t="s">
        <v>71</v>
      </c>
      <c r="DH101" t="s">
        <v>71</v>
      </c>
      <c r="DI101" t="s">
        <v>71</v>
      </c>
      <c r="DJ101" t="s">
        <v>71</v>
      </c>
      <c r="DK101" t="s">
        <v>71</v>
      </c>
      <c r="DL101" t="s">
        <v>71</v>
      </c>
      <c r="DM101" t="s">
        <v>71</v>
      </c>
      <c r="DN101" t="s">
        <v>71</v>
      </c>
      <c r="DO101" t="s">
        <v>71</v>
      </c>
      <c r="DP101" t="s">
        <v>71</v>
      </c>
      <c r="DQ101" t="s">
        <v>71</v>
      </c>
      <c r="DR101" t="s">
        <v>71</v>
      </c>
      <c r="DS101" t="s">
        <v>71</v>
      </c>
      <c r="DT101" t="s">
        <v>71</v>
      </c>
      <c r="DU101" t="s">
        <v>71</v>
      </c>
      <c r="DV101" t="s">
        <v>71</v>
      </c>
      <c r="DW101" t="s">
        <v>71</v>
      </c>
      <c r="DX101" t="s">
        <v>71</v>
      </c>
      <c r="DY101" t="s">
        <v>71</v>
      </c>
      <c r="DZ101" t="s">
        <v>71</v>
      </c>
      <c r="EA101" t="s">
        <v>71</v>
      </c>
      <c r="EB101" t="s">
        <v>71</v>
      </c>
      <c r="EC101" t="s">
        <v>71</v>
      </c>
      <c r="ED101" t="s">
        <v>71</v>
      </c>
      <c r="EE101" t="s">
        <v>71</v>
      </c>
      <c r="EF101" t="s">
        <v>71</v>
      </c>
      <c r="EG101" t="s">
        <v>71</v>
      </c>
      <c r="EH101" t="s">
        <v>71</v>
      </c>
      <c r="EI101" t="s">
        <v>71</v>
      </c>
      <c r="EJ101" t="s">
        <v>71</v>
      </c>
      <c r="EK101" t="s">
        <v>71</v>
      </c>
      <c r="EL101" t="s">
        <v>71</v>
      </c>
      <c r="EM101" t="s">
        <v>71</v>
      </c>
      <c r="EN101" t="s">
        <v>71</v>
      </c>
      <c r="EO101" t="s">
        <v>71</v>
      </c>
      <c r="EP101" t="s">
        <v>71</v>
      </c>
      <c r="EQ101" t="s">
        <v>71</v>
      </c>
      <c r="ER101" t="s">
        <v>71</v>
      </c>
      <c r="ES101" t="s">
        <v>71</v>
      </c>
      <c r="ET101" t="s">
        <v>71</v>
      </c>
      <c r="EU101" t="s">
        <v>71</v>
      </c>
      <c r="EV101" t="s">
        <v>71</v>
      </c>
      <c r="EW101" t="s">
        <v>71</v>
      </c>
      <c r="EX101" t="s">
        <v>71</v>
      </c>
      <c r="EY101" t="s">
        <v>71</v>
      </c>
      <c r="EZ101" t="s">
        <v>71</v>
      </c>
      <c r="FA101" t="s">
        <v>71</v>
      </c>
      <c r="FB101" t="s">
        <v>71</v>
      </c>
      <c r="FC101" t="s">
        <v>71</v>
      </c>
      <c r="FD101" t="s">
        <v>71</v>
      </c>
      <c r="FE101" t="s">
        <v>71</v>
      </c>
      <c r="FF101" t="s">
        <v>71</v>
      </c>
      <c r="FG101" t="s">
        <v>71</v>
      </c>
      <c r="FH101" t="s">
        <v>71</v>
      </c>
      <c r="FI101" t="s">
        <v>71</v>
      </c>
      <c r="FJ101" t="s">
        <v>71</v>
      </c>
      <c r="FK101" t="s">
        <v>71</v>
      </c>
      <c r="FL101" t="s">
        <v>71</v>
      </c>
      <c r="FM101" t="s">
        <v>71</v>
      </c>
      <c r="FN101" t="s">
        <v>71</v>
      </c>
      <c r="FO101" t="s">
        <v>71</v>
      </c>
      <c r="FP101" t="s">
        <v>71</v>
      </c>
      <c r="FQ101" t="s">
        <v>71</v>
      </c>
      <c r="FR101" t="s">
        <v>71</v>
      </c>
      <c r="FS101" t="s">
        <v>71</v>
      </c>
      <c r="FT101" t="s">
        <v>71</v>
      </c>
      <c r="FU101" t="s">
        <v>71</v>
      </c>
      <c r="FV101" t="s">
        <v>71</v>
      </c>
      <c r="FW101" t="s">
        <v>71</v>
      </c>
      <c r="FX101" t="s">
        <v>71</v>
      </c>
      <c r="FY101" t="s">
        <v>71</v>
      </c>
      <c r="FZ101" t="s">
        <v>71</v>
      </c>
      <c r="GA101" t="s">
        <v>71</v>
      </c>
      <c r="GB101" t="s">
        <v>71</v>
      </c>
      <c r="GC101" t="s">
        <v>71</v>
      </c>
      <c r="GD101" t="s">
        <v>71</v>
      </c>
      <c r="GE101" t="s">
        <v>71</v>
      </c>
      <c r="GF101" t="s">
        <v>71</v>
      </c>
      <c r="GG101" t="s">
        <v>71</v>
      </c>
      <c r="GH101" t="s">
        <v>71</v>
      </c>
    </row>
    <row r="102" spans="1:190" x14ac:dyDescent="0.2">
      <c r="A102" s="1">
        <v>100</v>
      </c>
      <c r="B102" t="s">
        <v>72</v>
      </c>
      <c r="C102" t="s">
        <v>72</v>
      </c>
      <c r="D102" t="s">
        <v>73</v>
      </c>
      <c r="E102" t="s">
        <v>73</v>
      </c>
      <c r="F102" t="s">
        <v>73</v>
      </c>
      <c r="G102" t="s">
        <v>73</v>
      </c>
      <c r="H102" t="s">
        <v>73</v>
      </c>
      <c r="I102" t="s">
        <v>74</v>
      </c>
      <c r="J102" t="s">
        <v>74</v>
      </c>
      <c r="K102" t="s">
        <v>74</v>
      </c>
      <c r="L102" t="s">
        <v>74</v>
      </c>
      <c r="M102" t="s">
        <v>74</v>
      </c>
      <c r="N102" t="s">
        <v>75</v>
      </c>
      <c r="O102" t="s">
        <v>75</v>
      </c>
      <c r="P102" t="s">
        <v>75</v>
      </c>
      <c r="Q102" t="s">
        <v>75</v>
      </c>
      <c r="R102" t="s">
        <v>75</v>
      </c>
      <c r="S102" t="s">
        <v>75</v>
      </c>
      <c r="T102" t="s">
        <v>75</v>
      </c>
      <c r="U102" t="s">
        <v>75</v>
      </c>
      <c r="V102" t="s">
        <v>75</v>
      </c>
      <c r="W102" t="s">
        <v>75</v>
      </c>
      <c r="X102" t="s">
        <v>71</v>
      </c>
      <c r="Y102" t="s">
        <v>71</v>
      </c>
      <c r="Z102" t="s">
        <v>71</v>
      </c>
      <c r="AA102" t="s">
        <v>71</v>
      </c>
      <c r="AB102" t="s">
        <v>71</v>
      </c>
      <c r="AC102" t="s">
        <v>71</v>
      </c>
      <c r="AD102" t="s">
        <v>71</v>
      </c>
      <c r="AE102" t="s">
        <v>71</v>
      </c>
      <c r="AF102" t="s">
        <v>71</v>
      </c>
      <c r="AG102" t="s">
        <v>71</v>
      </c>
      <c r="AH102" t="s">
        <v>71</v>
      </c>
      <c r="AI102" t="s">
        <v>71</v>
      </c>
      <c r="AJ102" t="s">
        <v>71</v>
      </c>
      <c r="AK102" t="s">
        <v>71</v>
      </c>
      <c r="AL102" t="s">
        <v>71</v>
      </c>
      <c r="AM102" t="s">
        <v>71</v>
      </c>
      <c r="AN102" t="s">
        <v>71</v>
      </c>
      <c r="AO102" t="s">
        <v>71</v>
      </c>
      <c r="AP102" t="s">
        <v>71</v>
      </c>
      <c r="AQ102" t="s">
        <v>71</v>
      </c>
      <c r="AR102" t="s">
        <v>71</v>
      </c>
      <c r="AS102" t="s">
        <v>71</v>
      </c>
      <c r="AT102" t="s">
        <v>71</v>
      </c>
      <c r="AU102" t="s">
        <v>71</v>
      </c>
      <c r="AV102" t="s">
        <v>71</v>
      </c>
      <c r="AW102" t="s">
        <v>71</v>
      </c>
      <c r="AX102" t="s">
        <v>71</v>
      </c>
      <c r="AY102" t="s">
        <v>71</v>
      </c>
      <c r="AZ102" t="s">
        <v>71</v>
      </c>
      <c r="BA102" t="s">
        <v>71</v>
      </c>
      <c r="BB102" t="s">
        <v>71</v>
      </c>
      <c r="BC102" t="s">
        <v>71</v>
      </c>
      <c r="BD102" t="s">
        <v>71</v>
      </c>
      <c r="BE102" t="s">
        <v>71</v>
      </c>
      <c r="BF102" t="s">
        <v>71</v>
      </c>
      <c r="BG102" t="s">
        <v>71</v>
      </c>
      <c r="BH102" t="s">
        <v>71</v>
      </c>
      <c r="BI102" t="s">
        <v>71</v>
      </c>
      <c r="BJ102" t="s">
        <v>71</v>
      </c>
      <c r="BK102" t="s">
        <v>71</v>
      </c>
      <c r="BL102" t="s">
        <v>71</v>
      </c>
      <c r="BM102" t="s">
        <v>71</v>
      </c>
      <c r="BN102" t="s">
        <v>71</v>
      </c>
      <c r="BO102" t="s">
        <v>71</v>
      </c>
      <c r="BP102" t="s">
        <v>71</v>
      </c>
      <c r="BQ102" t="s">
        <v>71</v>
      </c>
      <c r="BR102" t="s">
        <v>71</v>
      </c>
      <c r="BS102" t="s">
        <v>71</v>
      </c>
      <c r="BT102" t="s">
        <v>71</v>
      </c>
      <c r="BU102" t="s">
        <v>71</v>
      </c>
      <c r="BV102" t="s">
        <v>71</v>
      </c>
      <c r="BW102" t="s">
        <v>71</v>
      </c>
      <c r="BX102" t="s">
        <v>71</v>
      </c>
      <c r="BY102" t="s">
        <v>71</v>
      </c>
      <c r="BZ102" t="s">
        <v>71</v>
      </c>
      <c r="CA102" t="s">
        <v>71</v>
      </c>
      <c r="CB102" t="s">
        <v>71</v>
      </c>
      <c r="CC102" t="s">
        <v>71</v>
      </c>
      <c r="CD102" t="s">
        <v>71</v>
      </c>
      <c r="CE102" t="s">
        <v>71</v>
      </c>
      <c r="CF102" t="s">
        <v>71</v>
      </c>
      <c r="CG102" t="s">
        <v>71</v>
      </c>
      <c r="CH102" t="s">
        <v>71</v>
      </c>
      <c r="CI102" t="s">
        <v>71</v>
      </c>
      <c r="CJ102" t="s">
        <v>71</v>
      </c>
      <c r="CK102" t="s">
        <v>71</v>
      </c>
      <c r="CL102" t="s">
        <v>71</v>
      </c>
      <c r="CM102" t="s">
        <v>71</v>
      </c>
      <c r="CN102" t="s">
        <v>71</v>
      </c>
      <c r="CO102" t="s">
        <v>71</v>
      </c>
      <c r="CP102" t="s">
        <v>71</v>
      </c>
      <c r="CQ102" t="s">
        <v>71</v>
      </c>
      <c r="CR102" t="s">
        <v>71</v>
      </c>
      <c r="CS102" t="s">
        <v>71</v>
      </c>
      <c r="CT102" t="s">
        <v>71</v>
      </c>
      <c r="CU102" t="s">
        <v>71</v>
      </c>
      <c r="CV102" t="s">
        <v>71</v>
      </c>
      <c r="CW102" t="s">
        <v>71</v>
      </c>
      <c r="CX102" t="s">
        <v>71</v>
      </c>
      <c r="CY102" t="s">
        <v>71</v>
      </c>
      <c r="CZ102" t="s">
        <v>71</v>
      </c>
      <c r="DA102" t="s">
        <v>71</v>
      </c>
      <c r="DB102" t="s">
        <v>71</v>
      </c>
      <c r="DC102" t="s">
        <v>71</v>
      </c>
      <c r="DD102" t="s">
        <v>71</v>
      </c>
      <c r="DE102" t="s">
        <v>71</v>
      </c>
      <c r="DF102" t="s">
        <v>71</v>
      </c>
      <c r="DG102" t="s">
        <v>71</v>
      </c>
      <c r="DH102" t="s">
        <v>71</v>
      </c>
      <c r="DI102" t="s">
        <v>71</v>
      </c>
      <c r="DJ102" t="s">
        <v>71</v>
      </c>
      <c r="DK102" t="s">
        <v>71</v>
      </c>
      <c r="DL102" t="s">
        <v>71</v>
      </c>
      <c r="DM102" t="s">
        <v>71</v>
      </c>
      <c r="DN102" t="s">
        <v>71</v>
      </c>
      <c r="DO102" t="s">
        <v>71</v>
      </c>
      <c r="DP102" t="s">
        <v>71</v>
      </c>
      <c r="DQ102" t="s">
        <v>71</v>
      </c>
      <c r="DR102" t="s">
        <v>71</v>
      </c>
      <c r="DS102" t="s">
        <v>71</v>
      </c>
      <c r="DT102" t="s">
        <v>71</v>
      </c>
      <c r="DU102" t="s">
        <v>71</v>
      </c>
      <c r="DV102" t="s">
        <v>71</v>
      </c>
      <c r="DW102" t="s">
        <v>71</v>
      </c>
      <c r="DX102" t="s">
        <v>71</v>
      </c>
      <c r="DY102" t="s">
        <v>71</v>
      </c>
      <c r="DZ102" t="s">
        <v>71</v>
      </c>
      <c r="EA102" t="s">
        <v>71</v>
      </c>
      <c r="EB102" t="s">
        <v>71</v>
      </c>
      <c r="EC102" t="s">
        <v>71</v>
      </c>
      <c r="ED102" t="s">
        <v>71</v>
      </c>
      <c r="EE102" t="s">
        <v>71</v>
      </c>
      <c r="EF102" t="s">
        <v>71</v>
      </c>
      <c r="EG102" t="s">
        <v>71</v>
      </c>
      <c r="EH102" t="s">
        <v>71</v>
      </c>
      <c r="EI102" t="s">
        <v>71</v>
      </c>
      <c r="EJ102" t="s">
        <v>71</v>
      </c>
      <c r="EK102" t="s">
        <v>71</v>
      </c>
      <c r="EL102" t="s">
        <v>71</v>
      </c>
      <c r="EM102" t="s">
        <v>71</v>
      </c>
      <c r="EN102" t="s">
        <v>71</v>
      </c>
      <c r="EO102" t="s">
        <v>71</v>
      </c>
      <c r="EP102" t="s">
        <v>71</v>
      </c>
      <c r="EQ102" t="s">
        <v>71</v>
      </c>
      <c r="ER102" t="s">
        <v>71</v>
      </c>
      <c r="ES102" t="s">
        <v>71</v>
      </c>
      <c r="ET102" t="s">
        <v>71</v>
      </c>
      <c r="EU102" t="s">
        <v>71</v>
      </c>
      <c r="EV102" t="s">
        <v>71</v>
      </c>
      <c r="EW102" t="s">
        <v>71</v>
      </c>
      <c r="EX102" t="s">
        <v>71</v>
      </c>
      <c r="EY102" t="s">
        <v>71</v>
      </c>
      <c r="EZ102" t="s">
        <v>71</v>
      </c>
      <c r="FA102" t="s">
        <v>71</v>
      </c>
      <c r="FB102" t="s">
        <v>71</v>
      </c>
      <c r="FC102" t="s">
        <v>71</v>
      </c>
      <c r="FD102" t="s">
        <v>71</v>
      </c>
      <c r="FE102" t="s">
        <v>71</v>
      </c>
      <c r="FF102" t="s">
        <v>71</v>
      </c>
      <c r="FG102" t="s">
        <v>71</v>
      </c>
      <c r="FH102" t="s">
        <v>71</v>
      </c>
      <c r="FI102" t="s">
        <v>71</v>
      </c>
      <c r="FJ102" t="s">
        <v>71</v>
      </c>
      <c r="FK102" t="s">
        <v>71</v>
      </c>
      <c r="FL102" t="s">
        <v>71</v>
      </c>
      <c r="FM102" t="s">
        <v>71</v>
      </c>
      <c r="FN102" t="s">
        <v>71</v>
      </c>
      <c r="FO102" t="s">
        <v>71</v>
      </c>
      <c r="FP102" t="s">
        <v>71</v>
      </c>
      <c r="FQ102" t="s">
        <v>71</v>
      </c>
      <c r="FR102" t="s">
        <v>71</v>
      </c>
      <c r="FS102" t="s">
        <v>71</v>
      </c>
      <c r="FT102" t="s">
        <v>71</v>
      </c>
      <c r="FU102" t="s">
        <v>71</v>
      </c>
      <c r="FV102" t="s">
        <v>71</v>
      </c>
      <c r="FW102" t="s">
        <v>71</v>
      </c>
      <c r="FX102" t="s">
        <v>71</v>
      </c>
      <c r="FY102" t="s">
        <v>71</v>
      </c>
      <c r="FZ102" t="s">
        <v>71</v>
      </c>
      <c r="GA102" t="s">
        <v>71</v>
      </c>
      <c r="GB102" t="s">
        <v>71</v>
      </c>
      <c r="GC102" t="s">
        <v>71</v>
      </c>
      <c r="GD102" t="s">
        <v>71</v>
      </c>
      <c r="GE102" t="s">
        <v>71</v>
      </c>
      <c r="GF102" t="s">
        <v>71</v>
      </c>
      <c r="GG102" t="s">
        <v>71</v>
      </c>
      <c r="GH102" t="s">
        <v>71</v>
      </c>
    </row>
    <row r="103" spans="1:190" x14ac:dyDescent="0.2">
      <c r="A103" s="1">
        <v>101</v>
      </c>
      <c r="B103" t="s">
        <v>72</v>
      </c>
      <c r="C103" t="s">
        <v>72</v>
      </c>
      <c r="D103" t="s">
        <v>73</v>
      </c>
      <c r="E103" t="s">
        <v>73</v>
      </c>
      <c r="F103" t="s">
        <v>73</v>
      </c>
      <c r="G103" t="s">
        <v>73</v>
      </c>
      <c r="H103" t="s">
        <v>73</v>
      </c>
      <c r="I103" t="s">
        <v>74</v>
      </c>
      <c r="J103" t="s">
        <v>74</v>
      </c>
      <c r="K103" t="s">
        <v>74</v>
      </c>
      <c r="L103" t="s">
        <v>74</v>
      </c>
      <c r="M103" t="s">
        <v>74</v>
      </c>
      <c r="N103" t="s">
        <v>75</v>
      </c>
      <c r="O103" t="s">
        <v>75</v>
      </c>
      <c r="P103" t="s">
        <v>75</v>
      </c>
      <c r="Q103" t="s">
        <v>75</v>
      </c>
      <c r="R103" t="s">
        <v>75</v>
      </c>
      <c r="S103" t="s">
        <v>75</v>
      </c>
      <c r="T103" t="s">
        <v>75</v>
      </c>
      <c r="U103" t="s">
        <v>75</v>
      </c>
      <c r="V103" t="s">
        <v>75</v>
      </c>
      <c r="W103" t="s">
        <v>75</v>
      </c>
      <c r="X103" t="s">
        <v>71</v>
      </c>
      <c r="Y103" t="s">
        <v>71</v>
      </c>
      <c r="Z103" t="s">
        <v>71</v>
      </c>
      <c r="AA103" t="s">
        <v>71</v>
      </c>
      <c r="AB103" t="s">
        <v>71</v>
      </c>
      <c r="AC103" t="s">
        <v>71</v>
      </c>
      <c r="AD103" t="s">
        <v>71</v>
      </c>
      <c r="AE103" t="s">
        <v>71</v>
      </c>
      <c r="AF103" t="s">
        <v>71</v>
      </c>
      <c r="AG103" t="s">
        <v>71</v>
      </c>
      <c r="AH103" t="s">
        <v>71</v>
      </c>
      <c r="AI103" t="s">
        <v>71</v>
      </c>
      <c r="AJ103" t="s">
        <v>71</v>
      </c>
      <c r="AK103" t="s">
        <v>71</v>
      </c>
      <c r="AL103" t="s">
        <v>71</v>
      </c>
      <c r="AM103" t="s">
        <v>71</v>
      </c>
      <c r="AN103" t="s">
        <v>71</v>
      </c>
      <c r="AO103" t="s">
        <v>71</v>
      </c>
      <c r="AP103" t="s">
        <v>71</v>
      </c>
      <c r="AQ103" t="s">
        <v>71</v>
      </c>
      <c r="AR103" t="s">
        <v>71</v>
      </c>
      <c r="AS103" t="s">
        <v>71</v>
      </c>
      <c r="AT103" t="s">
        <v>71</v>
      </c>
      <c r="AU103" t="s">
        <v>71</v>
      </c>
      <c r="AV103" t="s">
        <v>71</v>
      </c>
      <c r="AW103" t="s">
        <v>71</v>
      </c>
      <c r="AX103" t="s">
        <v>71</v>
      </c>
      <c r="AY103" t="s">
        <v>71</v>
      </c>
      <c r="AZ103" t="s">
        <v>71</v>
      </c>
      <c r="BA103" t="s">
        <v>71</v>
      </c>
      <c r="BB103" t="s">
        <v>71</v>
      </c>
      <c r="BC103" t="s">
        <v>71</v>
      </c>
      <c r="BD103" t="s">
        <v>71</v>
      </c>
      <c r="BE103" t="s">
        <v>71</v>
      </c>
      <c r="BF103" t="s">
        <v>71</v>
      </c>
      <c r="BG103" t="s">
        <v>71</v>
      </c>
      <c r="BH103" t="s">
        <v>71</v>
      </c>
      <c r="BI103" t="s">
        <v>71</v>
      </c>
      <c r="BJ103" t="s">
        <v>71</v>
      </c>
      <c r="BK103" t="s">
        <v>71</v>
      </c>
      <c r="BL103" t="s">
        <v>71</v>
      </c>
      <c r="BM103" t="s">
        <v>71</v>
      </c>
      <c r="BN103" t="s">
        <v>71</v>
      </c>
      <c r="BO103" t="s">
        <v>71</v>
      </c>
      <c r="BP103" t="s">
        <v>71</v>
      </c>
      <c r="BQ103" t="s">
        <v>71</v>
      </c>
      <c r="BR103" t="s">
        <v>71</v>
      </c>
      <c r="BS103" t="s">
        <v>71</v>
      </c>
      <c r="BT103" t="s">
        <v>71</v>
      </c>
      <c r="BU103" t="s">
        <v>71</v>
      </c>
      <c r="BV103" t="s">
        <v>71</v>
      </c>
      <c r="BW103" t="s">
        <v>71</v>
      </c>
      <c r="BX103" t="s">
        <v>71</v>
      </c>
      <c r="BY103" t="s">
        <v>71</v>
      </c>
      <c r="BZ103" t="s">
        <v>71</v>
      </c>
      <c r="CA103" t="s">
        <v>71</v>
      </c>
      <c r="CB103" t="s">
        <v>71</v>
      </c>
      <c r="CC103" t="s">
        <v>71</v>
      </c>
      <c r="CD103" t="s">
        <v>71</v>
      </c>
      <c r="CE103" t="s">
        <v>71</v>
      </c>
      <c r="CF103" t="s">
        <v>71</v>
      </c>
      <c r="CG103" t="s">
        <v>71</v>
      </c>
      <c r="CH103" t="s">
        <v>71</v>
      </c>
      <c r="CI103" t="s">
        <v>71</v>
      </c>
      <c r="CJ103" t="s">
        <v>71</v>
      </c>
      <c r="CK103" t="s">
        <v>71</v>
      </c>
      <c r="CL103" t="s">
        <v>71</v>
      </c>
      <c r="CM103" t="s">
        <v>71</v>
      </c>
      <c r="CN103" t="s">
        <v>71</v>
      </c>
      <c r="CO103" t="s">
        <v>71</v>
      </c>
      <c r="CP103" t="s">
        <v>71</v>
      </c>
      <c r="CQ103" t="s">
        <v>71</v>
      </c>
      <c r="CR103" t="s">
        <v>71</v>
      </c>
      <c r="CS103" t="s">
        <v>71</v>
      </c>
      <c r="CT103" t="s">
        <v>71</v>
      </c>
      <c r="CU103" t="s">
        <v>71</v>
      </c>
      <c r="CV103" t="s">
        <v>71</v>
      </c>
      <c r="CW103" t="s">
        <v>71</v>
      </c>
      <c r="CX103" t="s">
        <v>71</v>
      </c>
      <c r="CY103" t="s">
        <v>71</v>
      </c>
      <c r="CZ103" t="s">
        <v>71</v>
      </c>
      <c r="DA103" t="s">
        <v>71</v>
      </c>
      <c r="DB103" t="s">
        <v>71</v>
      </c>
      <c r="DC103" t="s">
        <v>71</v>
      </c>
      <c r="DD103" t="s">
        <v>71</v>
      </c>
      <c r="DE103" t="s">
        <v>71</v>
      </c>
      <c r="DF103" t="s">
        <v>71</v>
      </c>
      <c r="DG103" t="s">
        <v>71</v>
      </c>
      <c r="DH103" t="s">
        <v>71</v>
      </c>
      <c r="DI103" t="s">
        <v>71</v>
      </c>
      <c r="DJ103" t="s">
        <v>71</v>
      </c>
      <c r="DK103" t="s">
        <v>71</v>
      </c>
      <c r="DL103" t="s">
        <v>71</v>
      </c>
      <c r="DM103" t="s">
        <v>71</v>
      </c>
      <c r="DN103" t="s">
        <v>71</v>
      </c>
      <c r="DO103" t="s">
        <v>71</v>
      </c>
      <c r="DP103" t="s">
        <v>71</v>
      </c>
      <c r="DQ103" t="s">
        <v>71</v>
      </c>
      <c r="DR103" t="s">
        <v>71</v>
      </c>
      <c r="DS103" t="s">
        <v>71</v>
      </c>
      <c r="DT103" t="s">
        <v>71</v>
      </c>
      <c r="DU103" t="s">
        <v>71</v>
      </c>
      <c r="DV103" t="s">
        <v>71</v>
      </c>
      <c r="DW103" t="s">
        <v>71</v>
      </c>
      <c r="DX103" t="s">
        <v>71</v>
      </c>
      <c r="DY103" t="s">
        <v>71</v>
      </c>
      <c r="DZ103" t="s">
        <v>71</v>
      </c>
      <c r="EA103" t="s">
        <v>71</v>
      </c>
      <c r="EB103" t="s">
        <v>71</v>
      </c>
      <c r="EC103" t="s">
        <v>71</v>
      </c>
      <c r="ED103" t="s">
        <v>71</v>
      </c>
      <c r="EE103" t="s">
        <v>71</v>
      </c>
      <c r="EF103" t="s">
        <v>71</v>
      </c>
      <c r="EG103" t="s">
        <v>71</v>
      </c>
      <c r="EH103" t="s">
        <v>71</v>
      </c>
      <c r="EI103" t="s">
        <v>71</v>
      </c>
      <c r="EJ103" t="s">
        <v>71</v>
      </c>
      <c r="EK103" t="s">
        <v>71</v>
      </c>
      <c r="EL103" t="s">
        <v>71</v>
      </c>
      <c r="EM103" t="s">
        <v>71</v>
      </c>
      <c r="EN103" t="s">
        <v>71</v>
      </c>
      <c r="EO103" t="s">
        <v>71</v>
      </c>
      <c r="EP103" t="s">
        <v>71</v>
      </c>
      <c r="EQ103" t="s">
        <v>71</v>
      </c>
      <c r="ER103" t="s">
        <v>71</v>
      </c>
      <c r="ES103" t="s">
        <v>71</v>
      </c>
      <c r="ET103" t="s">
        <v>71</v>
      </c>
      <c r="EU103" t="s">
        <v>71</v>
      </c>
      <c r="EV103" t="s">
        <v>71</v>
      </c>
      <c r="EW103" t="s">
        <v>71</v>
      </c>
      <c r="EX103" t="s">
        <v>71</v>
      </c>
      <c r="EY103" t="s">
        <v>71</v>
      </c>
      <c r="EZ103" t="s">
        <v>71</v>
      </c>
      <c r="FA103" t="s">
        <v>71</v>
      </c>
      <c r="FB103" t="s">
        <v>71</v>
      </c>
      <c r="FC103" t="s">
        <v>71</v>
      </c>
      <c r="FD103" t="s">
        <v>71</v>
      </c>
      <c r="FE103" t="s">
        <v>71</v>
      </c>
      <c r="FF103" t="s">
        <v>71</v>
      </c>
      <c r="FG103" t="s">
        <v>71</v>
      </c>
      <c r="FH103" t="s">
        <v>71</v>
      </c>
      <c r="FI103" t="s">
        <v>71</v>
      </c>
      <c r="FJ103" t="s">
        <v>71</v>
      </c>
      <c r="FK103" t="s">
        <v>71</v>
      </c>
      <c r="FL103" t="s">
        <v>71</v>
      </c>
      <c r="FM103" t="s">
        <v>71</v>
      </c>
      <c r="FN103" t="s">
        <v>71</v>
      </c>
      <c r="FO103" t="s">
        <v>71</v>
      </c>
      <c r="FP103" t="s">
        <v>71</v>
      </c>
      <c r="FQ103" t="s">
        <v>71</v>
      </c>
      <c r="FR103" t="s">
        <v>71</v>
      </c>
      <c r="FS103" t="s">
        <v>71</v>
      </c>
      <c r="FT103" t="s">
        <v>71</v>
      </c>
      <c r="FU103" t="s">
        <v>71</v>
      </c>
      <c r="FV103" t="s">
        <v>71</v>
      </c>
      <c r="FW103" t="s">
        <v>71</v>
      </c>
      <c r="FX103" t="s">
        <v>71</v>
      </c>
      <c r="FY103" t="s">
        <v>71</v>
      </c>
      <c r="FZ103" t="s">
        <v>71</v>
      </c>
      <c r="GA103" t="s">
        <v>71</v>
      </c>
      <c r="GB103" t="s">
        <v>71</v>
      </c>
      <c r="GC103" t="s">
        <v>71</v>
      </c>
      <c r="GD103" t="s">
        <v>71</v>
      </c>
      <c r="GE103" t="s">
        <v>71</v>
      </c>
      <c r="GF103" t="s">
        <v>71</v>
      </c>
      <c r="GG103" t="s">
        <v>71</v>
      </c>
      <c r="GH103" t="s">
        <v>71</v>
      </c>
    </row>
    <row r="104" spans="1:190" x14ac:dyDescent="0.2">
      <c r="A104" s="1">
        <v>102</v>
      </c>
      <c r="B104" t="s">
        <v>72</v>
      </c>
      <c r="C104" t="s">
        <v>72</v>
      </c>
      <c r="D104" t="s">
        <v>73</v>
      </c>
      <c r="E104" t="s">
        <v>73</v>
      </c>
      <c r="F104" t="s">
        <v>73</v>
      </c>
      <c r="G104" t="s">
        <v>73</v>
      </c>
      <c r="H104" t="s">
        <v>73</v>
      </c>
      <c r="I104" t="s">
        <v>74</v>
      </c>
      <c r="J104" t="s">
        <v>74</v>
      </c>
      <c r="K104" t="s">
        <v>74</v>
      </c>
      <c r="L104" t="s">
        <v>74</v>
      </c>
      <c r="M104" t="s">
        <v>74</v>
      </c>
      <c r="N104" t="s">
        <v>75</v>
      </c>
      <c r="O104" t="s">
        <v>75</v>
      </c>
      <c r="P104" t="s">
        <v>75</v>
      </c>
      <c r="Q104" t="s">
        <v>75</v>
      </c>
      <c r="R104" t="s">
        <v>75</v>
      </c>
      <c r="S104" t="s">
        <v>75</v>
      </c>
      <c r="T104" t="s">
        <v>75</v>
      </c>
      <c r="U104" t="s">
        <v>75</v>
      </c>
      <c r="V104" t="s">
        <v>75</v>
      </c>
      <c r="W104" t="s">
        <v>75</v>
      </c>
      <c r="X104" t="s">
        <v>71</v>
      </c>
      <c r="Y104" t="s">
        <v>71</v>
      </c>
      <c r="Z104" t="s">
        <v>71</v>
      </c>
      <c r="AA104" t="s">
        <v>71</v>
      </c>
      <c r="AB104" t="s">
        <v>71</v>
      </c>
      <c r="AC104" t="s">
        <v>71</v>
      </c>
      <c r="AD104" t="s">
        <v>71</v>
      </c>
      <c r="AE104" t="s">
        <v>71</v>
      </c>
      <c r="AF104" t="s">
        <v>71</v>
      </c>
      <c r="AG104" t="s">
        <v>71</v>
      </c>
      <c r="AH104" t="s">
        <v>71</v>
      </c>
      <c r="AI104" t="s">
        <v>71</v>
      </c>
      <c r="AJ104" t="s">
        <v>71</v>
      </c>
      <c r="AK104" t="s">
        <v>71</v>
      </c>
      <c r="AL104" t="s">
        <v>71</v>
      </c>
      <c r="AM104" t="s">
        <v>71</v>
      </c>
      <c r="AN104" t="s">
        <v>71</v>
      </c>
      <c r="AO104" t="s">
        <v>71</v>
      </c>
      <c r="AP104" t="s">
        <v>71</v>
      </c>
      <c r="AQ104" t="s">
        <v>71</v>
      </c>
      <c r="AR104" t="s">
        <v>71</v>
      </c>
      <c r="AS104" t="s">
        <v>71</v>
      </c>
      <c r="AT104" t="s">
        <v>71</v>
      </c>
      <c r="AU104" t="s">
        <v>71</v>
      </c>
      <c r="AV104" t="s">
        <v>71</v>
      </c>
      <c r="AW104" t="s">
        <v>71</v>
      </c>
      <c r="AX104" t="s">
        <v>71</v>
      </c>
      <c r="AY104" t="s">
        <v>71</v>
      </c>
      <c r="AZ104" t="s">
        <v>71</v>
      </c>
      <c r="BA104" t="s">
        <v>71</v>
      </c>
      <c r="BB104" t="s">
        <v>71</v>
      </c>
      <c r="BC104" t="s">
        <v>71</v>
      </c>
      <c r="BD104" t="s">
        <v>71</v>
      </c>
      <c r="BE104" t="s">
        <v>71</v>
      </c>
      <c r="BF104" t="s">
        <v>71</v>
      </c>
      <c r="BG104" t="s">
        <v>71</v>
      </c>
      <c r="BH104" t="s">
        <v>71</v>
      </c>
      <c r="BI104" t="s">
        <v>71</v>
      </c>
      <c r="BJ104" t="s">
        <v>71</v>
      </c>
      <c r="BK104" t="s">
        <v>71</v>
      </c>
      <c r="BL104" t="s">
        <v>71</v>
      </c>
      <c r="BM104" t="s">
        <v>71</v>
      </c>
      <c r="BN104" t="s">
        <v>71</v>
      </c>
      <c r="BO104" t="s">
        <v>71</v>
      </c>
      <c r="BP104" t="s">
        <v>71</v>
      </c>
      <c r="BQ104" t="s">
        <v>71</v>
      </c>
      <c r="BR104" t="s">
        <v>71</v>
      </c>
      <c r="BS104" t="s">
        <v>71</v>
      </c>
      <c r="BT104" t="s">
        <v>71</v>
      </c>
      <c r="BU104" t="s">
        <v>71</v>
      </c>
      <c r="BV104" t="s">
        <v>71</v>
      </c>
      <c r="BW104" t="s">
        <v>71</v>
      </c>
      <c r="BX104" t="s">
        <v>71</v>
      </c>
      <c r="BY104" t="s">
        <v>71</v>
      </c>
      <c r="BZ104" t="s">
        <v>71</v>
      </c>
      <c r="CA104" t="s">
        <v>71</v>
      </c>
      <c r="CB104" t="s">
        <v>71</v>
      </c>
      <c r="CC104" t="s">
        <v>71</v>
      </c>
      <c r="CD104" t="s">
        <v>71</v>
      </c>
      <c r="CE104" t="s">
        <v>71</v>
      </c>
      <c r="CF104" t="s">
        <v>71</v>
      </c>
      <c r="CG104" t="s">
        <v>71</v>
      </c>
      <c r="CH104" t="s">
        <v>71</v>
      </c>
      <c r="CI104" t="s">
        <v>71</v>
      </c>
      <c r="CJ104" t="s">
        <v>71</v>
      </c>
      <c r="CK104" t="s">
        <v>71</v>
      </c>
      <c r="CL104" t="s">
        <v>71</v>
      </c>
      <c r="CM104" t="s">
        <v>71</v>
      </c>
      <c r="CN104" t="s">
        <v>71</v>
      </c>
      <c r="CO104" t="s">
        <v>71</v>
      </c>
      <c r="CP104" t="s">
        <v>71</v>
      </c>
      <c r="CQ104" t="s">
        <v>71</v>
      </c>
      <c r="CR104" t="s">
        <v>71</v>
      </c>
      <c r="CS104" t="s">
        <v>71</v>
      </c>
      <c r="CT104" t="s">
        <v>71</v>
      </c>
      <c r="CU104" t="s">
        <v>71</v>
      </c>
      <c r="CV104" t="s">
        <v>71</v>
      </c>
      <c r="CW104" t="s">
        <v>71</v>
      </c>
      <c r="CX104" t="s">
        <v>71</v>
      </c>
      <c r="CY104" t="s">
        <v>71</v>
      </c>
      <c r="CZ104" t="s">
        <v>71</v>
      </c>
      <c r="DA104" t="s">
        <v>71</v>
      </c>
      <c r="DB104" t="s">
        <v>71</v>
      </c>
      <c r="DC104" t="s">
        <v>71</v>
      </c>
      <c r="DD104" t="s">
        <v>71</v>
      </c>
      <c r="DE104" t="s">
        <v>71</v>
      </c>
      <c r="DF104" t="s">
        <v>71</v>
      </c>
      <c r="DG104" t="s">
        <v>71</v>
      </c>
      <c r="DH104" t="s">
        <v>71</v>
      </c>
      <c r="DI104" t="s">
        <v>71</v>
      </c>
      <c r="DJ104" t="s">
        <v>71</v>
      </c>
      <c r="DK104" t="s">
        <v>71</v>
      </c>
      <c r="DL104" t="s">
        <v>71</v>
      </c>
      <c r="DM104" t="s">
        <v>71</v>
      </c>
      <c r="DN104" t="s">
        <v>71</v>
      </c>
      <c r="DO104" t="s">
        <v>71</v>
      </c>
      <c r="DP104" t="s">
        <v>71</v>
      </c>
      <c r="DQ104" t="s">
        <v>71</v>
      </c>
      <c r="DR104" t="s">
        <v>71</v>
      </c>
      <c r="DS104" t="s">
        <v>71</v>
      </c>
      <c r="DT104" t="s">
        <v>71</v>
      </c>
      <c r="DU104" t="s">
        <v>71</v>
      </c>
      <c r="DV104" t="s">
        <v>71</v>
      </c>
      <c r="DW104" t="s">
        <v>71</v>
      </c>
      <c r="DX104" t="s">
        <v>71</v>
      </c>
      <c r="DY104" t="s">
        <v>71</v>
      </c>
      <c r="DZ104" t="s">
        <v>71</v>
      </c>
      <c r="EA104" t="s">
        <v>71</v>
      </c>
      <c r="EB104" t="s">
        <v>71</v>
      </c>
      <c r="EC104" t="s">
        <v>71</v>
      </c>
      <c r="ED104" t="s">
        <v>71</v>
      </c>
      <c r="EE104" t="s">
        <v>71</v>
      </c>
      <c r="EF104" t="s">
        <v>71</v>
      </c>
      <c r="EG104" t="s">
        <v>71</v>
      </c>
      <c r="EH104" t="s">
        <v>71</v>
      </c>
      <c r="EI104" t="s">
        <v>71</v>
      </c>
      <c r="EJ104" t="s">
        <v>71</v>
      </c>
      <c r="EK104" t="s">
        <v>71</v>
      </c>
      <c r="EL104" t="s">
        <v>71</v>
      </c>
      <c r="EM104" t="s">
        <v>71</v>
      </c>
      <c r="EN104" t="s">
        <v>71</v>
      </c>
      <c r="EO104" t="s">
        <v>71</v>
      </c>
      <c r="EP104" t="s">
        <v>71</v>
      </c>
      <c r="EQ104" t="s">
        <v>71</v>
      </c>
      <c r="ER104" t="s">
        <v>71</v>
      </c>
      <c r="ES104" t="s">
        <v>71</v>
      </c>
      <c r="ET104" t="s">
        <v>71</v>
      </c>
      <c r="EU104" t="s">
        <v>71</v>
      </c>
      <c r="EV104" t="s">
        <v>71</v>
      </c>
      <c r="EW104" t="s">
        <v>71</v>
      </c>
      <c r="EX104" t="s">
        <v>71</v>
      </c>
      <c r="EY104" t="s">
        <v>71</v>
      </c>
      <c r="EZ104" t="s">
        <v>71</v>
      </c>
      <c r="FA104" t="s">
        <v>71</v>
      </c>
      <c r="FB104" t="s">
        <v>71</v>
      </c>
      <c r="FC104" t="s">
        <v>71</v>
      </c>
      <c r="FD104" t="s">
        <v>71</v>
      </c>
      <c r="FE104" t="s">
        <v>71</v>
      </c>
      <c r="FF104" t="s">
        <v>71</v>
      </c>
      <c r="FG104" t="s">
        <v>71</v>
      </c>
      <c r="FH104" t="s">
        <v>71</v>
      </c>
      <c r="FI104" t="s">
        <v>71</v>
      </c>
      <c r="FJ104" t="s">
        <v>71</v>
      </c>
      <c r="FK104" t="s">
        <v>71</v>
      </c>
      <c r="FL104" t="s">
        <v>71</v>
      </c>
      <c r="FM104" t="s">
        <v>71</v>
      </c>
      <c r="FN104" t="s">
        <v>71</v>
      </c>
      <c r="FO104" t="s">
        <v>71</v>
      </c>
      <c r="FP104" t="s">
        <v>71</v>
      </c>
      <c r="FQ104" t="s">
        <v>71</v>
      </c>
      <c r="FR104" t="s">
        <v>71</v>
      </c>
      <c r="FS104" t="s">
        <v>71</v>
      </c>
      <c r="FT104" t="s">
        <v>71</v>
      </c>
      <c r="FU104" t="s">
        <v>71</v>
      </c>
      <c r="FV104" t="s">
        <v>71</v>
      </c>
      <c r="FW104" t="s">
        <v>71</v>
      </c>
      <c r="FX104" t="s">
        <v>71</v>
      </c>
      <c r="FY104" t="s">
        <v>71</v>
      </c>
      <c r="FZ104" t="s">
        <v>71</v>
      </c>
      <c r="GA104" t="s">
        <v>71</v>
      </c>
      <c r="GB104" t="s">
        <v>71</v>
      </c>
      <c r="GC104" t="s">
        <v>71</v>
      </c>
      <c r="GD104" t="s">
        <v>71</v>
      </c>
      <c r="GE104" t="s">
        <v>71</v>
      </c>
      <c r="GF104" t="s">
        <v>71</v>
      </c>
      <c r="GG104" t="s">
        <v>71</v>
      </c>
      <c r="GH104" t="s">
        <v>71</v>
      </c>
    </row>
    <row r="105" spans="1:190" x14ac:dyDescent="0.2">
      <c r="A105" s="1">
        <v>103</v>
      </c>
      <c r="B105" t="s">
        <v>72</v>
      </c>
      <c r="C105" t="s">
        <v>72</v>
      </c>
      <c r="D105" t="s">
        <v>73</v>
      </c>
      <c r="E105" t="s">
        <v>73</v>
      </c>
      <c r="F105" t="s">
        <v>73</v>
      </c>
      <c r="G105" t="s">
        <v>73</v>
      </c>
      <c r="H105" t="s">
        <v>73</v>
      </c>
      <c r="I105" t="s">
        <v>74</v>
      </c>
      <c r="J105" t="s">
        <v>74</v>
      </c>
      <c r="K105" t="s">
        <v>74</v>
      </c>
      <c r="L105" t="s">
        <v>74</v>
      </c>
      <c r="M105" t="s">
        <v>74</v>
      </c>
      <c r="N105" t="s">
        <v>75</v>
      </c>
      <c r="O105" t="s">
        <v>75</v>
      </c>
      <c r="P105" t="s">
        <v>75</v>
      </c>
      <c r="Q105" t="s">
        <v>75</v>
      </c>
      <c r="R105" t="s">
        <v>75</v>
      </c>
      <c r="S105" t="s">
        <v>75</v>
      </c>
      <c r="T105" t="s">
        <v>75</v>
      </c>
      <c r="U105" t="s">
        <v>75</v>
      </c>
      <c r="V105" t="s">
        <v>75</v>
      </c>
      <c r="W105" t="s">
        <v>75</v>
      </c>
      <c r="X105" t="s">
        <v>71</v>
      </c>
      <c r="Y105" t="s">
        <v>71</v>
      </c>
      <c r="Z105" t="s">
        <v>71</v>
      </c>
      <c r="AA105" t="s">
        <v>71</v>
      </c>
      <c r="AB105" t="s">
        <v>71</v>
      </c>
      <c r="AC105" t="s">
        <v>71</v>
      </c>
      <c r="AD105" t="s">
        <v>71</v>
      </c>
      <c r="AE105" t="s">
        <v>71</v>
      </c>
      <c r="AF105" t="s">
        <v>71</v>
      </c>
      <c r="AG105" t="s">
        <v>71</v>
      </c>
      <c r="AH105" t="s">
        <v>71</v>
      </c>
      <c r="AI105" t="s">
        <v>71</v>
      </c>
      <c r="AJ105" t="s">
        <v>71</v>
      </c>
      <c r="AK105" t="s">
        <v>71</v>
      </c>
      <c r="AL105" t="s">
        <v>71</v>
      </c>
      <c r="AM105" t="s">
        <v>71</v>
      </c>
      <c r="AN105" t="s">
        <v>71</v>
      </c>
      <c r="AO105" t="s">
        <v>71</v>
      </c>
      <c r="AP105" t="s">
        <v>71</v>
      </c>
      <c r="AQ105" t="s">
        <v>71</v>
      </c>
      <c r="AR105" t="s">
        <v>71</v>
      </c>
      <c r="AS105" t="s">
        <v>71</v>
      </c>
      <c r="AT105" t="s">
        <v>71</v>
      </c>
      <c r="AU105" t="s">
        <v>71</v>
      </c>
      <c r="AV105" t="s">
        <v>71</v>
      </c>
      <c r="AW105" t="s">
        <v>71</v>
      </c>
      <c r="AX105" t="s">
        <v>71</v>
      </c>
      <c r="AY105" t="s">
        <v>71</v>
      </c>
      <c r="AZ105" t="s">
        <v>71</v>
      </c>
      <c r="BA105" t="s">
        <v>71</v>
      </c>
      <c r="BB105" t="s">
        <v>71</v>
      </c>
      <c r="BC105" t="s">
        <v>71</v>
      </c>
      <c r="BD105" t="s">
        <v>71</v>
      </c>
      <c r="BE105" t="s">
        <v>71</v>
      </c>
      <c r="BF105" t="s">
        <v>71</v>
      </c>
      <c r="BG105" t="s">
        <v>71</v>
      </c>
      <c r="BH105" t="s">
        <v>71</v>
      </c>
      <c r="BI105" t="s">
        <v>71</v>
      </c>
      <c r="BJ105" t="s">
        <v>71</v>
      </c>
      <c r="BK105" t="s">
        <v>71</v>
      </c>
      <c r="BL105" t="s">
        <v>71</v>
      </c>
      <c r="BM105" t="s">
        <v>71</v>
      </c>
      <c r="BN105" t="s">
        <v>71</v>
      </c>
      <c r="BO105" t="s">
        <v>71</v>
      </c>
      <c r="BP105" t="s">
        <v>71</v>
      </c>
      <c r="BQ105" t="s">
        <v>71</v>
      </c>
      <c r="BR105" t="s">
        <v>71</v>
      </c>
      <c r="BS105" t="s">
        <v>71</v>
      </c>
      <c r="BT105" t="s">
        <v>71</v>
      </c>
      <c r="BU105" t="s">
        <v>71</v>
      </c>
      <c r="BV105" t="s">
        <v>71</v>
      </c>
      <c r="BW105" t="s">
        <v>71</v>
      </c>
      <c r="BX105" t="s">
        <v>71</v>
      </c>
      <c r="BY105" t="s">
        <v>71</v>
      </c>
      <c r="BZ105" t="s">
        <v>71</v>
      </c>
      <c r="CA105" t="s">
        <v>71</v>
      </c>
      <c r="CB105" t="s">
        <v>71</v>
      </c>
      <c r="CC105" t="s">
        <v>71</v>
      </c>
      <c r="CD105" t="s">
        <v>71</v>
      </c>
      <c r="CE105" t="s">
        <v>71</v>
      </c>
      <c r="CF105" t="s">
        <v>71</v>
      </c>
      <c r="CG105" t="s">
        <v>71</v>
      </c>
      <c r="CH105" t="s">
        <v>71</v>
      </c>
      <c r="CI105" t="s">
        <v>71</v>
      </c>
      <c r="CJ105" t="s">
        <v>71</v>
      </c>
      <c r="CK105" t="s">
        <v>71</v>
      </c>
      <c r="CL105" t="s">
        <v>71</v>
      </c>
      <c r="CM105" t="s">
        <v>71</v>
      </c>
      <c r="CN105" t="s">
        <v>71</v>
      </c>
      <c r="CO105" t="s">
        <v>71</v>
      </c>
      <c r="CP105" t="s">
        <v>71</v>
      </c>
      <c r="CQ105" t="s">
        <v>71</v>
      </c>
      <c r="CR105" t="s">
        <v>71</v>
      </c>
      <c r="CS105" t="s">
        <v>71</v>
      </c>
      <c r="CT105" t="s">
        <v>71</v>
      </c>
      <c r="CU105" t="s">
        <v>71</v>
      </c>
      <c r="CV105" t="s">
        <v>71</v>
      </c>
      <c r="CW105" t="s">
        <v>71</v>
      </c>
      <c r="CX105" t="s">
        <v>71</v>
      </c>
      <c r="CY105" t="s">
        <v>71</v>
      </c>
      <c r="CZ105" t="s">
        <v>71</v>
      </c>
      <c r="DA105" t="s">
        <v>71</v>
      </c>
      <c r="DB105" t="s">
        <v>71</v>
      </c>
      <c r="DC105" t="s">
        <v>71</v>
      </c>
      <c r="DD105" t="s">
        <v>71</v>
      </c>
      <c r="DE105" t="s">
        <v>71</v>
      </c>
      <c r="DF105" t="s">
        <v>71</v>
      </c>
      <c r="DG105" t="s">
        <v>71</v>
      </c>
      <c r="DH105" t="s">
        <v>71</v>
      </c>
      <c r="DI105" t="s">
        <v>71</v>
      </c>
      <c r="DJ105" t="s">
        <v>71</v>
      </c>
      <c r="DK105" t="s">
        <v>71</v>
      </c>
      <c r="DL105" t="s">
        <v>71</v>
      </c>
      <c r="DM105" t="s">
        <v>71</v>
      </c>
      <c r="DN105" t="s">
        <v>71</v>
      </c>
      <c r="DO105" t="s">
        <v>71</v>
      </c>
      <c r="DP105" t="s">
        <v>71</v>
      </c>
      <c r="DQ105" t="s">
        <v>71</v>
      </c>
      <c r="DR105" t="s">
        <v>71</v>
      </c>
      <c r="DS105" t="s">
        <v>71</v>
      </c>
      <c r="DT105" t="s">
        <v>71</v>
      </c>
      <c r="DU105" t="s">
        <v>71</v>
      </c>
      <c r="DV105" t="s">
        <v>71</v>
      </c>
      <c r="DW105" t="s">
        <v>71</v>
      </c>
      <c r="DX105" t="s">
        <v>71</v>
      </c>
      <c r="DY105" t="s">
        <v>71</v>
      </c>
      <c r="DZ105" t="s">
        <v>71</v>
      </c>
      <c r="EA105" t="s">
        <v>71</v>
      </c>
      <c r="EB105" t="s">
        <v>71</v>
      </c>
      <c r="EC105" t="s">
        <v>71</v>
      </c>
      <c r="ED105" t="s">
        <v>71</v>
      </c>
      <c r="EE105" t="s">
        <v>71</v>
      </c>
      <c r="EF105" t="s">
        <v>71</v>
      </c>
      <c r="EG105" t="s">
        <v>71</v>
      </c>
      <c r="EH105" t="s">
        <v>71</v>
      </c>
      <c r="EI105" t="s">
        <v>71</v>
      </c>
      <c r="EJ105" t="s">
        <v>71</v>
      </c>
      <c r="EK105" t="s">
        <v>71</v>
      </c>
      <c r="EL105" t="s">
        <v>71</v>
      </c>
      <c r="EM105" t="s">
        <v>71</v>
      </c>
      <c r="EN105" t="s">
        <v>71</v>
      </c>
      <c r="EO105" t="s">
        <v>71</v>
      </c>
      <c r="EP105" t="s">
        <v>71</v>
      </c>
      <c r="EQ105" t="s">
        <v>71</v>
      </c>
      <c r="ER105" t="s">
        <v>71</v>
      </c>
      <c r="ES105" t="s">
        <v>71</v>
      </c>
      <c r="ET105" t="s">
        <v>71</v>
      </c>
      <c r="EU105" t="s">
        <v>71</v>
      </c>
      <c r="EV105" t="s">
        <v>71</v>
      </c>
      <c r="EW105" t="s">
        <v>71</v>
      </c>
      <c r="EX105" t="s">
        <v>71</v>
      </c>
      <c r="EY105" t="s">
        <v>71</v>
      </c>
      <c r="EZ105" t="s">
        <v>71</v>
      </c>
      <c r="FA105" t="s">
        <v>71</v>
      </c>
      <c r="FB105" t="s">
        <v>71</v>
      </c>
      <c r="FC105" t="s">
        <v>71</v>
      </c>
      <c r="FD105" t="s">
        <v>71</v>
      </c>
      <c r="FE105" t="s">
        <v>71</v>
      </c>
      <c r="FF105" t="s">
        <v>71</v>
      </c>
      <c r="FG105" t="s">
        <v>71</v>
      </c>
      <c r="FH105" t="s">
        <v>71</v>
      </c>
      <c r="FI105" t="s">
        <v>71</v>
      </c>
      <c r="FJ105" t="s">
        <v>71</v>
      </c>
      <c r="FK105" t="s">
        <v>71</v>
      </c>
      <c r="FL105" t="s">
        <v>71</v>
      </c>
      <c r="FM105" t="s">
        <v>71</v>
      </c>
      <c r="FN105" t="s">
        <v>71</v>
      </c>
      <c r="FO105" t="s">
        <v>71</v>
      </c>
      <c r="FP105" t="s">
        <v>71</v>
      </c>
      <c r="FQ105" t="s">
        <v>71</v>
      </c>
      <c r="FR105" t="s">
        <v>71</v>
      </c>
      <c r="FS105" t="s">
        <v>71</v>
      </c>
      <c r="FT105" t="s">
        <v>71</v>
      </c>
      <c r="FU105" t="s">
        <v>71</v>
      </c>
      <c r="FV105" t="s">
        <v>71</v>
      </c>
      <c r="FW105" t="s">
        <v>71</v>
      </c>
      <c r="FX105" t="s">
        <v>71</v>
      </c>
      <c r="FY105" t="s">
        <v>71</v>
      </c>
      <c r="FZ105" t="s">
        <v>71</v>
      </c>
      <c r="GA105" t="s">
        <v>71</v>
      </c>
      <c r="GB105" t="s">
        <v>71</v>
      </c>
      <c r="GC105" t="s">
        <v>71</v>
      </c>
      <c r="GD105" t="s">
        <v>71</v>
      </c>
      <c r="GE105" t="s">
        <v>71</v>
      </c>
      <c r="GF105" t="s">
        <v>71</v>
      </c>
      <c r="GG105" t="s">
        <v>71</v>
      </c>
      <c r="GH105" t="s">
        <v>71</v>
      </c>
    </row>
    <row r="106" spans="1:190" x14ac:dyDescent="0.2">
      <c r="A106" s="1">
        <v>104</v>
      </c>
      <c r="B106" t="s">
        <v>72</v>
      </c>
      <c r="C106" t="s">
        <v>72</v>
      </c>
      <c r="D106" t="s">
        <v>73</v>
      </c>
      <c r="E106" t="s">
        <v>73</v>
      </c>
      <c r="F106" t="s">
        <v>73</v>
      </c>
      <c r="G106" t="s">
        <v>73</v>
      </c>
      <c r="H106" t="s">
        <v>73</v>
      </c>
      <c r="I106" t="s">
        <v>74</v>
      </c>
      <c r="J106" t="s">
        <v>74</v>
      </c>
      <c r="K106" t="s">
        <v>74</v>
      </c>
      <c r="L106" t="s">
        <v>74</v>
      </c>
      <c r="M106" t="s">
        <v>74</v>
      </c>
      <c r="N106" t="s">
        <v>75</v>
      </c>
      <c r="O106" t="s">
        <v>75</v>
      </c>
      <c r="P106" t="s">
        <v>75</v>
      </c>
      <c r="Q106" t="s">
        <v>75</v>
      </c>
      <c r="R106" t="s">
        <v>75</v>
      </c>
      <c r="S106" t="s">
        <v>75</v>
      </c>
      <c r="T106" t="s">
        <v>75</v>
      </c>
      <c r="U106" t="s">
        <v>75</v>
      </c>
      <c r="V106" t="s">
        <v>75</v>
      </c>
      <c r="W106" t="s">
        <v>75</v>
      </c>
      <c r="X106" t="s">
        <v>71</v>
      </c>
      <c r="Y106" t="s">
        <v>71</v>
      </c>
      <c r="Z106" t="s">
        <v>71</v>
      </c>
      <c r="AA106" t="s">
        <v>71</v>
      </c>
      <c r="AB106" t="s">
        <v>71</v>
      </c>
      <c r="AC106" t="s">
        <v>71</v>
      </c>
      <c r="AD106" t="s">
        <v>71</v>
      </c>
      <c r="AE106" t="s">
        <v>71</v>
      </c>
      <c r="AF106" t="s">
        <v>71</v>
      </c>
      <c r="AG106" t="s">
        <v>71</v>
      </c>
      <c r="AH106" t="s">
        <v>71</v>
      </c>
      <c r="AI106" t="s">
        <v>71</v>
      </c>
      <c r="AJ106" t="s">
        <v>71</v>
      </c>
      <c r="AK106" t="s">
        <v>71</v>
      </c>
      <c r="AL106" t="s">
        <v>71</v>
      </c>
      <c r="AM106" t="s">
        <v>71</v>
      </c>
      <c r="AN106" t="s">
        <v>71</v>
      </c>
      <c r="AO106" t="s">
        <v>71</v>
      </c>
      <c r="AP106" t="s">
        <v>71</v>
      </c>
      <c r="AQ106" t="s">
        <v>71</v>
      </c>
      <c r="AR106" t="s">
        <v>71</v>
      </c>
      <c r="AS106" t="s">
        <v>71</v>
      </c>
      <c r="AT106" t="s">
        <v>71</v>
      </c>
      <c r="AU106" t="s">
        <v>71</v>
      </c>
      <c r="AV106" t="s">
        <v>71</v>
      </c>
      <c r="AW106" t="s">
        <v>71</v>
      </c>
      <c r="AX106" t="s">
        <v>71</v>
      </c>
      <c r="AY106" t="s">
        <v>71</v>
      </c>
      <c r="AZ106" t="s">
        <v>71</v>
      </c>
      <c r="BA106" t="s">
        <v>71</v>
      </c>
      <c r="BB106" t="s">
        <v>71</v>
      </c>
      <c r="BC106" t="s">
        <v>71</v>
      </c>
      <c r="BD106" t="s">
        <v>71</v>
      </c>
      <c r="BE106" t="s">
        <v>71</v>
      </c>
      <c r="BF106" t="s">
        <v>71</v>
      </c>
      <c r="BG106" t="s">
        <v>71</v>
      </c>
      <c r="BH106" t="s">
        <v>71</v>
      </c>
      <c r="BI106" t="s">
        <v>71</v>
      </c>
      <c r="BJ106" t="s">
        <v>71</v>
      </c>
      <c r="BK106" t="s">
        <v>71</v>
      </c>
      <c r="BL106" t="s">
        <v>71</v>
      </c>
      <c r="BM106" t="s">
        <v>71</v>
      </c>
      <c r="BN106" t="s">
        <v>71</v>
      </c>
      <c r="BO106" t="s">
        <v>71</v>
      </c>
      <c r="BP106" t="s">
        <v>71</v>
      </c>
      <c r="BQ106" t="s">
        <v>71</v>
      </c>
      <c r="BR106" t="s">
        <v>71</v>
      </c>
      <c r="BS106" t="s">
        <v>71</v>
      </c>
      <c r="BT106" t="s">
        <v>71</v>
      </c>
      <c r="BU106" t="s">
        <v>71</v>
      </c>
      <c r="BV106" t="s">
        <v>71</v>
      </c>
      <c r="BW106" t="s">
        <v>71</v>
      </c>
      <c r="BX106" t="s">
        <v>71</v>
      </c>
      <c r="BY106" t="s">
        <v>71</v>
      </c>
      <c r="BZ106" t="s">
        <v>71</v>
      </c>
      <c r="CA106" t="s">
        <v>71</v>
      </c>
      <c r="CB106" t="s">
        <v>71</v>
      </c>
      <c r="CC106" t="s">
        <v>71</v>
      </c>
      <c r="CD106" t="s">
        <v>71</v>
      </c>
      <c r="CE106" t="s">
        <v>71</v>
      </c>
      <c r="CF106" t="s">
        <v>71</v>
      </c>
      <c r="CG106" t="s">
        <v>71</v>
      </c>
      <c r="CH106" t="s">
        <v>71</v>
      </c>
      <c r="CI106" t="s">
        <v>71</v>
      </c>
      <c r="CJ106" t="s">
        <v>71</v>
      </c>
      <c r="CK106" t="s">
        <v>71</v>
      </c>
      <c r="CL106" t="s">
        <v>71</v>
      </c>
      <c r="CM106" t="s">
        <v>71</v>
      </c>
      <c r="CN106" t="s">
        <v>71</v>
      </c>
      <c r="CO106" t="s">
        <v>71</v>
      </c>
      <c r="CP106" t="s">
        <v>71</v>
      </c>
      <c r="CQ106" t="s">
        <v>71</v>
      </c>
      <c r="CR106" t="s">
        <v>71</v>
      </c>
      <c r="CS106" t="s">
        <v>71</v>
      </c>
      <c r="CT106" t="s">
        <v>71</v>
      </c>
      <c r="CU106" t="s">
        <v>71</v>
      </c>
      <c r="CV106" t="s">
        <v>71</v>
      </c>
      <c r="CW106" t="s">
        <v>71</v>
      </c>
      <c r="CX106" t="s">
        <v>71</v>
      </c>
      <c r="CY106" t="s">
        <v>71</v>
      </c>
      <c r="CZ106" t="s">
        <v>71</v>
      </c>
      <c r="DA106" t="s">
        <v>71</v>
      </c>
      <c r="DB106" t="s">
        <v>71</v>
      </c>
      <c r="DC106" t="s">
        <v>71</v>
      </c>
      <c r="DD106" t="s">
        <v>71</v>
      </c>
      <c r="DE106" t="s">
        <v>71</v>
      </c>
      <c r="DF106" t="s">
        <v>71</v>
      </c>
      <c r="DG106" t="s">
        <v>71</v>
      </c>
      <c r="DH106" t="s">
        <v>71</v>
      </c>
      <c r="DI106" t="s">
        <v>71</v>
      </c>
      <c r="DJ106" t="s">
        <v>71</v>
      </c>
      <c r="DK106" t="s">
        <v>71</v>
      </c>
      <c r="DL106" t="s">
        <v>71</v>
      </c>
      <c r="DM106" t="s">
        <v>71</v>
      </c>
      <c r="DN106" t="s">
        <v>71</v>
      </c>
      <c r="DO106" t="s">
        <v>71</v>
      </c>
      <c r="DP106" t="s">
        <v>71</v>
      </c>
      <c r="DQ106" t="s">
        <v>71</v>
      </c>
      <c r="DR106" t="s">
        <v>71</v>
      </c>
      <c r="DS106" t="s">
        <v>71</v>
      </c>
      <c r="DT106" t="s">
        <v>71</v>
      </c>
      <c r="DU106" t="s">
        <v>71</v>
      </c>
      <c r="DV106" t="s">
        <v>71</v>
      </c>
      <c r="DW106" t="s">
        <v>71</v>
      </c>
      <c r="DX106" t="s">
        <v>71</v>
      </c>
      <c r="DY106" t="s">
        <v>71</v>
      </c>
      <c r="DZ106" t="s">
        <v>71</v>
      </c>
      <c r="EA106" t="s">
        <v>71</v>
      </c>
      <c r="EB106" t="s">
        <v>71</v>
      </c>
      <c r="EC106" t="s">
        <v>71</v>
      </c>
      <c r="ED106" t="s">
        <v>71</v>
      </c>
      <c r="EE106" t="s">
        <v>71</v>
      </c>
      <c r="EF106" t="s">
        <v>71</v>
      </c>
      <c r="EG106" t="s">
        <v>71</v>
      </c>
      <c r="EH106" t="s">
        <v>71</v>
      </c>
      <c r="EI106" t="s">
        <v>71</v>
      </c>
      <c r="EJ106" t="s">
        <v>71</v>
      </c>
      <c r="EK106" t="s">
        <v>71</v>
      </c>
      <c r="EL106" t="s">
        <v>71</v>
      </c>
      <c r="EM106" t="s">
        <v>71</v>
      </c>
      <c r="EN106" t="s">
        <v>71</v>
      </c>
      <c r="EO106" t="s">
        <v>71</v>
      </c>
      <c r="EP106" t="s">
        <v>71</v>
      </c>
      <c r="EQ106" t="s">
        <v>71</v>
      </c>
      <c r="ER106" t="s">
        <v>71</v>
      </c>
      <c r="ES106" t="s">
        <v>71</v>
      </c>
      <c r="ET106" t="s">
        <v>71</v>
      </c>
      <c r="EU106" t="s">
        <v>71</v>
      </c>
      <c r="EV106" t="s">
        <v>71</v>
      </c>
      <c r="EW106" t="s">
        <v>71</v>
      </c>
      <c r="EX106" t="s">
        <v>71</v>
      </c>
      <c r="EY106" t="s">
        <v>71</v>
      </c>
      <c r="EZ106" t="s">
        <v>71</v>
      </c>
      <c r="FA106" t="s">
        <v>71</v>
      </c>
      <c r="FB106" t="s">
        <v>71</v>
      </c>
      <c r="FC106" t="s">
        <v>71</v>
      </c>
      <c r="FD106" t="s">
        <v>71</v>
      </c>
      <c r="FE106" t="s">
        <v>71</v>
      </c>
      <c r="FF106" t="s">
        <v>71</v>
      </c>
      <c r="FG106" t="s">
        <v>71</v>
      </c>
      <c r="FH106" t="s">
        <v>71</v>
      </c>
      <c r="FI106" t="s">
        <v>71</v>
      </c>
      <c r="FJ106" t="s">
        <v>71</v>
      </c>
      <c r="FK106" t="s">
        <v>71</v>
      </c>
      <c r="FL106" t="s">
        <v>71</v>
      </c>
      <c r="FM106" t="s">
        <v>71</v>
      </c>
      <c r="FN106" t="s">
        <v>71</v>
      </c>
      <c r="FO106" t="s">
        <v>71</v>
      </c>
      <c r="FP106" t="s">
        <v>71</v>
      </c>
      <c r="FQ106" t="s">
        <v>71</v>
      </c>
      <c r="FR106" t="s">
        <v>71</v>
      </c>
      <c r="FS106" t="s">
        <v>71</v>
      </c>
      <c r="FT106" t="s">
        <v>71</v>
      </c>
      <c r="FU106" t="s">
        <v>71</v>
      </c>
      <c r="FV106" t="s">
        <v>71</v>
      </c>
      <c r="FW106" t="s">
        <v>71</v>
      </c>
      <c r="FX106" t="s">
        <v>71</v>
      </c>
      <c r="FY106" t="s">
        <v>71</v>
      </c>
      <c r="FZ106" t="s">
        <v>71</v>
      </c>
      <c r="GA106" t="s">
        <v>71</v>
      </c>
      <c r="GB106" t="s">
        <v>71</v>
      </c>
      <c r="GC106" t="s">
        <v>71</v>
      </c>
      <c r="GD106" t="s">
        <v>71</v>
      </c>
      <c r="GE106" t="s">
        <v>71</v>
      </c>
      <c r="GF106" t="s">
        <v>71</v>
      </c>
      <c r="GG106" t="s">
        <v>71</v>
      </c>
      <c r="GH106" t="s">
        <v>71</v>
      </c>
    </row>
    <row r="107" spans="1:190" x14ac:dyDescent="0.2">
      <c r="A107" s="1">
        <v>105</v>
      </c>
      <c r="B107" t="s">
        <v>72</v>
      </c>
      <c r="C107" t="s">
        <v>72</v>
      </c>
      <c r="D107" t="s">
        <v>73</v>
      </c>
      <c r="E107" t="s">
        <v>73</v>
      </c>
      <c r="F107" t="s">
        <v>73</v>
      </c>
      <c r="G107" t="s">
        <v>73</v>
      </c>
      <c r="H107" t="s">
        <v>73</v>
      </c>
      <c r="I107" t="s">
        <v>74</v>
      </c>
      <c r="J107" t="s">
        <v>74</v>
      </c>
      <c r="K107" t="s">
        <v>74</v>
      </c>
      <c r="L107" t="s">
        <v>74</v>
      </c>
      <c r="M107" t="s">
        <v>74</v>
      </c>
      <c r="N107" t="s">
        <v>75</v>
      </c>
      <c r="O107" t="s">
        <v>75</v>
      </c>
      <c r="P107" t="s">
        <v>75</v>
      </c>
      <c r="Q107" t="s">
        <v>75</v>
      </c>
      <c r="R107" t="s">
        <v>75</v>
      </c>
      <c r="S107" t="s">
        <v>75</v>
      </c>
      <c r="T107" t="s">
        <v>75</v>
      </c>
      <c r="U107" t="s">
        <v>75</v>
      </c>
      <c r="V107" t="s">
        <v>75</v>
      </c>
      <c r="W107" t="s">
        <v>75</v>
      </c>
      <c r="X107" t="s">
        <v>71</v>
      </c>
      <c r="Y107" t="s">
        <v>71</v>
      </c>
      <c r="Z107" t="s">
        <v>71</v>
      </c>
      <c r="AA107" t="s">
        <v>71</v>
      </c>
      <c r="AB107" t="s">
        <v>71</v>
      </c>
      <c r="AC107" t="s">
        <v>71</v>
      </c>
      <c r="AD107" t="s">
        <v>71</v>
      </c>
      <c r="AE107" t="s">
        <v>71</v>
      </c>
      <c r="AF107" t="s">
        <v>71</v>
      </c>
      <c r="AG107" t="s">
        <v>71</v>
      </c>
      <c r="AH107" t="s">
        <v>71</v>
      </c>
      <c r="AI107" t="s">
        <v>71</v>
      </c>
      <c r="AJ107" t="s">
        <v>71</v>
      </c>
      <c r="AK107" t="s">
        <v>71</v>
      </c>
      <c r="AL107" t="s">
        <v>71</v>
      </c>
      <c r="AM107" t="s">
        <v>71</v>
      </c>
      <c r="AN107" t="s">
        <v>71</v>
      </c>
      <c r="AO107" t="s">
        <v>71</v>
      </c>
      <c r="AP107" t="s">
        <v>71</v>
      </c>
      <c r="AQ107" t="s">
        <v>71</v>
      </c>
      <c r="AR107" t="s">
        <v>71</v>
      </c>
      <c r="AS107" t="s">
        <v>71</v>
      </c>
      <c r="AT107" t="s">
        <v>71</v>
      </c>
      <c r="AU107" t="s">
        <v>71</v>
      </c>
      <c r="AV107" t="s">
        <v>71</v>
      </c>
      <c r="AW107" t="s">
        <v>71</v>
      </c>
      <c r="AX107" t="s">
        <v>71</v>
      </c>
      <c r="AY107" t="s">
        <v>71</v>
      </c>
      <c r="AZ107" t="s">
        <v>71</v>
      </c>
      <c r="BA107" t="s">
        <v>71</v>
      </c>
      <c r="BB107" t="s">
        <v>71</v>
      </c>
      <c r="BC107" t="s">
        <v>71</v>
      </c>
      <c r="BD107" t="s">
        <v>71</v>
      </c>
      <c r="BE107" t="s">
        <v>71</v>
      </c>
      <c r="BF107" t="s">
        <v>71</v>
      </c>
      <c r="BG107" t="s">
        <v>71</v>
      </c>
      <c r="BH107" t="s">
        <v>71</v>
      </c>
      <c r="BI107" t="s">
        <v>71</v>
      </c>
      <c r="BJ107" t="s">
        <v>71</v>
      </c>
      <c r="BK107" t="s">
        <v>71</v>
      </c>
      <c r="BL107" t="s">
        <v>71</v>
      </c>
      <c r="BM107" t="s">
        <v>71</v>
      </c>
      <c r="BN107" t="s">
        <v>71</v>
      </c>
      <c r="BO107" t="s">
        <v>71</v>
      </c>
      <c r="BP107" t="s">
        <v>71</v>
      </c>
      <c r="BQ107" t="s">
        <v>71</v>
      </c>
      <c r="BR107" t="s">
        <v>71</v>
      </c>
      <c r="BS107" t="s">
        <v>71</v>
      </c>
      <c r="BT107" t="s">
        <v>71</v>
      </c>
      <c r="BU107" t="s">
        <v>71</v>
      </c>
      <c r="BV107" t="s">
        <v>71</v>
      </c>
      <c r="BW107" t="s">
        <v>71</v>
      </c>
      <c r="BX107" t="s">
        <v>71</v>
      </c>
      <c r="BY107" t="s">
        <v>71</v>
      </c>
      <c r="BZ107" t="s">
        <v>71</v>
      </c>
      <c r="CA107" t="s">
        <v>71</v>
      </c>
      <c r="CB107" t="s">
        <v>71</v>
      </c>
      <c r="CC107" t="s">
        <v>71</v>
      </c>
      <c r="CD107" t="s">
        <v>71</v>
      </c>
      <c r="CE107" t="s">
        <v>71</v>
      </c>
      <c r="CF107" t="s">
        <v>71</v>
      </c>
      <c r="CG107" t="s">
        <v>71</v>
      </c>
      <c r="CH107" t="s">
        <v>71</v>
      </c>
      <c r="CI107" t="s">
        <v>71</v>
      </c>
      <c r="CJ107" t="s">
        <v>71</v>
      </c>
      <c r="CK107" t="s">
        <v>71</v>
      </c>
      <c r="CL107" t="s">
        <v>71</v>
      </c>
      <c r="CM107" t="s">
        <v>71</v>
      </c>
      <c r="CN107" t="s">
        <v>71</v>
      </c>
      <c r="CO107" t="s">
        <v>71</v>
      </c>
      <c r="CP107" t="s">
        <v>71</v>
      </c>
      <c r="CQ107" t="s">
        <v>71</v>
      </c>
      <c r="CR107" t="s">
        <v>71</v>
      </c>
      <c r="CS107" t="s">
        <v>71</v>
      </c>
      <c r="CT107" t="s">
        <v>71</v>
      </c>
      <c r="CU107" t="s">
        <v>71</v>
      </c>
      <c r="CV107" t="s">
        <v>71</v>
      </c>
      <c r="CW107" t="s">
        <v>71</v>
      </c>
      <c r="CX107" t="s">
        <v>71</v>
      </c>
      <c r="CY107" t="s">
        <v>71</v>
      </c>
      <c r="CZ107" t="s">
        <v>71</v>
      </c>
      <c r="DA107" t="s">
        <v>71</v>
      </c>
      <c r="DB107" t="s">
        <v>71</v>
      </c>
      <c r="DC107" t="s">
        <v>71</v>
      </c>
      <c r="DD107" t="s">
        <v>71</v>
      </c>
      <c r="DE107" t="s">
        <v>71</v>
      </c>
      <c r="DF107" t="s">
        <v>71</v>
      </c>
      <c r="DG107" t="s">
        <v>71</v>
      </c>
      <c r="DH107" t="s">
        <v>71</v>
      </c>
      <c r="DI107" t="s">
        <v>71</v>
      </c>
      <c r="DJ107" t="s">
        <v>71</v>
      </c>
      <c r="DK107" t="s">
        <v>71</v>
      </c>
      <c r="DL107" t="s">
        <v>71</v>
      </c>
      <c r="DM107" t="s">
        <v>71</v>
      </c>
      <c r="DN107" t="s">
        <v>71</v>
      </c>
      <c r="DO107" t="s">
        <v>71</v>
      </c>
      <c r="DP107" t="s">
        <v>71</v>
      </c>
      <c r="DQ107" t="s">
        <v>71</v>
      </c>
      <c r="DR107" t="s">
        <v>71</v>
      </c>
      <c r="DS107" t="s">
        <v>71</v>
      </c>
      <c r="DT107" t="s">
        <v>71</v>
      </c>
      <c r="DU107" t="s">
        <v>71</v>
      </c>
      <c r="DV107" t="s">
        <v>71</v>
      </c>
      <c r="DW107" t="s">
        <v>71</v>
      </c>
      <c r="DX107" t="s">
        <v>71</v>
      </c>
      <c r="DY107" t="s">
        <v>71</v>
      </c>
      <c r="DZ107" t="s">
        <v>71</v>
      </c>
      <c r="EA107" t="s">
        <v>71</v>
      </c>
      <c r="EB107" t="s">
        <v>71</v>
      </c>
      <c r="EC107" t="s">
        <v>71</v>
      </c>
      <c r="ED107" t="s">
        <v>71</v>
      </c>
      <c r="EE107" t="s">
        <v>71</v>
      </c>
      <c r="EF107" t="s">
        <v>71</v>
      </c>
      <c r="EG107" t="s">
        <v>71</v>
      </c>
      <c r="EH107" t="s">
        <v>71</v>
      </c>
      <c r="EI107" t="s">
        <v>71</v>
      </c>
      <c r="EJ107" t="s">
        <v>71</v>
      </c>
      <c r="EK107" t="s">
        <v>71</v>
      </c>
      <c r="EL107" t="s">
        <v>71</v>
      </c>
      <c r="EM107" t="s">
        <v>71</v>
      </c>
      <c r="EN107" t="s">
        <v>71</v>
      </c>
      <c r="EO107" t="s">
        <v>71</v>
      </c>
      <c r="EP107" t="s">
        <v>71</v>
      </c>
      <c r="EQ107" t="s">
        <v>71</v>
      </c>
      <c r="ER107" t="s">
        <v>71</v>
      </c>
      <c r="ES107" t="s">
        <v>71</v>
      </c>
      <c r="ET107" t="s">
        <v>71</v>
      </c>
      <c r="EU107" t="s">
        <v>71</v>
      </c>
      <c r="EV107" t="s">
        <v>71</v>
      </c>
      <c r="EW107" t="s">
        <v>71</v>
      </c>
      <c r="EX107" t="s">
        <v>71</v>
      </c>
      <c r="EY107" t="s">
        <v>71</v>
      </c>
      <c r="EZ107" t="s">
        <v>71</v>
      </c>
      <c r="FA107" t="s">
        <v>71</v>
      </c>
      <c r="FB107" t="s">
        <v>71</v>
      </c>
      <c r="FC107" t="s">
        <v>71</v>
      </c>
      <c r="FD107" t="s">
        <v>71</v>
      </c>
      <c r="FE107" t="s">
        <v>71</v>
      </c>
      <c r="FF107" t="s">
        <v>71</v>
      </c>
      <c r="FG107" t="s">
        <v>71</v>
      </c>
      <c r="FH107" t="s">
        <v>71</v>
      </c>
      <c r="FI107" t="s">
        <v>71</v>
      </c>
      <c r="FJ107" t="s">
        <v>71</v>
      </c>
      <c r="FK107" t="s">
        <v>71</v>
      </c>
      <c r="FL107" t="s">
        <v>71</v>
      </c>
      <c r="FM107" t="s">
        <v>71</v>
      </c>
      <c r="FN107" t="s">
        <v>71</v>
      </c>
      <c r="FO107" t="s">
        <v>71</v>
      </c>
      <c r="FP107" t="s">
        <v>71</v>
      </c>
      <c r="FQ107" t="s">
        <v>71</v>
      </c>
      <c r="FR107" t="s">
        <v>71</v>
      </c>
      <c r="FS107" t="s">
        <v>71</v>
      </c>
      <c r="FT107" t="s">
        <v>71</v>
      </c>
      <c r="FU107" t="s">
        <v>71</v>
      </c>
      <c r="FV107" t="s">
        <v>71</v>
      </c>
      <c r="FW107" t="s">
        <v>71</v>
      </c>
      <c r="FX107" t="s">
        <v>71</v>
      </c>
      <c r="FY107" t="s">
        <v>71</v>
      </c>
      <c r="FZ107" t="s">
        <v>71</v>
      </c>
      <c r="GA107" t="s">
        <v>71</v>
      </c>
      <c r="GB107" t="s">
        <v>71</v>
      </c>
      <c r="GC107" t="s">
        <v>71</v>
      </c>
      <c r="GD107" t="s">
        <v>71</v>
      </c>
      <c r="GE107" t="s">
        <v>71</v>
      </c>
      <c r="GF107" t="s">
        <v>71</v>
      </c>
      <c r="GG107" t="s">
        <v>71</v>
      </c>
      <c r="GH107" t="s">
        <v>71</v>
      </c>
    </row>
    <row r="108" spans="1:190" x14ac:dyDescent="0.2">
      <c r="A108" s="1">
        <v>106</v>
      </c>
      <c r="B108" t="s">
        <v>72</v>
      </c>
      <c r="C108" t="s">
        <v>72</v>
      </c>
      <c r="D108" t="s">
        <v>73</v>
      </c>
      <c r="E108" t="s">
        <v>73</v>
      </c>
      <c r="F108" t="s">
        <v>73</v>
      </c>
      <c r="G108" t="s">
        <v>73</v>
      </c>
      <c r="H108" t="s">
        <v>73</v>
      </c>
      <c r="I108" t="s">
        <v>74</v>
      </c>
      <c r="J108" t="s">
        <v>74</v>
      </c>
      <c r="K108" t="s">
        <v>74</v>
      </c>
      <c r="L108" t="s">
        <v>74</v>
      </c>
      <c r="M108" t="s">
        <v>74</v>
      </c>
      <c r="N108" t="s">
        <v>75</v>
      </c>
      <c r="O108" t="s">
        <v>75</v>
      </c>
      <c r="P108" t="s">
        <v>75</v>
      </c>
      <c r="Q108" t="s">
        <v>75</v>
      </c>
      <c r="R108" t="s">
        <v>75</v>
      </c>
      <c r="S108" t="s">
        <v>75</v>
      </c>
      <c r="T108" t="s">
        <v>75</v>
      </c>
      <c r="U108" t="s">
        <v>75</v>
      </c>
      <c r="V108" t="s">
        <v>75</v>
      </c>
      <c r="W108" t="s">
        <v>75</v>
      </c>
      <c r="X108" t="s">
        <v>71</v>
      </c>
      <c r="Y108" t="s">
        <v>71</v>
      </c>
      <c r="Z108" t="s">
        <v>71</v>
      </c>
      <c r="AA108" t="s">
        <v>71</v>
      </c>
      <c r="AB108" t="s">
        <v>71</v>
      </c>
      <c r="AC108" t="s">
        <v>71</v>
      </c>
      <c r="AD108" t="s">
        <v>71</v>
      </c>
      <c r="AE108" t="s">
        <v>71</v>
      </c>
      <c r="AF108" t="s">
        <v>71</v>
      </c>
      <c r="AG108" t="s">
        <v>71</v>
      </c>
      <c r="AH108" t="s">
        <v>71</v>
      </c>
      <c r="AI108" t="s">
        <v>71</v>
      </c>
      <c r="AJ108" t="s">
        <v>71</v>
      </c>
      <c r="AK108" t="s">
        <v>71</v>
      </c>
      <c r="AL108" t="s">
        <v>71</v>
      </c>
      <c r="AM108" t="s">
        <v>71</v>
      </c>
      <c r="AN108" t="s">
        <v>71</v>
      </c>
      <c r="AO108" t="s">
        <v>71</v>
      </c>
      <c r="AP108" t="s">
        <v>71</v>
      </c>
      <c r="AQ108" t="s">
        <v>71</v>
      </c>
      <c r="AR108" t="s">
        <v>71</v>
      </c>
      <c r="AS108" t="s">
        <v>71</v>
      </c>
      <c r="AT108" t="s">
        <v>71</v>
      </c>
      <c r="AU108" t="s">
        <v>71</v>
      </c>
      <c r="AV108" t="s">
        <v>71</v>
      </c>
      <c r="AW108" t="s">
        <v>71</v>
      </c>
      <c r="AX108" t="s">
        <v>71</v>
      </c>
      <c r="AY108" t="s">
        <v>71</v>
      </c>
      <c r="AZ108" t="s">
        <v>71</v>
      </c>
      <c r="BA108" t="s">
        <v>71</v>
      </c>
      <c r="BB108" t="s">
        <v>71</v>
      </c>
      <c r="BC108" t="s">
        <v>71</v>
      </c>
      <c r="BD108" t="s">
        <v>71</v>
      </c>
      <c r="BE108" t="s">
        <v>71</v>
      </c>
      <c r="BF108" t="s">
        <v>71</v>
      </c>
      <c r="BG108" t="s">
        <v>71</v>
      </c>
      <c r="BH108" t="s">
        <v>71</v>
      </c>
      <c r="BI108" t="s">
        <v>71</v>
      </c>
      <c r="BJ108" t="s">
        <v>71</v>
      </c>
      <c r="BK108" t="s">
        <v>71</v>
      </c>
      <c r="BL108" t="s">
        <v>71</v>
      </c>
      <c r="BM108" t="s">
        <v>71</v>
      </c>
      <c r="BN108" t="s">
        <v>71</v>
      </c>
      <c r="BO108" t="s">
        <v>71</v>
      </c>
      <c r="BP108" t="s">
        <v>71</v>
      </c>
      <c r="BQ108" t="s">
        <v>71</v>
      </c>
      <c r="BR108" t="s">
        <v>71</v>
      </c>
      <c r="BS108" t="s">
        <v>71</v>
      </c>
      <c r="BT108" t="s">
        <v>71</v>
      </c>
      <c r="BU108" t="s">
        <v>71</v>
      </c>
      <c r="BV108" t="s">
        <v>71</v>
      </c>
      <c r="BW108" t="s">
        <v>71</v>
      </c>
      <c r="BX108" t="s">
        <v>71</v>
      </c>
      <c r="BY108" t="s">
        <v>71</v>
      </c>
      <c r="BZ108" t="s">
        <v>71</v>
      </c>
      <c r="CA108" t="s">
        <v>71</v>
      </c>
      <c r="CB108" t="s">
        <v>71</v>
      </c>
      <c r="CC108" t="s">
        <v>71</v>
      </c>
      <c r="CD108" t="s">
        <v>71</v>
      </c>
      <c r="CE108" t="s">
        <v>71</v>
      </c>
      <c r="CF108" t="s">
        <v>71</v>
      </c>
      <c r="CG108" t="s">
        <v>71</v>
      </c>
      <c r="CH108" t="s">
        <v>71</v>
      </c>
      <c r="CI108" t="s">
        <v>71</v>
      </c>
      <c r="CJ108" t="s">
        <v>71</v>
      </c>
      <c r="CK108" t="s">
        <v>71</v>
      </c>
      <c r="CL108" t="s">
        <v>71</v>
      </c>
      <c r="CM108" t="s">
        <v>71</v>
      </c>
      <c r="CN108" t="s">
        <v>71</v>
      </c>
      <c r="CO108" t="s">
        <v>71</v>
      </c>
      <c r="CP108" t="s">
        <v>71</v>
      </c>
      <c r="CQ108" t="s">
        <v>71</v>
      </c>
      <c r="CR108" t="s">
        <v>71</v>
      </c>
      <c r="CS108" t="s">
        <v>71</v>
      </c>
      <c r="CT108" t="s">
        <v>71</v>
      </c>
      <c r="CU108" t="s">
        <v>71</v>
      </c>
      <c r="CV108" t="s">
        <v>71</v>
      </c>
      <c r="CW108" t="s">
        <v>71</v>
      </c>
      <c r="CX108" t="s">
        <v>71</v>
      </c>
      <c r="CY108" t="s">
        <v>71</v>
      </c>
      <c r="CZ108" t="s">
        <v>71</v>
      </c>
      <c r="DA108" t="s">
        <v>71</v>
      </c>
      <c r="DB108" t="s">
        <v>71</v>
      </c>
      <c r="DC108" t="s">
        <v>71</v>
      </c>
      <c r="DD108" t="s">
        <v>71</v>
      </c>
      <c r="DE108" t="s">
        <v>71</v>
      </c>
      <c r="DF108" t="s">
        <v>71</v>
      </c>
      <c r="DG108" t="s">
        <v>71</v>
      </c>
      <c r="DH108" t="s">
        <v>71</v>
      </c>
      <c r="DI108" t="s">
        <v>71</v>
      </c>
      <c r="DJ108" t="s">
        <v>71</v>
      </c>
      <c r="DK108" t="s">
        <v>71</v>
      </c>
      <c r="DL108" t="s">
        <v>71</v>
      </c>
      <c r="DM108" t="s">
        <v>71</v>
      </c>
      <c r="DN108" t="s">
        <v>71</v>
      </c>
      <c r="DO108" t="s">
        <v>71</v>
      </c>
      <c r="DP108" t="s">
        <v>71</v>
      </c>
      <c r="DQ108" t="s">
        <v>71</v>
      </c>
      <c r="DR108" t="s">
        <v>71</v>
      </c>
      <c r="DS108" t="s">
        <v>71</v>
      </c>
      <c r="DT108" t="s">
        <v>71</v>
      </c>
      <c r="DU108" t="s">
        <v>71</v>
      </c>
      <c r="DV108" t="s">
        <v>71</v>
      </c>
      <c r="DW108" t="s">
        <v>71</v>
      </c>
      <c r="DX108" t="s">
        <v>71</v>
      </c>
      <c r="DY108" t="s">
        <v>71</v>
      </c>
      <c r="DZ108" t="s">
        <v>71</v>
      </c>
      <c r="EA108" t="s">
        <v>71</v>
      </c>
      <c r="EB108" t="s">
        <v>71</v>
      </c>
      <c r="EC108" t="s">
        <v>71</v>
      </c>
      <c r="ED108" t="s">
        <v>71</v>
      </c>
      <c r="EE108" t="s">
        <v>71</v>
      </c>
      <c r="EF108" t="s">
        <v>71</v>
      </c>
      <c r="EG108" t="s">
        <v>71</v>
      </c>
      <c r="EH108" t="s">
        <v>71</v>
      </c>
      <c r="EI108" t="s">
        <v>71</v>
      </c>
      <c r="EJ108" t="s">
        <v>71</v>
      </c>
      <c r="EK108" t="s">
        <v>71</v>
      </c>
      <c r="EL108" t="s">
        <v>71</v>
      </c>
      <c r="EM108" t="s">
        <v>71</v>
      </c>
      <c r="EN108" t="s">
        <v>71</v>
      </c>
      <c r="EO108" t="s">
        <v>71</v>
      </c>
      <c r="EP108" t="s">
        <v>71</v>
      </c>
      <c r="EQ108" t="s">
        <v>71</v>
      </c>
      <c r="ER108" t="s">
        <v>71</v>
      </c>
      <c r="ES108" t="s">
        <v>71</v>
      </c>
      <c r="ET108" t="s">
        <v>71</v>
      </c>
      <c r="EU108" t="s">
        <v>71</v>
      </c>
      <c r="EV108" t="s">
        <v>71</v>
      </c>
      <c r="EW108" t="s">
        <v>71</v>
      </c>
      <c r="EX108" t="s">
        <v>71</v>
      </c>
      <c r="EY108" t="s">
        <v>71</v>
      </c>
      <c r="EZ108" t="s">
        <v>71</v>
      </c>
      <c r="FA108" t="s">
        <v>71</v>
      </c>
      <c r="FB108" t="s">
        <v>71</v>
      </c>
      <c r="FC108" t="s">
        <v>71</v>
      </c>
      <c r="FD108" t="s">
        <v>71</v>
      </c>
      <c r="FE108" t="s">
        <v>71</v>
      </c>
      <c r="FF108" t="s">
        <v>71</v>
      </c>
      <c r="FG108" t="s">
        <v>71</v>
      </c>
      <c r="FH108" t="s">
        <v>71</v>
      </c>
      <c r="FI108" t="s">
        <v>71</v>
      </c>
      <c r="FJ108" t="s">
        <v>71</v>
      </c>
      <c r="FK108" t="s">
        <v>71</v>
      </c>
      <c r="FL108" t="s">
        <v>71</v>
      </c>
      <c r="FM108" t="s">
        <v>71</v>
      </c>
      <c r="FN108" t="s">
        <v>71</v>
      </c>
      <c r="FO108" t="s">
        <v>71</v>
      </c>
      <c r="FP108" t="s">
        <v>71</v>
      </c>
      <c r="FQ108" t="s">
        <v>71</v>
      </c>
      <c r="FR108" t="s">
        <v>71</v>
      </c>
      <c r="FS108" t="s">
        <v>71</v>
      </c>
      <c r="FT108" t="s">
        <v>71</v>
      </c>
      <c r="FU108" t="s">
        <v>71</v>
      </c>
      <c r="FV108" t="s">
        <v>71</v>
      </c>
      <c r="FW108" t="s">
        <v>71</v>
      </c>
      <c r="FX108" t="s">
        <v>71</v>
      </c>
      <c r="FY108" t="s">
        <v>71</v>
      </c>
      <c r="FZ108" t="s">
        <v>71</v>
      </c>
      <c r="GA108" t="s">
        <v>71</v>
      </c>
      <c r="GB108" t="s">
        <v>71</v>
      </c>
      <c r="GC108" t="s">
        <v>71</v>
      </c>
      <c r="GD108" t="s">
        <v>71</v>
      </c>
      <c r="GE108" t="s">
        <v>71</v>
      </c>
      <c r="GF108" t="s">
        <v>71</v>
      </c>
      <c r="GG108" t="s">
        <v>71</v>
      </c>
      <c r="GH108" t="s">
        <v>71</v>
      </c>
    </row>
    <row r="109" spans="1:190" x14ac:dyDescent="0.2">
      <c r="A109" s="1">
        <v>107</v>
      </c>
      <c r="B109" t="s">
        <v>72</v>
      </c>
      <c r="C109" t="s">
        <v>72</v>
      </c>
      <c r="D109" t="s">
        <v>73</v>
      </c>
      <c r="E109" t="s">
        <v>73</v>
      </c>
      <c r="F109" t="s">
        <v>73</v>
      </c>
      <c r="G109" t="s">
        <v>73</v>
      </c>
      <c r="H109" t="s">
        <v>73</v>
      </c>
      <c r="I109" t="s">
        <v>74</v>
      </c>
      <c r="J109" t="s">
        <v>74</v>
      </c>
      <c r="K109" t="s">
        <v>74</v>
      </c>
      <c r="L109" t="s">
        <v>74</v>
      </c>
      <c r="M109" t="s">
        <v>75</v>
      </c>
      <c r="N109" t="s">
        <v>75</v>
      </c>
      <c r="O109" t="s">
        <v>75</v>
      </c>
      <c r="P109" t="s">
        <v>75</v>
      </c>
      <c r="Q109" t="s">
        <v>75</v>
      </c>
      <c r="R109" t="s">
        <v>75</v>
      </c>
      <c r="S109" t="s">
        <v>75</v>
      </c>
      <c r="T109" t="s">
        <v>75</v>
      </c>
      <c r="U109" t="s">
        <v>75</v>
      </c>
      <c r="V109" t="s">
        <v>71</v>
      </c>
      <c r="W109" t="s">
        <v>71</v>
      </c>
      <c r="X109" t="s">
        <v>71</v>
      </c>
      <c r="Y109" t="s">
        <v>71</v>
      </c>
      <c r="Z109" t="s">
        <v>71</v>
      </c>
      <c r="AA109" t="s">
        <v>71</v>
      </c>
      <c r="AB109" t="s">
        <v>71</v>
      </c>
      <c r="AC109" t="s">
        <v>71</v>
      </c>
      <c r="AD109" t="s">
        <v>71</v>
      </c>
      <c r="AE109" t="s">
        <v>71</v>
      </c>
      <c r="AF109" t="s">
        <v>71</v>
      </c>
      <c r="AG109" t="s">
        <v>71</v>
      </c>
      <c r="AH109" t="s">
        <v>71</v>
      </c>
      <c r="AI109" t="s">
        <v>71</v>
      </c>
      <c r="AJ109" t="s">
        <v>71</v>
      </c>
      <c r="AK109" t="s">
        <v>71</v>
      </c>
      <c r="AL109" t="s">
        <v>71</v>
      </c>
      <c r="AM109" t="s">
        <v>71</v>
      </c>
      <c r="AN109" t="s">
        <v>71</v>
      </c>
      <c r="AO109" t="s">
        <v>71</v>
      </c>
      <c r="AP109" t="s">
        <v>71</v>
      </c>
      <c r="AQ109" t="s">
        <v>71</v>
      </c>
      <c r="AR109" t="s">
        <v>71</v>
      </c>
      <c r="AS109" t="s">
        <v>71</v>
      </c>
      <c r="AT109" t="s">
        <v>71</v>
      </c>
      <c r="AU109" t="s">
        <v>71</v>
      </c>
      <c r="AV109" t="s">
        <v>71</v>
      </c>
      <c r="AW109" t="s">
        <v>71</v>
      </c>
      <c r="AX109" t="s">
        <v>71</v>
      </c>
      <c r="AY109" t="s">
        <v>71</v>
      </c>
      <c r="AZ109" t="s">
        <v>71</v>
      </c>
      <c r="BA109" t="s">
        <v>71</v>
      </c>
      <c r="BB109" t="s">
        <v>71</v>
      </c>
      <c r="BC109" t="s">
        <v>71</v>
      </c>
      <c r="BD109" t="s">
        <v>71</v>
      </c>
      <c r="BE109" t="s">
        <v>71</v>
      </c>
      <c r="BF109" t="s">
        <v>71</v>
      </c>
      <c r="BG109" t="s">
        <v>71</v>
      </c>
      <c r="BH109" t="s">
        <v>71</v>
      </c>
      <c r="BI109" t="s">
        <v>71</v>
      </c>
      <c r="BJ109" t="s">
        <v>71</v>
      </c>
      <c r="BK109" t="s">
        <v>71</v>
      </c>
      <c r="BL109" t="s">
        <v>71</v>
      </c>
      <c r="BM109" t="s">
        <v>71</v>
      </c>
      <c r="BN109" t="s">
        <v>71</v>
      </c>
      <c r="BO109" t="s">
        <v>71</v>
      </c>
      <c r="BP109" t="s">
        <v>71</v>
      </c>
      <c r="BQ109" t="s">
        <v>71</v>
      </c>
      <c r="BR109" t="s">
        <v>71</v>
      </c>
      <c r="BS109" t="s">
        <v>71</v>
      </c>
      <c r="BT109" t="s">
        <v>71</v>
      </c>
      <c r="BU109" t="s">
        <v>71</v>
      </c>
      <c r="BV109" t="s">
        <v>71</v>
      </c>
      <c r="BW109" t="s">
        <v>71</v>
      </c>
      <c r="BX109" t="s">
        <v>71</v>
      </c>
      <c r="BY109" t="s">
        <v>71</v>
      </c>
      <c r="BZ109" t="s">
        <v>71</v>
      </c>
      <c r="CA109" t="s">
        <v>71</v>
      </c>
      <c r="CB109" t="s">
        <v>71</v>
      </c>
      <c r="CC109" t="s">
        <v>71</v>
      </c>
      <c r="CD109" t="s">
        <v>71</v>
      </c>
      <c r="CE109" t="s">
        <v>71</v>
      </c>
      <c r="CF109" t="s">
        <v>71</v>
      </c>
      <c r="CG109" t="s">
        <v>71</v>
      </c>
      <c r="CH109" t="s">
        <v>71</v>
      </c>
      <c r="CI109" t="s">
        <v>71</v>
      </c>
      <c r="CJ109" t="s">
        <v>71</v>
      </c>
      <c r="CK109" t="s">
        <v>71</v>
      </c>
      <c r="CL109" t="s">
        <v>71</v>
      </c>
      <c r="CM109" t="s">
        <v>71</v>
      </c>
      <c r="CN109" t="s">
        <v>71</v>
      </c>
      <c r="CO109" t="s">
        <v>71</v>
      </c>
      <c r="CP109" t="s">
        <v>71</v>
      </c>
      <c r="CQ109" t="s">
        <v>71</v>
      </c>
      <c r="CR109" t="s">
        <v>71</v>
      </c>
      <c r="CS109" t="s">
        <v>71</v>
      </c>
      <c r="CT109" t="s">
        <v>71</v>
      </c>
      <c r="CU109" t="s">
        <v>71</v>
      </c>
      <c r="CV109" t="s">
        <v>71</v>
      </c>
      <c r="CW109" t="s">
        <v>71</v>
      </c>
      <c r="CX109" t="s">
        <v>71</v>
      </c>
      <c r="CY109" t="s">
        <v>71</v>
      </c>
      <c r="CZ109" t="s">
        <v>71</v>
      </c>
      <c r="DA109" t="s">
        <v>71</v>
      </c>
      <c r="DB109" t="s">
        <v>71</v>
      </c>
      <c r="DC109" t="s">
        <v>71</v>
      </c>
      <c r="DD109" t="s">
        <v>71</v>
      </c>
      <c r="DE109" t="s">
        <v>71</v>
      </c>
      <c r="DF109" t="s">
        <v>71</v>
      </c>
      <c r="DG109" t="s">
        <v>71</v>
      </c>
      <c r="DH109" t="s">
        <v>71</v>
      </c>
      <c r="DI109" t="s">
        <v>71</v>
      </c>
      <c r="DJ109" t="s">
        <v>71</v>
      </c>
      <c r="DK109" t="s">
        <v>71</v>
      </c>
      <c r="DL109" t="s">
        <v>71</v>
      </c>
      <c r="DM109" t="s">
        <v>71</v>
      </c>
      <c r="DN109" t="s">
        <v>71</v>
      </c>
      <c r="DO109" t="s">
        <v>71</v>
      </c>
      <c r="DP109" t="s">
        <v>71</v>
      </c>
      <c r="DQ109" t="s">
        <v>71</v>
      </c>
      <c r="DR109" t="s">
        <v>71</v>
      </c>
      <c r="DS109" t="s">
        <v>71</v>
      </c>
      <c r="DT109" t="s">
        <v>71</v>
      </c>
      <c r="DU109" t="s">
        <v>71</v>
      </c>
      <c r="DV109" t="s">
        <v>71</v>
      </c>
      <c r="DW109" t="s">
        <v>71</v>
      </c>
      <c r="DX109" t="s">
        <v>71</v>
      </c>
      <c r="DY109" t="s">
        <v>71</v>
      </c>
      <c r="DZ109" t="s">
        <v>71</v>
      </c>
      <c r="EA109" t="s">
        <v>71</v>
      </c>
      <c r="EB109" t="s">
        <v>71</v>
      </c>
      <c r="EC109" t="s">
        <v>71</v>
      </c>
      <c r="ED109" t="s">
        <v>71</v>
      </c>
      <c r="EE109" t="s">
        <v>71</v>
      </c>
      <c r="EF109" t="s">
        <v>71</v>
      </c>
      <c r="EG109" t="s">
        <v>71</v>
      </c>
      <c r="EH109" t="s">
        <v>71</v>
      </c>
      <c r="EI109" t="s">
        <v>71</v>
      </c>
      <c r="EJ109" t="s">
        <v>71</v>
      </c>
      <c r="EK109" t="s">
        <v>71</v>
      </c>
      <c r="EL109" t="s">
        <v>71</v>
      </c>
      <c r="EM109" t="s">
        <v>71</v>
      </c>
      <c r="EN109" t="s">
        <v>71</v>
      </c>
      <c r="EO109" t="s">
        <v>71</v>
      </c>
      <c r="EP109" t="s">
        <v>71</v>
      </c>
      <c r="EQ109" t="s">
        <v>71</v>
      </c>
      <c r="ER109" t="s">
        <v>71</v>
      </c>
      <c r="ES109" t="s">
        <v>71</v>
      </c>
      <c r="ET109" t="s">
        <v>71</v>
      </c>
      <c r="EU109" t="s">
        <v>71</v>
      </c>
      <c r="EV109" t="s">
        <v>71</v>
      </c>
      <c r="EW109" t="s">
        <v>71</v>
      </c>
      <c r="EX109" t="s">
        <v>71</v>
      </c>
      <c r="EY109" t="s">
        <v>71</v>
      </c>
      <c r="EZ109" t="s">
        <v>71</v>
      </c>
      <c r="FA109" t="s">
        <v>71</v>
      </c>
      <c r="FB109" t="s">
        <v>71</v>
      </c>
      <c r="FC109" t="s">
        <v>71</v>
      </c>
      <c r="FD109" t="s">
        <v>71</v>
      </c>
      <c r="FE109" t="s">
        <v>71</v>
      </c>
      <c r="FF109" t="s">
        <v>71</v>
      </c>
      <c r="FG109" t="s">
        <v>71</v>
      </c>
      <c r="FH109" t="s">
        <v>71</v>
      </c>
      <c r="FI109" t="s">
        <v>71</v>
      </c>
      <c r="FJ109" t="s">
        <v>71</v>
      </c>
      <c r="FK109" t="s">
        <v>71</v>
      </c>
      <c r="FL109" t="s">
        <v>71</v>
      </c>
      <c r="FM109" t="s">
        <v>71</v>
      </c>
      <c r="FN109" t="s">
        <v>71</v>
      </c>
      <c r="FO109" t="s">
        <v>71</v>
      </c>
      <c r="FP109" t="s">
        <v>71</v>
      </c>
      <c r="FQ109" t="s">
        <v>71</v>
      </c>
      <c r="FR109" t="s">
        <v>71</v>
      </c>
      <c r="FS109" t="s">
        <v>71</v>
      </c>
      <c r="FT109" t="s">
        <v>71</v>
      </c>
      <c r="FU109" t="s">
        <v>71</v>
      </c>
      <c r="FV109" t="s">
        <v>71</v>
      </c>
      <c r="FW109" t="s">
        <v>71</v>
      </c>
      <c r="FX109" t="s">
        <v>71</v>
      </c>
      <c r="FY109" t="s">
        <v>71</v>
      </c>
      <c r="FZ109" t="s">
        <v>71</v>
      </c>
      <c r="GA109" t="s">
        <v>71</v>
      </c>
      <c r="GB109" t="s">
        <v>71</v>
      </c>
      <c r="GC109" t="s">
        <v>71</v>
      </c>
      <c r="GD109" t="s">
        <v>71</v>
      </c>
      <c r="GE109" t="s">
        <v>71</v>
      </c>
      <c r="GF109" t="s">
        <v>71</v>
      </c>
      <c r="GG109" t="s">
        <v>71</v>
      </c>
      <c r="GH109" t="s">
        <v>71</v>
      </c>
    </row>
    <row r="110" spans="1:190" x14ac:dyDescent="0.2">
      <c r="A110" s="1">
        <v>108</v>
      </c>
      <c r="B110" t="s">
        <v>72</v>
      </c>
      <c r="C110" t="s">
        <v>72</v>
      </c>
      <c r="D110" t="s">
        <v>73</v>
      </c>
      <c r="E110" t="s">
        <v>73</v>
      </c>
      <c r="F110" t="s">
        <v>73</v>
      </c>
      <c r="G110" t="s">
        <v>73</v>
      </c>
      <c r="H110" t="s">
        <v>73</v>
      </c>
      <c r="I110" t="s">
        <v>74</v>
      </c>
      <c r="J110" t="s">
        <v>74</v>
      </c>
      <c r="K110" t="s">
        <v>74</v>
      </c>
      <c r="L110" t="s">
        <v>74</v>
      </c>
      <c r="M110" t="s">
        <v>75</v>
      </c>
      <c r="N110" t="s">
        <v>75</v>
      </c>
      <c r="O110" t="s">
        <v>75</v>
      </c>
      <c r="P110" t="s">
        <v>75</v>
      </c>
      <c r="Q110" t="s">
        <v>75</v>
      </c>
      <c r="R110" t="s">
        <v>75</v>
      </c>
      <c r="S110" t="s">
        <v>75</v>
      </c>
      <c r="T110" t="s">
        <v>75</v>
      </c>
      <c r="U110" t="s">
        <v>75</v>
      </c>
      <c r="V110" t="s">
        <v>71</v>
      </c>
      <c r="W110" t="s">
        <v>71</v>
      </c>
      <c r="X110" t="s">
        <v>71</v>
      </c>
      <c r="Y110" t="s">
        <v>71</v>
      </c>
      <c r="Z110" t="s">
        <v>71</v>
      </c>
      <c r="AA110" t="s">
        <v>71</v>
      </c>
      <c r="AB110" t="s">
        <v>71</v>
      </c>
      <c r="AC110" t="s">
        <v>71</v>
      </c>
      <c r="AD110" t="s">
        <v>71</v>
      </c>
      <c r="AE110" t="s">
        <v>71</v>
      </c>
      <c r="AF110" t="s">
        <v>71</v>
      </c>
      <c r="AG110" t="s">
        <v>71</v>
      </c>
      <c r="AH110" t="s">
        <v>71</v>
      </c>
      <c r="AI110" t="s">
        <v>71</v>
      </c>
      <c r="AJ110" t="s">
        <v>71</v>
      </c>
      <c r="AK110" t="s">
        <v>71</v>
      </c>
      <c r="AL110" t="s">
        <v>71</v>
      </c>
      <c r="AM110" t="s">
        <v>71</v>
      </c>
      <c r="AN110" t="s">
        <v>71</v>
      </c>
      <c r="AO110" t="s">
        <v>71</v>
      </c>
      <c r="AP110" t="s">
        <v>71</v>
      </c>
      <c r="AQ110" t="s">
        <v>71</v>
      </c>
      <c r="AR110" t="s">
        <v>71</v>
      </c>
      <c r="AS110" t="s">
        <v>71</v>
      </c>
      <c r="AT110" t="s">
        <v>71</v>
      </c>
      <c r="AU110" t="s">
        <v>71</v>
      </c>
      <c r="AV110" t="s">
        <v>71</v>
      </c>
      <c r="AW110" t="s">
        <v>71</v>
      </c>
      <c r="AX110" t="s">
        <v>71</v>
      </c>
      <c r="AY110" t="s">
        <v>71</v>
      </c>
      <c r="AZ110" t="s">
        <v>71</v>
      </c>
      <c r="BA110" t="s">
        <v>71</v>
      </c>
      <c r="BB110" t="s">
        <v>71</v>
      </c>
      <c r="BC110" t="s">
        <v>71</v>
      </c>
      <c r="BD110" t="s">
        <v>71</v>
      </c>
      <c r="BE110" t="s">
        <v>71</v>
      </c>
      <c r="BF110" t="s">
        <v>71</v>
      </c>
      <c r="BG110" t="s">
        <v>71</v>
      </c>
      <c r="BH110" t="s">
        <v>71</v>
      </c>
      <c r="BI110" t="s">
        <v>71</v>
      </c>
      <c r="BJ110" t="s">
        <v>71</v>
      </c>
      <c r="BK110" t="s">
        <v>71</v>
      </c>
      <c r="BL110" t="s">
        <v>71</v>
      </c>
      <c r="BM110" t="s">
        <v>71</v>
      </c>
      <c r="BN110" t="s">
        <v>71</v>
      </c>
      <c r="BO110" t="s">
        <v>71</v>
      </c>
      <c r="BP110" t="s">
        <v>71</v>
      </c>
      <c r="BQ110" t="s">
        <v>71</v>
      </c>
      <c r="BR110" t="s">
        <v>71</v>
      </c>
      <c r="BS110" t="s">
        <v>71</v>
      </c>
      <c r="BT110" t="s">
        <v>71</v>
      </c>
      <c r="BU110" t="s">
        <v>71</v>
      </c>
      <c r="BV110" t="s">
        <v>71</v>
      </c>
      <c r="BW110" t="s">
        <v>71</v>
      </c>
      <c r="BX110" t="s">
        <v>71</v>
      </c>
      <c r="BY110" t="s">
        <v>71</v>
      </c>
      <c r="BZ110" t="s">
        <v>71</v>
      </c>
      <c r="CA110" t="s">
        <v>71</v>
      </c>
      <c r="CB110" t="s">
        <v>71</v>
      </c>
      <c r="CC110" t="s">
        <v>71</v>
      </c>
      <c r="CD110" t="s">
        <v>71</v>
      </c>
      <c r="CE110" t="s">
        <v>71</v>
      </c>
      <c r="CF110" t="s">
        <v>71</v>
      </c>
      <c r="CG110" t="s">
        <v>71</v>
      </c>
      <c r="CH110" t="s">
        <v>71</v>
      </c>
      <c r="CI110" t="s">
        <v>71</v>
      </c>
      <c r="CJ110" t="s">
        <v>71</v>
      </c>
      <c r="CK110" t="s">
        <v>71</v>
      </c>
      <c r="CL110" t="s">
        <v>71</v>
      </c>
      <c r="CM110" t="s">
        <v>71</v>
      </c>
      <c r="CN110" t="s">
        <v>71</v>
      </c>
      <c r="CO110" t="s">
        <v>71</v>
      </c>
      <c r="CP110" t="s">
        <v>71</v>
      </c>
      <c r="CQ110" t="s">
        <v>71</v>
      </c>
      <c r="CR110" t="s">
        <v>71</v>
      </c>
      <c r="CS110" t="s">
        <v>71</v>
      </c>
      <c r="CT110" t="s">
        <v>71</v>
      </c>
      <c r="CU110" t="s">
        <v>71</v>
      </c>
      <c r="CV110" t="s">
        <v>71</v>
      </c>
      <c r="CW110" t="s">
        <v>71</v>
      </c>
      <c r="CX110" t="s">
        <v>71</v>
      </c>
      <c r="CY110" t="s">
        <v>71</v>
      </c>
      <c r="CZ110" t="s">
        <v>71</v>
      </c>
      <c r="DA110" t="s">
        <v>71</v>
      </c>
      <c r="DB110" t="s">
        <v>71</v>
      </c>
      <c r="DC110" t="s">
        <v>71</v>
      </c>
      <c r="DD110" t="s">
        <v>71</v>
      </c>
      <c r="DE110" t="s">
        <v>71</v>
      </c>
      <c r="DF110" t="s">
        <v>71</v>
      </c>
      <c r="DG110" t="s">
        <v>71</v>
      </c>
      <c r="DH110" t="s">
        <v>71</v>
      </c>
      <c r="DI110" t="s">
        <v>71</v>
      </c>
      <c r="DJ110" t="s">
        <v>71</v>
      </c>
      <c r="DK110" t="s">
        <v>71</v>
      </c>
      <c r="DL110" t="s">
        <v>71</v>
      </c>
      <c r="DM110" t="s">
        <v>71</v>
      </c>
      <c r="DN110" t="s">
        <v>71</v>
      </c>
      <c r="DO110" t="s">
        <v>71</v>
      </c>
      <c r="DP110" t="s">
        <v>71</v>
      </c>
      <c r="DQ110" t="s">
        <v>71</v>
      </c>
      <c r="DR110" t="s">
        <v>71</v>
      </c>
      <c r="DS110" t="s">
        <v>71</v>
      </c>
      <c r="DT110" t="s">
        <v>71</v>
      </c>
      <c r="DU110" t="s">
        <v>71</v>
      </c>
      <c r="DV110" t="s">
        <v>71</v>
      </c>
      <c r="DW110" t="s">
        <v>71</v>
      </c>
      <c r="DX110" t="s">
        <v>71</v>
      </c>
      <c r="DY110" t="s">
        <v>71</v>
      </c>
      <c r="DZ110" t="s">
        <v>71</v>
      </c>
      <c r="EA110" t="s">
        <v>71</v>
      </c>
      <c r="EB110" t="s">
        <v>71</v>
      </c>
      <c r="EC110" t="s">
        <v>71</v>
      </c>
      <c r="ED110" t="s">
        <v>71</v>
      </c>
      <c r="EE110" t="s">
        <v>71</v>
      </c>
      <c r="EF110" t="s">
        <v>71</v>
      </c>
      <c r="EG110" t="s">
        <v>71</v>
      </c>
      <c r="EH110" t="s">
        <v>71</v>
      </c>
      <c r="EI110" t="s">
        <v>71</v>
      </c>
      <c r="EJ110" t="s">
        <v>71</v>
      </c>
      <c r="EK110" t="s">
        <v>71</v>
      </c>
      <c r="EL110" t="s">
        <v>71</v>
      </c>
      <c r="EM110" t="s">
        <v>71</v>
      </c>
      <c r="EN110" t="s">
        <v>71</v>
      </c>
      <c r="EO110" t="s">
        <v>71</v>
      </c>
      <c r="EP110" t="s">
        <v>71</v>
      </c>
      <c r="EQ110" t="s">
        <v>71</v>
      </c>
      <c r="ER110" t="s">
        <v>71</v>
      </c>
      <c r="ES110" t="s">
        <v>71</v>
      </c>
      <c r="ET110" t="s">
        <v>71</v>
      </c>
      <c r="EU110" t="s">
        <v>71</v>
      </c>
      <c r="EV110" t="s">
        <v>71</v>
      </c>
      <c r="EW110" t="s">
        <v>71</v>
      </c>
      <c r="EX110" t="s">
        <v>71</v>
      </c>
      <c r="EY110" t="s">
        <v>71</v>
      </c>
      <c r="EZ110" t="s">
        <v>71</v>
      </c>
      <c r="FA110" t="s">
        <v>71</v>
      </c>
      <c r="FB110" t="s">
        <v>71</v>
      </c>
      <c r="FC110" t="s">
        <v>71</v>
      </c>
      <c r="FD110" t="s">
        <v>71</v>
      </c>
      <c r="FE110" t="s">
        <v>71</v>
      </c>
      <c r="FF110" t="s">
        <v>71</v>
      </c>
      <c r="FG110" t="s">
        <v>71</v>
      </c>
      <c r="FH110" t="s">
        <v>71</v>
      </c>
      <c r="FI110" t="s">
        <v>71</v>
      </c>
      <c r="FJ110" t="s">
        <v>71</v>
      </c>
      <c r="FK110" t="s">
        <v>71</v>
      </c>
      <c r="FL110" t="s">
        <v>71</v>
      </c>
      <c r="FM110" t="s">
        <v>71</v>
      </c>
      <c r="FN110" t="s">
        <v>71</v>
      </c>
      <c r="FO110" t="s">
        <v>71</v>
      </c>
      <c r="FP110" t="s">
        <v>71</v>
      </c>
      <c r="FQ110" t="s">
        <v>71</v>
      </c>
      <c r="FR110" t="s">
        <v>71</v>
      </c>
      <c r="FS110" t="s">
        <v>71</v>
      </c>
      <c r="FT110" t="s">
        <v>71</v>
      </c>
      <c r="FU110" t="s">
        <v>71</v>
      </c>
      <c r="FV110" t="s">
        <v>71</v>
      </c>
      <c r="FW110" t="s">
        <v>71</v>
      </c>
      <c r="FX110" t="s">
        <v>71</v>
      </c>
      <c r="FY110" t="s">
        <v>71</v>
      </c>
      <c r="FZ110" t="s">
        <v>71</v>
      </c>
      <c r="GA110" t="s">
        <v>71</v>
      </c>
      <c r="GB110" t="s">
        <v>71</v>
      </c>
      <c r="GC110" t="s">
        <v>71</v>
      </c>
      <c r="GD110" t="s">
        <v>71</v>
      </c>
      <c r="GE110" t="s">
        <v>71</v>
      </c>
      <c r="GF110" t="s">
        <v>71</v>
      </c>
      <c r="GG110" t="s">
        <v>71</v>
      </c>
      <c r="GH110" t="s">
        <v>71</v>
      </c>
    </row>
    <row r="111" spans="1:190" x14ac:dyDescent="0.2">
      <c r="A111" s="1">
        <v>109</v>
      </c>
      <c r="B111" t="s">
        <v>72</v>
      </c>
      <c r="C111" t="s">
        <v>72</v>
      </c>
      <c r="D111" t="s">
        <v>73</v>
      </c>
      <c r="E111" t="s">
        <v>73</v>
      </c>
      <c r="F111" t="s">
        <v>73</v>
      </c>
      <c r="G111" t="s">
        <v>73</v>
      </c>
      <c r="H111" t="s">
        <v>73</v>
      </c>
      <c r="I111" t="s">
        <v>74</v>
      </c>
      <c r="J111" t="s">
        <v>74</v>
      </c>
      <c r="K111" t="s">
        <v>74</v>
      </c>
      <c r="L111" t="s">
        <v>74</v>
      </c>
      <c r="M111" t="s">
        <v>75</v>
      </c>
      <c r="N111" t="s">
        <v>75</v>
      </c>
      <c r="O111" t="s">
        <v>75</v>
      </c>
      <c r="P111" t="s">
        <v>75</v>
      </c>
      <c r="Q111" t="s">
        <v>75</v>
      </c>
      <c r="R111" t="s">
        <v>75</v>
      </c>
      <c r="S111" t="s">
        <v>75</v>
      </c>
      <c r="T111" t="s">
        <v>75</v>
      </c>
      <c r="U111" t="s">
        <v>75</v>
      </c>
      <c r="V111" t="s">
        <v>71</v>
      </c>
      <c r="W111" t="s">
        <v>71</v>
      </c>
      <c r="X111" t="s">
        <v>71</v>
      </c>
      <c r="Y111" t="s">
        <v>71</v>
      </c>
      <c r="Z111" t="s">
        <v>71</v>
      </c>
      <c r="AA111" t="s">
        <v>71</v>
      </c>
      <c r="AB111" t="s">
        <v>71</v>
      </c>
      <c r="AC111" t="s">
        <v>71</v>
      </c>
      <c r="AD111" t="s">
        <v>71</v>
      </c>
      <c r="AE111" t="s">
        <v>71</v>
      </c>
      <c r="AF111" t="s">
        <v>71</v>
      </c>
      <c r="AG111" t="s">
        <v>71</v>
      </c>
      <c r="AH111" t="s">
        <v>71</v>
      </c>
      <c r="AI111" t="s">
        <v>71</v>
      </c>
      <c r="AJ111" t="s">
        <v>71</v>
      </c>
      <c r="AK111" t="s">
        <v>71</v>
      </c>
      <c r="AL111" t="s">
        <v>71</v>
      </c>
      <c r="AM111" t="s">
        <v>71</v>
      </c>
      <c r="AN111" t="s">
        <v>71</v>
      </c>
      <c r="AO111" t="s">
        <v>71</v>
      </c>
      <c r="AP111" t="s">
        <v>71</v>
      </c>
      <c r="AQ111" t="s">
        <v>71</v>
      </c>
      <c r="AR111" t="s">
        <v>71</v>
      </c>
      <c r="AS111" t="s">
        <v>71</v>
      </c>
      <c r="AT111" t="s">
        <v>71</v>
      </c>
      <c r="AU111" t="s">
        <v>71</v>
      </c>
      <c r="AV111" t="s">
        <v>71</v>
      </c>
      <c r="AW111" t="s">
        <v>71</v>
      </c>
      <c r="AX111" t="s">
        <v>71</v>
      </c>
      <c r="AY111" t="s">
        <v>71</v>
      </c>
      <c r="AZ111" t="s">
        <v>71</v>
      </c>
      <c r="BA111" t="s">
        <v>71</v>
      </c>
      <c r="BB111" t="s">
        <v>71</v>
      </c>
      <c r="BC111" t="s">
        <v>71</v>
      </c>
      <c r="BD111" t="s">
        <v>71</v>
      </c>
      <c r="BE111" t="s">
        <v>71</v>
      </c>
      <c r="BF111" t="s">
        <v>71</v>
      </c>
      <c r="BG111" t="s">
        <v>71</v>
      </c>
      <c r="BH111" t="s">
        <v>71</v>
      </c>
      <c r="BI111" t="s">
        <v>71</v>
      </c>
      <c r="BJ111" t="s">
        <v>71</v>
      </c>
      <c r="BK111" t="s">
        <v>71</v>
      </c>
      <c r="BL111" t="s">
        <v>71</v>
      </c>
      <c r="BM111" t="s">
        <v>71</v>
      </c>
      <c r="BN111" t="s">
        <v>71</v>
      </c>
      <c r="BO111" t="s">
        <v>71</v>
      </c>
      <c r="BP111" t="s">
        <v>71</v>
      </c>
      <c r="BQ111" t="s">
        <v>71</v>
      </c>
      <c r="BR111" t="s">
        <v>71</v>
      </c>
      <c r="BS111" t="s">
        <v>71</v>
      </c>
      <c r="BT111" t="s">
        <v>71</v>
      </c>
      <c r="BU111" t="s">
        <v>71</v>
      </c>
      <c r="BV111" t="s">
        <v>71</v>
      </c>
      <c r="BW111" t="s">
        <v>71</v>
      </c>
      <c r="BX111" t="s">
        <v>71</v>
      </c>
      <c r="BY111" t="s">
        <v>71</v>
      </c>
      <c r="BZ111" t="s">
        <v>71</v>
      </c>
      <c r="CA111" t="s">
        <v>71</v>
      </c>
      <c r="CB111" t="s">
        <v>71</v>
      </c>
      <c r="CC111" t="s">
        <v>71</v>
      </c>
      <c r="CD111" t="s">
        <v>71</v>
      </c>
      <c r="CE111" t="s">
        <v>71</v>
      </c>
      <c r="CF111" t="s">
        <v>71</v>
      </c>
      <c r="CG111" t="s">
        <v>71</v>
      </c>
      <c r="CH111" t="s">
        <v>71</v>
      </c>
      <c r="CI111" t="s">
        <v>71</v>
      </c>
      <c r="CJ111" t="s">
        <v>71</v>
      </c>
      <c r="CK111" t="s">
        <v>71</v>
      </c>
      <c r="CL111" t="s">
        <v>71</v>
      </c>
      <c r="CM111" t="s">
        <v>71</v>
      </c>
      <c r="CN111" t="s">
        <v>71</v>
      </c>
      <c r="CO111" t="s">
        <v>71</v>
      </c>
      <c r="CP111" t="s">
        <v>71</v>
      </c>
      <c r="CQ111" t="s">
        <v>71</v>
      </c>
      <c r="CR111" t="s">
        <v>71</v>
      </c>
      <c r="CS111" t="s">
        <v>71</v>
      </c>
      <c r="CT111" t="s">
        <v>71</v>
      </c>
      <c r="CU111" t="s">
        <v>71</v>
      </c>
      <c r="CV111" t="s">
        <v>71</v>
      </c>
      <c r="CW111" t="s">
        <v>71</v>
      </c>
      <c r="CX111" t="s">
        <v>71</v>
      </c>
      <c r="CY111" t="s">
        <v>71</v>
      </c>
      <c r="CZ111" t="s">
        <v>71</v>
      </c>
      <c r="DA111" t="s">
        <v>71</v>
      </c>
      <c r="DB111" t="s">
        <v>71</v>
      </c>
      <c r="DC111" t="s">
        <v>71</v>
      </c>
      <c r="DD111" t="s">
        <v>71</v>
      </c>
      <c r="DE111" t="s">
        <v>71</v>
      </c>
      <c r="DF111" t="s">
        <v>71</v>
      </c>
      <c r="DG111" t="s">
        <v>71</v>
      </c>
      <c r="DH111" t="s">
        <v>71</v>
      </c>
      <c r="DI111" t="s">
        <v>71</v>
      </c>
      <c r="DJ111" t="s">
        <v>71</v>
      </c>
      <c r="DK111" t="s">
        <v>71</v>
      </c>
      <c r="DL111" t="s">
        <v>71</v>
      </c>
      <c r="DM111" t="s">
        <v>71</v>
      </c>
      <c r="DN111" t="s">
        <v>71</v>
      </c>
      <c r="DO111" t="s">
        <v>71</v>
      </c>
      <c r="DP111" t="s">
        <v>71</v>
      </c>
      <c r="DQ111" t="s">
        <v>71</v>
      </c>
      <c r="DR111" t="s">
        <v>71</v>
      </c>
      <c r="DS111" t="s">
        <v>71</v>
      </c>
      <c r="DT111" t="s">
        <v>71</v>
      </c>
      <c r="DU111" t="s">
        <v>71</v>
      </c>
      <c r="DV111" t="s">
        <v>71</v>
      </c>
      <c r="DW111" t="s">
        <v>71</v>
      </c>
      <c r="DX111" t="s">
        <v>71</v>
      </c>
      <c r="DY111" t="s">
        <v>71</v>
      </c>
      <c r="DZ111" t="s">
        <v>71</v>
      </c>
      <c r="EA111" t="s">
        <v>71</v>
      </c>
      <c r="EB111" t="s">
        <v>71</v>
      </c>
      <c r="EC111" t="s">
        <v>71</v>
      </c>
      <c r="ED111" t="s">
        <v>71</v>
      </c>
      <c r="EE111" t="s">
        <v>71</v>
      </c>
      <c r="EF111" t="s">
        <v>71</v>
      </c>
      <c r="EG111" t="s">
        <v>71</v>
      </c>
      <c r="EH111" t="s">
        <v>71</v>
      </c>
      <c r="EI111" t="s">
        <v>71</v>
      </c>
      <c r="EJ111" t="s">
        <v>71</v>
      </c>
      <c r="EK111" t="s">
        <v>71</v>
      </c>
      <c r="EL111" t="s">
        <v>71</v>
      </c>
      <c r="EM111" t="s">
        <v>71</v>
      </c>
      <c r="EN111" t="s">
        <v>71</v>
      </c>
      <c r="EO111" t="s">
        <v>71</v>
      </c>
      <c r="EP111" t="s">
        <v>71</v>
      </c>
      <c r="EQ111" t="s">
        <v>71</v>
      </c>
      <c r="ER111" t="s">
        <v>71</v>
      </c>
      <c r="ES111" t="s">
        <v>71</v>
      </c>
      <c r="ET111" t="s">
        <v>71</v>
      </c>
      <c r="EU111" t="s">
        <v>71</v>
      </c>
      <c r="EV111" t="s">
        <v>71</v>
      </c>
      <c r="EW111" t="s">
        <v>71</v>
      </c>
      <c r="EX111" t="s">
        <v>71</v>
      </c>
      <c r="EY111" t="s">
        <v>71</v>
      </c>
      <c r="EZ111" t="s">
        <v>71</v>
      </c>
      <c r="FA111" t="s">
        <v>71</v>
      </c>
      <c r="FB111" t="s">
        <v>71</v>
      </c>
      <c r="FC111" t="s">
        <v>71</v>
      </c>
      <c r="FD111" t="s">
        <v>71</v>
      </c>
      <c r="FE111" t="s">
        <v>71</v>
      </c>
      <c r="FF111" t="s">
        <v>71</v>
      </c>
      <c r="FG111" t="s">
        <v>71</v>
      </c>
      <c r="FH111" t="s">
        <v>71</v>
      </c>
      <c r="FI111" t="s">
        <v>71</v>
      </c>
      <c r="FJ111" t="s">
        <v>71</v>
      </c>
      <c r="FK111" t="s">
        <v>71</v>
      </c>
      <c r="FL111" t="s">
        <v>71</v>
      </c>
      <c r="FM111" t="s">
        <v>71</v>
      </c>
      <c r="FN111" t="s">
        <v>71</v>
      </c>
      <c r="FO111" t="s">
        <v>71</v>
      </c>
      <c r="FP111" t="s">
        <v>71</v>
      </c>
      <c r="FQ111" t="s">
        <v>71</v>
      </c>
      <c r="FR111" t="s">
        <v>71</v>
      </c>
      <c r="FS111" t="s">
        <v>71</v>
      </c>
      <c r="FT111" t="s">
        <v>71</v>
      </c>
      <c r="FU111" t="s">
        <v>71</v>
      </c>
      <c r="FV111" t="s">
        <v>71</v>
      </c>
      <c r="FW111" t="s">
        <v>71</v>
      </c>
      <c r="FX111" t="s">
        <v>71</v>
      </c>
      <c r="FY111" t="s">
        <v>71</v>
      </c>
      <c r="FZ111" t="s">
        <v>71</v>
      </c>
      <c r="GA111" t="s">
        <v>71</v>
      </c>
      <c r="GB111" t="s">
        <v>71</v>
      </c>
      <c r="GC111" t="s">
        <v>71</v>
      </c>
      <c r="GD111" t="s">
        <v>71</v>
      </c>
      <c r="GE111" t="s">
        <v>71</v>
      </c>
      <c r="GF111" t="s">
        <v>71</v>
      </c>
      <c r="GG111" t="s">
        <v>71</v>
      </c>
      <c r="GH111" t="s">
        <v>71</v>
      </c>
    </row>
    <row r="112" spans="1:190" x14ac:dyDescent="0.2">
      <c r="A112" s="1">
        <v>110</v>
      </c>
      <c r="B112" t="s">
        <v>72</v>
      </c>
      <c r="C112" t="s">
        <v>72</v>
      </c>
      <c r="D112" t="s">
        <v>73</v>
      </c>
      <c r="E112" t="s">
        <v>73</v>
      </c>
      <c r="F112" t="s">
        <v>73</v>
      </c>
      <c r="G112" t="s">
        <v>73</v>
      </c>
      <c r="H112" t="s">
        <v>73</v>
      </c>
      <c r="I112" t="s">
        <v>74</v>
      </c>
      <c r="J112" t="s">
        <v>74</v>
      </c>
      <c r="K112" t="s">
        <v>74</v>
      </c>
      <c r="L112" t="s">
        <v>74</v>
      </c>
      <c r="M112" t="s">
        <v>75</v>
      </c>
      <c r="N112" t="s">
        <v>75</v>
      </c>
      <c r="O112" t="s">
        <v>75</v>
      </c>
      <c r="P112" t="s">
        <v>75</v>
      </c>
      <c r="Q112" t="s">
        <v>75</v>
      </c>
      <c r="R112" t="s">
        <v>75</v>
      </c>
      <c r="S112" t="s">
        <v>75</v>
      </c>
      <c r="T112" t="s">
        <v>75</v>
      </c>
      <c r="U112" t="s">
        <v>75</v>
      </c>
      <c r="V112" t="s">
        <v>71</v>
      </c>
      <c r="W112" t="s">
        <v>71</v>
      </c>
      <c r="X112" t="s">
        <v>71</v>
      </c>
      <c r="Y112" t="s">
        <v>71</v>
      </c>
      <c r="Z112" t="s">
        <v>71</v>
      </c>
      <c r="AA112" t="s">
        <v>71</v>
      </c>
      <c r="AB112" t="s">
        <v>71</v>
      </c>
      <c r="AC112" t="s">
        <v>71</v>
      </c>
      <c r="AD112" t="s">
        <v>71</v>
      </c>
      <c r="AE112" t="s">
        <v>71</v>
      </c>
      <c r="AF112" t="s">
        <v>71</v>
      </c>
      <c r="AG112" t="s">
        <v>71</v>
      </c>
      <c r="AH112" t="s">
        <v>71</v>
      </c>
      <c r="AI112" t="s">
        <v>71</v>
      </c>
      <c r="AJ112" t="s">
        <v>71</v>
      </c>
      <c r="AK112" t="s">
        <v>71</v>
      </c>
      <c r="AL112" t="s">
        <v>71</v>
      </c>
      <c r="AM112" t="s">
        <v>71</v>
      </c>
      <c r="AN112" t="s">
        <v>71</v>
      </c>
      <c r="AO112" t="s">
        <v>71</v>
      </c>
      <c r="AP112" t="s">
        <v>71</v>
      </c>
      <c r="AQ112" t="s">
        <v>71</v>
      </c>
      <c r="AR112" t="s">
        <v>71</v>
      </c>
      <c r="AS112" t="s">
        <v>71</v>
      </c>
      <c r="AT112" t="s">
        <v>71</v>
      </c>
      <c r="AU112" t="s">
        <v>71</v>
      </c>
      <c r="AV112" t="s">
        <v>71</v>
      </c>
      <c r="AW112" t="s">
        <v>71</v>
      </c>
      <c r="AX112" t="s">
        <v>71</v>
      </c>
      <c r="AY112" t="s">
        <v>71</v>
      </c>
      <c r="AZ112" t="s">
        <v>71</v>
      </c>
      <c r="BA112" t="s">
        <v>71</v>
      </c>
      <c r="BB112" t="s">
        <v>71</v>
      </c>
      <c r="BC112" t="s">
        <v>71</v>
      </c>
      <c r="BD112" t="s">
        <v>71</v>
      </c>
      <c r="BE112" t="s">
        <v>71</v>
      </c>
      <c r="BF112" t="s">
        <v>71</v>
      </c>
      <c r="BG112" t="s">
        <v>71</v>
      </c>
      <c r="BH112" t="s">
        <v>71</v>
      </c>
      <c r="BI112" t="s">
        <v>71</v>
      </c>
      <c r="BJ112" t="s">
        <v>71</v>
      </c>
      <c r="BK112" t="s">
        <v>71</v>
      </c>
      <c r="BL112" t="s">
        <v>71</v>
      </c>
      <c r="BM112" t="s">
        <v>71</v>
      </c>
      <c r="BN112" t="s">
        <v>71</v>
      </c>
      <c r="BO112" t="s">
        <v>71</v>
      </c>
      <c r="BP112" t="s">
        <v>71</v>
      </c>
      <c r="BQ112" t="s">
        <v>71</v>
      </c>
      <c r="BR112" t="s">
        <v>71</v>
      </c>
      <c r="BS112" t="s">
        <v>71</v>
      </c>
      <c r="BT112" t="s">
        <v>71</v>
      </c>
      <c r="BU112" t="s">
        <v>71</v>
      </c>
      <c r="BV112" t="s">
        <v>71</v>
      </c>
      <c r="BW112" t="s">
        <v>71</v>
      </c>
      <c r="BX112" t="s">
        <v>71</v>
      </c>
      <c r="BY112" t="s">
        <v>71</v>
      </c>
      <c r="BZ112" t="s">
        <v>71</v>
      </c>
      <c r="CA112" t="s">
        <v>71</v>
      </c>
      <c r="CB112" t="s">
        <v>71</v>
      </c>
      <c r="CC112" t="s">
        <v>71</v>
      </c>
      <c r="CD112" t="s">
        <v>71</v>
      </c>
      <c r="CE112" t="s">
        <v>71</v>
      </c>
      <c r="CF112" t="s">
        <v>71</v>
      </c>
      <c r="CG112" t="s">
        <v>71</v>
      </c>
      <c r="CH112" t="s">
        <v>71</v>
      </c>
      <c r="CI112" t="s">
        <v>71</v>
      </c>
      <c r="CJ112" t="s">
        <v>71</v>
      </c>
      <c r="CK112" t="s">
        <v>71</v>
      </c>
      <c r="CL112" t="s">
        <v>71</v>
      </c>
      <c r="CM112" t="s">
        <v>71</v>
      </c>
      <c r="CN112" t="s">
        <v>71</v>
      </c>
      <c r="CO112" t="s">
        <v>71</v>
      </c>
      <c r="CP112" t="s">
        <v>71</v>
      </c>
      <c r="CQ112" t="s">
        <v>71</v>
      </c>
      <c r="CR112" t="s">
        <v>71</v>
      </c>
      <c r="CS112" t="s">
        <v>71</v>
      </c>
      <c r="CT112" t="s">
        <v>71</v>
      </c>
      <c r="CU112" t="s">
        <v>71</v>
      </c>
      <c r="CV112" t="s">
        <v>71</v>
      </c>
      <c r="CW112" t="s">
        <v>71</v>
      </c>
      <c r="CX112" t="s">
        <v>71</v>
      </c>
      <c r="CY112" t="s">
        <v>71</v>
      </c>
      <c r="CZ112" t="s">
        <v>71</v>
      </c>
      <c r="DA112" t="s">
        <v>71</v>
      </c>
      <c r="DB112" t="s">
        <v>71</v>
      </c>
      <c r="DC112" t="s">
        <v>71</v>
      </c>
      <c r="DD112" t="s">
        <v>71</v>
      </c>
      <c r="DE112" t="s">
        <v>71</v>
      </c>
      <c r="DF112" t="s">
        <v>71</v>
      </c>
      <c r="DG112" t="s">
        <v>71</v>
      </c>
      <c r="DH112" t="s">
        <v>71</v>
      </c>
      <c r="DI112" t="s">
        <v>71</v>
      </c>
      <c r="DJ112" t="s">
        <v>71</v>
      </c>
      <c r="DK112" t="s">
        <v>71</v>
      </c>
      <c r="DL112" t="s">
        <v>71</v>
      </c>
      <c r="DM112" t="s">
        <v>71</v>
      </c>
      <c r="DN112" t="s">
        <v>71</v>
      </c>
      <c r="DO112" t="s">
        <v>71</v>
      </c>
      <c r="DP112" t="s">
        <v>71</v>
      </c>
      <c r="DQ112" t="s">
        <v>71</v>
      </c>
      <c r="DR112" t="s">
        <v>71</v>
      </c>
      <c r="DS112" t="s">
        <v>71</v>
      </c>
      <c r="DT112" t="s">
        <v>71</v>
      </c>
      <c r="DU112" t="s">
        <v>71</v>
      </c>
      <c r="DV112" t="s">
        <v>71</v>
      </c>
      <c r="DW112" t="s">
        <v>71</v>
      </c>
      <c r="DX112" t="s">
        <v>71</v>
      </c>
      <c r="DY112" t="s">
        <v>71</v>
      </c>
      <c r="DZ112" t="s">
        <v>71</v>
      </c>
      <c r="EA112" t="s">
        <v>71</v>
      </c>
      <c r="EB112" t="s">
        <v>71</v>
      </c>
      <c r="EC112" t="s">
        <v>71</v>
      </c>
      <c r="ED112" t="s">
        <v>71</v>
      </c>
      <c r="EE112" t="s">
        <v>71</v>
      </c>
      <c r="EF112" t="s">
        <v>71</v>
      </c>
      <c r="EG112" t="s">
        <v>71</v>
      </c>
      <c r="EH112" t="s">
        <v>71</v>
      </c>
      <c r="EI112" t="s">
        <v>71</v>
      </c>
      <c r="EJ112" t="s">
        <v>71</v>
      </c>
      <c r="EK112" t="s">
        <v>71</v>
      </c>
      <c r="EL112" t="s">
        <v>71</v>
      </c>
      <c r="EM112" t="s">
        <v>71</v>
      </c>
      <c r="EN112" t="s">
        <v>71</v>
      </c>
      <c r="EO112" t="s">
        <v>71</v>
      </c>
      <c r="EP112" t="s">
        <v>71</v>
      </c>
      <c r="EQ112" t="s">
        <v>71</v>
      </c>
      <c r="ER112" t="s">
        <v>71</v>
      </c>
      <c r="ES112" t="s">
        <v>71</v>
      </c>
      <c r="ET112" t="s">
        <v>71</v>
      </c>
      <c r="EU112" t="s">
        <v>71</v>
      </c>
      <c r="EV112" t="s">
        <v>71</v>
      </c>
      <c r="EW112" t="s">
        <v>71</v>
      </c>
      <c r="EX112" t="s">
        <v>71</v>
      </c>
      <c r="EY112" t="s">
        <v>71</v>
      </c>
      <c r="EZ112" t="s">
        <v>71</v>
      </c>
      <c r="FA112" t="s">
        <v>71</v>
      </c>
      <c r="FB112" t="s">
        <v>71</v>
      </c>
      <c r="FC112" t="s">
        <v>71</v>
      </c>
      <c r="FD112" t="s">
        <v>71</v>
      </c>
      <c r="FE112" t="s">
        <v>71</v>
      </c>
      <c r="FF112" t="s">
        <v>71</v>
      </c>
      <c r="FG112" t="s">
        <v>71</v>
      </c>
      <c r="FH112" t="s">
        <v>71</v>
      </c>
      <c r="FI112" t="s">
        <v>71</v>
      </c>
      <c r="FJ112" t="s">
        <v>71</v>
      </c>
      <c r="FK112" t="s">
        <v>71</v>
      </c>
      <c r="FL112" t="s">
        <v>71</v>
      </c>
      <c r="FM112" t="s">
        <v>71</v>
      </c>
      <c r="FN112" t="s">
        <v>71</v>
      </c>
      <c r="FO112" t="s">
        <v>71</v>
      </c>
      <c r="FP112" t="s">
        <v>71</v>
      </c>
      <c r="FQ112" t="s">
        <v>71</v>
      </c>
      <c r="FR112" t="s">
        <v>71</v>
      </c>
      <c r="FS112" t="s">
        <v>71</v>
      </c>
      <c r="FT112" t="s">
        <v>71</v>
      </c>
      <c r="FU112" t="s">
        <v>71</v>
      </c>
      <c r="FV112" t="s">
        <v>71</v>
      </c>
      <c r="FW112" t="s">
        <v>71</v>
      </c>
      <c r="FX112" t="s">
        <v>71</v>
      </c>
      <c r="FY112" t="s">
        <v>71</v>
      </c>
      <c r="FZ112" t="s">
        <v>71</v>
      </c>
      <c r="GA112" t="s">
        <v>71</v>
      </c>
      <c r="GB112" t="s">
        <v>71</v>
      </c>
      <c r="GC112" t="s">
        <v>71</v>
      </c>
      <c r="GD112" t="s">
        <v>71</v>
      </c>
      <c r="GE112" t="s">
        <v>71</v>
      </c>
      <c r="GF112" t="s">
        <v>71</v>
      </c>
      <c r="GG112" t="s">
        <v>71</v>
      </c>
      <c r="GH112" t="s">
        <v>71</v>
      </c>
    </row>
    <row r="113" spans="1:190" x14ac:dyDescent="0.2">
      <c r="A113" s="1">
        <v>111</v>
      </c>
      <c r="B113" t="s">
        <v>72</v>
      </c>
      <c r="C113" t="s">
        <v>72</v>
      </c>
      <c r="D113" t="s">
        <v>73</v>
      </c>
      <c r="E113" t="s">
        <v>73</v>
      </c>
      <c r="F113" t="s">
        <v>73</v>
      </c>
      <c r="G113" t="s">
        <v>73</v>
      </c>
      <c r="H113" t="s">
        <v>73</v>
      </c>
      <c r="I113" t="s">
        <v>74</v>
      </c>
      <c r="J113" t="s">
        <v>74</v>
      </c>
      <c r="K113" t="s">
        <v>74</v>
      </c>
      <c r="L113" t="s">
        <v>74</v>
      </c>
      <c r="M113" t="s">
        <v>75</v>
      </c>
      <c r="N113" t="s">
        <v>75</v>
      </c>
      <c r="O113" t="s">
        <v>75</v>
      </c>
      <c r="P113" t="s">
        <v>75</v>
      </c>
      <c r="Q113" t="s">
        <v>75</v>
      </c>
      <c r="R113" t="s">
        <v>75</v>
      </c>
      <c r="S113" t="s">
        <v>75</v>
      </c>
      <c r="T113" t="s">
        <v>75</v>
      </c>
      <c r="U113" t="s">
        <v>75</v>
      </c>
      <c r="V113" t="s">
        <v>71</v>
      </c>
      <c r="W113" t="s">
        <v>71</v>
      </c>
      <c r="X113" t="s">
        <v>71</v>
      </c>
      <c r="Y113" t="s">
        <v>71</v>
      </c>
      <c r="Z113" t="s">
        <v>71</v>
      </c>
      <c r="AA113" t="s">
        <v>71</v>
      </c>
      <c r="AB113" t="s">
        <v>71</v>
      </c>
      <c r="AC113" t="s">
        <v>71</v>
      </c>
      <c r="AD113" t="s">
        <v>71</v>
      </c>
      <c r="AE113" t="s">
        <v>71</v>
      </c>
      <c r="AF113" t="s">
        <v>71</v>
      </c>
      <c r="AG113" t="s">
        <v>71</v>
      </c>
      <c r="AH113" t="s">
        <v>71</v>
      </c>
      <c r="AI113" t="s">
        <v>71</v>
      </c>
      <c r="AJ113" t="s">
        <v>71</v>
      </c>
      <c r="AK113" t="s">
        <v>71</v>
      </c>
      <c r="AL113" t="s">
        <v>71</v>
      </c>
      <c r="AM113" t="s">
        <v>71</v>
      </c>
      <c r="AN113" t="s">
        <v>71</v>
      </c>
      <c r="AO113" t="s">
        <v>71</v>
      </c>
      <c r="AP113" t="s">
        <v>71</v>
      </c>
      <c r="AQ113" t="s">
        <v>71</v>
      </c>
      <c r="AR113" t="s">
        <v>71</v>
      </c>
      <c r="AS113" t="s">
        <v>71</v>
      </c>
      <c r="AT113" t="s">
        <v>71</v>
      </c>
      <c r="AU113" t="s">
        <v>71</v>
      </c>
      <c r="AV113" t="s">
        <v>71</v>
      </c>
      <c r="AW113" t="s">
        <v>71</v>
      </c>
      <c r="AX113" t="s">
        <v>71</v>
      </c>
      <c r="AY113" t="s">
        <v>71</v>
      </c>
      <c r="AZ113" t="s">
        <v>71</v>
      </c>
      <c r="BA113" t="s">
        <v>71</v>
      </c>
      <c r="BB113" t="s">
        <v>71</v>
      </c>
      <c r="BC113" t="s">
        <v>71</v>
      </c>
      <c r="BD113" t="s">
        <v>71</v>
      </c>
      <c r="BE113" t="s">
        <v>71</v>
      </c>
      <c r="BF113" t="s">
        <v>71</v>
      </c>
      <c r="BG113" t="s">
        <v>71</v>
      </c>
      <c r="BH113" t="s">
        <v>71</v>
      </c>
      <c r="BI113" t="s">
        <v>71</v>
      </c>
      <c r="BJ113" t="s">
        <v>71</v>
      </c>
      <c r="BK113" t="s">
        <v>71</v>
      </c>
      <c r="BL113" t="s">
        <v>71</v>
      </c>
      <c r="BM113" t="s">
        <v>71</v>
      </c>
      <c r="BN113" t="s">
        <v>71</v>
      </c>
      <c r="BO113" t="s">
        <v>71</v>
      </c>
      <c r="BP113" t="s">
        <v>71</v>
      </c>
      <c r="BQ113" t="s">
        <v>71</v>
      </c>
      <c r="BR113" t="s">
        <v>71</v>
      </c>
      <c r="BS113" t="s">
        <v>71</v>
      </c>
      <c r="BT113" t="s">
        <v>71</v>
      </c>
      <c r="BU113" t="s">
        <v>71</v>
      </c>
      <c r="BV113" t="s">
        <v>71</v>
      </c>
      <c r="BW113" t="s">
        <v>71</v>
      </c>
      <c r="BX113" t="s">
        <v>71</v>
      </c>
      <c r="BY113" t="s">
        <v>71</v>
      </c>
      <c r="BZ113" t="s">
        <v>71</v>
      </c>
      <c r="CA113" t="s">
        <v>71</v>
      </c>
      <c r="CB113" t="s">
        <v>71</v>
      </c>
      <c r="CC113" t="s">
        <v>71</v>
      </c>
      <c r="CD113" t="s">
        <v>71</v>
      </c>
      <c r="CE113" t="s">
        <v>71</v>
      </c>
      <c r="CF113" t="s">
        <v>71</v>
      </c>
      <c r="CG113" t="s">
        <v>71</v>
      </c>
      <c r="CH113" t="s">
        <v>71</v>
      </c>
      <c r="CI113" t="s">
        <v>71</v>
      </c>
      <c r="CJ113" t="s">
        <v>71</v>
      </c>
      <c r="CK113" t="s">
        <v>71</v>
      </c>
      <c r="CL113" t="s">
        <v>71</v>
      </c>
      <c r="CM113" t="s">
        <v>71</v>
      </c>
      <c r="CN113" t="s">
        <v>71</v>
      </c>
      <c r="CO113" t="s">
        <v>71</v>
      </c>
      <c r="CP113" t="s">
        <v>71</v>
      </c>
      <c r="CQ113" t="s">
        <v>71</v>
      </c>
      <c r="CR113" t="s">
        <v>71</v>
      </c>
      <c r="CS113" t="s">
        <v>71</v>
      </c>
      <c r="CT113" t="s">
        <v>71</v>
      </c>
      <c r="CU113" t="s">
        <v>71</v>
      </c>
      <c r="CV113" t="s">
        <v>71</v>
      </c>
      <c r="CW113" t="s">
        <v>71</v>
      </c>
      <c r="CX113" t="s">
        <v>71</v>
      </c>
      <c r="CY113" t="s">
        <v>71</v>
      </c>
      <c r="CZ113" t="s">
        <v>71</v>
      </c>
      <c r="DA113" t="s">
        <v>71</v>
      </c>
      <c r="DB113" t="s">
        <v>71</v>
      </c>
      <c r="DC113" t="s">
        <v>71</v>
      </c>
      <c r="DD113" t="s">
        <v>71</v>
      </c>
      <c r="DE113" t="s">
        <v>71</v>
      </c>
      <c r="DF113" t="s">
        <v>71</v>
      </c>
      <c r="DG113" t="s">
        <v>71</v>
      </c>
      <c r="DH113" t="s">
        <v>71</v>
      </c>
      <c r="DI113" t="s">
        <v>71</v>
      </c>
      <c r="DJ113" t="s">
        <v>71</v>
      </c>
      <c r="DK113" t="s">
        <v>71</v>
      </c>
      <c r="DL113" t="s">
        <v>71</v>
      </c>
      <c r="DM113" t="s">
        <v>71</v>
      </c>
      <c r="DN113" t="s">
        <v>71</v>
      </c>
      <c r="DO113" t="s">
        <v>71</v>
      </c>
      <c r="DP113" t="s">
        <v>71</v>
      </c>
      <c r="DQ113" t="s">
        <v>71</v>
      </c>
      <c r="DR113" t="s">
        <v>71</v>
      </c>
      <c r="DS113" t="s">
        <v>71</v>
      </c>
      <c r="DT113" t="s">
        <v>71</v>
      </c>
      <c r="DU113" t="s">
        <v>71</v>
      </c>
      <c r="DV113" t="s">
        <v>71</v>
      </c>
      <c r="DW113" t="s">
        <v>71</v>
      </c>
      <c r="DX113" t="s">
        <v>71</v>
      </c>
      <c r="DY113" t="s">
        <v>71</v>
      </c>
      <c r="DZ113" t="s">
        <v>71</v>
      </c>
      <c r="EA113" t="s">
        <v>71</v>
      </c>
      <c r="EB113" t="s">
        <v>71</v>
      </c>
      <c r="EC113" t="s">
        <v>71</v>
      </c>
      <c r="ED113" t="s">
        <v>71</v>
      </c>
      <c r="EE113" t="s">
        <v>71</v>
      </c>
      <c r="EF113" t="s">
        <v>71</v>
      </c>
      <c r="EG113" t="s">
        <v>71</v>
      </c>
      <c r="EH113" t="s">
        <v>71</v>
      </c>
      <c r="EI113" t="s">
        <v>71</v>
      </c>
      <c r="EJ113" t="s">
        <v>71</v>
      </c>
      <c r="EK113" t="s">
        <v>71</v>
      </c>
      <c r="EL113" t="s">
        <v>71</v>
      </c>
      <c r="EM113" t="s">
        <v>71</v>
      </c>
      <c r="EN113" t="s">
        <v>71</v>
      </c>
      <c r="EO113" t="s">
        <v>71</v>
      </c>
      <c r="EP113" t="s">
        <v>71</v>
      </c>
      <c r="EQ113" t="s">
        <v>71</v>
      </c>
      <c r="ER113" t="s">
        <v>71</v>
      </c>
      <c r="ES113" t="s">
        <v>71</v>
      </c>
      <c r="ET113" t="s">
        <v>71</v>
      </c>
      <c r="EU113" t="s">
        <v>71</v>
      </c>
      <c r="EV113" t="s">
        <v>71</v>
      </c>
      <c r="EW113" t="s">
        <v>71</v>
      </c>
      <c r="EX113" t="s">
        <v>71</v>
      </c>
      <c r="EY113" t="s">
        <v>71</v>
      </c>
      <c r="EZ113" t="s">
        <v>71</v>
      </c>
      <c r="FA113" t="s">
        <v>71</v>
      </c>
      <c r="FB113" t="s">
        <v>71</v>
      </c>
      <c r="FC113" t="s">
        <v>71</v>
      </c>
      <c r="FD113" t="s">
        <v>71</v>
      </c>
      <c r="FE113" t="s">
        <v>71</v>
      </c>
      <c r="FF113" t="s">
        <v>71</v>
      </c>
      <c r="FG113" t="s">
        <v>71</v>
      </c>
      <c r="FH113" t="s">
        <v>71</v>
      </c>
      <c r="FI113" t="s">
        <v>71</v>
      </c>
      <c r="FJ113" t="s">
        <v>71</v>
      </c>
      <c r="FK113" t="s">
        <v>71</v>
      </c>
      <c r="FL113" t="s">
        <v>71</v>
      </c>
      <c r="FM113" t="s">
        <v>71</v>
      </c>
      <c r="FN113" t="s">
        <v>71</v>
      </c>
      <c r="FO113" t="s">
        <v>71</v>
      </c>
      <c r="FP113" t="s">
        <v>71</v>
      </c>
      <c r="FQ113" t="s">
        <v>71</v>
      </c>
      <c r="FR113" t="s">
        <v>71</v>
      </c>
      <c r="FS113" t="s">
        <v>71</v>
      </c>
      <c r="FT113" t="s">
        <v>71</v>
      </c>
      <c r="FU113" t="s">
        <v>71</v>
      </c>
      <c r="FV113" t="s">
        <v>71</v>
      </c>
      <c r="FW113" t="s">
        <v>71</v>
      </c>
      <c r="FX113" t="s">
        <v>71</v>
      </c>
      <c r="FY113" t="s">
        <v>71</v>
      </c>
      <c r="FZ113" t="s">
        <v>71</v>
      </c>
      <c r="GA113" t="s">
        <v>71</v>
      </c>
      <c r="GB113" t="s">
        <v>71</v>
      </c>
      <c r="GC113" t="s">
        <v>71</v>
      </c>
      <c r="GD113" t="s">
        <v>71</v>
      </c>
      <c r="GE113" t="s">
        <v>71</v>
      </c>
      <c r="GF113" t="s">
        <v>71</v>
      </c>
      <c r="GG113" t="s">
        <v>71</v>
      </c>
      <c r="GH113" t="s">
        <v>71</v>
      </c>
    </row>
    <row r="114" spans="1:190" x14ac:dyDescent="0.2">
      <c r="A114" s="1">
        <v>112</v>
      </c>
      <c r="B114" t="s">
        <v>72</v>
      </c>
      <c r="C114" t="s">
        <v>72</v>
      </c>
      <c r="D114" t="s">
        <v>73</v>
      </c>
      <c r="E114" t="s">
        <v>73</v>
      </c>
      <c r="F114" t="s">
        <v>73</v>
      </c>
      <c r="G114" t="s">
        <v>73</v>
      </c>
      <c r="H114" t="s">
        <v>73</v>
      </c>
      <c r="I114" t="s">
        <v>74</v>
      </c>
      <c r="J114" t="s">
        <v>74</v>
      </c>
      <c r="K114" t="s">
        <v>74</v>
      </c>
      <c r="L114" t="s">
        <v>74</v>
      </c>
      <c r="M114" t="s">
        <v>75</v>
      </c>
      <c r="N114" t="s">
        <v>75</v>
      </c>
      <c r="O114" t="s">
        <v>75</v>
      </c>
      <c r="P114" t="s">
        <v>75</v>
      </c>
      <c r="Q114" t="s">
        <v>75</v>
      </c>
      <c r="R114" t="s">
        <v>75</v>
      </c>
      <c r="S114" t="s">
        <v>75</v>
      </c>
      <c r="T114" t="s">
        <v>75</v>
      </c>
      <c r="U114" t="s">
        <v>75</v>
      </c>
      <c r="V114" t="s">
        <v>71</v>
      </c>
      <c r="W114" t="s">
        <v>71</v>
      </c>
      <c r="X114" t="s">
        <v>71</v>
      </c>
      <c r="Y114" t="s">
        <v>71</v>
      </c>
      <c r="Z114" t="s">
        <v>71</v>
      </c>
      <c r="AA114" t="s">
        <v>71</v>
      </c>
      <c r="AB114" t="s">
        <v>71</v>
      </c>
      <c r="AC114" t="s">
        <v>71</v>
      </c>
      <c r="AD114" t="s">
        <v>71</v>
      </c>
      <c r="AE114" t="s">
        <v>71</v>
      </c>
      <c r="AF114" t="s">
        <v>71</v>
      </c>
      <c r="AG114" t="s">
        <v>71</v>
      </c>
      <c r="AH114" t="s">
        <v>71</v>
      </c>
      <c r="AI114" t="s">
        <v>71</v>
      </c>
      <c r="AJ114" t="s">
        <v>71</v>
      </c>
      <c r="AK114" t="s">
        <v>71</v>
      </c>
      <c r="AL114" t="s">
        <v>71</v>
      </c>
      <c r="AM114" t="s">
        <v>71</v>
      </c>
      <c r="AN114" t="s">
        <v>71</v>
      </c>
      <c r="AO114" t="s">
        <v>71</v>
      </c>
      <c r="AP114" t="s">
        <v>71</v>
      </c>
      <c r="AQ114" t="s">
        <v>71</v>
      </c>
      <c r="AR114" t="s">
        <v>71</v>
      </c>
      <c r="AS114" t="s">
        <v>71</v>
      </c>
      <c r="AT114" t="s">
        <v>71</v>
      </c>
      <c r="AU114" t="s">
        <v>71</v>
      </c>
      <c r="AV114" t="s">
        <v>71</v>
      </c>
      <c r="AW114" t="s">
        <v>71</v>
      </c>
      <c r="AX114" t="s">
        <v>71</v>
      </c>
      <c r="AY114" t="s">
        <v>71</v>
      </c>
      <c r="AZ114" t="s">
        <v>71</v>
      </c>
      <c r="BA114" t="s">
        <v>71</v>
      </c>
      <c r="BB114" t="s">
        <v>71</v>
      </c>
      <c r="BC114" t="s">
        <v>71</v>
      </c>
      <c r="BD114" t="s">
        <v>71</v>
      </c>
      <c r="BE114" t="s">
        <v>71</v>
      </c>
      <c r="BF114" t="s">
        <v>71</v>
      </c>
      <c r="BG114" t="s">
        <v>71</v>
      </c>
      <c r="BH114" t="s">
        <v>71</v>
      </c>
      <c r="BI114" t="s">
        <v>71</v>
      </c>
      <c r="BJ114" t="s">
        <v>71</v>
      </c>
      <c r="BK114" t="s">
        <v>71</v>
      </c>
      <c r="BL114" t="s">
        <v>71</v>
      </c>
      <c r="BM114" t="s">
        <v>71</v>
      </c>
      <c r="BN114" t="s">
        <v>71</v>
      </c>
      <c r="BO114" t="s">
        <v>71</v>
      </c>
      <c r="BP114" t="s">
        <v>71</v>
      </c>
      <c r="BQ114" t="s">
        <v>71</v>
      </c>
      <c r="BR114" t="s">
        <v>71</v>
      </c>
      <c r="BS114" t="s">
        <v>71</v>
      </c>
      <c r="BT114" t="s">
        <v>71</v>
      </c>
      <c r="BU114" t="s">
        <v>71</v>
      </c>
      <c r="BV114" t="s">
        <v>71</v>
      </c>
      <c r="BW114" t="s">
        <v>71</v>
      </c>
      <c r="BX114" t="s">
        <v>71</v>
      </c>
      <c r="BY114" t="s">
        <v>71</v>
      </c>
      <c r="BZ114" t="s">
        <v>71</v>
      </c>
      <c r="CA114" t="s">
        <v>71</v>
      </c>
      <c r="CB114" t="s">
        <v>71</v>
      </c>
      <c r="CC114" t="s">
        <v>71</v>
      </c>
      <c r="CD114" t="s">
        <v>71</v>
      </c>
      <c r="CE114" t="s">
        <v>71</v>
      </c>
      <c r="CF114" t="s">
        <v>71</v>
      </c>
      <c r="CG114" t="s">
        <v>71</v>
      </c>
      <c r="CH114" t="s">
        <v>71</v>
      </c>
      <c r="CI114" t="s">
        <v>71</v>
      </c>
      <c r="CJ114" t="s">
        <v>71</v>
      </c>
      <c r="CK114" t="s">
        <v>71</v>
      </c>
      <c r="CL114" t="s">
        <v>71</v>
      </c>
      <c r="CM114" t="s">
        <v>71</v>
      </c>
      <c r="CN114" t="s">
        <v>71</v>
      </c>
      <c r="CO114" t="s">
        <v>71</v>
      </c>
      <c r="CP114" t="s">
        <v>71</v>
      </c>
      <c r="CQ114" t="s">
        <v>71</v>
      </c>
      <c r="CR114" t="s">
        <v>71</v>
      </c>
      <c r="CS114" t="s">
        <v>71</v>
      </c>
      <c r="CT114" t="s">
        <v>71</v>
      </c>
      <c r="CU114" t="s">
        <v>71</v>
      </c>
      <c r="CV114" t="s">
        <v>71</v>
      </c>
      <c r="CW114" t="s">
        <v>71</v>
      </c>
      <c r="CX114" t="s">
        <v>71</v>
      </c>
      <c r="CY114" t="s">
        <v>71</v>
      </c>
      <c r="CZ114" t="s">
        <v>71</v>
      </c>
      <c r="DA114" t="s">
        <v>71</v>
      </c>
      <c r="DB114" t="s">
        <v>71</v>
      </c>
      <c r="DC114" t="s">
        <v>71</v>
      </c>
      <c r="DD114" t="s">
        <v>71</v>
      </c>
      <c r="DE114" t="s">
        <v>71</v>
      </c>
      <c r="DF114" t="s">
        <v>71</v>
      </c>
      <c r="DG114" t="s">
        <v>71</v>
      </c>
      <c r="DH114" t="s">
        <v>71</v>
      </c>
      <c r="DI114" t="s">
        <v>71</v>
      </c>
      <c r="DJ114" t="s">
        <v>71</v>
      </c>
      <c r="DK114" t="s">
        <v>71</v>
      </c>
      <c r="DL114" t="s">
        <v>71</v>
      </c>
      <c r="DM114" t="s">
        <v>71</v>
      </c>
      <c r="DN114" t="s">
        <v>71</v>
      </c>
      <c r="DO114" t="s">
        <v>71</v>
      </c>
      <c r="DP114" t="s">
        <v>71</v>
      </c>
      <c r="DQ114" t="s">
        <v>71</v>
      </c>
      <c r="DR114" t="s">
        <v>71</v>
      </c>
      <c r="DS114" t="s">
        <v>71</v>
      </c>
      <c r="DT114" t="s">
        <v>71</v>
      </c>
      <c r="DU114" t="s">
        <v>71</v>
      </c>
      <c r="DV114" t="s">
        <v>71</v>
      </c>
      <c r="DW114" t="s">
        <v>71</v>
      </c>
      <c r="DX114" t="s">
        <v>71</v>
      </c>
      <c r="DY114" t="s">
        <v>71</v>
      </c>
      <c r="DZ114" t="s">
        <v>71</v>
      </c>
      <c r="EA114" t="s">
        <v>71</v>
      </c>
      <c r="EB114" t="s">
        <v>71</v>
      </c>
      <c r="EC114" t="s">
        <v>71</v>
      </c>
      <c r="ED114" t="s">
        <v>71</v>
      </c>
      <c r="EE114" t="s">
        <v>71</v>
      </c>
      <c r="EF114" t="s">
        <v>71</v>
      </c>
      <c r="EG114" t="s">
        <v>71</v>
      </c>
      <c r="EH114" t="s">
        <v>71</v>
      </c>
      <c r="EI114" t="s">
        <v>71</v>
      </c>
      <c r="EJ114" t="s">
        <v>71</v>
      </c>
      <c r="EK114" t="s">
        <v>71</v>
      </c>
      <c r="EL114" t="s">
        <v>71</v>
      </c>
      <c r="EM114" t="s">
        <v>71</v>
      </c>
      <c r="EN114" t="s">
        <v>71</v>
      </c>
      <c r="EO114" t="s">
        <v>71</v>
      </c>
      <c r="EP114" t="s">
        <v>71</v>
      </c>
      <c r="EQ114" t="s">
        <v>71</v>
      </c>
      <c r="ER114" t="s">
        <v>71</v>
      </c>
      <c r="ES114" t="s">
        <v>71</v>
      </c>
      <c r="ET114" t="s">
        <v>71</v>
      </c>
      <c r="EU114" t="s">
        <v>71</v>
      </c>
      <c r="EV114" t="s">
        <v>71</v>
      </c>
      <c r="EW114" t="s">
        <v>71</v>
      </c>
      <c r="EX114" t="s">
        <v>71</v>
      </c>
      <c r="EY114" t="s">
        <v>71</v>
      </c>
      <c r="EZ114" t="s">
        <v>71</v>
      </c>
      <c r="FA114" t="s">
        <v>71</v>
      </c>
      <c r="FB114" t="s">
        <v>71</v>
      </c>
      <c r="FC114" t="s">
        <v>71</v>
      </c>
      <c r="FD114" t="s">
        <v>71</v>
      </c>
      <c r="FE114" t="s">
        <v>71</v>
      </c>
      <c r="FF114" t="s">
        <v>71</v>
      </c>
      <c r="FG114" t="s">
        <v>71</v>
      </c>
      <c r="FH114" t="s">
        <v>71</v>
      </c>
      <c r="FI114" t="s">
        <v>71</v>
      </c>
      <c r="FJ114" t="s">
        <v>71</v>
      </c>
      <c r="FK114" t="s">
        <v>71</v>
      </c>
      <c r="FL114" t="s">
        <v>71</v>
      </c>
      <c r="FM114" t="s">
        <v>71</v>
      </c>
      <c r="FN114" t="s">
        <v>71</v>
      </c>
      <c r="FO114" t="s">
        <v>71</v>
      </c>
      <c r="FP114" t="s">
        <v>71</v>
      </c>
      <c r="FQ114" t="s">
        <v>71</v>
      </c>
      <c r="FR114" t="s">
        <v>71</v>
      </c>
      <c r="FS114" t="s">
        <v>71</v>
      </c>
      <c r="FT114" t="s">
        <v>71</v>
      </c>
      <c r="FU114" t="s">
        <v>71</v>
      </c>
      <c r="FV114" t="s">
        <v>71</v>
      </c>
      <c r="FW114" t="s">
        <v>71</v>
      </c>
      <c r="FX114" t="s">
        <v>71</v>
      </c>
      <c r="FY114" t="s">
        <v>71</v>
      </c>
      <c r="FZ114" t="s">
        <v>71</v>
      </c>
      <c r="GA114" t="s">
        <v>71</v>
      </c>
      <c r="GB114" t="s">
        <v>71</v>
      </c>
      <c r="GC114" t="s">
        <v>71</v>
      </c>
      <c r="GD114" t="s">
        <v>71</v>
      </c>
      <c r="GE114" t="s">
        <v>71</v>
      </c>
      <c r="GF114" t="s">
        <v>71</v>
      </c>
      <c r="GG114" t="s">
        <v>71</v>
      </c>
      <c r="GH114" t="s">
        <v>71</v>
      </c>
    </row>
    <row r="115" spans="1:190" x14ac:dyDescent="0.2">
      <c r="A115" s="1">
        <v>113</v>
      </c>
      <c r="B115" t="s">
        <v>72</v>
      </c>
      <c r="C115" t="s">
        <v>72</v>
      </c>
      <c r="D115" t="s">
        <v>73</v>
      </c>
      <c r="E115" t="s">
        <v>73</v>
      </c>
      <c r="F115" t="s">
        <v>73</v>
      </c>
      <c r="G115" t="s">
        <v>73</v>
      </c>
      <c r="H115" t="s">
        <v>73</v>
      </c>
      <c r="I115" t="s">
        <v>74</v>
      </c>
      <c r="J115" t="s">
        <v>74</v>
      </c>
      <c r="K115" t="s">
        <v>74</v>
      </c>
      <c r="L115" t="s">
        <v>74</v>
      </c>
      <c r="M115" t="s">
        <v>75</v>
      </c>
      <c r="N115" t="s">
        <v>75</v>
      </c>
      <c r="O115" t="s">
        <v>75</v>
      </c>
      <c r="P115" t="s">
        <v>75</v>
      </c>
      <c r="Q115" t="s">
        <v>75</v>
      </c>
      <c r="R115" t="s">
        <v>75</v>
      </c>
      <c r="S115" t="s">
        <v>75</v>
      </c>
      <c r="T115" t="s">
        <v>75</v>
      </c>
      <c r="U115" t="s">
        <v>75</v>
      </c>
      <c r="V115" t="s">
        <v>71</v>
      </c>
      <c r="W115" t="s">
        <v>71</v>
      </c>
      <c r="X115" t="s">
        <v>71</v>
      </c>
      <c r="Y115" t="s">
        <v>71</v>
      </c>
      <c r="Z115" t="s">
        <v>71</v>
      </c>
      <c r="AA115" t="s">
        <v>71</v>
      </c>
      <c r="AB115" t="s">
        <v>71</v>
      </c>
      <c r="AC115" t="s">
        <v>71</v>
      </c>
      <c r="AD115" t="s">
        <v>71</v>
      </c>
      <c r="AE115" t="s">
        <v>71</v>
      </c>
      <c r="AF115" t="s">
        <v>71</v>
      </c>
      <c r="AG115" t="s">
        <v>71</v>
      </c>
      <c r="AH115" t="s">
        <v>71</v>
      </c>
      <c r="AI115" t="s">
        <v>71</v>
      </c>
      <c r="AJ115" t="s">
        <v>71</v>
      </c>
      <c r="AK115" t="s">
        <v>71</v>
      </c>
      <c r="AL115" t="s">
        <v>71</v>
      </c>
      <c r="AM115" t="s">
        <v>71</v>
      </c>
      <c r="AN115" t="s">
        <v>71</v>
      </c>
      <c r="AO115" t="s">
        <v>71</v>
      </c>
      <c r="AP115" t="s">
        <v>71</v>
      </c>
      <c r="AQ115" t="s">
        <v>71</v>
      </c>
      <c r="AR115" t="s">
        <v>71</v>
      </c>
      <c r="AS115" t="s">
        <v>71</v>
      </c>
      <c r="AT115" t="s">
        <v>71</v>
      </c>
      <c r="AU115" t="s">
        <v>71</v>
      </c>
      <c r="AV115" t="s">
        <v>71</v>
      </c>
      <c r="AW115" t="s">
        <v>71</v>
      </c>
      <c r="AX115" t="s">
        <v>71</v>
      </c>
      <c r="AY115" t="s">
        <v>71</v>
      </c>
      <c r="AZ115" t="s">
        <v>71</v>
      </c>
      <c r="BA115" t="s">
        <v>71</v>
      </c>
      <c r="BB115" t="s">
        <v>71</v>
      </c>
      <c r="BC115" t="s">
        <v>71</v>
      </c>
      <c r="BD115" t="s">
        <v>71</v>
      </c>
      <c r="BE115" t="s">
        <v>71</v>
      </c>
      <c r="BF115" t="s">
        <v>71</v>
      </c>
      <c r="BG115" t="s">
        <v>71</v>
      </c>
      <c r="BH115" t="s">
        <v>71</v>
      </c>
      <c r="BI115" t="s">
        <v>71</v>
      </c>
      <c r="BJ115" t="s">
        <v>71</v>
      </c>
      <c r="BK115" t="s">
        <v>71</v>
      </c>
      <c r="BL115" t="s">
        <v>71</v>
      </c>
      <c r="BM115" t="s">
        <v>71</v>
      </c>
      <c r="BN115" t="s">
        <v>71</v>
      </c>
      <c r="BO115" t="s">
        <v>71</v>
      </c>
      <c r="BP115" t="s">
        <v>71</v>
      </c>
      <c r="BQ115" t="s">
        <v>71</v>
      </c>
      <c r="BR115" t="s">
        <v>71</v>
      </c>
      <c r="BS115" t="s">
        <v>71</v>
      </c>
      <c r="BT115" t="s">
        <v>71</v>
      </c>
      <c r="BU115" t="s">
        <v>71</v>
      </c>
      <c r="BV115" t="s">
        <v>71</v>
      </c>
      <c r="BW115" t="s">
        <v>71</v>
      </c>
      <c r="BX115" t="s">
        <v>71</v>
      </c>
      <c r="BY115" t="s">
        <v>71</v>
      </c>
      <c r="BZ115" t="s">
        <v>71</v>
      </c>
      <c r="CA115" t="s">
        <v>71</v>
      </c>
      <c r="CB115" t="s">
        <v>71</v>
      </c>
      <c r="CC115" t="s">
        <v>71</v>
      </c>
      <c r="CD115" t="s">
        <v>71</v>
      </c>
      <c r="CE115" t="s">
        <v>71</v>
      </c>
      <c r="CF115" t="s">
        <v>71</v>
      </c>
      <c r="CG115" t="s">
        <v>71</v>
      </c>
      <c r="CH115" t="s">
        <v>71</v>
      </c>
      <c r="CI115" t="s">
        <v>71</v>
      </c>
      <c r="CJ115" t="s">
        <v>71</v>
      </c>
      <c r="CK115" t="s">
        <v>71</v>
      </c>
      <c r="CL115" t="s">
        <v>71</v>
      </c>
      <c r="CM115" t="s">
        <v>71</v>
      </c>
      <c r="CN115" t="s">
        <v>71</v>
      </c>
      <c r="CO115" t="s">
        <v>71</v>
      </c>
      <c r="CP115" t="s">
        <v>71</v>
      </c>
      <c r="CQ115" t="s">
        <v>71</v>
      </c>
      <c r="CR115" t="s">
        <v>71</v>
      </c>
      <c r="CS115" t="s">
        <v>71</v>
      </c>
      <c r="CT115" t="s">
        <v>71</v>
      </c>
      <c r="CU115" t="s">
        <v>71</v>
      </c>
      <c r="CV115" t="s">
        <v>71</v>
      </c>
      <c r="CW115" t="s">
        <v>71</v>
      </c>
      <c r="CX115" t="s">
        <v>71</v>
      </c>
      <c r="CY115" t="s">
        <v>71</v>
      </c>
      <c r="CZ115" t="s">
        <v>71</v>
      </c>
      <c r="DA115" t="s">
        <v>71</v>
      </c>
      <c r="DB115" t="s">
        <v>71</v>
      </c>
      <c r="DC115" t="s">
        <v>71</v>
      </c>
      <c r="DD115" t="s">
        <v>71</v>
      </c>
      <c r="DE115" t="s">
        <v>71</v>
      </c>
      <c r="DF115" t="s">
        <v>71</v>
      </c>
      <c r="DG115" t="s">
        <v>71</v>
      </c>
      <c r="DH115" t="s">
        <v>71</v>
      </c>
      <c r="DI115" t="s">
        <v>71</v>
      </c>
      <c r="DJ115" t="s">
        <v>71</v>
      </c>
      <c r="DK115" t="s">
        <v>71</v>
      </c>
      <c r="DL115" t="s">
        <v>71</v>
      </c>
      <c r="DM115" t="s">
        <v>71</v>
      </c>
      <c r="DN115" t="s">
        <v>71</v>
      </c>
      <c r="DO115" t="s">
        <v>71</v>
      </c>
      <c r="DP115" t="s">
        <v>71</v>
      </c>
      <c r="DQ115" t="s">
        <v>71</v>
      </c>
      <c r="DR115" t="s">
        <v>71</v>
      </c>
      <c r="DS115" t="s">
        <v>71</v>
      </c>
      <c r="DT115" t="s">
        <v>71</v>
      </c>
      <c r="DU115" t="s">
        <v>71</v>
      </c>
      <c r="DV115" t="s">
        <v>71</v>
      </c>
      <c r="DW115" t="s">
        <v>71</v>
      </c>
      <c r="DX115" t="s">
        <v>71</v>
      </c>
      <c r="DY115" t="s">
        <v>71</v>
      </c>
      <c r="DZ115" t="s">
        <v>71</v>
      </c>
      <c r="EA115" t="s">
        <v>71</v>
      </c>
      <c r="EB115" t="s">
        <v>71</v>
      </c>
      <c r="EC115" t="s">
        <v>71</v>
      </c>
      <c r="ED115" t="s">
        <v>71</v>
      </c>
      <c r="EE115" t="s">
        <v>71</v>
      </c>
      <c r="EF115" t="s">
        <v>71</v>
      </c>
      <c r="EG115" t="s">
        <v>71</v>
      </c>
      <c r="EH115" t="s">
        <v>71</v>
      </c>
      <c r="EI115" t="s">
        <v>71</v>
      </c>
      <c r="EJ115" t="s">
        <v>71</v>
      </c>
      <c r="EK115" t="s">
        <v>71</v>
      </c>
      <c r="EL115" t="s">
        <v>71</v>
      </c>
      <c r="EM115" t="s">
        <v>71</v>
      </c>
      <c r="EN115" t="s">
        <v>71</v>
      </c>
      <c r="EO115" t="s">
        <v>71</v>
      </c>
      <c r="EP115" t="s">
        <v>71</v>
      </c>
      <c r="EQ115" t="s">
        <v>71</v>
      </c>
      <c r="ER115" t="s">
        <v>71</v>
      </c>
      <c r="ES115" t="s">
        <v>71</v>
      </c>
      <c r="ET115" t="s">
        <v>71</v>
      </c>
      <c r="EU115" t="s">
        <v>71</v>
      </c>
      <c r="EV115" t="s">
        <v>71</v>
      </c>
      <c r="EW115" t="s">
        <v>71</v>
      </c>
      <c r="EX115" t="s">
        <v>71</v>
      </c>
      <c r="EY115" t="s">
        <v>71</v>
      </c>
      <c r="EZ115" t="s">
        <v>71</v>
      </c>
      <c r="FA115" t="s">
        <v>71</v>
      </c>
      <c r="FB115" t="s">
        <v>71</v>
      </c>
      <c r="FC115" t="s">
        <v>71</v>
      </c>
      <c r="FD115" t="s">
        <v>71</v>
      </c>
      <c r="FE115" t="s">
        <v>71</v>
      </c>
      <c r="FF115" t="s">
        <v>71</v>
      </c>
      <c r="FG115" t="s">
        <v>71</v>
      </c>
      <c r="FH115" t="s">
        <v>71</v>
      </c>
      <c r="FI115" t="s">
        <v>71</v>
      </c>
      <c r="FJ115" t="s">
        <v>71</v>
      </c>
      <c r="FK115" t="s">
        <v>71</v>
      </c>
      <c r="FL115" t="s">
        <v>71</v>
      </c>
      <c r="FM115" t="s">
        <v>71</v>
      </c>
      <c r="FN115" t="s">
        <v>71</v>
      </c>
      <c r="FO115" t="s">
        <v>71</v>
      </c>
      <c r="FP115" t="s">
        <v>71</v>
      </c>
      <c r="FQ115" t="s">
        <v>71</v>
      </c>
      <c r="FR115" t="s">
        <v>71</v>
      </c>
      <c r="FS115" t="s">
        <v>71</v>
      </c>
      <c r="FT115" t="s">
        <v>71</v>
      </c>
      <c r="FU115" t="s">
        <v>71</v>
      </c>
      <c r="FV115" t="s">
        <v>71</v>
      </c>
      <c r="FW115" t="s">
        <v>71</v>
      </c>
      <c r="FX115" t="s">
        <v>71</v>
      </c>
      <c r="FY115" t="s">
        <v>71</v>
      </c>
      <c r="FZ115" t="s">
        <v>71</v>
      </c>
      <c r="GA115" t="s">
        <v>71</v>
      </c>
      <c r="GB115" t="s">
        <v>71</v>
      </c>
      <c r="GC115" t="s">
        <v>71</v>
      </c>
      <c r="GD115" t="s">
        <v>71</v>
      </c>
      <c r="GE115" t="s">
        <v>71</v>
      </c>
      <c r="GF115" t="s">
        <v>71</v>
      </c>
      <c r="GG115" t="s">
        <v>71</v>
      </c>
      <c r="GH115" t="s">
        <v>71</v>
      </c>
    </row>
    <row r="116" spans="1:190" x14ac:dyDescent="0.2">
      <c r="A116" s="1">
        <v>114</v>
      </c>
      <c r="B116" t="s">
        <v>72</v>
      </c>
      <c r="C116" t="s">
        <v>72</v>
      </c>
      <c r="D116" t="s">
        <v>73</v>
      </c>
      <c r="E116" t="s">
        <v>73</v>
      </c>
      <c r="F116" t="s">
        <v>73</v>
      </c>
      <c r="G116" t="s">
        <v>73</v>
      </c>
      <c r="H116" t="s">
        <v>73</v>
      </c>
      <c r="I116" t="s">
        <v>74</v>
      </c>
      <c r="J116" t="s">
        <v>74</v>
      </c>
      <c r="K116" t="s">
        <v>74</v>
      </c>
      <c r="L116" t="s">
        <v>74</v>
      </c>
      <c r="M116" t="s">
        <v>75</v>
      </c>
      <c r="N116" t="s">
        <v>75</v>
      </c>
      <c r="O116" t="s">
        <v>75</v>
      </c>
      <c r="P116" t="s">
        <v>75</v>
      </c>
      <c r="Q116" t="s">
        <v>75</v>
      </c>
      <c r="R116" t="s">
        <v>75</v>
      </c>
      <c r="S116" t="s">
        <v>75</v>
      </c>
      <c r="T116" t="s">
        <v>75</v>
      </c>
      <c r="U116" t="s">
        <v>75</v>
      </c>
      <c r="V116" t="s">
        <v>71</v>
      </c>
      <c r="W116" t="s">
        <v>71</v>
      </c>
      <c r="X116" t="s">
        <v>71</v>
      </c>
      <c r="Y116" t="s">
        <v>71</v>
      </c>
      <c r="Z116" t="s">
        <v>71</v>
      </c>
      <c r="AA116" t="s">
        <v>71</v>
      </c>
      <c r="AB116" t="s">
        <v>71</v>
      </c>
      <c r="AC116" t="s">
        <v>71</v>
      </c>
      <c r="AD116" t="s">
        <v>71</v>
      </c>
      <c r="AE116" t="s">
        <v>71</v>
      </c>
      <c r="AF116" t="s">
        <v>71</v>
      </c>
      <c r="AG116" t="s">
        <v>71</v>
      </c>
      <c r="AH116" t="s">
        <v>71</v>
      </c>
      <c r="AI116" t="s">
        <v>71</v>
      </c>
      <c r="AJ116" t="s">
        <v>71</v>
      </c>
      <c r="AK116" t="s">
        <v>71</v>
      </c>
      <c r="AL116" t="s">
        <v>71</v>
      </c>
      <c r="AM116" t="s">
        <v>71</v>
      </c>
      <c r="AN116" t="s">
        <v>71</v>
      </c>
      <c r="AO116" t="s">
        <v>71</v>
      </c>
      <c r="AP116" t="s">
        <v>71</v>
      </c>
      <c r="AQ116" t="s">
        <v>71</v>
      </c>
      <c r="AR116" t="s">
        <v>71</v>
      </c>
      <c r="AS116" t="s">
        <v>71</v>
      </c>
      <c r="AT116" t="s">
        <v>71</v>
      </c>
      <c r="AU116" t="s">
        <v>71</v>
      </c>
      <c r="AV116" t="s">
        <v>71</v>
      </c>
      <c r="AW116" t="s">
        <v>71</v>
      </c>
      <c r="AX116" t="s">
        <v>71</v>
      </c>
      <c r="AY116" t="s">
        <v>71</v>
      </c>
      <c r="AZ116" t="s">
        <v>71</v>
      </c>
      <c r="BA116" t="s">
        <v>71</v>
      </c>
      <c r="BB116" t="s">
        <v>71</v>
      </c>
      <c r="BC116" t="s">
        <v>71</v>
      </c>
      <c r="BD116" t="s">
        <v>71</v>
      </c>
      <c r="BE116" t="s">
        <v>71</v>
      </c>
      <c r="BF116" t="s">
        <v>71</v>
      </c>
      <c r="BG116" t="s">
        <v>71</v>
      </c>
      <c r="BH116" t="s">
        <v>71</v>
      </c>
      <c r="BI116" t="s">
        <v>71</v>
      </c>
      <c r="BJ116" t="s">
        <v>71</v>
      </c>
      <c r="BK116" t="s">
        <v>71</v>
      </c>
      <c r="BL116" t="s">
        <v>71</v>
      </c>
      <c r="BM116" t="s">
        <v>71</v>
      </c>
      <c r="BN116" t="s">
        <v>71</v>
      </c>
      <c r="BO116" t="s">
        <v>71</v>
      </c>
      <c r="BP116" t="s">
        <v>71</v>
      </c>
      <c r="BQ116" t="s">
        <v>71</v>
      </c>
      <c r="BR116" t="s">
        <v>71</v>
      </c>
      <c r="BS116" t="s">
        <v>71</v>
      </c>
      <c r="BT116" t="s">
        <v>71</v>
      </c>
      <c r="BU116" t="s">
        <v>71</v>
      </c>
      <c r="BV116" t="s">
        <v>71</v>
      </c>
      <c r="BW116" t="s">
        <v>71</v>
      </c>
      <c r="BX116" t="s">
        <v>71</v>
      </c>
      <c r="BY116" t="s">
        <v>71</v>
      </c>
      <c r="BZ116" t="s">
        <v>71</v>
      </c>
      <c r="CA116" t="s">
        <v>71</v>
      </c>
      <c r="CB116" t="s">
        <v>71</v>
      </c>
      <c r="CC116" t="s">
        <v>71</v>
      </c>
      <c r="CD116" t="s">
        <v>71</v>
      </c>
      <c r="CE116" t="s">
        <v>71</v>
      </c>
      <c r="CF116" t="s">
        <v>71</v>
      </c>
      <c r="CG116" t="s">
        <v>71</v>
      </c>
      <c r="CH116" t="s">
        <v>71</v>
      </c>
      <c r="CI116" t="s">
        <v>71</v>
      </c>
      <c r="CJ116" t="s">
        <v>71</v>
      </c>
      <c r="CK116" t="s">
        <v>71</v>
      </c>
      <c r="CL116" t="s">
        <v>71</v>
      </c>
      <c r="CM116" t="s">
        <v>71</v>
      </c>
      <c r="CN116" t="s">
        <v>71</v>
      </c>
      <c r="CO116" t="s">
        <v>71</v>
      </c>
      <c r="CP116" t="s">
        <v>71</v>
      </c>
      <c r="CQ116" t="s">
        <v>71</v>
      </c>
      <c r="CR116" t="s">
        <v>71</v>
      </c>
      <c r="CS116" t="s">
        <v>71</v>
      </c>
      <c r="CT116" t="s">
        <v>71</v>
      </c>
      <c r="CU116" t="s">
        <v>71</v>
      </c>
      <c r="CV116" t="s">
        <v>71</v>
      </c>
      <c r="CW116" t="s">
        <v>71</v>
      </c>
      <c r="CX116" t="s">
        <v>71</v>
      </c>
      <c r="CY116" t="s">
        <v>71</v>
      </c>
      <c r="CZ116" t="s">
        <v>71</v>
      </c>
      <c r="DA116" t="s">
        <v>71</v>
      </c>
      <c r="DB116" t="s">
        <v>71</v>
      </c>
      <c r="DC116" t="s">
        <v>71</v>
      </c>
      <c r="DD116" t="s">
        <v>71</v>
      </c>
      <c r="DE116" t="s">
        <v>71</v>
      </c>
      <c r="DF116" t="s">
        <v>71</v>
      </c>
      <c r="DG116" t="s">
        <v>71</v>
      </c>
      <c r="DH116" t="s">
        <v>71</v>
      </c>
      <c r="DI116" t="s">
        <v>71</v>
      </c>
      <c r="DJ116" t="s">
        <v>71</v>
      </c>
      <c r="DK116" t="s">
        <v>71</v>
      </c>
      <c r="DL116" t="s">
        <v>71</v>
      </c>
      <c r="DM116" t="s">
        <v>71</v>
      </c>
      <c r="DN116" t="s">
        <v>71</v>
      </c>
      <c r="DO116" t="s">
        <v>71</v>
      </c>
      <c r="DP116" t="s">
        <v>71</v>
      </c>
      <c r="DQ116" t="s">
        <v>71</v>
      </c>
      <c r="DR116" t="s">
        <v>71</v>
      </c>
      <c r="DS116" t="s">
        <v>71</v>
      </c>
      <c r="DT116" t="s">
        <v>71</v>
      </c>
      <c r="DU116" t="s">
        <v>71</v>
      </c>
      <c r="DV116" t="s">
        <v>71</v>
      </c>
      <c r="DW116" t="s">
        <v>71</v>
      </c>
      <c r="DX116" t="s">
        <v>71</v>
      </c>
      <c r="DY116" t="s">
        <v>71</v>
      </c>
      <c r="DZ116" t="s">
        <v>71</v>
      </c>
      <c r="EA116" t="s">
        <v>71</v>
      </c>
      <c r="EB116" t="s">
        <v>71</v>
      </c>
      <c r="EC116" t="s">
        <v>71</v>
      </c>
      <c r="ED116" t="s">
        <v>71</v>
      </c>
      <c r="EE116" t="s">
        <v>71</v>
      </c>
      <c r="EF116" t="s">
        <v>71</v>
      </c>
      <c r="EG116" t="s">
        <v>71</v>
      </c>
      <c r="EH116" t="s">
        <v>71</v>
      </c>
      <c r="EI116" t="s">
        <v>71</v>
      </c>
      <c r="EJ116" t="s">
        <v>71</v>
      </c>
      <c r="EK116" t="s">
        <v>71</v>
      </c>
      <c r="EL116" t="s">
        <v>71</v>
      </c>
      <c r="EM116" t="s">
        <v>71</v>
      </c>
      <c r="EN116" t="s">
        <v>71</v>
      </c>
      <c r="EO116" t="s">
        <v>71</v>
      </c>
      <c r="EP116" t="s">
        <v>71</v>
      </c>
      <c r="EQ116" t="s">
        <v>71</v>
      </c>
      <c r="ER116" t="s">
        <v>71</v>
      </c>
      <c r="ES116" t="s">
        <v>71</v>
      </c>
      <c r="ET116" t="s">
        <v>71</v>
      </c>
      <c r="EU116" t="s">
        <v>71</v>
      </c>
      <c r="EV116" t="s">
        <v>71</v>
      </c>
      <c r="EW116" t="s">
        <v>71</v>
      </c>
      <c r="EX116" t="s">
        <v>71</v>
      </c>
      <c r="EY116" t="s">
        <v>71</v>
      </c>
      <c r="EZ116" t="s">
        <v>71</v>
      </c>
      <c r="FA116" t="s">
        <v>71</v>
      </c>
      <c r="FB116" t="s">
        <v>71</v>
      </c>
      <c r="FC116" t="s">
        <v>71</v>
      </c>
      <c r="FD116" t="s">
        <v>71</v>
      </c>
      <c r="FE116" t="s">
        <v>71</v>
      </c>
      <c r="FF116" t="s">
        <v>71</v>
      </c>
      <c r="FG116" t="s">
        <v>71</v>
      </c>
      <c r="FH116" t="s">
        <v>71</v>
      </c>
      <c r="FI116" t="s">
        <v>71</v>
      </c>
      <c r="FJ116" t="s">
        <v>71</v>
      </c>
      <c r="FK116" t="s">
        <v>71</v>
      </c>
      <c r="FL116" t="s">
        <v>71</v>
      </c>
      <c r="FM116" t="s">
        <v>71</v>
      </c>
      <c r="FN116" t="s">
        <v>71</v>
      </c>
      <c r="FO116" t="s">
        <v>71</v>
      </c>
      <c r="FP116" t="s">
        <v>71</v>
      </c>
      <c r="FQ116" t="s">
        <v>71</v>
      </c>
      <c r="FR116" t="s">
        <v>71</v>
      </c>
      <c r="FS116" t="s">
        <v>71</v>
      </c>
      <c r="FT116" t="s">
        <v>71</v>
      </c>
      <c r="FU116" t="s">
        <v>71</v>
      </c>
      <c r="FV116" t="s">
        <v>71</v>
      </c>
      <c r="FW116" t="s">
        <v>71</v>
      </c>
      <c r="FX116" t="s">
        <v>71</v>
      </c>
      <c r="FY116" t="s">
        <v>71</v>
      </c>
      <c r="FZ116" t="s">
        <v>71</v>
      </c>
      <c r="GA116" t="s">
        <v>71</v>
      </c>
      <c r="GB116" t="s">
        <v>71</v>
      </c>
      <c r="GC116" t="s">
        <v>71</v>
      </c>
      <c r="GD116" t="s">
        <v>71</v>
      </c>
      <c r="GE116" t="s">
        <v>71</v>
      </c>
      <c r="GF116" t="s">
        <v>71</v>
      </c>
      <c r="GG116" t="s">
        <v>71</v>
      </c>
      <c r="GH116" t="s">
        <v>71</v>
      </c>
    </row>
    <row r="117" spans="1:190" x14ac:dyDescent="0.2">
      <c r="A117" s="1">
        <v>115</v>
      </c>
      <c r="B117" t="s">
        <v>72</v>
      </c>
      <c r="C117" t="s">
        <v>72</v>
      </c>
      <c r="D117" t="s">
        <v>73</v>
      </c>
      <c r="E117" t="s">
        <v>73</v>
      </c>
      <c r="F117" t="s">
        <v>73</v>
      </c>
      <c r="G117" t="s">
        <v>73</v>
      </c>
      <c r="H117" t="s">
        <v>73</v>
      </c>
      <c r="I117" t="s">
        <v>74</v>
      </c>
      <c r="J117" t="s">
        <v>74</v>
      </c>
      <c r="K117" t="s">
        <v>74</v>
      </c>
      <c r="L117" t="s">
        <v>74</v>
      </c>
      <c r="M117" t="s">
        <v>75</v>
      </c>
      <c r="N117" t="s">
        <v>75</v>
      </c>
      <c r="O117" t="s">
        <v>75</v>
      </c>
      <c r="P117" t="s">
        <v>75</v>
      </c>
      <c r="Q117" t="s">
        <v>75</v>
      </c>
      <c r="R117" t="s">
        <v>75</v>
      </c>
      <c r="S117" t="s">
        <v>75</v>
      </c>
      <c r="T117" t="s">
        <v>75</v>
      </c>
      <c r="U117" t="s">
        <v>75</v>
      </c>
      <c r="V117" t="s">
        <v>71</v>
      </c>
      <c r="W117" t="s">
        <v>71</v>
      </c>
      <c r="X117" t="s">
        <v>71</v>
      </c>
      <c r="Y117" t="s">
        <v>71</v>
      </c>
      <c r="Z117" t="s">
        <v>71</v>
      </c>
      <c r="AA117" t="s">
        <v>71</v>
      </c>
      <c r="AB117" t="s">
        <v>71</v>
      </c>
      <c r="AC117" t="s">
        <v>71</v>
      </c>
      <c r="AD117" t="s">
        <v>71</v>
      </c>
      <c r="AE117" t="s">
        <v>71</v>
      </c>
      <c r="AF117" t="s">
        <v>71</v>
      </c>
      <c r="AG117" t="s">
        <v>71</v>
      </c>
      <c r="AH117" t="s">
        <v>71</v>
      </c>
      <c r="AI117" t="s">
        <v>71</v>
      </c>
      <c r="AJ117" t="s">
        <v>71</v>
      </c>
      <c r="AK117" t="s">
        <v>71</v>
      </c>
      <c r="AL117" t="s">
        <v>71</v>
      </c>
      <c r="AM117" t="s">
        <v>71</v>
      </c>
      <c r="AN117" t="s">
        <v>71</v>
      </c>
      <c r="AO117" t="s">
        <v>71</v>
      </c>
      <c r="AP117" t="s">
        <v>71</v>
      </c>
      <c r="AQ117" t="s">
        <v>71</v>
      </c>
      <c r="AR117" t="s">
        <v>71</v>
      </c>
      <c r="AS117" t="s">
        <v>71</v>
      </c>
      <c r="AT117" t="s">
        <v>71</v>
      </c>
      <c r="AU117" t="s">
        <v>71</v>
      </c>
      <c r="AV117" t="s">
        <v>71</v>
      </c>
      <c r="AW117" t="s">
        <v>71</v>
      </c>
      <c r="AX117" t="s">
        <v>71</v>
      </c>
      <c r="AY117" t="s">
        <v>71</v>
      </c>
      <c r="AZ117" t="s">
        <v>71</v>
      </c>
      <c r="BA117" t="s">
        <v>71</v>
      </c>
      <c r="BB117" t="s">
        <v>71</v>
      </c>
      <c r="BC117" t="s">
        <v>71</v>
      </c>
      <c r="BD117" t="s">
        <v>71</v>
      </c>
      <c r="BE117" t="s">
        <v>71</v>
      </c>
      <c r="BF117" t="s">
        <v>71</v>
      </c>
      <c r="BG117" t="s">
        <v>71</v>
      </c>
      <c r="BH117" t="s">
        <v>71</v>
      </c>
      <c r="BI117" t="s">
        <v>71</v>
      </c>
      <c r="BJ117" t="s">
        <v>71</v>
      </c>
      <c r="BK117" t="s">
        <v>71</v>
      </c>
      <c r="BL117" t="s">
        <v>71</v>
      </c>
      <c r="BM117" t="s">
        <v>71</v>
      </c>
      <c r="BN117" t="s">
        <v>71</v>
      </c>
      <c r="BO117" t="s">
        <v>71</v>
      </c>
      <c r="BP117" t="s">
        <v>71</v>
      </c>
      <c r="BQ117" t="s">
        <v>71</v>
      </c>
      <c r="BR117" t="s">
        <v>71</v>
      </c>
      <c r="BS117" t="s">
        <v>71</v>
      </c>
      <c r="BT117" t="s">
        <v>71</v>
      </c>
      <c r="BU117" t="s">
        <v>71</v>
      </c>
      <c r="BV117" t="s">
        <v>71</v>
      </c>
      <c r="BW117" t="s">
        <v>71</v>
      </c>
      <c r="BX117" t="s">
        <v>71</v>
      </c>
      <c r="BY117" t="s">
        <v>71</v>
      </c>
      <c r="BZ117" t="s">
        <v>71</v>
      </c>
      <c r="CA117" t="s">
        <v>71</v>
      </c>
      <c r="CB117" t="s">
        <v>71</v>
      </c>
      <c r="CC117" t="s">
        <v>71</v>
      </c>
      <c r="CD117" t="s">
        <v>71</v>
      </c>
      <c r="CE117" t="s">
        <v>71</v>
      </c>
      <c r="CF117" t="s">
        <v>71</v>
      </c>
      <c r="CG117" t="s">
        <v>71</v>
      </c>
      <c r="CH117" t="s">
        <v>71</v>
      </c>
      <c r="CI117" t="s">
        <v>71</v>
      </c>
      <c r="CJ117" t="s">
        <v>71</v>
      </c>
      <c r="CK117" t="s">
        <v>71</v>
      </c>
      <c r="CL117" t="s">
        <v>71</v>
      </c>
      <c r="CM117" t="s">
        <v>71</v>
      </c>
      <c r="CN117" t="s">
        <v>71</v>
      </c>
      <c r="CO117" t="s">
        <v>71</v>
      </c>
      <c r="CP117" t="s">
        <v>71</v>
      </c>
      <c r="CQ117" t="s">
        <v>71</v>
      </c>
      <c r="CR117" t="s">
        <v>71</v>
      </c>
      <c r="CS117" t="s">
        <v>71</v>
      </c>
      <c r="CT117" t="s">
        <v>71</v>
      </c>
      <c r="CU117" t="s">
        <v>71</v>
      </c>
      <c r="CV117" t="s">
        <v>71</v>
      </c>
      <c r="CW117" t="s">
        <v>71</v>
      </c>
      <c r="CX117" t="s">
        <v>71</v>
      </c>
      <c r="CY117" t="s">
        <v>71</v>
      </c>
      <c r="CZ117" t="s">
        <v>71</v>
      </c>
      <c r="DA117" t="s">
        <v>71</v>
      </c>
      <c r="DB117" t="s">
        <v>71</v>
      </c>
      <c r="DC117" t="s">
        <v>71</v>
      </c>
      <c r="DD117" t="s">
        <v>71</v>
      </c>
      <c r="DE117" t="s">
        <v>71</v>
      </c>
      <c r="DF117" t="s">
        <v>71</v>
      </c>
      <c r="DG117" t="s">
        <v>71</v>
      </c>
      <c r="DH117" t="s">
        <v>71</v>
      </c>
      <c r="DI117" t="s">
        <v>71</v>
      </c>
      <c r="DJ117" t="s">
        <v>71</v>
      </c>
      <c r="DK117" t="s">
        <v>71</v>
      </c>
      <c r="DL117" t="s">
        <v>71</v>
      </c>
      <c r="DM117" t="s">
        <v>71</v>
      </c>
      <c r="DN117" t="s">
        <v>71</v>
      </c>
      <c r="DO117" t="s">
        <v>71</v>
      </c>
      <c r="DP117" t="s">
        <v>71</v>
      </c>
      <c r="DQ117" t="s">
        <v>71</v>
      </c>
      <c r="DR117" t="s">
        <v>71</v>
      </c>
      <c r="DS117" t="s">
        <v>71</v>
      </c>
      <c r="DT117" t="s">
        <v>71</v>
      </c>
      <c r="DU117" t="s">
        <v>71</v>
      </c>
      <c r="DV117" t="s">
        <v>71</v>
      </c>
      <c r="DW117" t="s">
        <v>71</v>
      </c>
      <c r="DX117" t="s">
        <v>71</v>
      </c>
      <c r="DY117" t="s">
        <v>71</v>
      </c>
      <c r="DZ117" t="s">
        <v>71</v>
      </c>
      <c r="EA117" t="s">
        <v>71</v>
      </c>
      <c r="EB117" t="s">
        <v>71</v>
      </c>
      <c r="EC117" t="s">
        <v>71</v>
      </c>
      <c r="ED117" t="s">
        <v>71</v>
      </c>
      <c r="EE117" t="s">
        <v>71</v>
      </c>
      <c r="EF117" t="s">
        <v>71</v>
      </c>
      <c r="EG117" t="s">
        <v>71</v>
      </c>
      <c r="EH117" t="s">
        <v>71</v>
      </c>
      <c r="EI117" t="s">
        <v>71</v>
      </c>
      <c r="EJ117" t="s">
        <v>71</v>
      </c>
      <c r="EK117" t="s">
        <v>71</v>
      </c>
      <c r="EL117" t="s">
        <v>71</v>
      </c>
      <c r="EM117" t="s">
        <v>71</v>
      </c>
      <c r="EN117" t="s">
        <v>71</v>
      </c>
      <c r="EO117" t="s">
        <v>71</v>
      </c>
      <c r="EP117" t="s">
        <v>71</v>
      </c>
      <c r="EQ117" t="s">
        <v>71</v>
      </c>
      <c r="ER117" t="s">
        <v>71</v>
      </c>
      <c r="ES117" t="s">
        <v>71</v>
      </c>
      <c r="ET117" t="s">
        <v>71</v>
      </c>
      <c r="EU117" t="s">
        <v>71</v>
      </c>
      <c r="EV117" t="s">
        <v>71</v>
      </c>
      <c r="EW117" t="s">
        <v>71</v>
      </c>
      <c r="EX117" t="s">
        <v>71</v>
      </c>
      <c r="EY117" t="s">
        <v>71</v>
      </c>
      <c r="EZ117" t="s">
        <v>71</v>
      </c>
      <c r="FA117" t="s">
        <v>71</v>
      </c>
      <c r="FB117" t="s">
        <v>71</v>
      </c>
      <c r="FC117" t="s">
        <v>71</v>
      </c>
      <c r="FD117" t="s">
        <v>71</v>
      </c>
      <c r="FE117" t="s">
        <v>71</v>
      </c>
      <c r="FF117" t="s">
        <v>71</v>
      </c>
      <c r="FG117" t="s">
        <v>71</v>
      </c>
      <c r="FH117" t="s">
        <v>71</v>
      </c>
      <c r="FI117" t="s">
        <v>71</v>
      </c>
      <c r="FJ117" t="s">
        <v>71</v>
      </c>
      <c r="FK117" t="s">
        <v>71</v>
      </c>
      <c r="FL117" t="s">
        <v>71</v>
      </c>
      <c r="FM117" t="s">
        <v>71</v>
      </c>
      <c r="FN117" t="s">
        <v>71</v>
      </c>
      <c r="FO117" t="s">
        <v>71</v>
      </c>
      <c r="FP117" t="s">
        <v>71</v>
      </c>
      <c r="FQ117" t="s">
        <v>71</v>
      </c>
      <c r="FR117" t="s">
        <v>71</v>
      </c>
      <c r="FS117" t="s">
        <v>71</v>
      </c>
      <c r="FT117" t="s">
        <v>71</v>
      </c>
      <c r="FU117" t="s">
        <v>71</v>
      </c>
      <c r="FV117" t="s">
        <v>71</v>
      </c>
      <c r="FW117" t="s">
        <v>71</v>
      </c>
      <c r="FX117" t="s">
        <v>71</v>
      </c>
      <c r="FY117" t="s">
        <v>71</v>
      </c>
      <c r="FZ117" t="s">
        <v>71</v>
      </c>
      <c r="GA117" t="s">
        <v>71</v>
      </c>
      <c r="GB117" t="s">
        <v>71</v>
      </c>
      <c r="GC117" t="s">
        <v>71</v>
      </c>
      <c r="GD117" t="s">
        <v>71</v>
      </c>
      <c r="GE117" t="s">
        <v>71</v>
      </c>
      <c r="GF117" t="s">
        <v>71</v>
      </c>
      <c r="GG117" t="s">
        <v>71</v>
      </c>
      <c r="GH117" t="s">
        <v>71</v>
      </c>
    </row>
    <row r="118" spans="1:190" x14ac:dyDescent="0.2">
      <c r="A118" s="1">
        <v>116</v>
      </c>
      <c r="B118" t="s">
        <v>72</v>
      </c>
      <c r="C118" t="s">
        <v>72</v>
      </c>
      <c r="D118" t="s">
        <v>73</v>
      </c>
      <c r="E118" t="s">
        <v>73</v>
      </c>
      <c r="F118" t="s">
        <v>73</v>
      </c>
      <c r="G118" t="s">
        <v>73</v>
      </c>
      <c r="H118" t="s">
        <v>73</v>
      </c>
      <c r="I118" t="s">
        <v>74</v>
      </c>
      <c r="J118" t="s">
        <v>74</v>
      </c>
      <c r="K118" t="s">
        <v>74</v>
      </c>
      <c r="L118" t="s">
        <v>74</v>
      </c>
      <c r="M118" t="s">
        <v>75</v>
      </c>
      <c r="N118" t="s">
        <v>75</v>
      </c>
      <c r="O118" t="s">
        <v>75</v>
      </c>
      <c r="P118" t="s">
        <v>75</v>
      </c>
      <c r="Q118" t="s">
        <v>75</v>
      </c>
      <c r="R118" t="s">
        <v>75</v>
      </c>
      <c r="S118" t="s">
        <v>75</v>
      </c>
      <c r="T118" t="s">
        <v>75</v>
      </c>
      <c r="U118" t="s">
        <v>75</v>
      </c>
      <c r="V118" t="s">
        <v>71</v>
      </c>
      <c r="W118" t="s">
        <v>71</v>
      </c>
      <c r="X118" t="s">
        <v>71</v>
      </c>
      <c r="Y118" t="s">
        <v>71</v>
      </c>
      <c r="Z118" t="s">
        <v>71</v>
      </c>
      <c r="AA118" t="s">
        <v>71</v>
      </c>
      <c r="AB118" t="s">
        <v>71</v>
      </c>
      <c r="AC118" t="s">
        <v>71</v>
      </c>
      <c r="AD118" t="s">
        <v>71</v>
      </c>
      <c r="AE118" t="s">
        <v>71</v>
      </c>
      <c r="AF118" t="s">
        <v>71</v>
      </c>
      <c r="AG118" t="s">
        <v>71</v>
      </c>
      <c r="AH118" t="s">
        <v>71</v>
      </c>
      <c r="AI118" t="s">
        <v>71</v>
      </c>
      <c r="AJ118" t="s">
        <v>71</v>
      </c>
      <c r="AK118" t="s">
        <v>71</v>
      </c>
      <c r="AL118" t="s">
        <v>71</v>
      </c>
      <c r="AM118" t="s">
        <v>71</v>
      </c>
      <c r="AN118" t="s">
        <v>71</v>
      </c>
      <c r="AO118" t="s">
        <v>71</v>
      </c>
      <c r="AP118" t="s">
        <v>71</v>
      </c>
      <c r="AQ118" t="s">
        <v>71</v>
      </c>
      <c r="AR118" t="s">
        <v>71</v>
      </c>
      <c r="AS118" t="s">
        <v>71</v>
      </c>
      <c r="AT118" t="s">
        <v>71</v>
      </c>
      <c r="AU118" t="s">
        <v>71</v>
      </c>
      <c r="AV118" t="s">
        <v>71</v>
      </c>
      <c r="AW118" t="s">
        <v>71</v>
      </c>
      <c r="AX118" t="s">
        <v>71</v>
      </c>
      <c r="AY118" t="s">
        <v>71</v>
      </c>
      <c r="AZ118" t="s">
        <v>71</v>
      </c>
      <c r="BA118" t="s">
        <v>71</v>
      </c>
      <c r="BB118" t="s">
        <v>71</v>
      </c>
      <c r="BC118" t="s">
        <v>71</v>
      </c>
      <c r="BD118" t="s">
        <v>71</v>
      </c>
      <c r="BE118" t="s">
        <v>71</v>
      </c>
      <c r="BF118" t="s">
        <v>71</v>
      </c>
      <c r="BG118" t="s">
        <v>71</v>
      </c>
      <c r="BH118" t="s">
        <v>71</v>
      </c>
      <c r="BI118" t="s">
        <v>71</v>
      </c>
      <c r="BJ118" t="s">
        <v>71</v>
      </c>
      <c r="BK118" t="s">
        <v>71</v>
      </c>
      <c r="BL118" t="s">
        <v>71</v>
      </c>
      <c r="BM118" t="s">
        <v>71</v>
      </c>
      <c r="BN118" t="s">
        <v>71</v>
      </c>
      <c r="BO118" t="s">
        <v>71</v>
      </c>
      <c r="BP118" t="s">
        <v>71</v>
      </c>
      <c r="BQ118" t="s">
        <v>71</v>
      </c>
      <c r="BR118" t="s">
        <v>71</v>
      </c>
      <c r="BS118" t="s">
        <v>71</v>
      </c>
      <c r="BT118" t="s">
        <v>71</v>
      </c>
      <c r="BU118" t="s">
        <v>71</v>
      </c>
      <c r="BV118" t="s">
        <v>71</v>
      </c>
      <c r="BW118" t="s">
        <v>71</v>
      </c>
      <c r="BX118" t="s">
        <v>71</v>
      </c>
      <c r="BY118" t="s">
        <v>71</v>
      </c>
      <c r="BZ118" t="s">
        <v>71</v>
      </c>
      <c r="CA118" t="s">
        <v>71</v>
      </c>
      <c r="CB118" t="s">
        <v>71</v>
      </c>
      <c r="CC118" t="s">
        <v>71</v>
      </c>
      <c r="CD118" t="s">
        <v>71</v>
      </c>
      <c r="CE118" t="s">
        <v>71</v>
      </c>
      <c r="CF118" t="s">
        <v>71</v>
      </c>
      <c r="CG118" t="s">
        <v>71</v>
      </c>
      <c r="CH118" t="s">
        <v>71</v>
      </c>
      <c r="CI118" t="s">
        <v>71</v>
      </c>
      <c r="CJ118" t="s">
        <v>71</v>
      </c>
      <c r="CK118" t="s">
        <v>71</v>
      </c>
      <c r="CL118" t="s">
        <v>71</v>
      </c>
      <c r="CM118" t="s">
        <v>71</v>
      </c>
      <c r="CN118" t="s">
        <v>71</v>
      </c>
      <c r="CO118" t="s">
        <v>71</v>
      </c>
      <c r="CP118" t="s">
        <v>71</v>
      </c>
      <c r="CQ118" t="s">
        <v>71</v>
      </c>
      <c r="CR118" t="s">
        <v>71</v>
      </c>
      <c r="CS118" t="s">
        <v>71</v>
      </c>
      <c r="CT118" t="s">
        <v>71</v>
      </c>
      <c r="CU118" t="s">
        <v>71</v>
      </c>
      <c r="CV118" t="s">
        <v>71</v>
      </c>
      <c r="CW118" t="s">
        <v>71</v>
      </c>
      <c r="CX118" t="s">
        <v>71</v>
      </c>
      <c r="CY118" t="s">
        <v>71</v>
      </c>
      <c r="CZ118" t="s">
        <v>71</v>
      </c>
      <c r="DA118" t="s">
        <v>71</v>
      </c>
      <c r="DB118" t="s">
        <v>71</v>
      </c>
      <c r="DC118" t="s">
        <v>71</v>
      </c>
      <c r="DD118" t="s">
        <v>71</v>
      </c>
      <c r="DE118" t="s">
        <v>71</v>
      </c>
      <c r="DF118" t="s">
        <v>71</v>
      </c>
      <c r="DG118" t="s">
        <v>71</v>
      </c>
      <c r="DH118" t="s">
        <v>71</v>
      </c>
      <c r="DI118" t="s">
        <v>71</v>
      </c>
      <c r="DJ118" t="s">
        <v>71</v>
      </c>
      <c r="DK118" t="s">
        <v>71</v>
      </c>
      <c r="DL118" t="s">
        <v>71</v>
      </c>
      <c r="DM118" t="s">
        <v>71</v>
      </c>
      <c r="DN118" t="s">
        <v>71</v>
      </c>
      <c r="DO118" t="s">
        <v>71</v>
      </c>
      <c r="DP118" t="s">
        <v>71</v>
      </c>
      <c r="DQ118" t="s">
        <v>71</v>
      </c>
      <c r="DR118" t="s">
        <v>71</v>
      </c>
      <c r="DS118" t="s">
        <v>71</v>
      </c>
      <c r="DT118" t="s">
        <v>71</v>
      </c>
      <c r="DU118" t="s">
        <v>71</v>
      </c>
      <c r="DV118" t="s">
        <v>71</v>
      </c>
      <c r="DW118" t="s">
        <v>71</v>
      </c>
      <c r="DX118" t="s">
        <v>71</v>
      </c>
      <c r="DY118" t="s">
        <v>71</v>
      </c>
      <c r="DZ118" t="s">
        <v>71</v>
      </c>
      <c r="EA118" t="s">
        <v>71</v>
      </c>
      <c r="EB118" t="s">
        <v>71</v>
      </c>
      <c r="EC118" t="s">
        <v>71</v>
      </c>
      <c r="ED118" t="s">
        <v>71</v>
      </c>
      <c r="EE118" t="s">
        <v>71</v>
      </c>
      <c r="EF118" t="s">
        <v>71</v>
      </c>
      <c r="EG118" t="s">
        <v>71</v>
      </c>
      <c r="EH118" t="s">
        <v>71</v>
      </c>
      <c r="EI118" t="s">
        <v>71</v>
      </c>
      <c r="EJ118" t="s">
        <v>71</v>
      </c>
      <c r="EK118" t="s">
        <v>71</v>
      </c>
      <c r="EL118" t="s">
        <v>71</v>
      </c>
      <c r="EM118" t="s">
        <v>71</v>
      </c>
      <c r="EN118" t="s">
        <v>71</v>
      </c>
      <c r="EO118" t="s">
        <v>71</v>
      </c>
      <c r="EP118" t="s">
        <v>71</v>
      </c>
      <c r="EQ118" t="s">
        <v>71</v>
      </c>
      <c r="ER118" t="s">
        <v>71</v>
      </c>
      <c r="ES118" t="s">
        <v>71</v>
      </c>
      <c r="ET118" t="s">
        <v>71</v>
      </c>
      <c r="EU118" t="s">
        <v>71</v>
      </c>
      <c r="EV118" t="s">
        <v>71</v>
      </c>
      <c r="EW118" t="s">
        <v>71</v>
      </c>
      <c r="EX118" t="s">
        <v>71</v>
      </c>
      <c r="EY118" t="s">
        <v>71</v>
      </c>
      <c r="EZ118" t="s">
        <v>71</v>
      </c>
      <c r="FA118" t="s">
        <v>71</v>
      </c>
      <c r="FB118" t="s">
        <v>71</v>
      </c>
      <c r="FC118" t="s">
        <v>71</v>
      </c>
      <c r="FD118" t="s">
        <v>71</v>
      </c>
      <c r="FE118" t="s">
        <v>71</v>
      </c>
      <c r="FF118" t="s">
        <v>71</v>
      </c>
      <c r="FG118" t="s">
        <v>71</v>
      </c>
      <c r="FH118" t="s">
        <v>71</v>
      </c>
      <c r="FI118" t="s">
        <v>71</v>
      </c>
      <c r="FJ118" t="s">
        <v>71</v>
      </c>
      <c r="FK118" t="s">
        <v>71</v>
      </c>
      <c r="FL118" t="s">
        <v>71</v>
      </c>
      <c r="FM118" t="s">
        <v>71</v>
      </c>
      <c r="FN118" t="s">
        <v>71</v>
      </c>
      <c r="FO118" t="s">
        <v>71</v>
      </c>
      <c r="FP118" t="s">
        <v>71</v>
      </c>
      <c r="FQ118" t="s">
        <v>71</v>
      </c>
      <c r="FR118" t="s">
        <v>71</v>
      </c>
      <c r="FS118" t="s">
        <v>71</v>
      </c>
      <c r="FT118" t="s">
        <v>71</v>
      </c>
      <c r="FU118" t="s">
        <v>71</v>
      </c>
      <c r="FV118" t="s">
        <v>71</v>
      </c>
      <c r="FW118" t="s">
        <v>71</v>
      </c>
      <c r="FX118" t="s">
        <v>71</v>
      </c>
      <c r="FY118" t="s">
        <v>71</v>
      </c>
      <c r="FZ118" t="s">
        <v>71</v>
      </c>
      <c r="GA118" t="s">
        <v>71</v>
      </c>
      <c r="GB118" t="s">
        <v>71</v>
      </c>
      <c r="GC118" t="s">
        <v>71</v>
      </c>
      <c r="GD118" t="s">
        <v>71</v>
      </c>
      <c r="GE118" t="s">
        <v>71</v>
      </c>
      <c r="GF118" t="s">
        <v>71</v>
      </c>
      <c r="GG118" t="s">
        <v>71</v>
      </c>
      <c r="GH118" t="s">
        <v>71</v>
      </c>
    </row>
    <row r="119" spans="1:190" x14ac:dyDescent="0.2">
      <c r="A119" s="1">
        <v>117</v>
      </c>
      <c r="B119" t="s">
        <v>72</v>
      </c>
      <c r="C119" t="s">
        <v>72</v>
      </c>
      <c r="D119" t="s">
        <v>73</v>
      </c>
      <c r="E119" t="s">
        <v>73</v>
      </c>
      <c r="F119" t="s">
        <v>73</v>
      </c>
      <c r="G119" t="s">
        <v>73</v>
      </c>
      <c r="H119" t="s">
        <v>73</v>
      </c>
      <c r="I119" t="s">
        <v>74</v>
      </c>
      <c r="J119" t="s">
        <v>74</v>
      </c>
      <c r="K119" t="s">
        <v>74</v>
      </c>
      <c r="L119" t="s">
        <v>74</v>
      </c>
      <c r="M119" t="s">
        <v>75</v>
      </c>
      <c r="N119" t="s">
        <v>75</v>
      </c>
      <c r="O119" t="s">
        <v>75</v>
      </c>
      <c r="P119" t="s">
        <v>75</v>
      </c>
      <c r="Q119" t="s">
        <v>75</v>
      </c>
      <c r="R119" t="s">
        <v>75</v>
      </c>
      <c r="S119" t="s">
        <v>75</v>
      </c>
      <c r="T119" t="s">
        <v>75</v>
      </c>
      <c r="U119" t="s">
        <v>75</v>
      </c>
      <c r="V119" t="s">
        <v>71</v>
      </c>
      <c r="W119" t="s">
        <v>71</v>
      </c>
      <c r="X119" t="s">
        <v>71</v>
      </c>
      <c r="Y119" t="s">
        <v>71</v>
      </c>
      <c r="Z119" t="s">
        <v>71</v>
      </c>
      <c r="AA119" t="s">
        <v>71</v>
      </c>
      <c r="AB119" t="s">
        <v>71</v>
      </c>
      <c r="AC119" t="s">
        <v>71</v>
      </c>
      <c r="AD119" t="s">
        <v>71</v>
      </c>
      <c r="AE119" t="s">
        <v>71</v>
      </c>
      <c r="AF119" t="s">
        <v>71</v>
      </c>
      <c r="AG119" t="s">
        <v>71</v>
      </c>
      <c r="AH119" t="s">
        <v>71</v>
      </c>
      <c r="AI119" t="s">
        <v>71</v>
      </c>
      <c r="AJ119" t="s">
        <v>71</v>
      </c>
      <c r="AK119" t="s">
        <v>71</v>
      </c>
      <c r="AL119" t="s">
        <v>71</v>
      </c>
      <c r="AM119" t="s">
        <v>71</v>
      </c>
      <c r="AN119" t="s">
        <v>71</v>
      </c>
      <c r="AO119" t="s">
        <v>71</v>
      </c>
      <c r="AP119" t="s">
        <v>71</v>
      </c>
      <c r="AQ119" t="s">
        <v>71</v>
      </c>
      <c r="AR119" t="s">
        <v>71</v>
      </c>
      <c r="AS119" t="s">
        <v>71</v>
      </c>
      <c r="AT119" t="s">
        <v>71</v>
      </c>
      <c r="AU119" t="s">
        <v>71</v>
      </c>
      <c r="AV119" t="s">
        <v>71</v>
      </c>
      <c r="AW119" t="s">
        <v>71</v>
      </c>
      <c r="AX119" t="s">
        <v>71</v>
      </c>
      <c r="AY119" t="s">
        <v>71</v>
      </c>
      <c r="AZ119" t="s">
        <v>71</v>
      </c>
      <c r="BA119" t="s">
        <v>71</v>
      </c>
      <c r="BB119" t="s">
        <v>71</v>
      </c>
      <c r="BC119" t="s">
        <v>71</v>
      </c>
      <c r="BD119" t="s">
        <v>71</v>
      </c>
      <c r="BE119" t="s">
        <v>71</v>
      </c>
      <c r="BF119" t="s">
        <v>71</v>
      </c>
      <c r="BG119" t="s">
        <v>71</v>
      </c>
      <c r="BH119" t="s">
        <v>71</v>
      </c>
      <c r="BI119" t="s">
        <v>71</v>
      </c>
      <c r="BJ119" t="s">
        <v>71</v>
      </c>
      <c r="BK119" t="s">
        <v>71</v>
      </c>
      <c r="BL119" t="s">
        <v>71</v>
      </c>
      <c r="BM119" t="s">
        <v>71</v>
      </c>
      <c r="BN119" t="s">
        <v>71</v>
      </c>
      <c r="BO119" t="s">
        <v>71</v>
      </c>
      <c r="BP119" t="s">
        <v>71</v>
      </c>
      <c r="BQ119" t="s">
        <v>71</v>
      </c>
      <c r="BR119" t="s">
        <v>71</v>
      </c>
      <c r="BS119" t="s">
        <v>71</v>
      </c>
      <c r="BT119" t="s">
        <v>71</v>
      </c>
      <c r="BU119" t="s">
        <v>71</v>
      </c>
      <c r="BV119" t="s">
        <v>71</v>
      </c>
      <c r="BW119" t="s">
        <v>71</v>
      </c>
      <c r="BX119" t="s">
        <v>71</v>
      </c>
      <c r="BY119" t="s">
        <v>71</v>
      </c>
      <c r="BZ119" t="s">
        <v>71</v>
      </c>
      <c r="CA119" t="s">
        <v>71</v>
      </c>
      <c r="CB119" t="s">
        <v>71</v>
      </c>
      <c r="CC119" t="s">
        <v>71</v>
      </c>
      <c r="CD119" t="s">
        <v>71</v>
      </c>
      <c r="CE119" t="s">
        <v>71</v>
      </c>
      <c r="CF119" t="s">
        <v>71</v>
      </c>
      <c r="CG119" t="s">
        <v>71</v>
      </c>
      <c r="CH119" t="s">
        <v>71</v>
      </c>
      <c r="CI119" t="s">
        <v>71</v>
      </c>
      <c r="CJ119" t="s">
        <v>71</v>
      </c>
      <c r="CK119" t="s">
        <v>71</v>
      </c>
      <c r="CL119" t="s">
        <v>71</v>
      </c>
      <c r="CM119" t="s">
        <v>71</v>
      </c>
      <c r="CN119" t="s">
        <v>71</v>
      </c>
      <c r="CO119" t="s">
        <v>71</v>
      </c>
      <c r="CP119" t="s">
        <v>71</v>
      </c>
      <c r="CQ119" t="s">
        <v>71</v>
      </c>
      <c r="CR119" t="s">
        <v>71</v>
      </c>
      <c r="CS119" t="s">
        <v>71</v>
      </c>
      <c r="CT119" t="s">
        <v>71</v>
      </c>
      <c r="CU119" t="s">
        <v>71</v>
      </c>
      <c r="CV119" t="s">
        <v>71</v>
      </c>
      <c r="CW119" t="s">
        <v>71</v>
      </c>
      <c r="CX119" t="s">
        <v>71</v>
      </c>
      <c r="CY119" t="s">
        <v>71</v>
      </c>
      <c r="CZ119" t="s">
        <v>71</v>
      </c>
      <c r="DA119" t="s">
        <v>71</v>
      </c>
      <c r="DB119" t="s">
        <v>71</v>
      </c>
      <c r="DC119" t="s">
        <v>71</v>
      </c>
      <c r="DD119" t="s">
        <v>71</v>
      </c>
      <c r="DE119" t="s">
        <v>71</v>
      </c>
      <c r="DF119" t="s">
        <v>71</v>
      </c>
      <c r="DG119" t="s">
        <v>71</v>
      </c>
      <c r="DH119" t="s">
        <v>71</v>
      </c>
      <c r="DI119" t="s">
        <v>71</v>
      </c>
      <c r="DJ119" t="s">
        <v>71</v>
      </c>
      <c r="DK119" t="s">
        <v>71</v>
      </c>
      <c r="DL119" t="s">
        <v>71</v>
      </c>
      <c r="DM119" t="s">
        <v>71</v>
      </c>
      <c r="DN119" t="s">
        <v>71</v>
      </c>
      <c r="DO119" t="s">
        <v>71</v>
      </c>
      <c r="DP119" t="s">
        <v>71</v>
      </c>
      <c r="DQ119" t="s">
        <v>71</v>
      </c>
      <c r="DR119" t="s">
        <v>71</v>
      </c>
      <c r="DS119" t="s">
        <v>71</v>
      </c>
      <c r="DT119" t="s">
        <v>71</v>
      </c>
      <c r="DU119" t="s">
        <v>71</v>
      </c>
      <c r="DV119" t="s">
        <v>71</v>
      </c>
      <c r="DW119" t="s">
        <v>71</v>
      </c>
      <c r="DX119" t="s">
        <v>71</v>
      </c>
      <c r="DY119" t="s">
        <v>71</v>
      </c>
      <c r="DZ119" t="s">
        <v>71</v>
      </c>
      <c r="EA119" t="s">
        <v>71</v>
      </c>
      <c r="EB119" t="s">
        <v>71</v>
      </c>
      <c r="EC119" t="s">
        <v>71</v>
      </c>
      <c r="ED119" t="s">
        <v>71</v>
      </c>
      <c r="EE119" t="s">
        <v>71</v>
      </c>
      <c r="EF119" t="s">
        <v>71</v>
      </c>
      <c r="EG119" t="s">
        <v>71</v>
      </c>
      <c r="EH119" t="s">
        <v>71</v>
      </c>
      <c r="EI119" t="s">
        <v>71</v>
      </c>
      <c r="EJ119" t="s">
        <v>71</v>
      </c>
      <c r="EK119" t="s">
        <v>71</v>
      </c>
      <c r="EL119" t="s">
        <v>71</v>
      </c>
      <c r="EM119" t="s">
        <v>71</v>
      </c>
      <c r="EN119" t="s">
        <v>71</v>
      </c>
      <c r="EO119" t="s">
        <v>71</v>
      </c>
      <c r="EP119" t="s">
        <v>71</v>
      </c>
      <c r="EQ119" t="s">
        <v>71</v>
      </c>
      <c r="ER119" t="s">
        <v>71</v>
      </c>
      <c r="ES119" t="s">
        <v>71</v>
      </c>
      <c r="ET119" t="s">
        <v>71</v>
      </c>
      <c r="EU119" t="s">
        <v>71</v>
      </c>
      <c r="EV119" t="s">
        <v>71</v>
      </c>
      <c r="EW119" t="s">
        <v>71</v>
      </c>
      <c r="EX119" t="s">
        <v>71</v>
      </c>
      <c r="EY119" t="s">
        <v>71</v>
      </c>
      <c r="EZ119" t="s">
        <v>71</v>
      </c>
      <c r="FA119" t="s">
        <v>71</v>
      </c>
      <c r="FB119" t="s">
        <v>71</v>
      </c>
      <c r="FC119" t="s">
        <v>71</v>
      </c>
      <c r="FD119" t="s">
        <v>71</v>
      </c>
      <c r="FE119" t="s">
        <v>71</v>
      </c>
      <c r="FF119" t="s">
        <v>71</v>
      </c>
      <c r="FG119" t="s">
        <v>71</v>
      </c>
      <c r="FH119" t="s">
        <v>71</v>
      </c>
      <c r="FI119" t="s">
        <v>71</v>
      </c>
      <c r="FJ119" t="s">
        <v>71</v>
      </c>
      <c r="FK119" t="s">
        <v>71</v>
      </c>
      <c r="FL119" t="s">
        <v>71</v>
      </c>
      <c r="FM119" t="s">
        <v>71</v>
      </c>
      <c r="FN119" t="s">
        <v>71</v>
      </c>
      <c r="FO119" t="s">
        <v>71</v>
      </c>
      <c r="FP119" t="s">
        <v>71</v>
      </c>
      <c r="FQ119" t="s">
        <v>71</v>
      </c>
      <c r="FR119" t="s">
        <v>71</v>
      </c>
      <c r="FS119" t="s">
        <v>71</v>
      </c>
      <c r="FT119" t="s">
        <v>71</v>
      </c>
      <c r="FU119" t="s">
        <v>71</v>
      </c>
      <c r="FV119" t="s">
        <v>71</v>
      </c>
      <c r="FW119" t="s">
        <v>71</v>
      </c>
      <c r="FX119" t="s">
        <v>71</v>
      </c>
      <c r="FY119" t="s">
        <v>71</v>
      </c>
      <c r="FZ119" t="s">
        <v>71</v>
      </c>
      <c r="GA119" t="s">
        <v>71</v>
      </c>
      <c r="GB119" t="s">
        <v>71</v>
      </c>
      <c r="GC119" t="s">
        <v>71</v>
      </c>
      <c r="GD119" t="s">
        <v>71</v>
      </c>
      <c r="GE119" t="s">
        <v>71</v>
      </c>
      <c r="GF119" t="s">
        <v>71</v>
      </c>
      <c r="GG119" t="s">
        <v>71</v>
      </c>
      <c r="GH119" t="s">
        <v>71</v>
      </c>
    </row>
    <row r="120" spans="1:190" x14ac:dyDescent="0.2">
      <c r="A120" s="1">
        <v>118</v>
      </c>
      <c r="B120" t="s">
        <v>72</v>
      </c>
      <c r="C120" t="s">
        <v>72</v>
      </c>
      <c r="D120" t="s">
        <v>73</v>
      </c>
      <c r="E120" t="s">
        <v>73</v>
      </c>
      <c r="F120" t="s">
        <v>73</v>
      </c>
      <c r="G120" t="s">
        <v>73</v>
      </c>
      <c r="H120" t="s">
        <v>73</v>
      </c>
      <c r="I120" t="s">
        <v>74</v>
      </c>
      <c r="J120" t="s">
        <v>74</v>
      </c>
      <c r="K120" t="s">
        <v>74</v>
      </c>
      <c r="L120" t="s">
        <v>74</v>
      </c>
      <c r="M120" t="s">
        <v>75</v>
      </c>
      <c r="N120" t="s">
        <v>75</v>
      </c>
      <c r="O120" t="s">
        <v>75</v>
      </c>
      <c r="P120" t="s">
        <v>75</v>
      </c>
      <c r="Q120" t="s">
        <v>75</v>
      </c>
      <c r="R120" t="s">
        <v>75</v>
      </c>
      <c r="S120" t="s">
        <v>75</v>
      </c>
      <c r="T120" t="s">
        <v>75</v>
      </c>
      <c r="U120" t="s">
        <v>75</v>
      </c>
      <c r="V120" t="s">
        <v>71</v>
      </c>
      <c r="W120" t="s">
        <v>71</v>
      </c>
      <c r="X120" t="s">
        <v>71</v>
      </c>
      <c r="Y120" t="s">
        <v>71</v>
      </c>
      <c r="Z120" t="s">
        <v>71</v>
      </c>
      <c r="AA120" t="s">
        <v>71</v>
      </c>
      <c r="AB120" t="s">
        <v>71</v>
      </c>
      <c r="AC120" t="s">
        <v>71</v>
      </c>
      <c r="AD120" t="s">
        <v>71</v>
      </c>
      <c r="AE120" t="s">
        <v>71</v>
      </c>
      <c r="AF120" t="s">
        <v>71</v>
      </c>
      <c r="AG120" t="s">
        <v>71</v>
      </c>
      <c r="AH120" t="s">
        <v>71</v>
      </c>
      <c r="AI120" t="s">
        <v>71</v>
      </c>
      <c r="AJ120" t="s">
        <v>71</v>
      </c>
      <c r="AK120" t="s">
        <v>71</v>
      </c>
      <c r="AL120" t="s">
        <v>71</v>
      </c>
      <c r="AM120" t="s">
        <v>71</v>
      </c>
      <c r="AN120" t="s">
        <v>71</v>
      </c>
      <c r="AO120" t="s">
        <v>71</v>
      </c>
      <c r="AP120" t="s">
        <v>71</v>
      </c>
      <c r="AQ120" t="s">
        <v>71</v>
      </c>
      <c r="AR120" t="s">
        <v>71</v>
      </c>
      <c r="AS120" t="s">
        <v>71</v>
      </c>
      <c r="AT120" t="s">
        <v>71</v>
      </c>
      <c r="AU120" t="s">
        <v>71</v>
      </c>
      <c r="AV120" t="s">
        <v>71</v>
      </c>
      <c r="AW120" t="s">
        <v>71</v>
      </c>
      <c r="AX120" t="s">
        <v>71</v>
      </c>
      <c r="AY120" t="s">
        <v>71</v>
      </c>
      <c r="AZ120" t="s">
        <v>71</v>
      </c>
      <c r="BA120" t="s">
        <v>71</v>
      </c>
      <c r="BB120" t="s">
        <v>71</v>
      </c>
      <c r="BC120" t="s">
        <v>71</v>
      </c>
      <c r="BD120" t="s">
        <v>71</v>
      </c>
      <c r="BE120" t="s">
        <v>71</v>
      </c>
      <c r="BF120" t="s">
        <v>71</v>
      </c>
      <c r="BG120" t="s">
        <v>71</v>
      </c>
      <c r="BH120" t="s">
        <v>71</v>
      </c>
      <c r="BI120" t="s">
        <v>71</v>
      </c>
      <c r="BJ120" t="s">
        <v>71</v>
      </c>
      <c r="BK120" t="s">
        <v>71</v>
      </c>
      <c r="BL120" t="s">
        <v>71</v>
      </c>
      <c r="BM120" t="s">
        <v>71</v>
      </c>
      <c r="BN120" t="s">
        <v>71</v>
      </c>
      <c r="BO120" t="s">
        <v>71</v>
      </c>
      <c r="BP120" t="s">
        <v>71</v>
      </c>
      <c r="BQ120" t="s">
        <v>71</v>
      </c>
      <c r="BR120" t="s">
        <v>71</v>
      </c>
      <c r="BS120" t="s">
        <v>71</v>
      </c>
      <c r="BT120" t="s">
        <v>71</v>
      </c>
      <c r="BU120" t="s">
        <v>71</v>
      </c>
      <c r="BV120" t="s">
        <v>71</v>
      </c>
      <c r="BW120" t="s">
        <v>71</v>
      </c>
      <c r="BX120" t="s">
        <v>71</v>
      </c>
      <c r="BY120" t="s">
        <v>71</v>
      </c>
      <c r="BZ120" t="s">
        <v>71</v>
      </c>
      <c r="CA120" t="s">
        <v>71</v>
      </c>
      <c r="CB120" t="s">
        <v>71</v>
      </c>
      <c r="CC120" t="s">
        <v>71</v>
      </c>
      <c r="CD120" t="s">
        <v>71</v>
      </c>
      <c r="CE120" t="s">
        <v>71</v>
      </c>
      <c r="CF120" t="s">
        <v>71</v>
      </c>
      <c r="CG120" t="s">
        <v>71</v>
      </c>
      <c r="CH120" t="s">
        <v>71</v>
      </c>
      <c r="CI120" t="s">
        <v>71</v>
      </c>
      <c r="CJ120" t="s">
        <v>71</v>
      </c>
      <c r="CK120" t="s">
        <v>71</v>
      </c>
      <c r="CL120" t="s">
        <v>71</v>
      </c>
      <c r="CM120" t="s">
        <v>71</v>
      </c>
      <c r="CN120" t="s">
        <v>71</v>
      </c>
      <c r="CO120" t="s">
        <v>71</v>
      </c>
      <c r="CP120" t="s">
        <v>71</v>
      </c>
      <c r="CQ120" t="s">
        <v>71</v>
      </c>
      <c r="CR120" t="s">
        <v>71</v>
      </c>
      <c r="CS120" t="s">
        <v>71</v>
      </c>
      <c r="CT120" t="s">
        <v>71</v>
      </c>
      <c r="CU120" t="s">
        <v>71</v>
      </c>
      <c r="CV120" t="s">
        <v>71</v>
      </c>
      <c r="CW120" t="s">
        <v>71</v>
      </c>
      <c r="CX120" t="s">
        <v>71</v>
      </c>
      <c r="CY120" t="s">
        <v>71</v>
      </c>
      <c r="CZ120" t="s">
        <v>71</v>
      </c>
      <c r="DA120" t="s">
        <v>71</v>
      </c>
      <c r="DB120" t="s">
        <v>71</v>
      </c>
      <c r="DC120" t="s">
        <v>71</v>
      </c>
      <c r="DD120" t="s">
        <v>71</v>
      </c>
      <c r="DE120" t="s">
        <v>71</v>
      </c>
      <c r="DF120" t="s">
        <v>71</v>
      </c>
      <c r="DG120" t="s">
        <v>71</v>
      </c>
      <c r="DH120" t="s">
        <v>71</v>
      </c>
      <c r="DI120" t="s">
        <v>71</v>
      </c>
      <c r="DJ120" t="s">
        <v>71</v>
      </c>
      <c r="DK120" t="s">
        <v>71</v>
      </c>
      <c r="DL120" t="s">
        <v>71</v>
      </c>
      <c r="DM120" t="s">
        <v>71</v>
      </c>
      <c r="DN120" t="s">
        <v>71</v>
      </c>
      <c r="DO120" t="s">
        <v>71</v>
      </c>
      <c r="DP120" t="s">
        <v>71</v>
      </c>
      <c r="DQ120" t="s">
        <v>71</v>
      </c>
      <c r="DR120" t="s">
        <v>71</v>
      </c>
      <c r="DS120" t="s">
        <v>71</v>
      </c>
      <c r="DT120" t="s">
        <v>71</v>
      </c>
      <c r="DU120" t="s">
        <v>71</v>
      </c>
      <c r="DV120" t="s">
        <v>71</v>
      </c>
      <c r="DW120" t="s">
        <v>71</v>
      </c>
      <c r="DX120" t="s">
        <v>71</v>
      </c>
      <c r="DY120" t="s">
        <v>71</v>
      </c>
      <c r="DZ120" t="s">
        <v>71</v>
      </c>
      <c r="EA120" t="s">
        <v>71</v>
      </c>
      <c r="EB120" t="s">
        <v>71</v>
      </c>
      <c r="EC120" t="s">
        <v>71</v>
      </c>
      <c r="ED120" t="s">
        <v>71</v>
      </c>
      <c r="EE120" t="s">
        <v>71</v>
      </c>
      <c r="EF120" t="s">
        <v>71</v>
      </c>
      <c r="EG120" t="s">
        <v>71</v>
      </c>
      <c r="EH120" t="s">
        <v>71</v>
      </c>
      <c r="EI120" t="s">
        <v>71</v>
      </c>
      <c r="EJ120" t="s">
        <v>71</v>
      </c>
      <c r="EK120" t="s">
        <v>71</v>
      </c>
      <c r="EL120" t="s">
        <v>71</v>
      </c>
      <c r="EM120" t="s">
        <v>71</v>
      </c>
      <c r="EN120" t="s">
        <v>71</v>
      </c>
      <c r="EO120" t="s">
        <v>71</v>
      </c>
      <c r="EP120" t="s">
        <v>71</v>
      </c>
      <c r="EQ120" t="s">
        <v>71</v>
      </c>
      <c r="ER120" t="s">
        <v>71</v>
      </c>
      <c r="ES120" t="s">
        <v>71</v>
      </c>
      <c r="ET120" t="s">
        <v>71</v>
      </c>
      <c r="EU120" t="s">
        <v>71</v>
      </c>
      <c r="EV120" t="s">
        <v>71</v>
      </c>
      <c r="EW120" t="s">
        <v>71</v>
      </c>
      <c r="EX120" t="s">
        <v>71</v>
      </c>
      <c r="EY120" t="s">
        <v>71</v>
      </c>
      <c r="EZ120" t="s">
        <v>71</v>
      </c>
      <c r="FA120" t="s">
        <v>71</v>
      </c>
      <c r="FB120" t="s">
        <v>71</v>
      </c>
      <c r="FC120" t="s">
        <v>71</v>
      </c>
      <c r="FD120" t="s">
        <v>71</v>
      </c>
      <c r="FE120" t="s">
        <v>71</v>
      </c>
      <c r="FF120" t="s">
        <v>71</v>
      </c>
      <c r="FG120" t="s">
        <v>71</v>
      </c>
      <c r="FH120" t="s">
        <v>71</v>
      </c>
      <c r="FI120" t="s">
        <v>71</v>
      </c>
      <c r="FJ120" t="s">
        <v>71</v>
      </c>
      <c r="FK120" t="s">
        <v>71</v>
      </c>
      <c r="FL120" t="s">
        <v>71</v>
      </c>
      <c r="FM120" t="s">
        <v>71</v>
      </c>
      <c r="FN120" t="s">
        <v>71</v>
      </c>
      <c r="FO120" t="s">
        <v>71</v>
      </c>
      <c r="FP120" t="s">
        <v>71</v>
      </c>
      <c r="FQ120" t="s">
        <v>71</v>
      </c>
      <c r="FR120" t="s">
        <v>71</v>
      </c>
      <c r="FS120" t="s">
        <v>71</v>
      </c>
      <c r="FT120" t="s">
        <v>71</v>
      </c>
      <c r="FU120" t="s">
        <v>71</v>
      </c>
      <c r="FV120" t="s">
        <v>71</v>
      </c>
      <c r="FW120" t="s">
        <v>71</v>
      </c>
      <c r="FX120" t="s">
        <v>71</v>
      </c>
      <c r="FY120" t="s">
        <v>71</v>
      </c>
      <c r="FZ120" t="s">
        <v>71</v>
      </c>
      <c r="GA120" t="s">
        <v>71</v>
      </c>
      <c r="GB120" t="s">
        <v>71</v>
      </c>
      <c r="GC120" t="s">
        <v>71</v>
      </c>
      <c r="GD120" t="s">
        <v>71</v>
      </c>
      <c r="GE120" t="s">
        <v>71</v>
      </c>
      <c r="GF120" t="s">
        <v>71</v>
      </c>
      <c r="GG120" t="s">
        <v>71</v>
      </c>
      <c r="GH120" t="s">
        <v>71</v>
      </c>
    </row>
    <row r="121" spans="1:190" x14ac:dyDescent="0.2">
      <c r="A121" s="1">
        <v>119</v>
      </c>
      <c r="B121" t="s">
        <v>72</v>
      </c>
      <c r="C121" t="s">
        <v>72</v>
      </c>
      <c r="D121" t="s">
        <v>73</v>
      </c>
      <c r="E121" t="s">
        <v>73</v>
      </c>
      <c r="F121" t="s">
        <v>73</v>
      </c>
      <c r="G121" t="s">
        <v>73</v>
      </c>
      <c r="H121" t="s">
        <v>73</v>
      </c>
      <c r="I121" t="s">
        <v>74</v>
      </c>
      <c r="J121" t="s">
        <v>74</v>
      </c>
      <c r="K121" t="s">
        <v>74</v>
      </c>
      <c r="L121" t="s">
        <v>74</v>
      </c>
      <c r="M121" t="s">
        <v>75</v>
      </c>
      <c r="N121" t="s">
        <v>75</v>
      </c>
      <c r="O121" t="s">
        <v>75</v>
      </c>
      <c r="P121" t="s">
        <v>75</v>
      </c>
      <c r="Q121" t="s">
        <v>75</v>
      </c>
      <c r="R121" t="s">
        <v>75</v>
      </c>
      <c r="S121" t="s">
        <v>75</v>
      </c>
      <c r="T121" t="s">
        <v>75</v>
      </c>
      <c r="U121" t="s">
        <v>75</v>
      </c>
      <c r="V121" t="s">
        <v>71</v>
      </c>
      <c r="W121" t="s">
        <v>71</v>
      </c>
      <c r="X121" t="s">
        <v>71</v>
      </c>
      <c r="Y121" t="s">
        <v>71</v>
      </c>
      <c r="Z121" t="s">
        <v>71</v>
      </c>
      <c r="AA121" t="s">
        <v>71</v>
      </c>
      <c r="AB121" t="s">
        <v>71</v>
      </c>
      <c r="AC121" t="s">
        <v>71</v>
      </c>
      <c r="AD121" t="s">
        <v>71</v>
      </c>
      <c r="AE121" t="s">
        <v>71</v>
      </c>
      <c r="AF121" t="s">
        <v>71</v>
      </c>
      <c r="AG121" t="s">
        <v>71</v>
      </c>
      <c r="AH121" t="s">
        <v>71</v>
      </c>
      <c r="AI121" t="s">
        <v>71</v>
      </c>
      <c r="AJ121" t="s">
        <v>71</v>
      </c>
      <c r="AK121" t="s">
        <v>71</v>
      </c>
      <c r="AL121" t="s">
        <v>71</v>
      </c>
      <c r="AM121" t="s">
        <v>71</v>
      </c>
      <c r="AN121" t="s">
        <v>71</v>
      </c>
      <c r="AO121" t="s">
        <v>71</v>
      </c>
      <c r="AP121" t="s">
        <v>71</v>
      </c>
      <c r="AQ121" t="s">
        <v>71</v>
      </c>
      <c r="AR121" t="s">
        <v>71</v>
      </c>
      <c r="AS121" t="s">
        <v>71</v>
      </c>
      <c r="AT121" t="s">
        <v>71</v>
      </c>
      <c r="AU121" t="s">
        <v>71</v>
      </c>
      <c r="AV121" t="s">
        <v>71</v>
      </c>
      <c r="AW121" t="s">
        <v>71</v>
      </c>
      <c r="AX121" t="s">
        <v>71</v>
      </c>
      <c r="AY121" t="s">
        <v>71</v>
      </c>
      <c r="AZ121" t="s">
        <v>71</v>
      </c>
      <c r="BA121" t="s">
        <v>71</v>
      </c>
      <c r="BB121" t="s">
        <v>71</v>
      </c>
      <c r="BC121" t="s">
        <v>71</v>
      </c>
      <c r="BD121" t="s">
        <v>71</v>
      </c>
      <c r="BE121" t="s">
        <v>71</v>
      </c>
      <c r="BF121" t="s">
        <v>71</v>
      </c>
      <c r="BG121" t="s">
        <v>71</v>
      </c>
      <c r="BH121" t="s">
        <v>71</v>
      </c>
      <c r="BI121" t="s">
        <v>71</v>
      </c>
      <c r="BJ121" t="s">
        <v>71</v>
      </c>
      <c r="BK121" t="s">
        <v>71</v>
      </c>
      <c r="BL121" t="s">
        <v>71</v>
      </c>
      <c r="BM121" t="s">
        <v>71</v>
      </c>
      <c r="BN121" t="s">
        <v>71</v>
      </c>
      <c r="BO121" t="s">
        <v>71</v>
      </c>
      <c r="BP121" t="s">
        <v>71</v>
      </c>
      <c r="BQ121" t="s">
        <v>71</v>
      </c>
      <c r="BR121" t="s">
        <v>71</v>
      </c>
      <c r="BS121" t="s">
        <v>71</v>
      </c>
      <c r="BT121" t="s">
        <v>71</v>
      </c>
      <c r="BU121" t="s">
        <v>71</v>
      </c>
      <c r="BV121" t="s">
        <v>71</v>
      </c>
      <c r="BW121" t="s">
        <v>71</v>
      </c>
      <c r="BX121" t="s">
        <v>71</v>
      </c>
      <c r="BY121" t="s">
        <v>71</v>
      </c>
      <c r="BZ121" t="s">
        <v>71</v>
      </c>
      <c r="CA121" t="s">
        <v>71</v>
      </c>
      <c r="CB121" t="s">
        <v>71</v>
      </c>
      <c r="CC121" t="s">
        <v>71</v>
      </c>
      <c r="CD121" t="s">
        <v>71</v>
      </c>
      <c r="CE121" t="s">
        <v>71</v>
      </c>
      <c r="CF121" t="s">
        <v>71</v>
      </c>
      <c r="CG121" t="s">
        <v>71</v>
      </c>
      <c r="CH121" t="s">
        <v>71</v>
      </c>
      <c r="CI121" t="s">
        <v>71</v>
      </c>
      <c r="CJ121" t="s">
        <v>71</v>
      </c>
      <c r="CK121" t="s">
        <v>71</v>
      </c>
      <c r="CL121" t="s">
        <v>71</v>
      </c>
      <c r="CM121" t="s">
        <v>71</v>
      </c>
      <c r="CN121" t="s">
        <v>71</v>
      </c>
      <c r="CO121" t="s">
        <v>71</v>
      </c>
      <c r="CP121" t="s">
        <v>71</v>
      </c>
      <c r="CQ121" t="s">
        <v>71</v>
      </c>
      <c r="CR121" t="s">
        <v>71</v>
      </c>
      <c r="CS121" t="s">
        <v>71</v>
      </c>
      <c r="CT121" t="s">
        <v>71</v>
      </c>
      <c r="CU121" t="s">
        <v>71</v>
      </c>
      <c r="CV121" t="s">
        <v>71</v>
      </c>
      <c r="CW121" t="s">
        <v>71</v>
      </c>
      <c r="CX121" t="s">
        <v>71</v>
      </c>
      <c r="CY121" t="s">
        <v>71</v>
      </c>
      <c r="CZ121" t="s">
        <v>71</v>
      </c>
      <c r="DA121" t="s">
        <v>71</v>
      </c>
      <c r="DB121" t="s">
        <v>71</v>
      </c>
      <c r="DC121" t="s">
        <v>71</v>
      </c>
      <c r="DD121" t="s">
        <v>71</v>
      </c>
      <c r="DE121" t="s">
        <v>71</v>
      </c>
      <c r="DF121" t="s">
        <v>71</v>
      </c>
      <c r="DG121" t="s">
        <v>71</v>
      </c>
      <c r="DH121" t="s">
        <v>71</v>
      </c>
      <c r="DI121" t="s">
        <v>71</v>
      </c>
      <c r="DJ121" t="s">
        <v>71</v>
      </c>
      <c r="DK121" t="s">
        <v>71</v>
      </c>
      <c r="DL121" t="s">
        <v>71</v>
      </c>
      <c r="DM121" t="s">
        <v>71</v>
      </c>
      <c r="DN121" t="s">
        <v>71</v>
      </c>
      <c r="DO121" t="s">
        <v>71</v>
      </c>
      <c r="DP121" t="s">
        <v>71</v>
      </c>
      <c r="DQ121" t="s">
        <v>71</v>
      </c>
      <c r="DR121" t="s">
        <v>71</v>
      </c>
      <c r="DS121" t="s">
        <v>71</v>
      </c>
      <c r="DT121" t="s">
        <v>71</v>
      </c>
      <c r="DU121" t="s">
        <v>71</v>
      </c>
      <c r="DV121" t="s">
        <v>71</v>
      </c>
      <c r="DW121" t="s">
        <v>71</v>
      </c>
      <c r="DX121" t="s">
        <v>71</v>
      </c>
      <c r="DY121" t="s">
        <v>71</v>
      </c>
      <c r="DZ121" t="s">
        <v>71</v>
      </c>
      <c r="EA121" t="s">
        <v>71</v>
      </c>
      <c r="EB121" t="s">
        <v>71</v>
      </c>
      <c r="EC121" t="s">
        <v>71</v>
      </c>
      <c r="ED121" t="s">
        <v>71</v>
      </c>
      <c r="EE121" t="s">
        <v>71</v>
      </c>
      <c r="EF121" t="s">
        <v>71</v>
      </c>
      <c r="EG121" t="s">
        <v>71</v>
      </c>
      <c r="EH121" t="s">
        <v>71</v>
      </c>
      <c r="EI121" t="s">
        <v>71</v>
      </c>
      <c r="EJ121" t="s">
        <v>71</v>
      </c>
      <c r="EK121" t="s">
        <v>71</v>
      </c>
      <c r="EL121" t="s">
        <v>71</v>
      </c>
      <c r="EM121" t="s">
        <v>71</v>
      </c>
      <c r="EN121" t="s">
        <v>71</v>
      </c>
      <c r="EO121" t="s">
        <v>71</v>
      </c>
      <c r="EP121" t="s">
        <v>71</v>
      </c>
      <c r="EQ121" t="s">
        <v>71</v>
      </c>
      <c r="ER121" t="s">
        <v>71</v>
      </c>
      <c r="ES121" t="s">
        <v>71</v>
      </c>
      <c r="ET121" t="s">
        <v>71</v>
      </c>
      <c r="EU121" t="s">
        <v>71</v>
      </c>
      <c r="EV121" t="s">
        <v>71</v>
      </c>
      <c r="EW121" t="s">
        <v>71</v>
      </c>
      <c r="EX121" t="s">
        <v>71</v>
      </c>
      <c r="EY121" t="s">
        <v>71</v>
      </c>
      <c r="EZ121" t="s">
        <v>71</v>
      </c>
      <c r="FA121" t="s">
        <v>71</v>
      </c>
      <c r="FB121" t="s">
        <v>71</v>
      </c>
      <c r="FC121" t="s">
        <v>71</v>
      </c>
      <c r="FD121" t="s">
        <v>71</v>
      </c>
      <c r="FE121" t="s">
        <v>71</v>
      </c>
      <c r="FF121" t="s">
        <v>71</v>
      </c>
      <c r="FG121" t="s">
        <v>71</v>
      </c>
      <c r="FH121" t="s">
        <v>71</v>
      </c>
      <c r="FI121" t="s">
        <v>71</v>
      </c>
      <c r="FJ121" t="s">
        <v>71</v>
      </c>
      <c r="FK121" t="s">
        <v>71</v>
      </c>
      <c r="FL121" t="s">
        <v>71</v>
      </c>
      <c r="FM121" t="s">
        <v>71</v>
      </c>
      <c r="FN121" t="s">
        <v>71</v>
      </c>
      <c r="FO121" t="s">
        <v>71</v>
      </c>
      <c r="FP121" t="s">
        <v>71</v>
      </c>
      <c r="FQ121" t="s">
        <v>71</v>
      </c>
      <c r="FR121" t="s">
        <v>71</v>
      </c>
      <c r="FS121" t="s">
        <v>71</v>
      </c>
      <c r="FT121" t="s">
        <v>71</v>
      </c>
      <c r="FU121" t="s">
        <v>71</v>
      </c>
      <c r="FV121" t="s">
        <v>71</v>
      </c>
      <c r="FW121" t="s">
        <v>71</v>
      </c>
      <c r="FX121" t="s">
        <v>71</v>
      </c>
      <c r="FY121" t="s">
        <v>71</v>
      </c>
      <c r="FZ121" t="s">
        <v>71</v>
      </c>
      <c r="GA121" t="s">
        <v>71</v>
      </c>
      <c r="GB121" t="s">
        <v>71</v>
      </c>
      <c r="GC121" t="s">
        <v>71</v>
      </c>
      <c r="GD121" t="s">
        <v>71</v>
      </c>
      <c r="GE121" t="s">
        <v>71</v>
      </c>
      <c r="GF121" t="s">
        <v>71</v>
      </c>
      <c r="GG121" t="s">
        <v>71</v>
      </c>
      <c r="GH121" t="s">
        <v>71</v>
      </c>
    </row>
    <row r="122" spans="1:190" x14ac:dyDescent="0.2">
      <c r="A122" s="1">
        <v>120</v>
      </c>
      <c r="B122" t="s">
        <v>72</v>
      </c>
      <c r="C122" t="s">
        <v>72</v>
      </c>
      <c r="D122" t="s">
        <v>73</v>
      </c>
      <c r="E122" t="s">
        <v>73</v>
      </c>
      <c r="F122" t="s">
        <v>73</v>
      </c>
      <c r="G122" t="s">
        <v>73</v>
      </c>
      <c r="H122" t="s">
        <v>73</v>
      </c>
      <c r="I122" t="s">
        <v>74</v>
      </c>
      <c r="J122" t="s">
        <v>74</v>
      </c>
      <c r="K122" t="s">
        <v>74</v>
      </c>
      <c r="L122" t="s">
        <v>74</v>
      </c>
      <c r="M122" t="s">
        <v>75</v>
      </c>
      <c r="N122" t="s">
        <v>75</v>
      </c>
      <c r="O122" t="s">
        <v>75</v>
      </c>
      <c r="P122" t="s">
        <v>75</v>
      </c>
      <c r="Q122" t="s">
        <v>75</v>
      </c>
      <c r="R122" t="s">
        <v>75</v>
      </c>
      <c r="S122" t="s">
        <v>75</v>
      </c>
      <c r="T122" t="s">
        <v>75</v>
      </c>
      <c r="U122" t="s">
        <v>75</v>
      </c>
      <c r="V122" t="s">
        <v>71</v>
      </c>
      <c r="W122" t="s">
        <v>71</v>
      </c>
      <c r="X122" t="s">
        <v>71</v>
      </c>
      <c r="Y122" t="s">
        <v>71</v>
      </c>
      <c r="Z122" t="s">
        <v>71</v>
      </c>
      <c r="AA122" t="s">
        <v>71</v>
      </c>
      <c r="AB122" t="s">
        <v>71</v>
      </c>
      <c r="AC122" t="s">
        <v>71</v>
      </c>
      <c r="AD122" t="s">
        <v>71</v>
      </c>
      <c r="AE122" t="s">
        <v>71</v>
      </c>
      <c r="AF122" t="s">
        <v>71</v>
      </c>
      <c r="AG122" t="s">
        <v>71</v>
      </c>
      <c r="AH122" t="s">
        <v>71</v>
      </c>
      <c r="AI122" t="s">
        <v>71</v>
      </c>
      <c r="AJ122" t="s">
        <v>71</v>
      </c>
      <c r="AK122" t="s">
        <v>71</v>
      </c>
      <c r="AL122" t="s">
        <v>71</v>
      </c>
      <c r="AM122" t="s">
        <v>71</v>
      </c>
      <c r="AN122" t="s">
        <v>71</v>
      </c>
      <c r="AO122" t="s">
        <v>71</v>
      </c>
      <c r="AP122" t="s">
        <v>71</v>
      </c>
      <c r="AQ122" t="s">
        <v>71</v>
      </c>
      <c r="AR122" t="s">
        <v>71</v>
      </c>
      <c r="AS122" t="s">
        <v>71</v>
      </c>
      <c r="AT122" t="s">
        <v>71</v>
      </c>
      <c r="AU122" t="s">
        <v>71</v>
      </c>
      <c r="AV122" t="s">
        <v>71</v>
      </c>
      <c r="AW122" t="s">
        <v>71</v>
      </c>
      <c r="AX122" t="s">
        <v>71</v>
      </c>
      <c r="AY122" t="s">
        <v>71</v>
      </c>
      <c r="AZ122" t="s">
        <v>71</v>
      </c>
      <c r="BA122" t="s">
        <v>71</v>
      </c>
      <c r="BB122" t="s">
        <v>71</v>
      </c>
      <c r="BC122" t="s">
        <v>71</v>
      </c>
      <c r="BD122" t="s">
        <v>71</v>
      </c>
      <c r="BE122" t="s">
        <v>71</v>
      </c>
      <c r="BF122" t="s">
        <v>71</v>
      </c>
      <c r="BG122" t="s">
        <v>71</v>
      </c>
      <c r="BH122" t="s">
        <v>71</v>
      </c>
      <c r="BI122" t="s">
        <v>71</v>
      </c>
      <c r="BJ122" t="s">
        <v>71</v>
      </c>
      <c r="BK122" t="s">
        <v>71</v>
      </c>
      <c r="BL122" t="s">
        <v>71</v>
      </c>
      <c r="BM122" t="s">
        <v>71</v>
      </c>
      <c r="BN122" t="s">
        <v>71</v>
      </c>
      <c r="BO122" t="s">
        <v>71</v>
      </c>
      <c r="BP122" t="s">
        <v>71</v>
      </c>
      <c r="BQ122" t="s">
        <v>71</v>
      </c>
      <c r="BR122" t="s">
        <v>71</v>
      </c>
      <c r="BS122" t="s">
        <v>71</v>
      </c>
      <c r="BT122" t="s">
        <v>71</v>
      </c>
      <c r="BU122" t="s">
        <v>71</v>
      </c>
      <c r="BV122" t="s">
        <v>71</v>
      </c>
      <c r="BW122" t="s">
        <v>71</v>
      </c>
      <c r="BX122" t="s">
        <v>71</v>
      </c>
      <c r="BY122" t="s">
        <v>71</v>
      </c>
      <c r="BZ122" t="s">
        <v>71</v>
      </c>
      <c r="CA122" t="s">
        <v>71</v>
      </c>
      <c r="CB122" t="s">
        <v>71</v>
      </c>
      <c r="CC122" t="s">
        <v>71</v>
      </c>
      <c r="CD122" t="s">
        <v>71</v>
      </c>
      <c r="CE122" t="s">
        <v>71</v>
      </c>
      <c r="CF122" t="s">
        <v>71</v>
      </c>
      <c r="CG122" t="s">
        <v>71</v>
      </c>
      <c r="CH122" t="s">
        <v>71</v>
      </c>
      <c r="CI122" t="s">
        <v>71</v>
      </c>
      <c r="CJ122" t="s">
        <v>71</v>
      </c>
      <c r="CK122" t="s">
        <v>71</v>
      </c>
      <c r="CL122" t="s">
        <v>71</v>
      </c>
      <c r="CM122" t="s">
        <v>71</v>
      </c>
      <c r="CN122" t="s">
        <v>71</v>
      </c>
      <c r="CO122" t="s">
        <v>71</v>
      </c>
      <c r="CP122" t="s">
        <v>71</v>
      </c>
      <c r="CQ122" t="s">
        <v>71</v>
      </c>
      <c r="CR122" t="s">
        <v>71</v>
      </c>
      <c r="CS122" t="s">
        <v>71</v>
      </c>
      <c r="CT122" t="s">
        <v>71</v>
      </c>
      <c r="CU122" t="s">
        <v>71</v>
      </c>
      <c r="CV122" t="s">
        <v>71</v>
      </c>
      <c r="CW122" t="s">
        <v>71</v>
      </c>
      <c r="CX122" t="s">
        <v>71</v>
      </c>
      <c r="CY122" t="s">
        <v>71</v>
      </c>
      <c r="CZ122" t="s">
        <v>71</v>
      </c>
      <c r="DA122" t="s">
        <v>71</v>
      </c>
      <c r="DB122" t="s">
        <v>71</v>
      </c>
      <c r="DC122" t="s">
        <v>71</v>
      </c>
      <c r="DD122" t="s">
        <v>71</v>
      </c>
      <c r="DE122" t="s">
        <v>71</v>
      </c>
      <c r="DF122" t="s">
        <v>71</v>
      </c>
      <c r="DG122" t="s">
        <v>71</v>
      </c>
      <c r="DH122" t="s">
        <v>71</v>
      </c>
      <c r="DI122" t="s">
        <v>71</v>
      </c>
      <c r="DJ122" t="s">
        <v>71</v>
      </c>
      <c r="DK122" t="s">
        <v>71</v>
      </c>
      <c r="DL122" t="s">
        <v>71</v>
      </c>
      <c r="DM122" t="s">
        <v>71</v>
      </c>
      <c r="DN122" t="s">
        <v>71</v>
      </c>
      <c r="DO122" t="s">
        <v>71</v>
      </c>
      <c r="DP122" t="s">
        <v>71</v>
      </c>
      <c r="DQ122" t="s">
        <v>71</v>
      </c>
      <c r="DR122" t="s">
        <v>71</v>
      </c>
      <c r="DS122" t="s">
        <v>71</v>
      </c>
      <c r="DT122" t="s">
        <v>71</v>
      </c>
      <c r="DU122" t="s">
        <v>71</v>
      </c>
      <c r="DV122" t="s">
        <v>71</v>
      </c>
      <c r="DW122" t="s">
        <v>71</v>
      </c>
      <c r="DX122" t="s">
        <v>71</v>
      </c>
      <c r="DY122" t="s">
        <v>71</v>
      </c>
      <c r="DZ122" t="s">
        <v>71</v>
      </c>
      <c r="EA122" t="s">
        <v>71</v>
      </c>
      <c r="EB122" t="s">
        <v>71</v>
      </c>
      <c r="EC122" t="s">
        <v>71</v>
      </c>
      <c r="ED122" t="s">
        <v>71</v>
      </c>
      <c r="EE122" t="s">
        <v>71</v>
      </c>
      <c r="EF122" t="s">
        <v>71</v>
      </c>
      <c r="EG122" t="s">
        <v>71</v>
      </c>
      <c r="EH122" t="s">
        <v>71</v>
      </c>
      <c r="EI122" t="s">
        <v>71</v>
      </c>
      <c r="EJ122" t="s">
        <v>71</v>
      </c>
      <c r="EK122" t="s">
        <v>71</v>
      </c>
      <c r="EL122" t="s">
        <v>71</v>
      </c>
      <c r="EM122" t="s">
        <v>71</v>
      </c>
      <c r="EN122" t="s">
        <v>71</v>
      </c>
      <c r="EO122" t="s">
        <v>71</v>
      </c>
      <c r="EP122" t="s">
        <v>71</v>
      </c>
      <c r="EQ122" t="s">
        <v>71</v>
      </c>
      <c r="ER122" t="s">
        <v>71</v>
      </c>
      <c r="ES122" t="s">
        <v>71</v>
      </c>
      <c r="ET122" t="s">
        <v>71</v>
      </c>
      <c r="EU122" t="s">
        <v>71</v>
      </c>
      <c r="EV122" t="s">
        <v>71</v>
      </c>
      <c r="EW122" t="s">
        <v>71</v>
      </c>
      <c r="EX122" t="s">
        <v>71</v>
      </c>
      <c r="EY122" t="s">
        <v>71</v>
      </c>
      <c r="EZ122" t="s">
        <v>71</v>
      </c>
      <c r="FA122" t="s">
        <v>71</v>
      </c>
      <c r="FB122" t="s">
        <v>71</v>
      </c>
      <c r="FC122" t="s">
        <v>71</v>
      </c>
      <c r="FD122" t="s">
        <v>71</v>
      </c>
      <c r="FE122" t="s">
        <v>71</v>
      </c>
      <c r="FF122" t="s">
        <v>71</v>
      </c>
      <c r="FG122" t="s">
        <v>71</v>
      </c>
      <c r="FH122" t="s">
        <v>71</v>
      </c>
      <c r="FI122" t="s">
        <v>71</v>
      </c>
      <c r="FJ122" t="s">
        <v>71</v>
      </c>
      <c r="FK122" t="s">
        <v>71</v>
      </c>
      <c r="FL122" t="s">
        <v>71</v>
      </c>
      <c r="FM122" t="s">
        <v>71</v>
      </c>
      <c r="FN122" t="s">
        <v>71</v>
      </c>
      <c r="FO122" t="s">
        <v>71</v>
      </c>
      <c r="FP122" t="s">
        <v>71</v>
      </c>
      <c r="FQ122" t="s">
        <v>71</v>
      </c>
      <c r="FR122" t="s">
        <v>71</v>
      </c>
      <c r="FS122" t="s">
        <v>71</v>
      </c>
      <c r="FT122" t="s">
        <v>71</v>
      </c>
      <c r="FU122" t="s">
        <v>71</v>
      </c>
      <c r="FV122" t="s">
        <v>71</v>
      </c>
      <c r="FW122" t="s">
        <v>71</v>
      </c>
      <c r="FX122" t="s">
        <v>71</v>
      </c>
      <c r="FY122" t="s">
        <v>71</v>
      </c>
      <c r="FZ122" t="s">
        <v>71</v>
      </c>
      <c r="GA122" t="s">
        <v>71</v>
      </c>
      <c r="GB122" t="s">
        <v>71</v>
      </c>
      <c r="GC122" t="s">
        <v>71</v>
      </c>
      <c r="GD122" t="s">
        <v>71</v>
      </c>
      <c r="GE122" t="s">
        <v>71</v>
      </c>
      <c r="GF122" t="s">
        <v>71</v>
      </c>
      <c r="GG122" t="s">
        <v>71</v>
      </c>
      <c r="GH122" t="s">
        <v>71</v>
      </c>
    </row>
    <row r="123" spans="1:190" x14ac:dyDescent="0.2">
      <c r="A123" s="1">
        <v>121</v>
      </c>
      <c r="B123" t="s">
        <v>72</v>
      </c>
      <c r="C123" t="s">
        <v>72</v>
      </c>
      <c r="D123" t="s">
        <v>73</v>
      </c>
      <c r="E123" t="s">
        <v>73</v>
      </c>
      <c r="F123" t="s">
        <v>73</v>
      </c>
      <c r="G123" t="s">
        <v>73</v>
      </c>
      <c r="H123" t="s">
        <v>73</v>
      </c>
      <c r="I123" t="s">
        <v>74</v>
      </c>
      <c r="J123" t="s">
        <v>74</v>
      </c>
      <c r="K123" t="s">
        <v>74</v>
      </c>
      <c r="L123" t="s">
        <v>74</v>
      </c>
      <c r="M123" t="s">
        <v>75</v>
      </c>
      <c r="N123" t="s">
        <v>75</v>
      </c>
      <c r="O123" t="s">
        <v>75</v>
      </c>
      <c r="P123" t="s">
        <v>75</v>
      </c>
      <c r="Q123" t="s">
        <v>75</v>
      </c>
      <c r="R123" t="s">
        <v>75</v>
      </c>
      <c r="S123" t="s">
        <v>75</v>
      </c>
      <c r="T123" t="s">
        <v>75</v>
      </c>
      <c r="U123" t="s">
        <v>75</v>
      </c>
      <c r="V123" t="s">
        <v>71</v>
      </c>
      <c r="W123" t="s">
        <v>71</v>
      </c>
      <c r="X123" t="s">
        <v>71</v>
      </c>
      <c r="Y123" t="s">
        <v>71</v>
      </c>
      <c r="Z123" t="s">
        <v>71</v>
      </c>
      <c r="AA123" t="s">
        <v>71</v>
      </c>
      <c r="AB123" t="s">
        <v>71</v>
      </c>
      <c r="AC123" t="s">
        <v>71</v>
      </c>
      <c r="AD123" t="s">
        <v>71</v>
      </c>
      <c r="AE123" t="s">
        <v>71</v>
      </c>
      <c r="AF123" t="s">
        <v>71</v>
      </c>
      <c r="AG123" t="s">
        <v>71</v>
      </c>
      <c r="AH123" t="s">
        <v>71</v>
      </c>
      <c r="AI123" t="s">
        <v>71</v>
      </c>
      <c r="AJ123" t="s">
        <v>71</v>
      </c>
      <c r="AK123" t="s">
        <v>71</v>
      </c>
      <c r="AL123" t="s">
        <v>71</v>
      </c>
      <c r="AM123" t="s">
        <v>71</v>
      </c>
      <c r="AN123" t="s">
        <v>71</v>
      </c>
      <c r="AO123" t="s">
        <v>71</v>
      </c>
      <c r="AP123" t="s">
        <v>71</v>
      </c>
      <c r="AQ123" t="s">
        <v>71</v>
      </c>
      <c r="AR123" t="s">
        <v>71</v>
      </c>
      <c r="AS123" t="s">
        <v>71</v>
      </c>
      <c r="AT123" t="s">
        <v>71</v>
      </c>
      <c r="AU123" t="s">
        <v>71</v>
      </c>
      <c r="AV123" t="s">
        <v>71</v>
      </c>
      <c r="AW123" t="s">
        <v>71</v>
      </c>
      <c r="AX123" t="s">
        <v>71</v>
      </c>
      <c r="AY123" t="s">
        <v>71</v>
      </c>
      <c r="AZ123" t="s">
        <v>71</v>
      </c>
      <c r="BA123" t="s">
        <v>71</v>
      </c>
      <c r="BB123" t="s">
        <v>71</v>
      </c>
      <c r="BC123" t="s">
        <v>71</v>
      </c>
      <c r="BD123" t="s">
        <v>71</v>
      </c>
      <c r="BE123" t="s">
        <v>71</v>
      </c>
      <c r="BF123" t="s">
        <v>71</v>
      </c>
      <c r="BG123" t="s">
        <v>71</v>
      </c>
      <c r="BH123" t="s">
        <v>71</v>
      </c>
      <c r="BI123" t="s">
        <v>71</v>
      </c>
      <c r="BJ123" t="s">
        <v>71</v>
      </c>
      <c r="BK123" t="s">
        <v>71</v>
      </c>
      <c r="BL123" t="s">
        <v>71</v>
      </c>
      <c r="BM123" t="s">
        <v>71</v>
      </c>
      <c r="BN123" t="s">
        <v>71</v>
      </c>
      <c r="BO123" t="s">
        <v>71</v>
      </c>
      <c r="BP123" t="s">
        <v>71</v>
      </c>
      <c r="BQ123" t="s">
        <v>71</v>
      </c>
      <c r="BR123" t="s">
        <v>71</v>
      </c>
      <c r="BS123" t="s">
        <v>71</v>
      </c>
      <c r="BT123" t="s">
        <v>71</v>
      </c>
      <c r="BU123" t="s">
        <v>71</v>
      </c>
      <c r="BV123" t="s">
        <v>71</v>
      </c>
      <c r="BW123" t="s">
        <v>71</v>
      </c>
      <c r="BX123" t="s">
        <v>71</v>
      </c>
      <c r="BY123" t="s">
        <v>71</v>
      </c>
      <c r="BZ123" t="s">
        <v>71</v>
      </c>
      <c r="CA123" t="s">
        <v>71</v>
      </c>
      <c r="CB123" t="s">
        <v>71</v>
      </c>
      <c r="CC123" t="s">
        <v>71</v>
      </c>
      <c r="CD123" t="s">
        <v>71</v>
      </c>
      <c r="CE123" t="s">
        <v>71</v>
      </c>
      <c r="CF123" t="s">
        <v>71</v>
      </c>
      <c r="CG123" t="s">
        <v>71</v>
      </c>
      <c r="CH123" t="s">
        <v>71</v>
      </c>
      <c r="CI123" t="s">
        <v>71</v>
      </c>
      <c r="CJ123" t="s">
        <v>71</v>
      </c>
      <c r="CK123" t="s">
        <v>71</v>
      </c>
      <c r="CL123" t="s">
        <v>71</v>
      </c>
      <c r="CM123" t="s">
        <v>71</v>
      </c>
      <c r="CN123" t="s">
        <v>71</v>
      </c>
      <c r="CO123" t="s">
        <v>71</v>
      </c>
      <c r="CP123" t="s">
        <v>71</v>
      </c>
      <c r="CQ123" t="s">
        <v>71</v>
      </c>
      <c r="CR123" t="s">
        <v>71</v>
      </c>
      <c r="CS123" t="s">
        <v>71</v>
      </c>
      <c r="CT123" t="s">
        <v>71</v>
      </c>
      <c r="CU123" t="s">
        <v>71</v>
      </c>
      <c r="CV123" t="s">
        <v>71</v>
      </c>
      <c r="CW123" t="s">
        <v>71</v>
      </c>
      <c r="CX123" t="s">
        <v>71</v>
      </c>
      <c r="CY123" t="s">
        <v>71</v>
      </c>
      <c r="CZ123" t="s">
        <v>71</v>
      </c>
      <c r="DA123" t="s">
        <v>71</v>
      </c>
      <c r="DB123" t="s">
        <v>71</v>
      </c>
      <c r="DC123" t="s">
        <v>71</v>
      </c>
      <c r="DD123" t="s">
        <v>71</v>
      </c>
      <c r="DE123" t="s">
        <v>71</v>
      </c>
      <c r="DF123" t="s">
        <v>71</v>
      </c>
      <c r="DG123" t="s">
        <v>71</v>
      </c>
      <c r="DH123" t="s">
        <v>71</v>
      </c>
      <c r="DI123" t="s">
        <v>71</v>
      </c>
      <c r="DJ123" t="s">
        <v>71</v>
      </c>
      <c r="DK123" t="s">
        <v>71</v>
      </c>
      <c r="DL123" t="s">
        <v>71</v>
      </c>
      <c r="DM123" t="s">
        <v>71</v>
      </c>
      <c r="DN123" t="s">
        <v>71</v>
      </c>
      <c r="DO123" t="s">
        <v>71</v>
      </c>
      <c r="DP123" t="s">
        <v>71</v>
      </c>
      <c r="DQ123" t="s">
        <v>71</v>
      </c>
      <c r="DR123" t="s">
        <v>71</v>
      </c>
      <c r="DS123" t="s">
        <v>71</v>
      </c>
      <c r="DT123" t="s">
        <v>71</v>
      </c>
      <c r="DU123" t="s">
        <v>71</v>
      </c>
      <c r="DV123" t="s">
        <v>71</v>
      </c>
      <c r="DW123" t="s">
        <v>71</v>
      </c>
      <c r="DX123" t="s">
        <v>71</v>
      </c>
      <c r="DY123" t="s">
        <v>71</v>
      </c>
      <c r="DZ123" t="s">
        <v>71</v>
      </c>
      <c r="EA123" t="s">
        <v>71</v>
      </c>
      <c r="EB123" t="s">
        <v>71</v>
      </c>
      <c r="EC123" t="s">
        <v>71</v>
      </c>
      <c r="ED123" t="s">
        <v>71</v>
      </c>
      <c r="EE123" t="s">
        <v>71</v>
      </c>
      <c r="EF123" t="s">
        <v>71</v>
      </c>
      <c r="EG123" t="s">
        <v>71</v>
      </c>
      <c r="EH123" t="s">
        <v>71</v>
      </c>
      <c r="EI123" t="s">
        <v>71</v>
      </c>
      <c r="EJ123" t="s">
        <v>71</v>
      </c>
      <c r="EK123" t="s">
        <v>71</v>
      </c>
      <c r="EL123" t="s">
        <v>71</v>
      </c>
      <c r="EM123" t="s">
        <v>71</v>
      </c>
      <c r="EN123" t="s">
        <v>71</v>
      </c>
      <c r="EO123" t="s">
        <v>71</v>
      </c>
      <c r="EP123" t="s">
        <v>71</v>
      </c>
      <c r="EQ123" t="s">
        <v>71</v>
      </c>
      <c r="ER123" t="s">
        <v>71</v>
      </c>
      <c r="ES123" t="s">
        <v>71</v>
      </c>
      <c r="ET123" t="s">
        <v>71</v>
      </c>
      <c r="EU123" t="s">
        <v>71</v>
      </c>
      <c r="EV123" t="s">
        <v>71</v>
      </c>
      <c r="EW123" t="s">
        <v>71</v>
      </c>
      <c r="EX123" t="s">
        <v>71</v>
      </c>
      <c r="EY123" t="s">
        <v>71</v>
      </c>
      <c r="EZ123" t="s">
        <v>71</v>
      </c>
      <c r="FA123" t="s">
        <v>71</v>
      </c>
      <c r="FB123" t="s">
        <v>71</v>
      </c>
      <c r="FC123" t="s">
        <v>71</v>
      </c>
      <c r="FD123" t="s">
        <v>71</v>
      </c>
      <c r="FE123" t="s">
        <v>71</v>
      </c>
      <c r="FF123" t="s">
        <v>71</v>
      </c>
      <c r="FG123" t="s">
        <v>71</v>
      </c>
      <c r="FH123" t="s">
        <v>71</v>
      </c>
      <c r="FI123" t="s">
        <v>71</v>
      </c>
      <c r="FJ123" t="s">
        <v>71</v>
      </c>
      <c r="FK123" t="s">
        <v>71</v>
      </c>
      <c r="FL123" t="s">
        <v>71</v>
      </c>
      <c r="FM123" t="s">
        <v>71</v>
      </c>
      <c r="FN123" t="s">
        <v>71</v>
      </c>
      <c r="FO123" t="s">
        <v>71</v>
      </c>
      <c r="FP123" t="s">
        <v>71</v>
      </c>
      <c r="FQ123" t="s">
        <v>71</v>
      </c>
      <c r="FR123" t="s">
        <v>71</v>
      </c>
      <c r="FS123" t="s">
        <v>71</v>
      </c>
      <c r="FT123" t="s">
        <v>71</v>
      </c>
      <c r="FU123" t="s">
        <v>71</v>
      </c>
      <c r="FV123" t="s">
        <v>71</v>
      </c>
      <c r="FW123" t="s">
        <v>71</v>
      </c>
      <c r="FX123" t="s">
        <v>71</v>
      </c>
      <c r="FY123" t="s">
        <v>71</v>
      </c>
      <c r="FZ123" t="s">
        <v>71</v>
      </c>
      <c r="GA123" t="s">
        <v>71</v>
      </c>
      <c r="GB123" t="s">
        <v>71</v>
      </c>
      <c r="GC123" t="s">
        <v>71</v>
      </c>
      <c r="GD123" t="s">
        <v>71</v>
      </c>
      <c r="GE123" t="s">
        <v>71</v>
      </c>
      <c r="GF123" t="s">
        <v>71</v>
      </c>
      <c r="GG123" t="s">
        <v>71</v>
      </c>
      <c r="GH123" t="s">
        <v>71</v>
      </c>
    </row>
    <row r="124" spans="1:190" x14ac:dyDescent="0.2">
      <c r="A124" s="1">
        <v>122</v>
      </c>
      <c r="B124" t="s">
        <v>72</v>
      </c>
      <c r="C124" t="s">
        <v>72</v>
      </c>
      <c r="D124" t="s">
        <v>73</v>
      </c>
      <c r="E124" t="s">
        <v>73</v>
      </c>
      <c r="F124" t="s">
        <v>73</v>
      </c>
      <c r="G124" t="s">
        <v>73</v>
      </c>
      <c r="H124" t="s">
        <v>73</v>
      </c>
      <c r="I124" t="s">
        <v>74</v>
      </c>
      <c r="J124" t="s">
        <v>74</v>
      </c>
      <c r="K124" t="s">
        <v>74</v>
      </c>
      <c r="L124" t="s">
        <v>74</v>
      </c>
      <c r="M124" t="s">
        <v>75</v>
      </c>
      <c r="N124" t="s">
        <v>75</v>
      </c>
      <c r="O124" t="s">
        <v>75</v>
      </c>
      <c r="P124" t="s">
        <v>75</v>
      </c>
      <c r="Q124" t="s">
        <v>75</v>
      </c>
      <c r="R124" t="s">
        <v>75</v>
      </c>
      <c r="S124" t="s">
        <v>75</v>
      </c>
      <c r="T124" t="s">
        <v>75</v>
      </c>
      <c r="U124" t="s">
        <v>75</v>
      </c>
      <c r="V124" t="s">
        <v>71</v>
      </c>
      <c r="W124" t="s">
        <v>71</v>
      </c>
      <c r="X124" t="s">
        <v>71</v>
      </c>
      <c r="Y124" t="s">
        <v>71</v>
      </c>
      <c r="Z124" t="s">
        <v>71</v>
      </c>
      <c r="AA124" t="s">
        <v>71</v>
      </c>
      <c r="AB124" t="s">
        <v>71</v>
      </c>
      <c r="AC124" t="s">
        <v>71</v>
      </c>
      <c r="AD124" t="s">
        <v>71</v>
      </c>
      <c r="AE124" t="s">
        <v>71</v>
      </c>
      <c r="AF124" t="s">
        <v>71</v>
      </c>
      <c r="AG124" t="s">
        <v>71</v>
      </c>
      <c r="AH124" t="s">
        <v>71</v>
      </c>
      <c r="AI124" t="s">
        <v>71</v>
      </c>
      <c r="AJ124" t="s">
        <v>71</v>
      </c>
      <c r="AK124" t="s">
        <v>71</v>
      </c>
      <c r="AL124" t="s">
        <v>71</v>
      </c>
      <c r="AM124" t="s">
        <v>71</v>
      </c>
      <c r="AN124" t="s">
        <v>71</v>
      </c>
      <c r="AO124" t="s">
        <v>71</v>
      </c>
      <c r="AP124" t="s">
        <v>71</v>
      </c>
      <c r="AQ124" t="s">
        <v>71</v>
      </c>
      <c r="AR124" t="s">
        <v>71</v>
      </c>
      <c r="AS124" t="s">
        <v>71</v>
      </c>
      <c r="AT124" t="s">
        <v>71</v>
      </c>
      <c r="AU124" t="s">
        <v>71</v>
      </c>
      <c r="AV124" t="s">
        <v>71</v>
      </c>
      <c r="AW124" t="s">
        <v>71</v>
      </c>
      <c r="AX124" t="s">
        <v>71</v>
      </c>
      <c r="AY124" t="s">
        <v>71</v>
      </c>
      <c r="AZ124" t="s">
        <v>71</v>
      </c>
      <c r="BA124" t="s">
        <v>71</v>
      </c>
      <c r="BB124" t="s">
        <v>71</v>
      </c>
      <c r="BC124" t="s">
        <v>71</v>
      </c>
      <c r="BD124" t="s">
        <v>71</v>
      </c>
      <c r="BE124" t="s">
        <v>71</v>
      </c>
      <c r="BF124" t="s">
        <v>71</v>
      </c>
      <c r="BG124" t="s">
        <v>71</v>
      </c>
      <c r="BH124" t="s">
        <v>71</v>
      </c>
      <c r="BI124" t="s">
        <v>71</v>
      </c>
      <c r="BJ124" t="s">
        <v>71</v>
      </c>
      <c r="BK124" t="s">
        <v>71</v>
      </c>
      <c r="BL124" t="s">
        <v>71</v>
      </c>
      <c r="BM124" t="s">
        <v>71</v>
      </c>
      <c r="BN124" t="s">
        <v>71</v>
      </c>
      <c r="BO124" t="s">
        <v>71</v>
      </c>
      <c r="BP124" t="s">
        <v>71</v>
      </c>
      <c r="BQ124" t="s">
        <v>71</v>
      </c>
      <c r="BR124" t="s">
        <v>71</v>
      </c>
      <c r="BS124" t="s">
        <v>71</v>
      </c>
      <c r="BT124" t="s">
        <v>71</v>
      </c>
      <c r="BU124" t="s">
        <v>71</v>
      </c>
      <c r="BV124" t="s">
        <v>71</v>
      </c>
      <c r="BW124" t="s">
        <v>71</v>
      </c>
      <c r="BX124" t="s">
        <v>71</v>
      </c>
      <c r="BY124" t="s">
        <v>71</v>
      </c>
      <c r="BZ124" t="s">
        <v>71</v>
      </c>
      <c r="CA124" t="s">
        <v>71</v>
      </c>
      <c r="CB124" t="s">
        <v>71</v>
      </c>
      <c r="CC124" t="s">
        <v>71</v>
      </c>
      <c r="CD124" t="s">
        <v>71</v>
      </c>
      <c r="CE124" t="s">
        <v>71</v>
      </c>
      <c r="CF124" t="s">
        <v>71</v>
      </c>
      <c r="CG124" t="s">
        <v>71</v>
      </c>
      <c r="CH124" t="s">
        <v>71</v>
      </c>
      <c r="CI124" t="s">
        <v>71</v>
      </c>
      <c r="CJ124" t="s">
        <v>71</v>
      </c>
      <c r="CK124" t="s">
        <v>71</v>
      </c>
      <c r="CL124" t="s">
        <v>71</v>
      </c>
      <c r="CM124" t="s">
        <v>71</v>
      </c>
      <c r="CN124" t="s">
        <v>71</v>
      </c>
      <c r="CO124" t="s">
        <v>71</v>
      </c>
      <c r="CP124" t="s">
        <v>71</v>
      </c>
      <c r="CQ124" t="s">
        <v>71</v>
      </c>
      <c r="CR124" t="s">
        <v>71</v>
      </c>
      <c r="CS124" t="s">
        <v>71</v>
      </c>
      <c r="CT124" t="s">
        <v>71</v>
      </c>
      <c r="CU124" t="s">
        <v>71</v>
      </c>
      <c r="CV124" t="s">
        <v>71</v>
      </c>
      <c r="CW124" t="s">
        <v>71</v>
      </c>
      <c r="CX124" t="s">
        <v>71</v>
      </c>
      <c r="CY124" t="s">
        <v>71</v>
      </c>
      <c r="CZ124" t="s">
        <v>71</v>
      </c>
      <c r="DA124" t="s">
        <v>71</v>
      </c>
      <c r="DB124" t="s">
        <v>71</v>
      </c>
      <c r="DC124" t="s">
        <v>71</v>
      </c>
      <c r="DD124" t="s">
        <v>71</v>
      </c>
      <c r="DE124" t="s">
        <v>71</v>
      </c>
      <c r="DF124" t="s">
        <v>71</v>
      </c>
      <c r="DG124" t="s">
        <v>71</v>
      </c>
      <c r="DH124" t="s">
        <v>71</v>
      </c>
      <c r="DI124" t="s">
        <v>71</v>
      </c>
      <c r="DJ124" t="s">
        <v>71</v>
      </c>
      <c r="DK124" t="s">
        <v>71</v>
      </c>
      <c r="DL124" t="s">
        <v>71</v>
      </c>
      <c r="DM124" t="s">
        <v>71</v>
      </c>
      <c r="DN124" t="s">
        <v>71</v>
      </c>
      <c r="DO124" t="s">
        <v>71</v>
      </c>
      <c r="DP124" t="s">
        <v>71</v>
      </c>
      <c r="DQ124" t="s">
        <v>71</v>
      </c>
      <c r="DR124" t="s">
        <v>71</v>
      </c>
      <c r="DS124" t="s">
        <v>71</v>
      </c>
      <c r="DT124" t="s">
        <v>71</v>
      </c>
      <c r="DU124" t="s">
        <v>71</v>
      </c>
      <c r="DV124" t="s">
        <v>71</v>
      </c>
      <c r="DW124" t="s">
        <v>71</v>
      </c>
      <c r="DX124" t="s">
        <v>71</v>
      </c>
      <c r="DY124" t="s">
        <v>71</v>
      </c>
      <c r="DZ124" t="s">
        <v>71</v>
      </c>
      <c r="EA124" t="s">
        <v>71</v>
      </c>
      <c r="EB124" t="s">
        <v>71</v>
      </c>
      <c r="EC124" t="s">
        <v>71</v>
      </c>
      <c r="ED124" t="s">
        <v>71</v>
      </c>
      <c r="EE124" t="s">
        <v>71</v>
      </c>
      <c r="EF124" t="s">
        <v>71</v>
      </c>
      <c r="EG124" t="s">
        <v>71</v>
      </c>
      <c r="EH124" t="s">
        <v>71</v>
      </c>
      <c r="EI124" t="s">
        <v>71</v>
      </c>
      <c r="EJ124" t="s">
        <v>71</v>
      </c>
      <c r="EK124" t="s">
        <v>71</v>
      </c>
      <c r="EL124" t="s">
        <v>71</v>
      </c>
      <c r="EM124" t="s">
        <v>71</v>
      </c>
      <c r="EN124" t="s">
        <v>71</v>
      </c>
      <c r="EO124" t="s">
        <v>71</v>
      </c>
      <c r="EP124" t="s">
        <v>71</v>
      </c>
      <c r="EQ124" t="s">
        <v>71</v>
      </c>
      <c r="ER124" t="s">
        <v>71</v>
      </c>
      <c r="ES124" t="s">
        <v>71</v>
      </c>
      <c r="ET124" t="s">
        <v>71</v>
      </c>
      <c r="EU124" t="s">
        <v>71</v>
      </c>
      <c r="EV124" t="s">
        <v>71</v>
      </c>
      <c r="EW124" t="s">
        <v>71</v>
      </c>
      <c r="EX124" t="s">
        <v>71</v>
      </c>
      <c r="EY124" t="s">
        <v>71</v>
      </c>
      <c r="EZ124" t="s">
        <v>71</v>
      </c>
      <c r="FA124" t="s">
        <v>71</v>
      </c>
      <c r="FB124" t="s">
        <v>71</v>
      </c>
      <c r="FC124" t="s">
        <v>71</v>
      </c>
      <c r="FD124" t="s">
        <v>71</v>
      </c>
      <c r="FE124" t="s">
        <v>71</v>
      </c>
      <c r="FF124" t="s">
        <v>71</v>
      </c>
      <c r="FG124" t="s">
        <v>71</v>
      </c>
      <c r="FH124" t="s">
        <v>71</v>
      </c>
      <c r="FI124" t="s">
        <v>71</v>
      </c>
      <c r="FJ124" t="s">
        <v>71</v>
      </c>
      <c r="FK124" t="s">
        <v>71</v>
      </c>
      <c r="FL124" t="s">
        <v>71</v>
      </c>
      <c r="FM124" t="s">
        <v>71</v>
      </c>
      <c r="FN124" t="s">
        <v>71</v>
      </c>
      <c r="FO124" t="s">
        <v>71</v>
      </c>
      <c r="FP124" t="s">
        <v>71</v>
      </c>
      <c r="FQ124" t="s">
        <v>71</v>
      </c>
      <c r="FR124" t="s">
        <v>71</v>
      </c>
      <c r="FS124" t="s">
        <v>71</v>
      </c>
      <c r="FT124" t="s">
        <v>71</v>
      </c>
      <c r="FU124" t="s">
        <v>71</v>
      </c>
      <c r="FV124" t="s">
        <v>71</v>
      </c>
      <c r="FW124" t="s">
        <v>71</v>
      </c>
      <c r="FX124" t="s">
        <v>71</v>
      </c>
      <c r="FY124" t="s">
        <v>71</v>
      </c>
      <c r="FZ124" t="s">
        <v>71</v>
      </c>
      <c r="GA124" t="s">
        <v>71</v>
      </c>
      <c r="GB124" t="s">
        <v>71</v>
      </c>
      <c r="GC124" t="s">
        <v>71</v>
      </c>
      <c r="GD124" t="s">
        <v>71</v>
      </c>
      <c r="GE124" t="s">
        <v>71</v>
      </c>
      <c r="GF124" t="s">
        <v>71</v>
      </c>
      <c r="GG124" t="s">
        <v>71</v>
      </c>
      <c r="GH124" t="s">
        <v>71</v>
      </c>
    </row>
    <row r="125" spans="1:190" x14ac:dyDescent="0.2">
      <c r="A125" s="1">
        <v>123</v>
      </c>
      <c r="B125" t="s">
        <v>72</v>
      </c>
      <c r="C125" t="s">
        <v>72</v>
      </c>
      <c r="D125" t="s">
        <v>73</v>
      </c>
      <c r="E125" t="s">
        <v>73</v>
      </c>
      <c r="F125" t="s">
        <v>73</v>
      </c>
      <c r="G125" t="s">
        <v>73</v>
      </c>
      <c r="H125" t="s">
        <v>73</v>
      </c>
      <c r="I125" t="s">
        <v>74</v>
      </c>
      <c r="J125" t="s">
        <v>74</v>
      </c>
      <c r="K125" t="s">
        <v>74</v>
      </c>
      <c r="L125" t="s">
        <v>74</v>
      </c>
      <c r="M125" t="s">
        <v>75</v>
      </c>
      <c r="N125" t="s">
        <v>75</v>
      </c>
      <c r="O125" t="s">
        <v>75</v>
      </c>
      <c r="P125" t="s">
        <v>75</v>
      </c>
      <c r="Q125" t="s">
        <v>75</v>
      </c>
      <c r="R125" t="s">
        <v>75</v>
      </c>
      <c r="S125" t="s">
        <v>75</v>
      </c>
      <c r="T125" t="s">
        <v>75</v>
      </c>
      <c r="U125" t="s">
        <v>75</v>
      </c>
      <c r="V125" t="s">
        <v>71</v>
      </c>
      <c r="W125" t="s">
        <v>71</v>
      </c>
      <c r="X125" t="s">
        <v>71</v>
      </c>
      <c r="Y125" t="s">
        <v>71</v>
      </c>
      <c r="Z125" t="s">
        <v>71</v>
      </c>
      <c r="AA125" t="s">
        <v>71</v>
      </c>
      <c r="AB125" t="s">
        <v>71</v>
      </c>
      <c r="AC125" t="s">
        <v>71</v>
      </c>
      <c r="AD125" t="s">
        <v>71</v>
      </c>
      <c r="AE125" t="s">
        <v>71</v>
      </c>
      <c r="AF125" t="s">
        <v>71</v>
      </c>
      <c r="AG125" t="s">
        <v>71</v>
      </c>
      <c r="AH125" t="s">
        <v>71</v>
      </c>
      <c r="AI125" t="s">
        <v>71</v>
      </c>
      <c r="AJ125" t="s">
        <v>71</v>
      </c>
      <c r="AK125" t="s">
        <v>71</v>
      </c>
      <c r="AL125" t="s">
        <v>71</v>
      </c>
      <c r="AM125" t="s">
        <v>71</v>
      </c>
      <c r="AN125" t="s">
        <v>71</v>
      </c>
      <c r="AO125" t="s">
        <v>71</v>
      </c>
      <c r="AP125" t="s">
        <v>71</v>
      </c>
      <c r="AQ125" t="s">
        <v>71</v>
      </c>
      <c r="AR125" t="s">
        <v>71</v>
      </c>
      <c r="AS125" t="s">
        <v>71</v>
      </c>
      <c r="AT125" t="s">
        <v>71</v>
      </c>
      <c r="AU125" t="s">
        <v>71</v>
      </c>
      <c r="AV125" t="s">
        <v>71</v>
      </c>
      <c r="AW125" t="s">
        <v>71</v>
      </c>
      <c r="AX125" t="s">
        <v>71</v>
      </c>
      <c r="AY125" t="s">
        <v>71</v>
      </c>
      <c r="AZ125" t="s">
        <v>71</v>
      </c>
      <c r="BA125" t="s">
        <v>71</v>
      </c>
      <c r="BB125" t="s">
        <v>71</v>
      </c>
      <c r="BC125" t="s">
        <v>71</v>
      </c>
      <c r="BD125" t="s">
        <v>71</v>
      </c>
      <c r="BE125" t="s">
        <v>71</v>
      </c>
      <c r="BF125" t="s">
        <v>71</v>
      </c>
      <c r="BG125" t="s">
        <v>71</v>
      </c>
      <c r="BH125" t="s">
        <v>71</v>
      </c>
      <c r="BI125" t="s">
        <v>71</v>
      </c>
      <c r="BJ125" t="s">
        <v>71</v>
      </c>
      <c r="BK125" t="s">
        <v>71</v>
      </c>
      <c r="BL125" t="s">
        <v>71</v>
      </c>
      <c r="BM125" t="s">
        <v>71</v>
      </c>
      <c r="BN125" t="s">
        <v>71</v>
      </c>
      <c r="BO125" t="s">
        <v>71</v>
      </c>
      <c r="BP125" t="s">
        <v>71</v>
      </c>
      <c r="BQ125" t="s">
        <v>71</v>
      </c>
      <c r="BR125" t="s">
        <v>71</v>
      </c>
      <c r="BS125" t="s">
        <v>71</v>
      </c>
      <c r="BT125" t="s">
        <v>71</v>
      </c>
      <c r="BU125" t="s">
        <v>71</v>
      </c>
      <c r="BV125" t="s">
        <v>71</v>
      </c>
      <c r="BW125" t="s">
        <v>71</v>
      </c>
      <c r="BX125" t="s">
        <v>71</v>
      </c>
      <c r="BY125" t="s">
        <v>71</v>
      </c>
      <c r="BZ125" t="s">
        <v>71</v>
      </c>
      <c r="CA125" t="s">
        <v>71</v>
      </c>
      <c r="CB125" t="s">
        <v>71</v>
      </c>
      <c r="CC125" t="s">
        <v>71</v>
      </c>
      <c r="CD125" t="s">
        <v>71</v>
      </c>
      <c r="CE125" t="s">
        <v>71</v>
      </c>
      <c r="CF125" t="s">
        <v>71</v>
      </c>
      <c r="CG125" t="s">
        <v>71</v>
      </c>
      <c r="CH125" t="s">
        <v>71</v>
      </c>
      <c r="CI125" t="s">
        <v>71</v>
      </c>
      <c r="CJ125" t="s">
        <v>71</v>
      </c>
      <c r="CK125" t="s">
        <v>71</v>
      </c>
      <c r="CL125" t="s">
        <v>71</v>
      </c>
      <c r="CM125" t="s">
        <v>71</v>
      </c>
      <c r="CN125" t="s">
        <v>71</v>
      </c>
      <c r="CO125" t="s">
        <v>71</v>
      </c>
      <c r="CP125" t="s">
        <v>71</v>
      </c>
      <c r="CQ125" t="s">
        <v>71</v>
      </c>
      <c r="CR125" t="s">
        <v>71</v>
      </c>
      <c r="CS125" t="s">
        <v>71</v>
      </c>
      <c r="CT125" t="s">
        <v>71</v>
      </c>
      <c r="CU125" t="s">
        <v>71</v>
      </c>
      <c r="CV125" t="s">
        <v>71</v>
      </c>
      <c r="CW125" t="s">
        <v>71</v>
      </c>
      <c r="CX125" t="s">
        <v>71</v>
      </c>
      <c r="CY125" t="s">
        <v>71</v>
      </c>
      <c r="CZ125" t="s">
        <v>71</v>
      </c>
      <c r="DA125" t="s">
        <v>71</v>
      </c>
      <c r="DB125" t="s">
        <v>71</v>
      </c>
      <c r="DC125" t="s">
        <v>71</v>
      </c>
      <c r="DD125" t="s">
        <v>71</v>
      </c>
      <c r="DE125" t="s">
        <v>71</v>
      </c>
      <c r="DF125" t="s">
        <v>71</v>
      </c>
      <c r="DG125" t="s">
        <v>71</v>
      </c>
      <c r="DH125" t="s">
        <v>71</v>
      </c>
      <c r="DI125" t="s">
        <v>71</v>
      </c>
      <c r="DJ125" t="s">
        <v>71</v>
      </c>
      <c r="DK125" t="s">
        <v>71</v>
      </c>
      <c r="DL125" t="s">
        <v>71</v>
      </c>
      <c r="DM125" t="s">
        <v>71</v>
      </c>
      <c r="DN125" t="s">
        <v>71</v>
      </c>
      <c r="DO125" t="s">
        <v>71</v>
      </c>
      <c r="DP125" t="s">
        <v>71</v>
      </c>
      <c r="DQ125" t="s">
        <v>71</v>
      </c>
      <c r="DR125" t="s">
        <v>71</v>
      </c>
      <c r="DS125" t="s">
        <v>71</v>
      </c>
      <c r="DT125" t="s">
        <v>71</v>
      </c>
      <c r="DU125" t="s">
        <v>71</v>
      </c>
      <c r="DV125" t="s">
        <v>71</v>
      </c>
      <c r="DW125" t="s">
        <v>71</v>
      </c>
      <c r="DX125" t="s">
        <v>71</v>
      </c>
      <c r="DY125" t="s">
        <v>71</v>
      </c>
      <c r="DZ125" t="s">
        <v>71</v>
      </c>
      <c r="EA125" t="s">
        <v>71</v>
      </c>
      <c r="EB125" t="s">
        <v>71</v>
      </c>
      <c r="EC125" t="s">
        <v>71</v>
      </c>
      <c r="ED125" t="s">
        <v>71</v>
      </c>
      <c r="EE125" t="s">
        <v>71</v>
      </c>
      <c r="EF125" t="s">
        <v>71</v>
      </c>
      <c r="EG125" t="s">
        <v>71</v>
      </c>
      <c r="EH125" t="s">
        <v>71</v>
      </c>
      <c r="EI125" t="s">
        <v>71</v>
      </c>
      <c r="EJ125" t="s">
        <v>71</v>
      </c>
      <c r="EK125" t="s">
        <v>71</v>
      </c>
      <c r="EL125" t="s">
        <v>71</v>
      </c>
      <c r="EM125" t="s">
        <v>71</v>
      </c>
      <c r="EN125" t="s">
        <v>71</v>
      </c>
      <c r="EO125" t="s">
        <v>71</v>
      </c>
      <c r="EP125" t="s">
        <v>71</v>
      </c>
      <c r="EQ125" t="s">
        <v>71</v>
      </c>
      <c r="ER125" t="s">
        <v>71</v>
      </c>
      <c r="ES125" t="s">
        <v>71</v>
      </c>
      <c r="ET125" t="s">
        <v>71</v>
      </c>
      <c r="EU125" t="s">
        <v>71</v>
      </c>
      <c r="EV125" t="s">
        <v>71</v>
      </c>
      <c r="EW125" t="s">
        <v>71</v>
      </c>
      <c r="EX125" t="s">
        <v>71</v>
      </c>
      <c r="EY125" t="s">
        <v>71</v>
      </c>
      <c r="EZ125" t="s">
        <v>71</v>
      </c>
      <c r="FA125" t="s">
        <v>71</v>
      </c>
      <c r="FB125" t="s">
        <v>71</v>
      </c>
      <c r="FC125" t="s">
        <v>71</v>
      </c>
      <c r="FD125" t="s">
        <v>71</v>
      </c>
      <c r="FE125" t="s">
        <v>71</v>
      </c>
      <c r="FF125" t="s">
        <v>71</v>
      </c>
      <c r="FG125" t="s">
        <v>71</v>
      </c>
      <c r="FH125" t="s">
        <v>71</v>
      </c>
      <c r="FI125" t="s">
        <v>71</v>
      </c>
      <c r="FJ125" t="s">
        <v>71</v>
      </c>
      <c r="FK125" t="s">
        <v>71</v>
      </c>
      <c r="FL125" t="s">
        <v>71</v>
      </c>
      <c r="FM125" t="s">
        <v>71</v>
      </c>
      <c r="FN125" t="s">
        <v>71</v>
      </c>
      <c r="FO125" t="s">
        <v>71</v>
      </c>
      <c r="FP125" t="s">
        <v>71</v>
      </c>
      <c r="FQ125" t="s">
        <v>71</v>
      </c>
      <c r="FR125" t="s">
        <v>71</v>
      </c>
      <c r="FS125" t="s">
        <v>71</v>
      </c>
      <c r="FT125" t="s">
        <v>71</v>
      </c>
      <c r="FU125" t="s">
        <v>71</v>
      </c>
      <c r="FV125" t="s">
        <v>71</v>
      </c>
      <c r="FW125" t="s">
        <v>71</v>
      </c>
      <c r="FX125" t="s">
        <v>71</v>
      </c>
      <c r="FY125" t="s">
        <v>71</v>
      </c>
      <c r="FZ125" t="s">
        <v>71</v>
      </c>
      <c r="GA125" t="s">
        <v>71</v>
      </c>
      <c r="GB125" t="s">
        <v>71</v>
      </c>
      <c r="GC125" t="s">
        <v>71</v>
      </c>
      <c r="GD125" t="s">
        <v>71</v>
      </c>
      <c r="GE125" t="s">
        <v>71</v>
      </c>
      <c r="GF125" t="s">
        <v>71</v>
      </c>
      <c r="GG125" t="s">
        <v>71</v>
      </c>
      <c r="GH125" t="s">
        <v>71</v>
      </c>
    </row>
    <row r="126" spans="1:190" x14ac:dyDescent="0.2">
      <c r="A126" s="1">
        <v>124</v>
      </c>
      <c r="B126" t="s">
        <v>72</v>
      </c>
      <c r="C126" t="s">
        <v>72</v>
      </c>
      <c r="D126" t="s">
        <v>73</v>
      </c>
      <c r="E126" t="s">
        <v>73</v>
      </c>
      <c r="F126" t="s">
        <v>73</v>
      </c>
      <c r="G126" t="s">
        <v>73</v>
      </c>
      <c r="H126" t="s">
        <v>73</v>
      </c>
      <c r="I126" t="s">
        <v>74</v>
      </c>
      <c r="J126" t="s">
        <v>74</v>
      </c>
      <c r="K126" t="s">
        <v>74</v>
      </c>
      <c r="L126" t="s">
        <v>74</v>
      </c>
      <c r="M126" t="s">
        <v>75</v>
      </c>
      <c r="N126" t="s">
        <v>75</v>
      </c>
      <c r="O126" t="s">
        <v>75</v>
      </c>
      <c r="P126" t="s">
        <v>75</v>
      </c>
      <c r="Q126" t="s">
        <v>75</v>
      </c>
      <c r="R126" t="s">
        <v>75</v>
      </c>
      <c r="S126" t="s">
        <v>75</v>
      </c>
      <c r="T126" t="s">
        <v>75</v>
      </c>
      <c r="U126" t="s">
        <v>75</v>
      </c>
      <c r="V126" t="s">
        <v>71</v>
      </c>
      <c r="W126" t="s">
        <v>71</v>
      </c>
      <c r="X126" t="s">
        <v>71</v>
      </c>
      <c r="Y126" t="s">
        <v>71</v>
      </c>
      <c r="Z126" t="s">
        <v>71</v>
      </c>
      <c r="AA126" t="s">
        <v>71</v>
      </c>
      <c r="AB126" t="s">
        <v>71</v>
      </c>
      <c r="AC126" t="s">
        <v>71</v>
      </c>
      <c r="AD126" t="s">
        <v>71</v>
      </c>
      <c r="AE126" t="s">
        <v>71</v>
      </c>
      <c r="AF126" t="s">
        <v>71</v>
      </c>
      <c r="AG126" t="s">
        <v>71</v>
      </c>
      <c r="AH126" t="s">
        <v>71</v>
      </c>
      <c r="AI126" t="s">
        <v>71</v>
      </c>
      <c r="AJ126" t="s">
        <v>71</v>
      </c>
      <c r="AK126" t="s">
        <v>71</v>
      </c>
      <c r="AL126" t="s">
        <v>71</v>
      </c>
      <c r="AM126" t="s">
        <v>71</v>
      </c>
      <c r="AN126" t="s">
        <v>71</v>
      </c>
      <c r="AO126" t="s">
        <v>71</v>
      </c>
      <c r="AP126" t="s">
        <v>71</v>
      </c>
      <c r="AQ126" t="s">
        <v>71</v>
      </c>
      <c r="AR126" t="s">
        <v>71</v>
      </c>
      <c r="AS126" t="s">
        <v>71</v>
      </c>
      <c r="AT126" t="s">
        <v>71</v>
      </c>
      <c r="AU126" t="s">
        <v>71</v>
      </c>
      <c r="AV126" t="s">
        <v>71</v>
      </c>
      <c r="AW126" t="s">
        <v>71</v>
      </c>
      <c r="AX126" t="s">
        <v>71</v>
      </c>
      <c r="AY126" t="s">
        <v>71</v>
      </c>
      <c r="AZ126" t="s">
        <v>71</v>
      </c>
      <c r="BA126" t="s">
        <v>71</v>
      </c>
      <c r="BB126" t="s">
        <v>71</v>
      </c>
      <c r="BC126" t="s">
        <v>71</v>
      </c>
      <c r="BD126" t="s">
        <v>71</v>
      </c>
      <c r="BE126" t="s">
        <v>71</v>
      </c>
      <c r="BF126" t="s">
        <v>71</v>
      </c>
      <c r="BG126" t="s">
        <v>71</v>
      </c>
      <c r="BH126" t="s">
        <v>71</v>
      </c>
      <c r="BI126" t="s">
        <v>71</v>
      </c>
      <c r="BJ126" t="s">
        <v>71</v>
      </c>
      <c r="BK126" t="s">
        <v>71</v>
      </c>
      <c r="BL126" t="s">
        <v>71</v>
      </c>
      <c r="BM126" t="s">
        <v>71</v>
      </c>
      <c r="BN126" t="s">
        <v>71</v>
      </c>
      <c r="BO126" t="s">
        <v>71</v>
      </c>
      <c r="BP126" t="s">
        <v>71</v>
      </c>
      <c r="BQ126" t="s">
        <v>71</v>
      </c>
      <c r="BR126" t="s">
        <v>71</v>
      </c>
      <c r="BS126" t="s">
        <v>71</v>
      </c>
      <c r="BT126" t="s">
        <v>71</v>
      </c>
      <c r="BU126" t="s">
        <v>71</v>
      </c>
      <c r="BV126" t="s">
        <v>71</v>
      </c>
      <c r="BW126" t="s">
        <v>71</v>
      </c>
      <c r="BX126" t="s">
        <v>71</v>
      </c>
      <c r="BY126" t="s">
        <v>71</v>
      </c>
      <c r="BZ126" t="s">
        <v>71</v>
      </c>
      <c r="CA126" t="s">
        <v>71</v>
      </c>
      <c r="CB126" t="s">
        <v>71</v>
      </c>
      <c r="CC126" t="s">
        <v>71</v>
      </c>
      <c r="CD126" t="s">
        <v>71</v>
      </c>
      <c r="CE126" t="s">
        <v>71</v>
      </c>
      <c r="CF126" t="s">
        <v>71</v>
      </c>
      <c r="CG126" t="s">
        <v>71</v>
      </c>
      <c r="CH126" t="s">
        <v>71</v>
      </c>
      <c r="CI126" t="s">
        <v>71</v>
      </c>
      <c r="CJ126" t="s">
        <v>71</v>
      </c>
      <c r="CK126" t="s">
        <v>71</v>
      </c>
      <c r="CL126" t="s">
        <v>71</v>
      </c>
      <c r="CM126" t="s">
        <v>71</v>
      </c>
      <c r="CN126" t="s">
        <v>71</v>
      </c>
      <c r="CO126" t="s">
        <v>71</v>
      </c>
      <c r="CP126" t="s">
        <v>71</v>
      </c>
      <c r="CQ126" t="s">
        <v>71</v>
      </c>
      <c r="CR126" t="s">
        <v>71</v>
      </c>
      <c r="CS126" t="s">
        <v>71</v>
      </c>
      <c r="CT126" t="s">
        <v>71</v>
      </c>
      <c r="CU126" t="s">
        <v>71</v>
      </c>
      <c r="CV126" t="s">
        <v>71</v>
      </c>
      <c r="CW126" t="s">
        <v>71</v>
      </c>
      <c r="CX126" t="s">
        <v>71</v>
      </c>
      <c r="CY126" t="s">
        <v>71</v>
      </c>
      <c r="CZ126" t="s">
        <v>71</v>
      </c>
      <c r="DA126" t="s">
        <v>71</v>
      </c>
      <c r="DB126" t="s">
        <v>71</v>
      </c>
      <c r="DC126" t="s">
        <v>71</v>
      </c>
      <c r="DD126" t="s">
        <v>71</v>
      </c>
      <c r="DE126" t="s">
        <v>71</v>
      </c>
      <c r="DF126" t="s">
        <v>71</v>
      </c>
      <c r="DG126" t="s">
        <v>71</v>
      </c>
      <c r="DH126" t="s">
        <v>71</v>
      </c>
      <c r="DI126" t="s">
        <v>71</v>
      </c>
      <c r="DJ126" t="s">
        <v>71</v>
      </c>
      <c r="DK126" t="s">
        <v>71</v>
      </c>
      <c r="DL126" t="s">
        <v>71</v>
      </c>
      <c r="DM126" t="s">
        <v>71</v>
      </c>
      <c r="DN126" t="s">
        <v>71</v>
      </c>
      <c r="DO126" t="s">
        <v>71</v>
      </c>
      <c r="DP126" t="s">
        <v>71</v>
      </c>
      <c r="DQ126" t="s">
        <v>71</v>
      </c>
      <c r="DR126" t="s">
        <v>71</v>
      </c>
      <c r="DS126" t="s">
        <v>71</v>
      </c>
      <c r="DT126" t="s">
        <v>71</v>
      </c>
      <c r="DU126" t="s">
        <v>71</v>
      </c>
      <c r="DV126" t="s">
        <v>71</v>
      </c>
      <c r="DW126" t="s">
        <v>71</v>
      </c>
      <c r="DX126" t="s">
        <v>71</v>
      </c>
      <c r="DY126" t="s">
        <v>71</v>
      </c>
      <c r="DZ126" t="s">
        <v>71</v>
      </c>
      <c r="EA126" t="s">
        <v>71</v>
      </c>
      <c r="EB126" t="s">
        <v>71</v>
      </c>
      <c r="EC126" t="s">
        <v>71</v>
      </c>
      <c r="ED126" t="s">
        <v>71</v>
      </c>
      <c r="EE126" t="s">
        <v>71</v>
      </c>
      <c r="EF126" t="s">
        <v>71</v>
      </c>
      <c r="EG126" t="s">
        <v>71</v>
      </c>
      <c r="EH126" t="s">
        <v>71</v>
      </c>
      <c r="EI126" t="s">
        <v>71</v>
      </c>
      <c r="EJ126" t="s">
        <v>71</v>
      </c>
      <c r="EK126" t="s">
        <v>71</v>
      </c>
      <c r="EL126" t="s">
        <v>71</v>
      </c>
      <c r="EM126" t="s">
        <v>71</v>
      </c>
      <c r="EN126" t="s">
        <v>71</v>
      </c>
      <c r="EO126" t="s">
        <v>71</v>
      </c>
      <c r="EP126" t="s">
        <v>71</v>
      </c>
      <c r="EQ126" t="s">
        <v>71</v>
      </c>
      <c r="ER126" t="s">
        <v>71</v>
      </c>
      <c r="ES126" t="s">
        <v>71</v>
      </c>
      <c r="ET126" t="s">
        <v>71</v>
      </c>
      <c r="EU126" t="s">
        <v>71</v>
      </c>
      <c r="EV126" t="s">
        <v>71</v>
      </c>
      <c r="EW126" t="s">
        <v>71</v>
      </c>
      <c r="EX126" t="s">
        <v>71</v>
      </c>
      <c r="EY126" t="s">
        <v>71</v>
      </c>
      <c r="EZ126" t="s">
        <v>71</v>
      </c>
      <c r="FA126" t="s">
        <v>71</v>
      </c>
      <c r="FB126" t="s">
        <v>71</v>
      </c>
      <c r="FC126" t="s">
        <v>71</v>
      </c>
      <c r="FD126" t="s">
        <v>71</v>
      </c>
      <c r="FE126" t="s">
        <v>71</v>
      </c>
      <c r="FF126" t="s">
        <v>71</v>
      </c>
      <c r="FG126" t="s">
        <v>71</v>
      </c>
      <c r="FH126" t="s">
        <v>71</v>
      </c>
      <c r="FI126" t="s">
        <v>71</v>
      </c>
      <c r="FJ126" t="s">
        <v>71</v>
      </c>
      <c r="FK126" t="s">
        <v>71</v>
      </c>
      <c r="FL126" t="s">
        <v>71</v>
      </c>
      <c r="FM126" t="s">
        <v>71</v>
      </c>
      <c r="FN126" t="s">
        <v>71</v>
      </c>
      <c r="FO126" t="s">
        <v>71</v>
      </c>
      <c r="FP126" t="s">
        <v>71</v>
      </c>
      <c r="FQ126" t="s">
        <v>71</v>
      </c>
      <c r="FR126" t="s">
        <v>71</v>
      </c>
      <c r="FS126" t="s">
        <v>71</v>
      </c>
      <c r="FT126" t="s">
        <v>71</v>
      </c>
      <c r="FU126" t="s">
        <v>71</v>
      </c>
      <c r="FV126" t="s">
        <v>71</v>
      </c>
      <c r="FW126" t="s">
        <v>71</v>
      </c>
      <c r="FX126" t="s">
        <v>71</v>
      </c>
      <c r="FY126" t="s">
        <v>71</v>
      </c>
      <c r="FZ126" t="s">
        <v>71</v>
      </c>
      <c r="GA126" t="s">
        <v>71</v>
      </c>
      <c r="GB126" t="s">
        <v>71</v>
      </c>
      <c r="GC126" t="s">
        <v>71</v>
      </c>
      <c r="GD126" t="s">
        <v>71</v>
      </c>
      <c r="GE126" t="s">
        <v>71</v>
      </c>
      <c r="GF126" t="s">
        <v>71</v>
      </c>
      <c r="GG126" t="s">
        <v>71</v>
      </c>
      <c r="GH126" t="s">
        <v>71</v>
      </c>
    </row>
    <row r="127" spans="1:190" x14ac:dyDescent="0.2">
      <c r="A127" s="1">
        <v>125</v>
      </c>
      <c r="B127" t="s">
        <v>72</v>
      </c>
      <c r="C127" t="s">
        <v>72</v>
      </c>
      <c r="D127" t="s">
        <v>73</v>
      </c>
      <c r="E127" t="s">
        <v>73</v>
      </c>
      <c r="F127" t="s">
        <v>73</v>
      </c>
      <c r="G127" t="s">
        <v>73</v>
      </c>
      <c r="H127" t="s">
        <v>73</v>
      </c>
      <c r="I127" t="s">
        <v>74</v>
      </c>
      <c r="J127" t="s">
        <v>74</v>
      </c>
      <c r="K127" t="s">
        <v>74</v>
      </c>
      <c r="L127" t="s">
        <v>74</v>
      </c>
      <c r="M127" t="s">
        <v>75</v>
      </c>
      <c r="N127" t="s">
        <v>75</v>
      </c>
      <c r="O127" t="s">
        <v>75</v>
      </c>
      <c r="P127" t="s">
        <v>75</v>
      </c>
      <c r="Q127" t="s">
        <v>75</v>
      </c>
      <c r="R127" t="s">
        <v>75</v>
      </c>
      <c r="S127" t="s">
        <v>75</v>
      </c>
      <c r="T127" t="s">
        <v>75</v>
      </c>
      <c r="U127" t="s">
        <v>75</v>
      </c>
      <c r="V127" t="s">
        <v>71</v>
      </c>
      <c r="W127" t="s">
        <v>71</v>
      </c>
      <c r="X127" t="s">
        <v>71</v>
      </c>
      <c r="Y127" t="s">
        <v>71</v>
      </c>
      <c r="Z127" t="s">
        <v>71</v>
      </c>
      <c r="AA127" t="s">
        <v>71</v>
      </c>
      <c r="AB127" t="s">
        <v>71</v>
      </c>
      <c r="AC127" t="s">
        <v>71</v>
      </c>
      <c r="AD127" t="s">
        <v>71</v>
      </c>
      <c r="AE127" t="s">
        <v>71</v>
      </c>
      <c r="AF127" t="s">
        <v>71</v>
      </c>
      <c r="AG127" t="s">
        <v>71</v>
      </c>
      <c r="AH127" t="s">
        <v>71</v>
      </c>
      <c r="AI127" t="s">
        <v>71</v>
      </c>
      <c r="AJ127" t="s">
        <v>71</v>
      </c>
      <c r="AK127" t="s">
        <v>71</v>
      </c>
      <c r="AL127" t="s">
        <v>71</v>
      </c>
      <c r="AM127" t="s">
        <v>71</v>
      </c>
      <c r="AN127" t="s">
        <v>71</v>
      </c>
      <c r="AO127" t="s">
        <v>71</v>
      </c>
      <c r="AP127" t="s">
        <v>71</v>
      </c>
      <c r="AQ127" t="s">
        <v>71</v>
      </c>
      <c r="AR127" t="s">
        <v>71</v>
      </c>
      <c r="AS127" t="s">
        <v>71</v>
      </c>
      <c r="AT127" t="s">
        <v>71</v>
      </c>
      <c r="AU127" t="s">
        <v>71</v>
      </c>
      <c r="AV127" t="s">
        <v>71</v>
      </c>
      <c r="AW127" t="s">
        <v>71</v>
      </c>
      <c r="AX127" t="s">
        <v>71</v>
      </c>
      <c r="AY127" t="s">
        <v>71</v>
      </c>
      <c r="AZ127" t="s">
        <v>71</v>
      </c>
      <c r="BA127" t="s">
        <v>71</v>
      </c>
      <c r="BB127" t="s">
        <v>71</v>
      </c>
      <c r="BC127" t="s">
        <v>71</v>
      </c>
      <c r="BD127" t="s">
        <v>71</v>
      </c>
      <c r="BE127" t="s">
        <v>71</v>
      </c>
      <c r="BF127" t="s">
        <v>71</v>
      </c>
      <c r="BG127" t="s">
        <v>71</v>
      </c>
      <c r="BH127" t="s">
        <v>71</v>
      </c>
      <c r="BI127" t="s">
        <v>71</v>
      </c>
      <c r="BJ127" t="s">
        <v>71</v>
      </c>
      <c r="BK127" t="s">
        <v>71</v>
      </c>
      <c r="BL127" t="s">
        <v>71</v>
      </c>
      <c r="BM127" t="s">
        <v>71</v>
      </c>
      <c r="BN127" t="s">
        <v>71</v>
      </c>
      <c r="BO127" t="s">
        <v>71</v>
      </c>
      <c r="BP127" t="s">
        <v>71</v>
      </c>
      <c r="BQ127" t="s">
        <v>71</v>
      </c>
      <c r="BR127" t="s">
        <v>71</v>
      </c>
      <c r="BS127" t="s">
        <v>71</v>
      </c>
      <c r="BT127" t="s">
        <v>71</v>
      </c>
      <c r="BU127" t="s">
        <v>71</v>
      </c>
      <c r="BV127" t="s">
        <v>71</v>
      </c>
      <c r="BW127" t="s">
        <v>71</v>
      </c>
      <c r="BX127" t="s">
        <v>71</v>
      </c>
      <c r="BY127" t="s">
        <v>71</v>
      </c>
      <c r="BZ127" t="s">
        <v>71</v>
      </c>
      <c r="CA127" t="s">
        <v>71</v>
      </c>
      <c r="CB127" t="s">
        <v>71</v>
      </c>
      <c r="CC127" t="s">
        <v>71</v>
      </c>
      <c r="CD127" t="s">
        <v>71</v>
      </c>
      <c r="CE127" t="s">
        <v>71</v>
      </c>
      <c r="CF127" t="s">
        <v>71</v>
      </c>
      <c r="CG127" t="s">
        <v>71</v>
      </c>
      <c r="CH127" t="s">
        <v>71</v>
      </c>
      <c r="CI127" t="s">
        <v>71</v>
      </c>
      <c r="CJ127" t="s">
        <v>71</v>
      </c>
      <c r="CK127" t="s">
        <v>71</v>
      </c>
      <c r="CL127" t="s">
        <v>71</v>
      </c>
      <c r="CM127" t="s">
        <v>71</v>
      </c>
      <c r="CN127" t="s">
        <v>71</v>
      </c>
      <c r="CO127" t="s">
        <v>71</v>
      </c>
      <c r="CP127" t="s">
        <v>71</v>
      </c>
      <c r="CQ127" t="s">
        <v>71</v>
      </c>
      <c r="CR127" t="s">
        <v>71</v>
      </c>
      <c r="CS127" t="s">
        <v>71</v>
      </c>
      <c r="CT127" t="s">
        <v>71</v>
      </c>
      <c r="CU127" t="s">
        <v>71</v>
      </c>
      <c r="CV127" t="s">
        <v>71</v>
      </c>
      <c r="CW127" t="s">
        <v>71</v>
      </c>
      <c r="CX127" t="s">
        <v>71</v>
      </c>
      <c r="CY127" t="s">
        <v>71</v>
      </c>
      <c r="CZ127" t="s">
        <v>71</v>
      </c>
      <c r="DA127" t="s">
        <v>71</v>
      </c>
      <c r="DB127" t="s">
        <v>71</v>
      </c>
      <c r="DC127" t="s">
        <v>71</v>
      </c>
      <c r="DD127" t="s">
        <v>71</v>
      </c>
      <c r="DE127" t="s">
        <v>71</v>
      </c>
      <c r="DF127" t="s">
        <v>71</v>
      </c>
      <c r="DG127" t="s">
        <v>71</v>
      </c>
      <c r="DH127" t="s">
        <v>71</v>
      </c>
      <c r="DI127" t="s">
        <v>71</v>
      </c>
      <c r="DJ127" t="s">
        <v>71</v>
      </c>
      <c r="DK127" t="s">
        <v>71</v>
      </c>
      <c r="DL127" t="s">
        <v>71</v>
      </c>
      <c r="DM127" t="s">
        <v>71</v>
      </c>
      <c r="DN127" t="s">
        <v>71</v>
      </c>
      <c r="DO127" t="s">
        <v>71</v>
      </c>
      <c r="DP127" t="s">
        <v>71</v>
      </c>
      <c r="DQ127" t="s">
        <v>71</v>
      </c>
      <c r="DR127" t="s">
        <v>71</v>
      </c>
      <c r="DS127" t="s">
        <v>71</v>
      </c>
      <c r="DT127" t="s">
        <v>71</v>
      </c>
      <c r="DU127" t="s">
        <v>71</v>
      </c>
      <c r="DV127" t="s">
        <v>71</v>
      </c>
      <c r="DW127" t="s">
        <v>71</v>
      </c>
      <c r="DX127" t="s">
        <v>71</v>
      </c>
      <c r="DY127" t="s">
        <v>71</v>
      </c>
      <c r="DZ127" t="s">
        <v>71</v>
      </c>
      <c r="EA127" t="s">
        <v>71</v>
      </c>
      <c r="EB127" t="s">
        <v>71</v>
      </c>
      <c r="EC127" t="s">
        <v>71</v>
      </c>
      <c r="ED127" t="s">
        <v>71</v>
      </c>
      <c r="EE127" t="s">
        <v>71</v>
      </c>
      <c r="EF127" t="s">
        <v>71</v>
      </c>
      <c r="EG127" t="s">
        <v>71</v>
      </c>
      <c r="EH127" t="s">
        <v>71</v>
      </c>
      <c r="EI127" t="s">
        <v>71</v>
      </c>
      <c r="EJ127" t="s">
        <v>71</v>
      </c>
      <c r="EK127" t="s">
        <v>71</v>
      </c>
      <c r="EL127" t="s">
        <v>71</v>
      </c>
      <c r="EM127" t="s">
        <v>71</v>
      </c>
      <c r="EN127" t="s">
        <v>71</v>
      </c>
      <c r="EO127" t="s">
        <v>71</v>
      </c>
      <c r="EP127" t="s">
        <v>71</v>
      </c>
      <c r="EQ127" t="s">
        <v>71</v>
      </c>
      <c r="ER127" t="s">
        <v>71</v>
      </c>
      <c r="ES127" t="s">
        <v>71</v>
      </c>
      <c r="ET127" t="s">
        <v>71</v>
      </c>
      <c r="EU127" t="s">
        <v>71</v>
      </c>
      <c r="EV127" t="s">
        <v>71</v>
      </c>
      <c r="EW127" t="s">
        <v>71</v>
      </c>
      <c r="EX127" t="s">
        <v>71</v>
      </c>
      <c r="EY127" t="s">
        <v>71</v>
      </c>
      <c r="EZ127" t="s">
        <v>71</v>
      </c>
      <c r="FA127" t="s">
        <v>71</v>
      </c>
      <c r="FB127" t="s">
        <v>71</v>
      </c>
      <c r="FC127" t="s">
        <v>71</v>
      </c>
      <c r="FD127" t="s">
        <v>71</v>
      </c>
      <c r="FE127" t="s">
        <v>71</v>
      </c>
      <c r="FF127" t="s">
        <v>71</v>
      </c>
      <c r="FG127" t="s">
        <v>71</v>
      </c>
      <c r="FH127" t="s">
        <v>71</v>
      </c>
      <c r="FI127" t="s">
        <v>71</v>
      </c>
      <c r="FJ127" t="s">
        <v>71</v>
      </c>
      <c r="FK127" t="s">
        <v>71</v>
      </c>
      <c r="FL127" t="s">
        <v>71</v>
      </c>
      <c r="FM127" t="s">
        <v>71</v>
      </c>
      <c r="FN127" t="s">
        <v>71</v>
      </c>
      <c r="FO127" t="s">
        <v>71</v>
      </c>
      <c r="FP127" t="s">
        <v>71</v>
      </c>
      <c r="FQ127" t="s">
        <v>71</v>
      </c>
      <c r="FR127" t="s">
        <v>71</v>
      </c>
      <c r="FS127" t="s">
        <v>71</v>
      </c>
      <c r="FT127" t="s">
        <v>71</v>
      </c>
      <c r="FU127" t="s">
        <v>71</v>
      </c>
      <c r="FV127" t="s">
        <v>71</v>
      </c>
      <c r="FW127" t="s">
        <v>71</v>
      </c>
      <c r="FX127" t="s">
        <v>71</v>
      </c>
      <c r="FY127" t="s">
        <v>71</v>
      </c>
      <c r="FZ127" t="s">
        <v>71</v>
      </c>
      <c r="GA127" t="s">
        <v>71</v>
      </c>
      <c r="GB127" t="s">
        <v>71</v>
      </c>
      <c r="GC127" t="s">
        <v>71</v>
      </c>
      <c r="GD127" t="s">
        <v>71</v>
      </c>
      <c r="GE127" t="s">
        <v>71</v>
      </c>
      <c r="GF127" t="s">
        <v>71</v>
      </c>
      <c r="GG127" t="s">
        <v>71</v>
      </c>
      <c r="GH127" t="s">
        <v>71</v>
      </c>
    </row>
    <row r="128" spans="1:190" x14ac:dyDescent="0.2">
      <c r="A128" s="1">
        <v>126</v>
      </c>
      <c r="B128" t="s">
        <v>72</v>
      </c>
      <c r="C128" t="s">
        <v>72</v>
      </c>
      <c r="D128" t="s">
        <v>73</v>
      </c>
      <c r="E128" t="s">
        <v>73</v>
      </c>
      <c r="F128" t="s">
        <v>73</v>
      </c>
      <c r="G128" t="s">
        <v>73</v>
      </c>
      <c r="H128" t="s">
        <v>73</v>
      </c>
      <c r="I128" t="s">
        <v>74</v>
      </c>
      <c r="J128" t="s">
        <v>74</v>
      </c>
      <c r="K128" t="s">
        <v>74</v>
      </c>
      <c r="L128" t="s">
        <v>74</v>
      </c>
      <c r="M128" t="s">
        <v>75</v>
      </c>
      <c r="N128" t="s">
        <v>75</v>
      </c>
      <c r="O128" t="s">
        <v>75</v>
      </c>
      <c r="P128" t="s">
        <v>75</v>
      </c>
      <c r="Q128" t="s">
        <v>75</v>
      </c>
      <c r="R128" t="s">
        <v>75</v>
      </c>
      <c r="S128" t="s">
        <v>75</v>
      </c>
      <c r="T128" t="s">
        <v>75</v>
      </c>
      <c r="U128" t="s">
        <v>75</v>
      </c>
      <c r="V128" t="s">
        <v>71</v>
      </c>
      <c r="W128" t="s">
        <v>71</v>
      </c>
      <c r="X128" t="s">
        <v>71</v>
      </c>
      <c r="Y128" t="s">
        <v>71</v>
      </c>
      <c r="Z128" t="s">
        <v>71</v>
      </c>
      <c r="AA128" t="s">
        <v>71</v>
      </c>
      <c r="AB128" t="s">
        <v>71</v>
      </c>
      <c r="AC128" t="s">
        <v>71</v>
      </c>
      <c r="AD128" t="s">
        <v>71</v>
      </c>
      <c r="AE128" t="s">
        <v>71</v>
      </c>
      <c r="AF128" t="s">
        <v>71</v>
      </c>
      <c r="AG128" t="s">
        <v>71</v>
      </c>
      <c r="AH128" t="s">
        <v>71</v>
      </c>
      <c r="AI128" t="s">
        <v>71</v>
      </c>
      <c r="AJ128" t="s">
        <v>71</v>
      </c>
      <c r="AK128" t="s">
        <v>71</v>
      </c>
      <c r="AL128" t="s">
        <v>71</v>
      </c>
      <c r="AM128" t="s">
        <v>71</v>
      </c>
      <c r="AN128" t="s">
        <v>71</v>
      </c>
      <c r="AO128" t="s">
        <v>71</v>
      </c>
      <c r="AP128" t="s">
        <v>71</v>
      </c>
      <c r="AQ128" t="s">
        <v>71</v>
      </c>
      <c r="AR128" t="s">
        <v>71</v>
      </c>
      <c r="AS128" t="s">
        <v>71</v>
      </c>
      <c r="AT128" t="s">
        <v>71</v>
      </c>
      <c r="AU128" t="s">
        <v>71</v>
      </c>
      <c r="AV128" t="s">
        <v>71</v>
      </c>
      <c r="AW128" t="s">
        <v>71</v>
      </c>
      <c r="AX128" t="s">
        <v>71</v>
      </c>
      <c r="AY128" t="s">
        <v>71</v>
      </c>
      <c r="AZ128" t="s">
        <v>71</v>
      </c>
      <c r="BA128" t="s">
        <v>71</v>
      </c>
      <c r="BB128" t="s">
        <v>71</v>
      </c>
      <c r="BC128" t="s">
        <v>71</v>
      </c>
      <c r="BD128" t="s">
        <v>71</v>
      </c>
      <c r="BE128" t="s">
        <v>71</v>
      </c>
      <c r="BF128" t="s">
        <v>71</v>
      </c>
      <c r="BG128" t="s">
        <v>71</v>
      </c>
      <c r="BH128" t="s">
        <v>71</v>
      </c>
      <c r="BI128" t="s">
        <v>71</v>
      </c>
      <c r="BJ128" t="s">
        <v>71</v>
      </c>
      <c r="BK128" t="s">
        <v>71</v>
      </c>
      <c r="BL128" t="s">
        <v>71</v>
      </c>
      <c r="BM128" t="s">
        <v>71</v>
      </c>
      <c r="BN128" t="s">
        <v>71</v>
      </c>
      <c r="BO128" t="s">
        <v>71</v>
      </c>
      <c r="BP128" t="s">
        <v>71</v>
      </c>
      <c r="BQ128" t="s">
        <v>71</v>
      </c>
      <c r="BR128" t="s">
        <v>71</v>
      </c>
      <c r="BS128" t="s">
        <v>71</v>
      </c>
      <c r="BT128" t="s">
        <v>71</v>
      </c>
      <c r="BU128" t="s">
        <v>71</v>
      </c>
      <c r="BV128" t="s">
        <v>71</v>
      </c>
      <c r="BW128" t="s">
        <v>71</v>
      </c>
      <c r="BX128" t="s">
        <v>71</v>
      </c>
      <c r="BY128" t="s">
        <v>71</v>
      </c>
      <c r="BZ128" t="s">
        <v>71</v>
      </c>
      <c r="CA128" t="s">
        <v>71</v>
      </c>
      <c r="CB128" t="s">
        <v>71</v>
      </c>
      <c r="CC128" t="s">
        <v>71</v>
      </c>
      <c r="CD128" t="s">
        <v>71</v>
      </c>
      <c r="CE128" t="s">
        <v>71</v>
      </c>
      <c r="CF128" t="s">
        <v>71</v>
      </c>
      <c r="CG128" t="s">
        <v>71</v>
      </c>
      <c r="CH128" t="s">
        <v>71</v>
      </c>
      <c r="CI128" t="s">
        <v>71</v>
      </c>
      <c r="CJ128" t="s">
        <v>71</v>
      </c>
      <c r="CK128" t="s">
        <v>71</v>
      </c>
      <c r="CL128" t="s">
        <v>71</v>
      </c>
      <c r="CM128" t="s">
        <v>71</v>
      </c>
      <c r="CN128" t="s">
        <v>71</v>
      </c>
      <c r="CO128" t="s">
        <v>71</v>
      </c>
      <c r="CP128" t="s">
        <v>71</v>
      </c>
      <c r="CQ128" t="s">
        <v>71</v>
      </c>
      <c r="CR128" t="s">
        <v>71</v>
      </c>
      <c r="CS128" t="s">
        <v>71</v>
      </c>
      <c r="CT128" t="s">
        <v>71</v>
      </c>
      <c r="CU128" t="s">
        <v>71</v>
      </c>
      <c r="CV128" t="s">
        <v>71</v>
      </c>
      <c r="CW128" t="s">
        <v>71</v>
      </c>
      <c r="CX128" t="s">
        <v>71</v>
      </c>
      <c r="CY128" t="s">
        <v>71</v>
      </c>
      <c r="CZ128" t="s">
        <v>71</v>
      </c>
      <c r="DA128" t="s">
        <v>71</v>
      </c>
      <c r="DB128" t="s">
        <v>71</v>
      </c>
      <c r="DC128" t="s">
        <v>71</v>
      </c>
      <c r="DD128" t="s">
        <v>71</v>
      </c>
      <c r="DE128" t="s">
        <v>71</v>
      </c>
      <c r="DF128" t="s">
        <v>71</v>
      </c>
      <c r="DG128" t="s">
        <v>71</v>
      </c>
      <c r="DH128" t="s">
        <v>71</v>
      </c>
      <c r="DI128" t="s">
        <v>71</v>
      </c>
      <c r="DJ128" t="s">
        <v>71</v>
      </c>
      <c r="DK128" t="s">
        <v>71</v>
      </c>
      <c r="DL128" t="s">
        <v>71</v>
      </c>
      <c r="DM128" t="s">
        <v>71</v>
      </c>
      <c r="DN128" t="s">
        <v>71</v>
      </c>
      <c r="DO128" t="s">
        <v>71</v>
      </c>
      <c r="DP128" t="s">
        <v>71</v>
      </c>
      <c r="DQ128" t="s">
        <v>71</v>
      </c>
      <c r="DR128" t="s">
        <v>71</v>
      </c>
      <c r="DS128" t="s">
        <v>71</v>
      </c>
      <c r="DT128" t="s">
        <v>71</v>
      </c>
      <c r="DU128" t="s">
        <v>71</v>
      </c>
      <c r="DV128" t="s">
        <v>71</v>
      </c>
      <c r="DW128" t="s">
        <v>71</v>
      </c>
      <c r="DX128" t="s">
        <v>71</v>
      </c>
      <c r="DY128" t="s">
        <v>71</v>
      </c>
      <c r="DZ128" t="s">
        <v>71</v>
      </c>
      <c r="EA128" t="s">
        <v>71</v>
      </c>
      <c r="EB128" t="s">
        <v>71</v>
      </c>
      <c r="EC128" t="s">
        <v>71</v>
      </c>
      <c r="ED128" t="s">
        <v>71</v>
      </c>
      <c r="EE128" t="s">
        <v>71</v>
      </c>
      <c r="EF128" t="s">
        <v>71</v>
      </c>
      <c r="EG128" t="s">
        <v>71</v>
      </c>
      <c r="EH128" t="s">
        <v>71</v>
      </c>
      <c r="EI128" t="s">
        <v>71</v>
      </c>
      <c r="EJ128" t="s">
        <v>71</v>
      </c>
      <c r="EK128" t="s">
        <v>71</v>
      </c>
      <c r="EL128" t="s">
        <v>71</v>
      </c>
      <c r="EM128" t="s">
        <v>71</v>
      </c>
      <c r="EN128" t="s">
        <v>71</v>
      </c>
      <c r="EO128" t="s">
        <v>71</v>
      </c>
      <c r="EP128" t="s">
        <v>71</v>
      </c>
      <c r="EQ128" t="s">
        <v>71</v>
      </c>
      <c r="ER128" t="s">
        <v>71</v>
      </c>
      <c r="ES128" t="s">
        <v>71</v>
      </c>
      <c r="ET128" t="s">
        <v>71</v>
      </c>
      <c r="EU128" t="s">
        <v>71</v>
      </c>
      <c r="EV128" t="s">
        <v>71</v>
      </c>
      <c r="EW128" t="s">
        <v>71</v>
      </c>
      <c r="EX128" t="s">
        <v>71</v>
      </c>
      <c r="EY128" t="s">
        <v>71</v>
      </c>
      <c r="EZ128" t="s">
        <v>71</v>
      </c>
      <c r="FA128" t="s">
        <v>71</v>
      </c>
      <c r="FB128" t="s">
        <v>71</v>
      </c>
      <c r="FC128" t="s">
        <v>71</v>
      </c>
      <c r="FD128" t="s">
        <v>71</v>
      </c>
      <c r="FE128" t="s">
        <v>71</v>
      </c>
      <c r="FF128" t="s">
        <v>71</v>
      </c>
      <c r="FG128" t="s">
        <v>71</v>
      </c>
      <c r="FH128" t="s">
        <v>71</v>
      </c>
      <c r="FI128" t="s">
        <v>71</v>
      </c>
      <c r="FJ128" t="s">
        <v>71</v>
      </c>
      <c r="FK128" t="s">
        <v>71</v>
      </c>
      <c r="FL128" t="s">
        <v>71</v>
      </c>
      <c r="FM128" t="s">
        <v>71</v>
      </c>
      <c r="FN128" t="s">
        <v>71</v>
      </c>
      <c r="FO128" t="s">
        <v>71</v>
      </c>
      <c r="FP128" t="s">
        <v>71</v>
      </c>
      <c r="FQ128" t="s">
        <v>71</v>
      </c>
      <c r="FR128" t="s">
        <v>71</v>
      </c>
      <c r="FS128" t="s">
        <v>71</v>
      </c>
      <c r="FT128" t="s">
        <v>71</v>
      </c>
      <c r="FU128" t="s">
        <v>71</v>
      </c>
      <c r="FV128" t="s">
        <v>71</v>
      </c>
      <c r="FW128" t="s">
        <v>71</v>
      </c>
      <c r="FX128" t="s">
        <v>71</v>
      </c>
      <c r="FY128" t="s">
        <v>71</v>
      </c>
      <c r="FZ128" t="s">
        <v>71</v>
      </c>
      <c r="GA128" t="s">
        <v>71</v>
      </c>
      <c r="GB128" t="s">
        <v>71</v>
      </c>
      <c r="GC128" t="s">
        <v>71</v>
      </c>
      <c r="GD128" t="s">
        <v>71</v>
      </c>
      <c r="GE128" t="s">
        <v>71</v>
      </c>
      <c r="GF128" t="s">
        <v>71</v>
      </c>
      <c r="GG128" t="s">
        <v>71</v>
      </c>
      <c r="GH128" t="s">
        <v>71</v>
      </c>
    </row>
    <row r="129" spans="1:190" x14ac:dyDescent="0.2">
      <c r="A129" s="1">
        <v>127</v>
      </c>
      <c r="B129" t="s">
        <v>72</v>
      </c>
      <c r="C129" t="s">
        <v>72</v>
      </c>
      <c r="D129" t="s">
        <v>73</v>
      </c>
      <c r="E129" t="s">
        <v>73</v>
      </c>
      <c r="F129" t="s">
        <v>73</v>
      </c>
      <c r="G129" t="s">
        <v>73</v>
      </c>
      <c r="H129" t="s">
        <v>73</v>
      </c>
      <c r="I129" t="s">
        <v>74</v>
      </c>
      <c r="J129" t="s">
        <v>74</v>
      </c>
      <c r="K129" t="s">
        <v>74</v>
      </c>
      <c r="L129" t="s">
        <v>74</v>
      </c>
      <c r="M129" t="s">
        <v>75</v>
      </c>
      <c r="N129" t="s">
        <v>75</v>
      </c>
      <c r="O129" t="s">
        <v>75</v>
      </c>
      <c r="P129" t="s">
        <v>75</v>
      </c>
      <c r="Q129" t="s">
        <v>75</v>
      </c>
      <c r="R129" t="s">
        <v>75</v>
      </c>
      <c r="S129" t="s">
        <v>75</v>
      </c>
      <c r="T129" t="s">
        <v>75</v>
      </c>
      <c r="U129" t="s">
        <v>75</v>
      </c>
      <c r="V129" t="s">
        <v>71</v>
      </c>
      <c r="W129" t="s">
        <v>71</v>
      </c>
      <c r="X129" t="s">
        <v>71</v>
      </c>
      <c r="Y129" t="s">
        <v>71</v>
      </c>
      <c r="Z129" t="s">
        <v>71</v>
      </c>
      <c r="AA129" t="s">
        <v>71</v>
      </c>
      <c r="AB129" t="s">
        <v>71</v>
      </c>
      <c r="AC129" t="s">
        <v>71</v>
      </c>
      <c r="AD129" t="s">
        <v>71</v>
      </c>
      <c r="AE129" t="s">
        <v>71</v>
      </c>
      <c r="AF129" t="s">
        <v>71</v>
      </c>
      <c r="AG129" t="s">
        <v>71</v>
      </c>
      <c r="AH129" t="s">
        <v>71</v>
      </c>
      <c r="AI129" t="s">
        <v>71</v>
      </c>
      <c r="AJ129" t="s">
        <v>71</v>
      </c>
      <c r="AK129" t="s">
        <v>71</v>
      </c>
      <c r="AL129" t="s">
        <v>71</v>
      </c>
      <c r="AM129" t="s">
        <v>71</v>
      </c>
      <c r="AN129" t="s">
        <v>71</v>
      </c>
      <c r="AO129" t="s">
        <v>71</v>
      </c>
      <c r="AP129" t="s">
        <v>71</v>
      </c>
      <c r="AQ129" t="s">
        <v>71</v>
      </c>
      <c r="AR129" t="s">
        <v>71</v>
      </c>
      <c r="AS129" t="s">
        <v>71</v>
      </c>
      <c r="AT129" t="s">
        <v>71</v>
      </c>
      <c r="AU129" t="s">
        <v>71</v>
      </c>
      <c r="AV129" t="s">
        <v>71</v>
      </c>
      <c r="AW129" t="s">
        <v>71</v>
      </c>
      <c r="AX129" t="s">
        <v>71</v>
      </c>
      <c r="AY129" t="s">
        <v>71</v>
      </c>
      <c r="AZ129" t="s">
        <v>71</v>
      </c>
      <c r="BA129" t="s">
        <v>71</v>
      </c>
      <c r="BB129" t="s">
        <v>71</v>
      </c>
      <c r="BC129" t="s">
        <v>71</v>
      </c>
      <c r="BD129" t="s">
        <v>71</v>
      </c>
      <c r="BE129" t="s">
        <v>71</v>
      </c>
      <c r="BF129" t="s">
        <v>71</v>
      </c>
      <c r="BG129" t="s">
        <v>71</v>
      </c>
      <c r="BH129" t="s">
        <v>71</v>
      </c>
      <c r="BI129" t="s">
        <v>71</v>
      </c>
      <c r="BJ129" t="s">
        <v>71</v>
      </c>
      <c r="BK129" t="s">
        <v>71</v>
      </c>
      <c r="BL129" t="s">
        <v>71</v>
      </c>
      <c r="BM129" t="s">
        <v>71</v>
      </c>
      <c r="BN129" t="s">
        <v>71</v>
      </c>
      <c r="BO129" t="s">
        <v>71</v>
      </c>
      <c r="BP129" t="s">
        <v>71</v>
      </c>
      <c r="BQ129" t="s">
        <v>71</v>
      </c>
      <c r="BR129" t="s">
        <v>71</v>
      </c>
      <c r="BS129" t="s">
        <v>71</v>
      </c>
      <c r="BT129" t="s">
        <v>71</v>
      </c>
      <c r="BU129" t="s">
        <v>71</v>
      </c>
      <c r="BV129" t="s">
        <v>71</v>
      </c>
      <c r="BW129" t="s">
        <v>71</v>
      </c>
      <c r="BX129" t="s">
        <v>71</v>
      </c>
      <c r="BY129" t="s">
        <v>71</v>
      </c>
      <c r="BZ129" t="s">
        <v>71</v>
      </c>
      <c r="CA129" t="s">
        <v>71</v>
      </c>
      <c r="CB129" t="s">
        <v>71</v>
      </c>
      <c r="CC129" t="s">
        <v>71</v>
      </c>
      <c r="CD129" t="s">
        <v>71</v>
      </c>
      <c r="CE129" t="s">
        <v>71</v>
      </c>
      <c r="CF129" t="s">
        <v>71</v>
      </c>
      <c r="CG129" t="s">
        <v>71</v>
      </c>
      <c r="CH129" t="s">
        <v>71</v>
      </c>
      <c r="CI129" t="s">
        <v>71</v>
      </c>
      <c r="CJ129" t="s">
        <v>71</v>
      </c>
      <c r="CK129" t="s">
        <v>71</v>
      </c>
      <c r="CL129" t="s">
        <v>71</v>
      </c>
      <c r="CM129" t="s">
        <v>71</v>
      </c>
      <c r="CN129" t="s">
        <v>71</v>
      </c>
      <c r="CO129" t="s">
        <v>71</v>
      </c>
      <c r="CP129" t="s">
        <v>71</v>
      </c>
      <c r="CQ129" t="s">
        <v>71</v>
      </c>
      <c r="CR129" t="s">
        <v>71</v>
      </c>
      <c r="CS129" t="s">
        <v>71</v>
      </c>
      <c r="CT129" t="s">
        <v>71</v>
      </c>
      <c r="CU129" t="s">
        <v>71</v>
      </c>
      <c r="CV129" t="s">
        <v>71</v>
      </c>
      <c r="CW129" t="s">
        <v>71</v>
      </c>
      <c r="CX129" t="s">
        <v>71</v>
      </c>
      <c r="CY129" t="s">
        <v>71</v>
      </c>
      <c r="CZ129" t="s">
        <v>71</v>
      </c>
      <c r="DA129" t="s">
        <v>71</v>
      </c>
      <c r="DB129" t="s">
        <v>71</v>
      </c>
      <c r="DC129" t="s">
        <v>71</v>
      </c>
      <c r="DD129" t="s">
        <v>71</v>
      </c>
      <c r="DE129" t="s">
        <v>71</v>
      </c>
      <c r="DF129" t="s">
        <v>71</v>
      </c>
      <c r="DG129" t="s">
        <v>71</v>
      </c>
      <c r="DH129" t="s">
        <v>71</v>
      </c>
      <c r="DI129" t="s">
        <v>71</v>
      </c>
      <c r="DJ129" t="s">
        <v>71</v>
      </c>
      <c r="DK129" t="s">
        <v>71</v>
      </c>
      <c r="DL129" t="s">
        <v>71</v>
      </c>
      <c r="DM129" t="s">
        <v>71</v>
      </c>
      <c r="DN129" t="s">
        <v>71</v>
      </c>
      <c r="DO129" t="s">
        <v>71</v>
      </c>
      <c r="DP129" t="s">
        <v>71</v>
      </c>
      <c r="DQ129" t="s">
        <v>71</v>
      </c>
      <c r="DR129" t="s">
        <v>71</v>
      </c>
      <c r="DS129" t="s">
        <v>71</v>
      </c>
      <c r="DT129" t="s">
        <v>71</v>
      </c>
      <c r="DU129" t="s">
        <v>71</v>
      </c>
      <c r="DV129" t="s">
        <v>71</v>
      </c>
      <c r="DW129" t="s">
        <v>71</v>
      </c>
      <c r="DX129" t="s">
        <v>71</v>
      </c>
      <c r="DY129" t="s">
        <v>71</v>
      </c>
      <c r="DZ129" t="s">
        <v>71</v>
      </c>
      <c r="EA129" t="s">
        <v>71</v>
      </c>
      <c r="EB129" t="s">
        <v>71</v>
      </c>
      <c r="EC129" t="s">
        <v>71</v>
      </c>
      <c r="ED129" t="s">
        <v>71</v>
      </c>
      <c r="EE129" t="s">
        <v>71</v>
      </c>
      <c r="EF129" t="s">
        <v>71</v>
      </c>
      <c r="EG129" t="s">
        <v>71</v>
      </c>
      <c r="EH129" t="s">
        <v>71</v>
      </c>
      <c r="EI129" t="s">
        <v>71</v>
      </c>
      <c r="EJ129" t="s">
        <v>71</v>
      </c>
      <c r="EK129" t="s">
        <v>71</v>
      </c>
      <c r="EL129" t="s">
        <v>71</v>
      </c>
      <c r="EM129" t="s">
        <v>71</v>
      </c>
      <c r="EN129" t="s">
        <v>71</v>
      </c>
      <c r="EO129" t="s">
        <v>71</v>
      </c>
      <c r="EP129" t="s">
        <v>71</v>
      </c>
      <c r="EQ129" t="s">
        <v>71</v>
      </c>
      <c r="ER129" t="s">
        <v>71</v>
      </c>
      <c r="ES129" t="s">
        <v>71</v>
      </c>
      <c r="ET129" t="s">
        <v>71</v>
      </c>
      <c r="EU129" t="s">
        <v>71</v>
      </c>
      <c r="EV129" t="s">
        <v>71</v>
      </c>
      <c r="EW129" t="s">
        <v>71</v>
      </c>
      <c r="EX129" t="s">
        <v>71</v>
      </c>
      <c r="EY129" t="s">
        <v>71</v>
      </c>
      <c r="EZ129" t="s">
        <v>71</v>
      </c>
      <c r="FA129" t="s">
        <v>71</v>
      </c>
      <c r="FB129" t="s">
        <v>71</v>
      </c>
      <c r="FC129" t="s">
        <v>71</v>
      </c>
      <c r="FD129" t="s">
        <v>71</v>
      </c>
      <c r="FE129" t="s">
        <v>71</v>
      </c>
      <c r="FF129" t="s">
        <v>71</v>
      </c>
      <c r="FG129" t="s">
        <v>71</v>
      </c>
      <c r="FH129" t="s">
        <v>71</v>
      </c>
      <c r="FI129" t="s">
        <v>71</v>
      </c>
      <c r="FJ129" t="s">
        <v>71</v>
      </c>
      <c r="FK129" t="s">
        <v>71</v>
      </c>
      <c r="FL129" t="s">
        <v>71</v>
      </c>
      <c r="FM129" t="s">
        <v>71</v>
      </c>
      <c r="FN129" t="s">
        <v>71</v>
      </c>
      <c r="FO129" t="s">
        <v>71</v>
      </c>
      <c r="FP129" t="s">
        <v>71</v>
      </c>
      <c r="FQ129" t="s">
        <v>71</v>
      </c>
      <c r="FR129" t="s">
        <v>71</v>
      </c>
      <c r="FS129" t="s">
        <v>71</v>
      </c>
      <c r="FT129" t="s">
        <v>71</v>
      </c>
      <c r="FU129" t="s">
        <v>71</v>
      </c>
      <c r="FV129" t="s">
        <v>71</v>
      </c>
      <c r="FW129" t="s">
        <v>71</v>
      </c>
      <c r="FX129" t="s">
        <v>71</v>
      </c>
      <c r="FY129" t="s">
        <v>71</v>
      </c>
      <c r="FZ129" t="s">
        <v>71</v>
      </c>
      <c r="GA129" t="s">
        <v>71</v>
      </c>
      <c r="GB129" t="s">
        <v>71</v>
      </c>
      <c r="GC129" t="s">
        <v>71</v>
      </c>
      <c r="GD129" t="s">
        <v>71</v>
      </c>
      <c r="GE129" t="s">
        <v>71</v>
      </c>
      <c r="GF129" t="s">
        <v>71</v>
      </c>
      <c r="GG129" t="s">
        <v>71</v>
      </c>
      <c r="GH129" t="s">
        <v>71</v>
      </c>
    </row>
    <row r="130" spans="1:190" x14ac:dyDescent="0.2">
      <c r="A130" s="1">
        <v>128</v>
      </c>
      <c r="B130" t="s">
        <v>72</v>
      </c>
      <c r="C130" t="s">
        <v>72</v>
      </c>
      <c r="D130" t="s">
        <v>73</v>
      </c>
      <c r="E130" t="s">
        <v>73</v>
      </c>
      <c r="F130" t="s">
        <v>73</v>
      </c>
      <c r="G130" t="s">
        <v>73</v>
      </c>
      <c r="H130" t="s">
        <v>73</v>
      </c>
      <c r="I130" t="s">
        <v>74</v>
      </c>
      <c r="J130" t="s">
        <v>74</v>
      </c>
      <c r="K130" t="s">
        <v>74</v>
      </c>
      <c r="L130" t="s">
        <v>74</v>
      </c>
      <c r="M130" t="s">
        <v>75</v>
      </c>
      <c r="N130" t="s">
        <v>75</v>
      </c>
      <c r="O130" t="s">
        <v>75</v>
      </c>
      <c r="P130" t="s">
        <v>75</v>
      </c>
      <c r="Q130" t="s">
        <v>75</v>
      </c>
      <c r="R130" t="s">
        <v>75</v>
      </c>
      <c r="S130" t="s">
        <v>75</v>
      </c>
      <c r="T130" t="s">
        <v>75</v>
      </c>
      <c r="U130" t="s">
        <v>75</v>
      </c>
      <c r="V130" t="s">
        <v>71</v>
      </c>
      <c r="W130" t="s">
        <v>71</v>
      </c>
      <c r="X130" t="s">
        <v>71</v>
      </c>
      <c r="Y130" t="s">
        <v>71</v>
      </c>
      <c r="Z130" t="s">
        <v>71</v>
      </c>
      <c r="AA130" t="s">
        <v>71</v>
      </c>
      <c r="AB130" t="s">
        <v>71</v>
      </c>
      <c r="AC130" t="s">
        <v>71</v>
      </c>
      <c r="AD130" t="s">
        <v>71</v>
      </c>
      <c r="AE130" t="s">
        <v>71</v>
      </c>
      <c r="AF130" t="s">
        <v>71</v>
      </c>
      <c r="AG130" t="s">
        <v>71</v>
      </c>
      <c r="AH130" t="s">
        <v>71</v>
      </c>
      <c r="AI130" t="s">
        <v>71</v>
      </c>
      <c r="AJ130" t="s">
        <v>71</v>
      </c>
      <c r="AK130" t="s">
        <v>71</v>
      </c>
      <c r="AL130" t="s">
        <v>71</v>
      </c>
      <c r="AM130" t="s">
        <v>71</v>
      </c>
      <c r="AN130" t="s">
        <v>71</v>
      </c>
      <c r="AO130" t="s">
        <v>71</v>
      </c>
      <c r="AP130" t="s">
        <v>71</v>
      </c>
      <c r="AQ130" t="s">
        <v>71</v>
      </c>
      <c r="AR130" t="s">
        <v>71</v>
      </c>
      <c r="AS130" t="s">
        <v>71</v>
      </c>
      <c r="AT130" t="s">
        <v>71</v>
      </c>
      <c r="AU130" t="s">
        <v>71</v>
      </c>
      <c r="AV130" t="s">
        <v>71</v>
      </c>
      <c r="AW130" t="s">
        <v>71</v>
      </c>
      <c r="AX130" t="s">
        <v>71</v>
      </c>
      <c r="AY130" t="s">
        <v>71</v>
      </c>
      <c r="AZ130" t="s">
        <v>71</v>
      </c>
      <c r="BA130" t="s">
        <v>71</v>
      </c>
      <c r="BB130" t="s">
        <v>71</v>
      </c>
      <c r="BC130" t="s">
        <v>71</v>
      </c>
      <c r="BD130" t="s">
        <v>71</v>
      </c>
      <c r="BE130" t="s">
        <v>71</v>
      </c>
      <c r="BF130" t="s">
        <v>71</v>
      </c>
      <c r="BG130" t="s">
        <v>71</v>
      </c>
      <c r="BH130" t="s">
        <v>71</v>
      </c>
      <c r="BI130" t="s">
        <v>71</v>
      </c>
      <c r="BJ130" t="s">
        <v>71</v>
      </c>
      <c r="BK130" t="s">
        <v>71</v>
      </c>
      <c r="BL130" t="s">
        <v>71</v>
      </c>
      <c r="BM130" t="s">
        <v>71</v>
      </c>
      <c r="BN130" t="s">
        <v>71</v>
      </c>
      <c r="BO130" t="s">
        <v>71</v>
      </c>
      <c r="BP130" t="s">
        <v>71</v>
      </c>
      <c r="BQ130" t="s">
        <v>71</v>
      </c>
      <c r="BR130" t="s">
        <v>71</v>
      </c>
      <c r="BS130" t="s">
        <v>71</v>
      </c>
      <c r="BT130" t="s">
        <v>71</v>
      </c>
      <c r="BU130" t="s">
        <v>71</v>
      </c>
      <c r="BV130" t="s">
        <v>71</v>
      </c>
      <c r="BW130" t="s">
        <v>71</v>
      </c>
      <c r="BX130" t="s">
        <v>71</v>
      </c>
      <c r="BY130" t="s">
        <v>71</v>
      </c>
      <c r="BZ130" t="s">
        <v>71</v>
      </c>
      <c r="CA130" t="s">
        <v>71</v>
      </c>
      <c r="CB130" t="s">
        <v>71</v>
      </c>
      <c r="CC130" t="s">
        <v>71</v>
      </c>
      <c r="CD130" t="s">
        <v>71</v>
      </c>
      <c r="CE130" t="s">
        <v>71</v>
      </c>
      <c r="CF130" t="s">
        <v>71</v>
      </c>
      <c r="CG130" t="s">
        <v>71</v>
      </c>
      <c r="CH130" t="s">
        <v>71</v>
      </c>
      <c r="CI130" t="s">
        <v>71</v>
      </c>
      <c r="CJ130" t="s">
        <v>71</v>
      </c>
      <c r="CK130" t="s">
        <v>71</v>
      </c>
      <c r="CL130" t="s">
        <v>71</v>
      </c>
      <c r="CM130" t="s">
        <v>71</v>
      </c>
      <c r="CN130" t="s">
        <v>71</v>
      </c>
      <c r="CO130" t="s">
        <v>71</v>
      </c>
      <c r="CP130" t="s">
        <v>71</v>
      </c>
      <c r="CQ130" t="s">
        <v>71</v>
      </c>
      <c r="CR130" t="s">
        <v>71</v>
      </c>
      <c r="CS130" t="s">
        <v>71</v>
      </c>
      <c r="CT130" t="s">
        <v>71</v>
      </c>
      <c r="CU130" t="s">
        <v>71</v>
      </c>
      <c r="CV130" t="s">
        <v>71</v>
      </c>
      <c r="CW130" t="s">
        <v>71</v>
      </c>
      <c r="CX130" t="s">
        <v>71</v>
      </c>
      <c r="CY130" t="s">
        <v>71</v>
      </c>
      <c r="CZ130" t="s">
        <v>71</v>
      </c>
      <c r="DA130" t="s">
        <v>71</v>
      </c>
      <c r="DB130" t="s">
        <v>71</v>
      </c>
      <c r="DC130" t="s">
        <v>71</v>
      </c>
      <c r="DD130" t="s">
        <v>71</v>
      </c>
      <c r="DE130" t="s">
        <v>71</v>
      </c>
      <c r="DF130" t="s">
        <v>71</v>
      </c>
      <c r="DG130" t="s">
        <v>71</v>
      </c>
      <c r="DH130" t="s">
        <v>71</v>
      </c>
      <c r="DI130" t="s">
        <v>71</v>
      </c>
      <c r="DJ130" t="s">
        <v>71</v>
      </c>
      <c r="DK130" t="s">
        <v>71</v>
      </c>
      <c r="DL130" t="s">
        <v>71</v>
      </c>
      <c r="DM130" t="s">
        <v>71</v>
      </c>
      <c r="DN130" t="s">
        <v>71</v>
      </c>
      <c r="DO130" t="s">
        <v>71</v>
      </c>
      <c r="DP130" t="s">
        <v>71</v>
      </c>
      <c r="DQ130" t="s">
        <v>71</v>
      </c>
      <c r="DR130" t="s">
        <v>71</v>
      </c>
      <c r="DS130" t="s">
        <v>71</v>
      </c>
      <c r="DT130" t="s">
        <v>71</v>
      </c>
      <c r="DU130" t="s">
        <v>71</v>
      </c>
      <c r="DV130" t="s">
        <v>71</v>
      </c>
      <c r="DW130" t="s">
        <v>71</v>
      </c>
      <c r="DX130" t="s">
        <v>71</v>
      </c>
      <c r="DY130" t="s">
        <v>71</v>
      </c>
      <c r="DZ130" t="s">
        <v>71</v>
      </c>
      <c r="EA130" t="s">
        <v>71</v>
      </c>
      <c r="EB130" t="s">
        <v>71</v>
      </c>
      <c r="EC130" t="s">
        <v>71</v>
      </c>
      <c r="ED130" t="s">
        <v>71</v>
      </c>
      <c r="EE130" t="s">
        <v>71</v>
      </c>
      <c r="EF130" t="s">
        <v>71</v>
      </c>
      <c r="EG130" t="s">
        <v>71</v>
      </c>
      <c r="EH130" t="s">
        <v>71</v>
      </c>
      <c r="EI130" t="s">
        <v>71</v>
      </c>
      <c r="EJ130" t="s">
        <v>71</v>
      </c>
      <c r="EK130" t="s">
        <v>71</v>
      </c>
      <c r="EL130" t="s">
        <v>71</v>
      </c>
      <c r="EM130" t="s">
        <v>71</v>
      </c>
      <c r="EN130" t="s">
        <v>71</v>
      </c>
      <c r="EO130" t="s">
        <v>71</v>
      </c>
      <c r="EP130" t="s">
        <v>71</v>
      </c>
      <c r="EQ130" t="s">
        <v>71</v>
      </c>
      <c r="ER130" t="s">
        <v>71</v>
      </c>
      <c r="ES130" t="s">
        <v>71</v>
      </c>
      <c r="ET130" t="s">
        <v>71</v>
      </c>
      <c r="EU130" t="s">
        <v>71</v>
      </c>
      <c r="EV130" t="s">
        <v>71</v>
      </c>
      <c r="EW130" t="s">
        <v>71</v>
      </c>
      <c r="EX130" t="s">
        <v>71</v>
      </c>
      <c r="EY130" t="s">
        <v>71</v>
      </c>
      <c r="EZ130" t="s">
        <v>71</v>
      </c>
      <c r="FA130" t="s">
        <v>71</v>
      </c>
      <c r="FB130" t="s">
        <v>71</v>
      </c>
      <c r="FC130" t="s">
        <v>71</v>
      </c>
      <c r="FD130" t="s">
        <v>71</v>
      </c>
      <c r="FE130" t="s">
        <v>71</v>
      </c>
      <c r="FF130" t="s">
        <v>71</v>
      </c>
      <c r="FG130" t="s">
        <v>71</v>
      </c>
      <c r="FH130" t="s">
        <v>71</v>
      </c>
      <c r="FI130" t="s">
        <v>71</v>
      </c>
      <c r="FJ130" t="s">
        <v>71</v>
      </c>
      <c r="FK130" t="s">
        <v>71</v>
      </c>
      <c r="FL130" t="s">
        <v>71</v>
      </c>
      <c r="FM130" t="s">
        <v>71</v>
      </c>
      <c r="FN130" t="s">
        <v>71</v>
      </c>
      <c r="FO130" t="s">
        <v>71</v>
      </c>
      <c r="FP130" t="s">
        <v>71</v>
      </c>
      <c r="FQ130" t="s">
        <v>71</v>
      </c>
      <c r="FR130" t="s">
        <v>71</v>
      </c>
      <c r="FS130" t="s">
        <v>71</v>
      </c>
      <c r="FT130" t="s">
        <v>71</v>
      </c>
      <c r="FU130" t="s">
        <v>71</v>
      </c>
      <c r="FV130" t="s">
        <v>71</v>
      </c>
      <c r="FW130" t="s">
        <v>71</v>
      </c>
      <c r="FX130" t="s">
        <v>71</v>
      </c>
      <c r="FY130" t="s">
        <v>71</v>
      </c>
      <c r="FZ130" t="s">
        <v>71</v>
      </c>
      <c r="GA130" t="s">
        <v>71</v>
      </c>
      <c r="GB130" t="s">
        <v>71</v>
      </c>
      <c r="GC130" t="s">
        <v>71</v>
      </c>
      <c r="GD130" t="s">
        <v>71</v>
      </c>
      <c r="GE130" t="s">
        <v>71</v>
      </c>
      <c r="GF130" t="s">
        <v>71</v>
      </c>
      <c r="GG130" t="s">
        <v>71</v>
      </c>
      <c r="GH130" t="s">
        <v>71</v>
      </c>
    </row>
    <row r="131" spans="1:190" x14ac:dyDescent="0.2">
      <c r="A131" s="1">
        <v>129</v>
      </c>
      <c r="B131" t="s">
        <v>72</v>
      </c>
      <c r="C131" t="s">
        <v>72</v>
      </c>
      <c r="D131" t="s">
        <v>73</v>
      </c>
      <c r="E131" t="s">
        <v>73</v>
      </c>
      <c r="F131" t="s">
        <v>73</v>
      </c>
      <c r="G131" t="s">
        <v>73</v>
      </c>
      <c r="H131" t="s">
        <v>73</v>
      </c>
      <c r="I131" t="s">
        <v>74</v>
      </c>
      <c r="J131" t="s">
        <v>74</v>
      </c>
      <c r="K131" t="s">
        <v>74</v>
      </c>
      <c r="L131" t="s">
        <v>75</v>
      </c>
      <c r="M131" t="s">
        <v>75</v>
      </c>
      <c r="N131" t="s">
        <v>75</v>
      </c>
      <c r="O131" t="s">
        <v>75</v>
      </c>
      <c r="P131" t="s">
        <v>75</v>
      </c>
      <c r="Q131" t="s">
        <v>75</v>
      </c>
      <c r="R131" t="s">
        <v>75</v>
      </c>
      <c r="S131" t="s">
        <v>75</v>
      </c>
      <c r="T131" t="s">
        <v>71</v>
      </c>
      <c r="U131" t="s">
        <v>71</v>
      </c>
      <c r="V131" t="s">
        <v>71</v>
      </c>
      <c r="W131" t="s">
        <v>71</v>
      </c>
      <c r="X131" t="s">
        <v>71</v>
      </c>
      <c r="Y131" t="s">
        <v>71</v>
      </c>
      <c r="Z131" t="s">
        <v>71</v>
      </c>
      <c r="AA131" t="s">
        <v>71</v>
      </c>
      <c r="AB131" t="s">
        <v>71</v>
      </c>
      <c r="AC131" t="s">
        <v>71</v>
      </c>
      <c r="AD131" t="s">
        <v>71</v>
      </c>
      <c r="AE131" t="s">
        <v>71</v>
      </c>
      <c r="AF131" t="s">
        <v>71</v>
      </c>
      <c r="AG131" t="s">
        <v>71</v>
      </c>
      <c r="AH131" t="s">
        <v>71</v>
      </c>
      <c r="AI131" t="s">
        <v>71</v>
      </c>
      <c r="AJ131" t="s">
        <v>71</v>
      </c>
      <c r="AK131" t="s">
        <v>71</v>
      </c>
      <c r="AL131" t="s">
        <v>71</v>
      </c>
      <c r="AM131" t="s">
        <v>71</v>
      </c>
      <c r="AN131" t="s">
        <v>71</v>
      </c>
      <c r="AO131" t="s">
        <v>71</v>
      </c>
      <c r="AP131" t="s">
        <v>71</v>
      </c>
      <c r="AQ131" t="s">
        <v>71</v>
      </c>
      <c r="AR131" t="s">
        <v>71</v>
      </c>
      <c r="AS131" t="s">
        <v>71</v>
      </c>
      <c r="AT131" t="s">
        <v>71</v>
      </c>
      <c r="AU131" t="s">
        <v>71</v>
      </c>
      <c r="AV131" t="s">
        <v>71</v>
      </c>
      <c r="AW131" t="s">
        <v>71</v>
      </c>
      <c r="AX131" t="s">
        <v>71</v>
      </c>
      <c r="AY131" t="s">
        <v>71</v>
      </c>
      <c r="AZ131" t="s">
        <v>71</v>
      </c>
      <c r="BA131" t="s">
        <v>71</v>
      </c>
      <c r="BB131" t="s">
        <v>71</v>
      </c>
      <c r="BC131" t="s">
        <v>71</v>
      </c>
      <c r="BD131" t="s">
        <v>71</v>
      </c>
      <c r="BE131" t="s">
        <v>71</v>
      </c>
      <c r="BF131" t="s">
        <v>71</v>
      </c>
      <c r="BG131" t="s">
        <v>71</v>
      </c>
      <c r="BH131" t="s">
        <v>71</v>
      </c>
      <c r="BI131" t="s">
        <v>71</v>
      </c>
      <c r="BJ131" t="s">
        <v>71</v>
      </c>
      <c r="BK131" t="s">
        <v>71</v>
      </c>
      <c r="BL131" t="s">
        <v>71</v>
      </c>
      <c r="BM131" t="s">
        <v>71</v>
      </c>
      <c r="BN131" t="s">
        <v>71</v>
      </c>
      <c r="BO131" t="s">
        <v>71</v>
      </c>
      <c r="BP131" t="s">
        <v>71</v>
      </c>
      <c r="BQ131" t="s">
        <v>71</v>
      </c>
      <c r="BR131" t="s">
        <v>71</v>
      </c>
      <c r="BS131" t="s">
        <v>71</v>
      </c>
      <c r="BT131" t="s">
        <v>71</v>
      </c>
      <c r="BU131" t="s">
        <v>71</v>
      </c>
      <c r="BV131" t="s">
        <v>71</v>
      </c>
      <c r="BW131" t="s">
        <v>71</v>
      </c>
      <c r="BX131" t="s">
        <v>71</v>
      </c>
      <c r="BY131" t="s">
        <v>71</v>
      </c>
      <c r="BZ131" t="s">
        <v>71</v>
      </c>
      <c r="CA131" t="s">
        <v>71</v>
      </c>
      <c r="CB131" t="s">
        <v>71</v>
      </c>
      <c r="CC131" t="s">
        <v>71</v>
      </c>
      <c r="CD131" t="s">
        <v>71</v>
      </c>
      <c r="CE131" t="s">
        <v>71</v>
      </c>
      <c r="CF131" t="s">
        <v>71</v>
      </c>
      <c r="CG131" t="s">
        <v>71</v>
      </c>
      <c r="CH131" t="s">
        <v>71</v>
      </c>
      <c r="CI131" t="s">
        <v>71</v>
      </c>
      <c r="CJ131" t="s">
        <v>71</v>
      </c>
      <c r="CK131" t="s">
        <v>71</v>
      </c>
      <c r="CL131" t="s">
        <v>71</v>
      </c>
      <c r="CM131" t="s">
        <v>71</v>
      </c>
      <c r="CN131" t="s">
        <v>71</v>
      </c>
      <c r="CO131" t="s">
        <v>71</v>
      </c>
      <c r="CP131" t="s">
        <v>71</v>
      </c>
      <c r="CQ131" t="s">
        <v>71</v>
      </c>
      <c r="CR131" t="s">
        <v>71</v>
      </c>
      <c r="CS131" t="s">
        <v>71</v>
      </c>
      <c r="CT131" t="s">
        <v>71</v>
      </c>
      <c r="CU131" t="s">
        <v>71</v>
      </c>
      <c r="CV131" t="s">
        <v>71</v>
      </c>
      <c r="CW131" t="s">
        <v>71</v>
      </c>
      <c r="CX131" t="s">
        <v>71</v>
      </c>
      <c r="CY131" t="s">
        <v>71</v>
      </c>
      <c r="CZ131" t="s">
        <v>71</v>
      </c>
      <c r="DA131" t="s">
        <v>71</v>
      </c>
      <c r="DB131" t="s">
        <v>71</v>
      </c>
      <c r="DC131" t="s">
        <v>71</v>
      </c>
      <c r="DD131" t="s">
        <v>71</v>
      </c>
      <c r="DE131" t="s">
        <v>71</v>
      </c>
      <c r="DF131" t="s">
        <v>71</v>
      </c>
      <c r="DG131" t="s">
        <v>71</v>
      </c>
      <c r="DH131" t="s">
        <v>71</v>
      </c>
      <c r="DI131" t="s">
        <v>71</v>
      </c>
      <c r="DJ131" t="s">
        <v>71</v>
      </c>
      <c r="DK131" t="s">
        <v>71</v>
      </c>
      <c r="DL131" t="s">
        <v>71</v>
      </c>
      <c r="DM131" t="s">
        <v>71</v>
      </c>
      <c r="DN131" t="s">
        <v>71</v>
      </c>
      <c r="DO131" t="s">
        <v>71</v>
      </c>
      <c r="DP131" t="s">
        <v>71</v>
      </c>
      <c r="DQ131" t="s">
        <v>71</v>
      </c>
      <c r="DR131" t="s">
        <v>71</v>
      </c>
      <c r="DS131" t="s">
        <v>71</v>
      </c>
      <c r="DT131" t="s">
        <v>71</v>
      </c>
      <c r="DU131" t="s">
        <v>71</v>
      </c>
      <c r="DV131" t="s">
        <v>71</v>
      </c>
      <c r="DW131" t="s">
        <v>71</v>
      </c>
      <c r="DX131" t="s">
        <v>71</v>
      </c>
      <c r="DY131" t="s">
        <v>71</v>
      </c>
      <c r="DZ131" t="s">
        <v>71</v>
      </c>
      <c r="EA131" t="s">
        <v>71</v>
      </c>
      <c r="EB131" t="s">
        <v>71</v>
      </c>
      <c r="EC131" t="s">
        <v>71</v>
      </c>
      <c r="ED131" t="s">
        <v>71</v>
      </c>
      <c r="EE131" t="s">
        <v>71</v>
      </c>
      <c r="EF131" t="s">
        <v>71</v>
      </c>
      <c r="EG131" t="s">
        <v>71</v>
      </c>
      <c r="EH131" t="s">
        <v>71</v>
      </c>
      <c r="EI131" t="s">
        <v>71</v>
      </c>
      <c r="EJ131" t="s">
        <v>71</v>
      </c>
      <c r="EK131" t="s">
        <v>71</v>
      </c>
      <c r="EL131" t="s">
        <v>71</v>
      </c>
      <c r="EM131" t="s">
        <v>71</v>
      </c>
      <c r="EN131" t="s">
        <v>71</v>
      </c>
      <c r="EO131" t="s">
        <v>71</v>
      </c>
      <c r="EP131" t="s">
        <v>71</v>
      </c>
      <c r="EQ131" t="s">
        <v>71</v>
      </c>
      <c r="ER131" t="s">
        <v>71</v>
      </c>
      <c r="ES131" t="s">
        <v>71</v>
      </c>
      <c r="ET131" t="s">
        <v>71</v>
      </c>
      <c r="EU131" t="s">
        <v>71</v>
      </c>
      <c r="EV131" t="s">
        <v>71</v>
      </c>
      <c r="EW131" t="s">
        <v>71</v>
      </c>
      <c r="EX131" t="s">
        <v>71</v>
      </c>
      <c r="EY131" t="s">
        <v>71</v>
      </c>
      <c r="EZ131" t="s">
        <v>71</v>
      </c>
      <c r="FA131" t="s">
        <v>71</v>
      </c>
      <c r="FB131" t="s">
        <v>71</v>
      </c>
      <c r="FC131" t="s">
        <v>71</v>
      </c>
      <c r="FD131" t="s">
        <v>71</v>
      </c>
      <c r="FE131" t="s">
        <v>71</v>
      </c>
      <c r="FF131" t="s">
        <v>71</v>
      </c>
      <c r="FG131" t="s">
        <v>71</v>
      </c>
      <c r="FH131" t="s">
        <v>71</v>
      </c>
      <c r="FI131" t="s">
        <v>71</v>
      </c>
      <c r="FJ131" t="s">
        <v>71</v>
      </c>
      <c r="FK131" t="s">
        <v>71</v>
      </c>
      <c r="FL131" t="s">
        <v>71</v>
      </c>
      <c r="FM131" t="s">
        <v>71</v>
      </c>
      <c r="FN131" t="s">
        <v>71</v>
      </c>
      <c r="FO131" t="s">
        <v>71</v>
      </c>
      <c r="FP131" t="s">
        <v>71</v>
      </c>
      <c r="FQ131" t="s">
        <v>71</v>
      </c>
      <c r="FR131" t="s">
        <v>71</v>
      </c>
      <c r="FS131" t="s">
        <v>71</v>
      </c>
      <c r="FT131" t="s">
        <v>71</v>
      </c>
      <c r="FU131" t="s">
        <v>71</v>
      </c>
      <c r="FV131" t="s">
        <v>71</v>
      </c>
      <c r="FW131" t="s">
        <v>71</v>
      </c>
      <c r="FX131" t="s">
        <v>71</v>
      </c>
      <c r="FY131" t="s">
        <v>71</v>
      </c>
      <c r="FZ131" t="s">
        <v>71</v>
      </c>
      <c r="GA131" t="s">
        <v>71</v>
      </c>
      <c r="GB131" t="s">
        <v>71</v>
      </c>
      <c r="GC131" t="s">
        <v>71</v>
      </c>
      <c r="GD131" t="s">
        <v>71</v>
      </c>
      <c r="GE131" t="s">
        <v>71</v>
      </c>
      <c r="GF131" t="s">
        <v>71</v>
      </c>
      <c r="GG131" t="s">
        <v>71</v>
      </c>
      <c r="GH131" t="s">
        <v>71</v>
      </c>
    </row>
    <row r="132" spans="1:190" x14ac:dyDescent="0.2">
      <c r="A132" s="1">
        <v>130</v>
      </c>
      <c r="B132" t="s">
        <v>72</v>
      </c>
      <c r="C132" t="s">
        <v>72</v>
      </c>
      <c r="D132" t="s">
        <v>73</v>
      </c>
      <c r="E132" t="s">
        <v>73</v>
      </c>
      <c r="F132" t="s">
        <v>73</v>
      </c>
      <c r="G132" t="s">
        <v>73</v>
      </c>
      <c r="H132" t="s">
        <v>73</v>
      </c>
      <c r="I132" t="s">
        <v>74</v>
      </c>
      <c r="J132" t="s">
        <v>74</v>
      </c>
      <c r="K132" t="s">
        <v>74</v>
      </c>
      <c r="L132" t="s">
        <v>75</v>
      </c>
      <c r="M132" t="s">
        <v>75</v>
      </c>
      <c r="N132" t="s">
        <v>75</v>
      </c>
      <c r="O132" t="s">
        <v>75</v>
      </c>
      <c r="P132" t="s">
        <v>75</v>
      </c>
      <c r="Q132" t="s">
        <v>75</v>
      </c>
      <c r="R132" t="s">
        <v>75</v>
      </c>
      <c r="S132" t="s">
        <v>75</v>
      </c>
      <c r="T132" t="s">
        <v>71</v>
      </c>
      <c r="U132" t="s">
        <v>71</v>
      </c>
      <c r="V132" t="s">
        <v>71</v>
      </c>
      <c r="W132" t="s">
        <v>71</v>
      </c>
      <c r="X132" t="s">
        <v>71</v>
      </c>
      <c r="Y132" t="s">
        <v>71</v>
      </c>
      <c r="Z132" t="s">
        <v>71</v>
      </c>
      <c r="AA132" t="s">
        <v>71</v>
      </c>
      <c r="AB132" t="s">
        <v>71</v>
      </c>
      <c r="AC132" t="s">
        <v>71</v>
      </c>
      <c r="AD132" t="s">
        <v>71</v>
      </c>
      <c r="AE132" t="s">
        <v>71</v>
      </c>
      <c r="AF132" t="s">
        <v>71</v>
      </c>
      <c r="AG132" t="s">
        <v>71</v>
      </c>
      <c r="AH132" t="s">
        <v>71</v>
      </c>
      <c r="AI132" t="s">
        <v>71</v>
      </c>
      <c r="AJ132" t="s">
        <v>71</v>
      </c>
      <c r="AK132" t="s">
        <v>71</v>
      </c>
      <c r="AL132" t="s">
        <v>71</v>
      </c>
      <c r="AM132" t="s">
        <v>71</v>
      </c>
      <c r="AN132" t="s">
        <v>71</v>
      </c>
      <c r="AO132" t="s">
        <v>71</v>
      </c>
      <c r="AP132" t="s">
        <v>71</v>
      </c>
      <c r="AQ132" t="s">
        <v>71</v>
      </c>
      <c r="AR132" t="s">
        <v>71</v>
      </c>
      <c r="AS132" t="s">
        <v>71</v>
      </c>
      <c r="AT132" t="s">
        <v>71</v>
      </c>
      <c r="AU132" t="s">
        <v>71</v>
      </c>
      <c r="AV132" t="s">
        <v>71</v>
      </c>
      <c r="AW132" t="s">
        <v>71</v>
      </c>
      <c r="AX132" t="s">
        <v>71</v>
      </c>
      <c r="AY132" t="s">
        <v>71</v>
      </c>
      <c r="AZ132" t="s">
        <v>71</v>
      </c>
      <c r="BA132" t="s">
        <v>71</v>
      </c>
      <c r="BB132" t="s">
        <v>71</v>
      </c>
      <c r="BC132" t="s">
        <v>71</v>
      </c>
      <c r="BD132" t="s">
        <v>71</v>
      </c>
      <c r="BE132" t="s">
        <v>71</v>
      </c>
      <c r="BF132" t="s">
        <v>71</v>
      </c>
      <c r="BG132" t="s">
        <v>71</v>
      </c>
      <c r="BH132" t="s">
        <v>71</v>
      </c>
      <c r="BI132" t="s">
        <v>71</v>
      </c>
      <c r="BJ132" t="s">
        <v>71</v>
      </c>
      <c r="BK132" t="s">
        <v>71</v>
      </c>
      <c r="BL132" t="s">
        <v>71</v>
      </c>
      <c r="BM132" t="s">
        <v>71</v>
      </c>
      <c r="BN132" t="s">
        <v>71</v>
      </c>
      <c r="BO132" t="s">
        <v>71</v>
      </c>
      <c r="BP132" t="s">
        <v>71</v>
      </c>
      <c r="BQ132" t="s">
        <v>71</v>
      </c>
      <c r="BR132" t="s">
        <v>71</v>
      </c>
      <c r="BS132" t="s">
        <v>71</v>
      </c>
      <c r="BT132" t="s">
        <v>71</v>
      </c>
      <c r="BU132" t="s">
        <v>71</v>
      </c>
      <c r="BV132" t="s">
        <v>71</v>
      </c>
      <c r="BW132" t="s">
        <v>71</v>
      </c>
      <c r="BX132" t="s">
        <v>71</v>
      </c>
      <c r="BY132" t="s">
        <v>71</v>
      </c>
      <c r="BZ132" t="s">
        <v>71</v>
      </c>
      <c r="CA132" t="s">
        <v>71</v>
      </c>
      <c r="CB132" t="s">
        <v>71</v>
      </c>
      <c r="CC132" t="s">
        <v>71</v>
      </c>
      <c r="CD132" t="s">
        <v>71</v>
      </c>
      <c r="CE132" t="s">
        <v>71</v>
      </c>
      <c r="CF132" t="s">
        <v>71</v>
      </c>
      <c r="CG132" t="s">
        <v>71</v>
      </c>
      <c r="CH132" t="s">
        <v>71</v>
      </c>
      <c r="CI132" t="s">
        <v>71</v>
      </c>
      <c r="CJ132" t="s">
        <v>71</v>
      </c>
      <c r="CK132" t="s">
        <v>71</v>
      </c>
      <c r="CL132" t="s">
        <v>71</v>
      </c>
      <c r="CM132" t="s">
        <v>71</v>
      </c>
      <c r="CN132" t="s">
        <v>71</v>
      </c>
      <c r="CO132" t="s">
        <v>71</v>
      </c>
      <c r="CP132" t="s">
        <v>71</v>
      </c>
      <c r="CQ132" t="s">
        <v>71</v>
      </c>
      <c r="CR132" t="s">
        <v>71</v>
      </c>
      <c r="CS132" t="s">
        <v>71</v>
      </c>
      <c r="CT132" t="s">
        <v>71</v>
      </c>
      <c r="CU132" t="s">
        <v>71</v>
      </c>
      <c r="CV132" t="s">
        <v>71</v>
      </c>
      <c r="CW132" t="s">
        <v>71</v>
      </c>
      <c r="CX132" t="s">
        <v>71</v>
      </c>
      <c r="CY132" t="s">
        <v>71</v>
      </c>
      <c r="CZ132" t="s">
        <v>71</v>
      </c>
      <c r="DA132" t="s">
        <v>71</v>
      </c>
      <c r="DB132" t="s">
        <v>71</v>
      </c>
      <c r="DC132" t="s">
        <v>71</v>
      </c>
      <c r="DD132" t="s">
        <v>71</v>
      </c>
      <c r="DE132" t="s">
        <v>71</v>
      </c>
      <c r="DF132" t="s">
        <v>71</v>
      </c>
      <c r="DG132" t="s">
        <v>71</v>
      </c>
      <c r="DH132" t="s">
        <v>71</v>
      </c>
      <c r="DI132" t="s">
        <v>71</v>
      </c>
      <c r="DJ132" t="s">
        <v>71</v>
      </c>
      <c r="DK132" t="s">
        <v>71</v>
      </c>
      <c r="DL132" t="s">
        <v>71</v>
      </c>
      <c r="DM132" t="s">
        <v>71</v>
      </c>
      <c r="DN132" t="s">
        <v>71</v>
      </c>
      <c r="DO132" t="s">
        <v>71</v>
      </c>
      <c r="DP132" t="s">
        <v>71</v>
      </c>
      <c r="DQ132" t="s">
        <v>71</v>
      </c>
      <c r="DR132" t="s">
        <v>71</v>
      </c>
      <c r="DS132" t="s">
        <v>71</v>
      </c>
      <c r="DT132" t="s">
        <v>71</v>
      </c>
      <c r="DU132" t="s">
        <v>71</v>
      </c>
      <c r="DV132" t="s">
        <v>71</v>
      </c>
      <c r="DW132" t="s">
        <v>71</v>
      </c>
      <c r="DX132" t="s">
        <v>71</v>
      </c>
      <c r="DY132" t="s">
        <v>71</v>
      </c>
      <c r="DZ132" t="s">
        <v>71</v>
      </c>
      <c r="EA132" t="s">
        <v>71</v>
      </c>
      <c r="EB132" t="s">
        <v>71</v>
      </c>
      <c r="EC132" t="s">
        <v>71</v>
      </c>
      <c r="ED132" t="s">
        <v>71</v>
      </c>
      <c r="EE132" t="s">
        <v>71</v>
      </c>
      <c r="EF132" t="s">
        <v>71</v>
      </c>
      <c r="EG132" t="s">
        <v>71</v>
      </c>
      <c r="EH132" t="s">
        <v>71</v>
      </c>
      <c r="EI132" t="s">
        <v>71</v>
      </c>
      <c r="EJ132" t="s">
        <v>71</v>
      </c>
      <c r="EK132" t="s">
        <v>71</v>
      </c>
      <c r="EL132" t="s">
        <v>71</v>
      </c>
      <c r="EM132" t="s">
        <v>71</v>
      </c>
      <c r="EN132" t="s">
        <v>71</v>
      </c>
      <c r="EO132" t="s">
        <v>71</v>
      </c>
      <c r="EP132" t="s">
        <v>71</v>
      </c>
      <c r="EQ132" t="s">
        <v>71</v>
      </c>
      <c r="ER132" t="s">
        <v>71</v>
      </c>
      <c r="ES132" t="s">
        <v>71</v>
      </c>
      <c r="ET132" t="s">
        <v>71</v>
      </c>
      <c r="EU132" t="s">
        <v>71</v>
      </c>
      <c r="EV132" t="s">
        <v>71</v>
      </c>
      <c r="EW132" t="s">
        <v>71</v>
      </c>
      <c r="EX132" t="s">
        <v>71</v>
      </c>
      <c r="EY132" t="s">
        <v>71</v>
      </c>
      <c r="EZ132" t="s">
        <v>71</v>
      </c>
      <c r="FA132" t="s">
        <v>71</v>
      </c>
      <c r="FB132" t="s">
        <v>71</v>
      </c>
      <c r="FC132" t="s">
        <v>71</v>
      </c>
      <c r="FD132" t="s">
        <v>71</v>
      </c>
      <c r="FE132" t="s">
        <v>71</v>
      </c>
      <c r="FF132" t="s">
        <v>71</v>
      </c>
      <c r="FG132" t="s">
        <v>71</v>
      </c>
      <c r="FH132" t="s">
        <v>71</v>
      </c>
      <c r="FI132" t="s">
        <v>71</v>
      </c>
      <c r="FJ132" t="s">
        <v>71</v>
      </c>
      <c r="FK132" t="s">
        <v>71</v>
      </c>
      <c r="FL132" t="s">
        <v>71</v>
      </c>
      <c r="FM132" t="s">
        <v>71</v>
      </c>
      <c r="FN132" t="s">
        <v>71</v>
      </c>
      <c r="FO132" t="s">
        <v>71</v>
      </c>
      <c r="FP132" t="s">
        <v>71</v>
      </c>
      <c r="FQ132" t="s">
        <v>71</v>
      </c>
      <c r="FR132" t="s">
        <v>71</v>
      </c>
      <c r="FS132" t="s">
        <v>71</v>
      </c>
      <c r="FT132" t="s">
        <v>71</v>
      </c>
      <c r="FU132" t="s">
        <v>71</v>
      </c>
      <c r="FV132" t="s">
        <v>71</v>
      </c>
      <c r="FW132" t="s">
        <v>71</v>
      </c>
      <c r="FX132" t="s">
        <v>71</v>
      </c>
      <c r="FY132" t="s">
        <v>71</v>
      </c>
      <c r="FZ132" t="s">
        <v>71</v>
      </c>
      <c r="GA132" t="s">
        <v>71</v>
      </c>
      <c r="GB132" t="s">
        <v>71</v>
      </c>
      <c r="GC132" t="s">
        <v>71</v>
      </c>
      <c r="GD132" t="s">
        <v>71</v>
      </c>
      <c r="GE132" t="s">
        <v>71</v>
      </c>
      <c r="GF132" t="s">
        <v>71</v>
      </c>
      <c r="GG132" t="s">
        <v>71</v>
      </c>
      <c r="GH132" t="s">
        <v>71</v>
      </c>
    </row>
    <row r="133" spans="1:190" x14ac:dyDescent="0.2">
      <c r="A133" s="1">
        <v>131</v>
      </c>
      <c r="B133" t="s">
        <v>72</v>
      </c>
      <c r="C133" t="s">
        <v>72</v>
      </c>
      <c r="D133" t="s">
        <v>73</v>
      </c>
      <c r="E133" t="s">
        <v>73</v>
      </c>
      <c r="F133" t="s">
        <v>73</v>
      </c>
      <c r="G133" t="s">
        <v>73</v>
      </c>
      <c r="H133" t="s">
        <v>73</v>
      </c>
      <c r="I133" t="s">
        <v>74</v>
      </c>
      <c r="J133" t="s">
        <v>74</v>
      </c>
      <c r="K133" t="s">
        <v>74</v>
      </c>
      <c r="L133" t="s">
        <v>75</v>
      </c>
      <c r="M133" t="s">
        <v>75</v>
      </c>
      <c r="N133" t="s">
        <v>75</v>
      </c>
      <c r="O133" t="s">
        <v>75</v>
      </c>
      <c r="P133" t="s">
        <v>75</v>
      </c>
      <c r="Q133" t="s">
        <v>75</v>
      </c>
      <c r="R133" t="s">
        <v>75</v>
      </c>
      <c r="S133" t="s">
        <v>75</v>
      </c>
      <c r="T133" t="s">
        <v>71</v>
      </c>
      <c r="U133" t="s">
        <v>71</v>
      </c>
      <c r="V133" t="s">
        <v>71</v>
      </c>
      <c r="W133" t="s">
        <v>71</v>
      </c>
      <c r="X133" t="s">
        <v>71</v>
      </c>
      <c r="Y133" t="s">
        <v>71</v>
      </c>
      <c r="Z133" t="s">
        <v>71</v>
      </c>
      <c r="AA133" t="s">
        <v>71</v>
      </c>
      <c r="AB133" t="s">
        <v>71</v>
      </c>
      <c r="AC133" t="s">
        <v>71</v>
      </c>
      <c r="AD133" t="s">
        <v>71</v>
      </c>
      <c r="AE133" t="s">
        <v>71</v>
      </c>
      <c r="AF133" t="s">
        <v>71</v>
      </c>
      <c r="AG133" t="s">
        <v>71</v>
      </c>
      <c r="AH133" t="s">
        <v>71</v>
      </c>
      <c r="AI133" t="s">
        <v>71</v>
      </c>
      <c r="AJ133" t="s">
        <v>71</v>
      </c>
      <c r="AK133" t="s">
        <v>71</v>
      </c>
      <c r="AL133" t="s">
        <v>71</v>
      </c>
      <c r="AM133" t="s">
        <v>71</v>
      </c>
      <c r="AN133" t="s">
        <v>71</v>
      </c>
      <c r="AO133" t="s">
        <v>71</v>
      </c>
      <c r="AP133" t="s">
        <v>71</v>
      </c>
      <c r="AQ133" t="s">
        <v>71</v>
      </c>
      <c r="AR133" t="s">
        <v>71</v>
      </c>
      <c r="AS133" t="s">
        <v>71</v>
      </c>
      <c r="AT133" t="s">
        <v>71</v>
      </c>
      <c r="AU133" t="s">
        <v>71</v>
      </c>
      <c r="AV133" t="s">
        <v>71</v>
      </c>
      <c r="AW133" t="s">
        <v>71</v>
      </c>
      <c r="AX133" t="s">
        <v>71</v>
      </c>
      <c r="AY133" t="s">
        <v>71</v>
      </c>
      <c r="AZ133" t="s">
        <v>71</v>
      </c>
      <c r="BA133" t="s">
        <v>71</v>
      </c>
      <c r="BB133" t="s">
        <v>71</v>
      </c>
      <c r="BC133" t="s">
        <v>71</v>
      </c>
      <c r="BD133" t="s">
        <v>71</v>
      </c>
      <c r="BE133" t="s">
        <v>71</v>
      </c>
      <c r="BF133" t="s">
        <v>71</v>
      </c>
      <c r="BG133" t="s">
        <v>71</v>
      </c>
      <c r="BH133" t="s">
        <v>71</v>
      </c>
      <c r="BI133" t="s">
        <v>71</v>
      </c>
      <c r="BJ133" t="s">
        <v>71</v>
      </c>
      <c r="BK133" t="s">
        <v>71</v>
      </c>
      <c r="BL133" t="s">
        <v>71</v>
      </c>
      <c r="BM133" t="s">
        <v>71</v>
      </c>
      <c r="BN133" t="s">
        <v>71</v>
      </c>
      <c r="BO133" t="s">
        <v>71</v>
      </c>
      <c r="BP133" t="s">
        <v>71</v>
      </c>
      <c r="BQ133" t="s">
        <v>71</v>
      </c>
      <c r="BR133" t="s">
        <v>71</v>
      </c>
      <c r="BS133" t="s">
        <v>71</v>
      </c>
      <c r="BT133" t="s">
        <v>71</v>
      </c>
      <c r="BU133" t="s">
        <v>71</v>
      </c>
      <c r="BV133" t="s">
        <v>71</v>
      </c>
      <c r="BW133" t="s">
        <v>71</v>
      </c>
      <c r="BX133" t="s">
        <v>71</v>
      </c>
      <c r="BY133" t="s">
        <v>71</v>
      </c>
      <c r="BZ133" t="s">
        <v>71</v>
      </c>
      <c r="CA133" t="s">
        <v>71</v>
      </c>
      <c r="CB133" t="s">
        <v>71</v>
      </c>
      <c r="CC133" t="s">
        <v>71</v>
      </c>
      <c r="CD133" t="s">
        <v>71</v>
      </c>
      <c r="CE133" t="s">
        <v>71</v>
      </c>
      <c r="CF133" t="s">
        <v>71</v>
      </c>
      <c r="CG133" t="s">
        <v>71</v>
      </c>
      <c r="CH133" t="s">
        <v>71</v>
      </c>
      <c r="CI133" t="s">
        <v>71</v>
      </c>
      <c r="CJ133" t="s">
        <v>71</v>
      </c>
      <c r="CK133" t="s">
        <v>71</v>
      </c>
      <c r="CL133" t="s">
        <v>71</v>
      </c>
      <c r="CM133" t="s">
        <v>71</v>
      </c>
      <c r="CN133" t="s">
        <v>71</v>
      </c>
      <c r="CO133" t="s">
        <v>71</v>
      </c>
      <c r="CP133" t="s">
        <v>71</v>
      </c>
      <c r="CQ133" t="s">
        <v>71</v>
      </c>
      <c r="CR133" t="s">
        <v>71</v>
      </c>
      <c r="CS133" t="s">
        <v>71</v>
      </c>
      <c r="CT133" t="s">
        <v>71</v>
      </c>
      <c r="CU133" t="s">
        <v>71</v>
      </c>
      <c r="CV133" t="s">
        <v>71</v>
      </c>
      <c r="CW133" t="s">
        <v>71</v>
      </c>
      <c r="CX133" t="s">
        <v>71</v>
      </c>
      <c r="CY133" t="s">
        <v>71</v>
      </c>
      <c r="CZ133" t="s">
        <v>71</v>
      </c>
      <c r="DA133" t="s">
        <v>71</v>
      </c>
      <c r="DB133" t="s">
        <v>71</v>
      </c>
      <c r="DC133" t="s">
        <v>71</v>
      </c>
      <c r="DD133" t="s">
        <v>71</v>
      </c>
      <c r="DE133" t="s">
        <v>71</v>
      </c>
      <c r="DF133" t="s">
        <v>71</v>
      </c>
      <c r="DG133" t="s">
        <v>71</v>
      </c>
      <c r="DH133" t="s">
        <v>71</v>
      </c>
      <c r="DI133" t="s">
        <v>71</v>
      </c>
      <c r="DJ133" t="s">
        <v>71</v>
      </c>
      <c r="DK133" t="s">
        <v>71</v>
      </c>
      <c r="DL133" t="s">
        <v>71</v>
      </c>
      <c r="DM133" t="s">
        <v>71</v>
      </c>
      <c r="DN133" t="s">
        <v>71</v>
      </c>
      <c r="DO133" t="s">
        <v>71</v>
      </c>
      <c r="DP133" t="s">
        <v>71</v>
      </c>
      <c r="DQ133" t="s">
        <v>71</v>
      </c>
      <c r="DR133" t="s">
        <v>71</v>
      </c>
      <c r="DS133" t="s">
        <v>71</v>
      </c>
      <c r="DT133" t="s">
        <v>71</v>
      </c>
      <c r="DU133" t="s">
        <v>71</v>
      </c>
      <c r="DV133" t="s">
        <v>71</v>
      </c>
      <c r="DW133" t="s">
        <v>71</v>
      </c>
      <c r="DX133" t="s">
        <v>71</v>
      </c>
      <c r="DY133" t="s">
        <v>71</v>
      </c>
      <c r="DZ133" t="s">
        <v>71</v>
      </c>
      <c r="EA133" t="s">
        <v>71</v>
      </c>
      <c r="EB133" t="s">
        <v>71</v>
      </c>
      <c r="EC133" t="s">
        <v>71</v>
      </c>
      <c r="ED133" t="s">
        <v>71</v>
      </c>
      <c r="EE133" t="s">
        <v>71</v>
      </c>
      <c r="EF133" t="s">
        <v>71</v>
      </c>
      <c r="EG133" t="s">
        <v>71</v>
      </c>
      <c r="EH133" t="s">
        <v>71</v>
      </c>
      <c r="EI133" t="s">
        <v>71</v>
      </c>
      <c r="EJ133" t="s">
        <v>71</v>
      </c>
      <c r="EK133" t="s">
        <v>71</v>
      </c>
      <c r="EL133" t="s">
        <v>71</v>
      </c>
      <c r="EM133" t="s">
        <v>71</v>
      </c>
      <c r="EN133" t="s">
        <v>71</v>
      </c>
      <c r="EO133" t="s">
        <v>71</v>
      </c>
      <c r="EP133" t="s">
        <v>71</v>
      </c>
      <c r="EQ133" t="s">
        <v>71</v>
      </c>
      <c r="ER133" t="s">
        <v>71</v>
      </c>
      <c r="ES133" t="s">
        <v>71</v>
      </c>
      <c r="ET133" t="s">
        <v>71</v>
      </c>
      <c r="EU133" t="s">
        <v>71</v>
      </c>
      <c r="EV133" t="s">
        <v>71</v>
      </c>
      <c r="EW133" t="s">
        <v>71</v>
      </c>
      <c r="EX133" t="s">
        <v>71</v>
      </c>
      <c r="EY133" t="s">
        <v>71</v>
      </c>
      <c r="EZ133" t="s">
        <v>71</v>
      </c>
      <c r="FA133" t="s">
        <v>71</v>
      </c>
      <c r="FB133" t="s">
        <v>71</v>
      </c>
      <c r="FC133" t="s">
        <v>71</v>
      </c>
      <c r="FD133" t="s">
        <v>71</v>
      </c>
      <c r="FE133" t="s">
        <v>71</v>
      </c>
      <c r="FF133" t="s">
        <v>71</v>
      </c>
      <c r="FG133" t="s">
        <v>71</v>
      </c>
      <c r="FH133" t="s">
        <v>71</v>
      </c>
      <c r="FI133" t="s">
        <v>71</v>
      </c>
      <c r="FJ133" t="s">
        <v>71</v>
      </c>
      <c r="FK133" t="s">
        <v>71</v>
      </c>
      <c r="FL133" t="s">
        <v>71</v>
      </c>
      <c r="FM133" t="s">
        <v>71</v>
      </c>
      <c r="FN133" t="s">
        <v>71</v>
      </c>
      <c r="FO133" t="s">
        <v>71</v>
      </c>
      <c r="FP133" t="s">
        <v>71</v>
      </c>
      <c r="FQ133" t="s">
        <v>71</v>
      </c>
      <c r="FR133" t="s">
        <v>71</v>
      </c>
      <c r="FS133" t="s">
        <v>71</v>
      </c>
      <c r="FT133" t="s">
        <v>71</v>
      </c>
      <c r="FU133" t="s">
        <v>71</v>
      </c>
      <c r="FV133" t="s">
        <v>71</v>
      </c>
      <c r="FW133" t="s">
        <v>71</v>
      </c>
      <c r="FX133" t="s">
        <v>71</v>
      </c>
      <c r="FY133" t="s">
        <v>71</v>
      </c>
      <c r="FZ133" t="s">
        <v>71</v>
      </c>
      <c r="GA133" t="s">
        <v>71</v>
      </c>
      <c r="GB133" t="s">
        <v>71</v>
      </c>
      <c r="GC133" t="s">
        <v>71</v>
      </c>
      <c r="GD133" t="s">
        <v>71</v>
      </c>
      <c r="GE133" t="s">
        <v>71</v>
      </c>
      <c r="GF133" t="s">
        <v>71</v>
      </c>
      <c r="GG133" t="s">
        <v>71</v>
      </c>
      <c r="GH133" t="s">
        <v>71</v>
      </c>
    </row>
    <row r="134" spans="1:190" x14ac:dyDescent="0.2">
      <c r="A134" s="1">
        <v>132</v>
      </c>
      <c r="B134" t="s">
        <v>72</v>
      </c>
      <c r="C134" t="s">
        <v>72</v>
      </c>
      <c r="D134" t="s">
        <v>73</v>
      </c>
      <c r="E134" t="s">
        <v>73</v>
      </c>
      <c r="F134" t="s">
        <v>73</v>
      </c>
      <c r="G134" t="s">
        <v>73</v>
      </c>
      <c r="H134" t="s">
        <v>73</v>
      </c>
      <c r="I134" t="s">
        <v>74</v>
      </c>
      <c r="J134" t="s">
        <v>74</v>
      </c>
      <c r="K134" t="s">
        <v>74</v>
      </c>
      <c r="L134" t="s">
        <v>75</v>
      </c>
      <c r="M134" t="s">
        <v>75</v>
      </c>
      <c r="N134" t="s">
        <v>75</v>
      </c>
      <c r="O134" t="s">
        <v>75</v>
      </c>
      <c r="P134" t="s">
        <v>75</v>
      </c>
      <c r="Q134" t="s">
        <v>75</v>
      </c>
      <c r="R134" t="s">
        <v>75</v>
      </c>
      <c r="S134" t="s">
        <v>75</v>
      </c>
      <c r="T134" t="s">
        <v>71</v>
      </c>
      <c r="U134" t="s">
        <v>71</v>
      </c>
      <c r="V134" t="s">
        <v>71</v>
      </c>
      <c r="W134" t="s">
        <v>71</v>
      </c>
      <c r="X134" t="s">
        <v>71</v>
      </c>
      <c r="Y134" t="s">
        <v>71</v>
      </c>
      <c r="Z134" t="s">
        <v>71</v>
      </c>
      <c r="AA134" t="s">
        <v>71</v>
      </c>
      <c r="AB134" t="s">
        <v>71</v>
      </c>
      <c r="AC134" t="s">
        <v>71</v>
      </c>
      <c r="AD134" t="s">
        <v>71</v>
      </c>
      <c r="AE134" t="s">
        <v>71</v>
      </c>
      <c r="AF134" t="s">
        <v>71</v>
      </c>
      <c r="AG134" t="s">
        <v>71</v>
      </c>
      <c r="AH134" t="s">
        <v>71</v>
      </c>
      <c r="AI134" t="s">
        <v>71</v>
      </c>
      <c r="AJ134" t="s">
        <v>71</v>
      </c>
      <c r="AK134" t="s">
        <v>71</v>
      </c>
      <c r="AL134" t="s">
        <v>71</v>
      </c>
      <c r="AM134" t="s">
        <v>71</v>
      </c>
      <c r="AN134" t="s">
        <v>71</v>
      </c>
      <c r="AO134" t="s">
        <v>71</v>
      </c>
      <c r="AP134" t="s">
        <v>71</v>
      </c>
      <c r="AQ134" t="s">
        <v>71</v>
      </c>
      <c r="AR134" t="s">
        <v>71</v>
      </c>
      <c r="AS134" t="s">
        <v>71</v>
      </c>
      <c r="AT134" t="s">
        <v>71</v>
      </c>
      <c r="AU134" t="s">
        <v>71</v>
      </c>
      <c r="AV134" t="s">
        <v>71</v>
      </c>
      <c r="AW134" t="s">
        <v>71</v>
      </c>
      <c r="AX134" t="s">
        <v>71</v>
      </c>
      <c r="AY134" t="s">
        <v>71</v>
      </c>
      <c r="AZ134" t="s">
        <v>71</v>
      </c>
      <c r="BA134" t="s">
        <v>71</v>
      </c>
      <c r="BB134" t="s">
        <v>71</v>
      </c>
      <c r="BC134" t="s">
        <v>71</v>
      </c>
      <c r="BD134" t="s">
        <v>71</v>
      </c>
      <c r="BE134" t="s">
        <v>71</v>
      </c>
      <c r="BF134" t="s">
        <v>71</v>
      </c>
      <c r="BG134" t="s">
        <v>71</v>
      </c>
      <c r="BH134" t="s">
        <v>71</v>
      </c>
      <c r="BI134" t="s">
        <v>71</v>
      </c>
      <c r="BJ134" t="s">
        <v>71</v>
      </c>
      <c r="BK134" t="s">
        <v>71</v>
      </c>
      <c r="BL134" t="s">
        <v>71</v>
      </c>
      <c r="BM134" t="s">
        <v>71</v>
      </c>
      <c r="BN134" t="s">
        <v>71</v>
      </c>
      <c r="BO134" t="s">
        <v>71</v>
      </c>
      <c r="BP134" t="s">
        <v>71</v>
      </c>
      <c r="BQ134" t="s">
        <v>71</v>
      </c>
      <c r="BR134" t="s">
        <v>71</v>
      </c>
      <c r="BS134" t="s">
        <v>71</v>
      </c>
      <c r="BT134" t="s">
        <v>71</v>
      </c>
      <c r="BU134" t="s">
        <v>71</v>
      </c>
      <c r="BV134" t="s">
        <v>71</v>
      </c>
      <c r="BW134" t="s">
        <v>71</v>
      </c>
      <c r="BX134" t="s">
        <v>71</v>
      </c>
      <c r="BY134" t="s">
        <v>71</v>
      </c>
      <c r="BZ134" t="s">
        <v>71</v>
      </c>
      <c r="CA134" t="s">
        <v>71</v>
      </c>
      <c r="CB134" t="s">
        <v>71</v>
      </c>
      <c r="CC134" t="s">
        <v>71</v>
      </c>
      <c r="CD134" t="s">
        <v>71</v>
      </c>
      <c r="CE134" t="s">
        <v>71</v>
      </c>
      <c r="CF134" t="s">
        <v>71</v>
      </c>
      <c r="CG134" t="s">
        <v>71</v>
      </c>
      <c r="CH134" t="s">
        <v>71</v>
      </c>
      <c r="CI134" t="s">
        <v>71</v>
      </c>
      <c r="CJ134" t="s">
        <v>71</v>
      </c>
      <c r="CK134" t="s">
        <v>71</v>
      </c>
      <c r="CL134" t="s">
        <v>71</v>
      </c>
      <c r="CM134" t="s">
        <v>71</v>
      </c>
      <c r="CN134" t="s">
        <v>71</v>
      </c>
      <c r="CO134" t="s">
        <v>71</v>
      </c>
      <c r="CP134" t="s">
        <v>71</v>
      </c>
      <c r="CQ134" t="s">
        <v>71</v>
      </c>
      <c r="CR134" t="s">
        <v>71</v>
      </c>
      <c r="CS134" t="s">
        <v>71</v>
      </c>
      <c r="CT134" t="s">
        <v>71</v>
      </c>
      <c r="CU134" t="s">
        <v>71</v>
      </c>
      <c r="CV134" t="s">
        <v>71</v>
      </c>
      <c r="CW134" t="s">
        <v>71</v>
      </c>
      <c r="CX134" t="s">
        <v>71</v>
      </c>
      <c r="CY134" t="s">
        <v>71</v>
      </c>
      <c r="CZ134" t="s">
        <v>71</v>
      </c>
      <c r="DA134" t="s">
        <v>71</v>
      </c>
      <c r="DB134" t="s">
        <v>71</v>
      </c>
      <c r="DC134" t="s">
        <v>71</v>
      </c>
      <c r="DD134" t="s">
        <v>71</v>
      </c>
      <c r="DE134" t="s">
        <v>71</v>
      </c>
      <c r="DF134" t="s">
        <v>71</v>
      </c>
      <c r="DG134" t="s">
        <v>71</v>
      </c>
      <c r="DH134" t="s">
        <v>71</v>
      </c>
      <c r="DI134" t="s">
        <v>71</v>
      </c>
      <c r="DJ134" t="s">
        <v>71</v>
      </c>
      <c r="DK134" t="s">
        <v>71</v>
      </c>
      <c r="DL134" t="s">
        <v>71</v>
      </c>
      <c r="DM134" t="s">
        <v>71</v>
      </c>
      <c r="DN134" t="s">
        <v>71</v>
      </c>
      <c r="DO134" t="s">
        <v>71</v>
      </c>
      <c r="DP134" t="s">
        <v>71</v>
      </c>
      <c r="DQ134" t="s">
        <v>71</v>
      </c>
      <c r="DR134" t="s">
        <v>71</v>
      </c>
      <c r="DS134" t="s">
        <v>71</v>
      </c>
      <c r="DT134" t="s">
        <v>71</v>
      </c>
      <c r="DU134" t="s">
        <v>71</v>
      </c>
      <c r="DV134" t="s">
        <v>71</v>
      </c>
      <c r="DW134" t="s">
        <v>71</v>
      </c>
      <c r="DX134" t="s">
        <v>71</v>
      </c>
      <c r="DY134" t="s">
        <v>71</v>
      </c>
      <c r="DZ134" t="s">
        <v>71</v>
      </c>
      <c r="EA134" t="s">
        <v>71</v>
      </c>
      <c r="EB134" t="s">
        <v>71</v>
      </c>
      <c r="EC134" t="s">
        <v>71</v>
      </c>
      <c r="ED134" t="s">
        <v>71</v>
      </c>
      <c r="EE134" t="s">
        <v>71</v>
      </c>
      <c r="EF134" t="s">
        <v>71</v>
      </c>
      <c r="EG134" t="s">
        <v>71</v>
      </c>
      <c r="EH134" t="s">
        <v>71</v>
      </c>
      <c r="EI134" t="s">
        <v>71</v>
      </c>
      <c r="EJ134" t="s">
        <v>71</v>
      </c>
      <c r="EK134" t="s">
        <v>71</v>
      </c>
      <c r="EL134" t="s">
        <v>71</v>
      </c>
      <c r="EM134" t="s">
        <v>71</v>
      </c>
      <c r="EN134" t="s">
        <v>71</v>
      </c>
      <c r="EO134" t="s">
        <v>71</v>
      </c>
      <c r="EP134" t="s">
        <v>71</v>
      </c>
      <c r="EQ134" t="s">
        <v>71</v>
      </c>
      <c r="ER134" t="s">
        <v>71</v>
      </c>
      <c r="ES134" t="s">
        <v>71</v>
      </c>
      <c r="ET134" t="s">
        <v>71</v>
      </c>
      <c r="EU134" t="s">
        <v>71</v>
      </c>
      <c r="EV134" t="s">
        <v>71</v>
      </c>
      <c r="EW134" t="s">
        <v>71</v>
      </c>
      <c r="EX134" t="s">
        <v>71</v>
      </c>
      <c r="EY134" t="s">
        <v>71</v>
      </c>
      <c r="EZ134" t="s">
        <v>71</v>
      </c>
      <c r="FA134" t="s">
        <v>71</v>
      </c>
      <c r="FB134" t="s">
        <v>71</v>
      </c>
      <c r="FC134" t="s">
        <v>71</v>
      </c>
      <c r="FD134" t="s">
        <v>71</v>
      </c>
      <c r="FE134" t="s">
        <v>71</v>
      </c>
      <c r="FF134" t="s">
        <v>71</v>
      </c>
      <c r="FG134" t="s">
        <v>71</v>
      </c>
      <c r="FH134" t="s">
        <v>71</v>
      </c>
      <c r="FI134" t="s">
        <v>71</v>
      </c>
      <c r="FJ134" t="s">
        <v>71</v>
      </c>
      <c r="FK134" t="s">
        <v>71</v>
      </c>
      <c r="FL134" t="s">
        <v>71</v>
      </c>
      <c r="FM134" t="s">
        <v>71</v>
      </c>
      <c r="FN134" t="s">
        <v>71</v>
      </c>
      <c r="FO134" t="s">
        <v>71</v>
      </c>
      <c r="FP134" t="s">
        <v>71</v>
      </c>
      <c r="FQ134" t="s">
        <v>71</v>
      </c>
      <c r="FR134" t="s">
        <v>71</v>
      </c>
      <c r="FS134" t="s">
        <v>71</v>
      </c>
      <c r="FT134" t="s">
        <v>71</v>
      </c>
      <c r="FU134" t="s">
        <v>71</v>
      </c>
      <c r="FV134" t="s">
        <v>71</v>
      </c>
      <c r="FW134" t="s">
        <v>71</v>
      </c>
      <c r="FX134" t="s">
        <v>71</v>
      </c>
      <c r="FY134" t="s">
        <v>71</v>
      </c>
      <c r="FZ134" t="s">
        <v>71</v>
      </c>
      <c r="GA134" t="s">
        <v>71</v>
      </c>
      <c r="GB134" t="s">
        <v>71</v>
      </c>
      <c r="GC134" t="s">
        <v>71</v>
      </c>
      <c r="GD134" t="s">
        <v>71</v>
      </c>
      <c r="GE134" t="s">
        <v>71</v>
      </c>
      <c r="GF134" t="s">
        <v>71</v>
      </c>
      <c r="GG134" t="s">
        <v>71</v>
      </c>
      <c r="GH134" t="s">
        <v>71</v>
      </c>
    </row>
    <row r="135" spans="1:190" x14ac:dyDescent="0.2">
      <c r="A135" s="1">
        <v>133</v>
      </c>
      <c r="B135" t="s">
        <v>72</v>
      </c>
      <c r="C135" t="s">
        <v>72</v>
      </c>
      <c r="D135" t="s">
        <v>73</v>
      </c>
      <c r="E135" t="s">
        <v>73</v>
      </c>
      <c r="F135" t="s">
        <v>73</v>
      </c>
      <c r="G135" t="s">
        <v>73</v>
      </c>
      <c r="H135" t="s">
        <v>73</v>
      </c>
      <c r="I135" t="s">
        <v>74</v>
      </c>
      <c r="J135" t="s">
        <v>74</v>
      </c>
      <c r="K135" t="s">
        <v>74</v>
      </c>
      <c r="L135" t="s">
        <v>75</v>
      </c>
      <c r="M135" t="s">
        <v>75</v>
      </c>
      <c r="N135" t="s">
        <v>75</v>
      </c>
      <c r="O135" t="s">
        <v>75</v>
      </c>
      <c r="P135" t="s">
        <v>75</v>
      </c>
      <c r="Q135" t="s">
        <v>75</v>
      </c>
      <c r="R135" t="s">
        <v>75</v>
      </c>
      <c r="S135" t="s">
        <v>75</v>
      </c>
      <c r="T135" t="s">
        <v>71</v>
      </c>
      <c r="U135" t="s">
        <v>71</v>
      </c>
      <c r="V135" t="s">
        <v>71</v>
      </c>
      <c r="W135" t="s">
        <v>71</v>
      </c>
      <c r="X135" t="s">
        <v>71</v>
      </c>
      <c r="Y135" t="s">
        <v>71</v>
      </c>
      <c r="Z135" t="s">
        <v>71</v>
      </c>
      <c r="AA135" t="s">
        <v>71</v>
      </c>
      <c r="AB135" t="s">
        <v>71</v>
      </c>
      <c r="AC135" t="s">
        <v>71</v>
      </c>
      <c r="AD135" t="s">
        <v>71</v>
      </c>
      <c r="AE135" t="s">
        <v>71</v>
      </c>
      <c r="AF135" t="s">
        <v>71</v>
      </c>
      <c r="AG135" t="s">
        <v>71</v>
      </c>
      <c r="AH135" t="s">
        <v>71</v>
      </c>
      <c r="AI135" t="s">
        <v>71</v>
      </c>
      <c r="AJ135" t="s">
        <v>71</v>
      </c>
      <c r="AK135" t="s">
        <v>71</v>
      </c>
      <c r="AL135" t="s">
        <v>71</v>
      </c>
      <c r="AM135" t="s">
        <v>71</v>
      </c>
      <c r="AN135" t="s">
        <v>71</v>
      </c>
      <c r="AO135" t="s">
        <v>71</v>
      </c>
      <c r="AP135" t="s">
        <v>71</v>
      </c>
      <c r="AQ135" t="s">
        <v>71</v>
      </c>
      <c r="AR135" t="s">
        <v>71</v>
      </c>
      <c r="AS135" t="s">
        <v>71</v>
      </c>
      <c r="AT135" t="s">
        <v>71</v>
      </c>
      <c r="AU135" t="s">
        <v>71</v>
      </c>
      <c r="AV135" t="s">
        <v>71</v>
      </c>
      <c r="AW135" t="s">
        <v>71</v>
      </c>
      <c r="AX135" t="s">
        <v>71</v>
      </c>
      <c r="AY135" t="s">
        <v>71</v>
      </c>
      <c r="AZ135" t="s">
        <v>71</v>
      </c>
      <c r="BA135" t="s">
        <v>71</v>
      </c>
      <c r="BB135" t="s">
        <v>71</v>
      </c>
      <c r="BC135" t="s">
        <v>71</v>
      </c>
      <c r="BD135" t="s">
        <v>71</v>
      </c>
      <c r="BE135" t="s">
        <v>71</v>
      </c>
      <c r="BF135" t="s">
        <v>71</v>
      </c>
      <c r="BG135" t="s">
        <v>71</v>
      </c>
      <c r="BH135" t="s">
        <v>71</v>
      </c>
      <c r="BI135" t="s">
        <v>71</v>
      </c>
      <c r="BJ135" t="s">
        <v>71</v>
      </c>
      <c r="BK135" t="s">
        <v>71</v>
      </c>
      <c r="BL135" t="s">
        <v>71</v>
      </c>
      <c r="BM135" t="s">
        <v>71</v>
      </c>
      <c r="BN135" t="s">
        <v>71</v>
      </c>
      <c r="BO135" t="s">
        <v>71</v>
      </c>
      <c r="BP135" t="s">
        <v>71</v>
      </c>
      <c r="BQ135" t="s">
        <v>71</v>
      </c>
      <c r="BR135" t="s">
        <v>71</v>
      </c>
      <c r="BS135" t="s">
        <v>71</v>
      </c>
      <c r="BT135" t="s">
        <v>71</v>
      </c>
      <c r="BU135" t="s">
        <v>71</v>
      </c>
      <c r="BV135" t="s">
        <v>71</v>
      </c>
      <c r="BW135" t="s">
        <v>71</v>
      </c>
      <c r="BX135" t="s">
        <v>71</v>
      </c>
      <c r="BY135" t="s">
        <v>71</v>
      </c>
      <c r="BZ135" t="s">
        <v>71</v>
      </c>
      <c r="CA135" t="s">
        <v>71</v>
      </c>
      <c r="CB135" t="s">
        <v>71</v>
      </c>
      <c r="CC135" t="s">
        <v>71</v>
      </c>
      <c r="CD135" t="s">
        <v>71</v>
      </c>
      <c r="CE135" t="s">
        <v>71</v>
      </c>
      <c r="CF135" t="s">
        <v>71</v>
      </c>
      <c r="CG135" t="s">
        <v>71</v>
      </c>
      <c r="CH135" t="s">
        <v>71</v>
      </c>
      <c r="CI135" t="s">
        <v>71</v>
      </c>
      <c r="CJ135" t="s">
        <v>71</v>
      </c>
      <c r="CK135" t="s">
        <v>71</v>
      </c>
      <c r="CL135" t="s">
        <v>71</v>
      </c>
      <c r="CM135" t="s">
        <v>71</v>
      </c>
      <c r="CN135" t="s">
        <v>71</v>
      </c>
      <c r="CO135" t="s">
        <v>71</v>
      </c>
      <c r="CP135" t="s">
        <v>71</v>
      </c>
      <c r="CQ135" t="s">
        <v>71</v>
      </c>
      <c r="CR135" t="s">
        <v>71</v>
      </c>
      <c r="CS135" t="s">
        <v>71</v>
      </c>
      <c r="CT135" t="s">
        <v>71</v>
      </c>
      <c r="CU135" t="s">
        <v>71</v>
      </c>
      <c r="CV135" t="s">
        <v>71</v>
      </c>
      <c r="CW135" t="s">
        <v>71</v>
      </c>
      <c r="CX135" t="s">
        <v>71</v>
      </c>
      <c r="CY135" t="s">
        <v>71</v>
      </c>
      <c r="CZ135" t="s">
        <v>71</v>
      </c>
      <c r="DA135" t="s">
        <v>71</v>
      </c>
      <c r="DB135" t="s">
        <v>71</v>
      </c>
      <c r="DC135" t="s">
        <v>71</v>
      </c>
      <c r="DD135" t="s">
        <v>71</v>
      </c>
      <c r="DE135" t="s">
        <v>71</v>
      </c>
      <c r="DF135" t="s">
        <v>71</v>
      </c>
      <c r="DG135" t="s">
        <v>71</v>
      </c>
      <c r="DH135" t="s">
        <v>71</v>
      </c>
      <c r="DI135" t="s">
        <v>71</v>
      </c>
      <c r="DJ135" t="s">
        <v>71</v>
      </c>
      <c r="DK135" t="s">
        <v>71</v>
      </c>
      <c r="DL135" t="s">
        <v>71</v>
      </c>
      <c r="DM135" t="s">
        <v>71</v>
      </c>
      <c r="DN135" t="s">
        <v>71</v>
      </c>
      <c r="DO135" t="s">
        <v>71</v>
      </c>
      <c r="DP135" t="s">
        <v>71</v>
      </c>
      <c r="DQ135" t="s">
        <v>71</v>
      </c>
      <c r="DR135" t="s">
        <v>71</v>
      </c>
      <c r="DS135" t="s">
        <v>71</v>
      </c>
      <c r="DT135" t="s">
        <v>71</v>
      </c>
      <c r="DU135" t="s">
        <v>71</v>
      </c>
      <c r="DV135" t="s">
        <v>71</v>
      </c>
      <c r="DW135" t="s">
        <v>71</v>
      </c>
      <c r="DX135" t="s">
        <v>71</v>
      </c>
      <c r="DY135" t="s">
        <v>71</v>
      </c>
      <c r="DZ135" t="s">
        <v>71</v>
      </c>
      <c r="EA135" t="s">
        <v>71</v>
      </c>
      <c r="EB135" t="s">
        <v>71</v>
      </c>
      <c r="EC135" t="s">
        <v>71</v>
      </c>
      <c r="ED135" t="s">
        <v>71</v>
      </c>
      <c r="EE135" t="s">
        <v>71</v>
      </c>
      <c r="EF135" t="s">
        <v>71</v>
      </c>
      <c r="EG135" t="s">
        <v>71</v>
      </c>
      <c r="EH135" t="s">
        <v>71</v>
      </c>
      <c r="EI135" t="s">
        <v>71</v>
      </c>
      <c r="EJ135" t="s">
        <v>71</v>
      </c>
      <c r="EK135" t="s">
        <v>71</v>
      </c>
      <c r="EL135" t="s">
        <v>71</v>
      </c>
      <c r="EM135" t="s">
        <v>71</v>
      </c>
      <c r="EN135" t="s">
        <v>71</v>
      </c>
      <c r="EO135" t="s">
        <v>71</v>
      </c>
      <c r="EP135" t="s">
        <v>71</v>
      </c>
      <c r="EQ135" t="s">
        <v>71</v>
      </c>
      <c r="ER135" t="s">
        <v>71</v>
      </c>
      <c r="ES135" t="s">
        <v>71</v>
      </c>
      <c r="ET135" t="s">
        <v>71</v>
      </c>
      <c r="EU135" t="s">
        <v>71</v>
      </c>
      <c r="EV135" t="s">
        <v>71</v>
      </c>
      <c r="EW135" t="s">
        <v>71</v>
      </c>
      <c r="EX135" t="s">
        <v>71</v>
      </c>
      <c r="EY135" t="s">
        <v>71</v>
      </c>
      <c r="EZ135" t="s">
        <v>71</v>
      </c>
      <c r="FA135" t="s">
        <v>71</v>
      </c>
      <c r="FB135" t="s">
        <v>71</v>
      </c>
      <c r="FC135" t="s">
        <v>71</v>
      </c>
      <c r="FD135" t="s">
        <v>71</v>
      </c>
      <c r="FE135" t="s">
        <v>71</v>
      </c>
      <c r="FF135" t="s">
        <v>71</v>
      </c>
      <c r="FG135" t="s">
        <v>71</v>
      </c>
      <c r="FH135" t="s">
        <v>71</v>
      </c>
      <c r="FI135" t="s">
        <v>71</v>
      </c>
      <c r="FJ135" t="s">
        <v>71</v>
      </c>
      <c r="FK135" t="s">
        <v>71</v>
      </c>
      <c r="FL135" t="s">
        <v>71</v>
      </c>
      <c r="FM135" t="s">
        <v>71</v>
      </c>
      <c r="FN135" t="s">
        <v>71</v>
      </c>
      <c r="FO135" t="s">
        <v>71</v>
      </c>
      <c r="FP135" t="s">
        <v>71</v>
      </c>
      <c r="FQ135" t="s">
        <v>71</v>
      </c>
      <c r="FR135" t="s">
        <v>71</v>
      </c>
      <c r="FS135" t="s">
        <v>71</v>
      </c>
      <c r="FT135" t="s">
        <v>71</v>
      </c>
      <c r="FU135" t="s">
        <v>71</v>
      </c>
      <c r="FV135" t="s">
        <v>71</v>
      </c>
      <c r="FW135" t="s">
        <v>71</v>
      </c>
      <c r="FX135" t="s">
        <v>71</v>
      </c>
      <c r="FY135" t="s">
        <v>71</v>
      </c>
      <c r="FZ135" t="s">
        <v>71</v>
      </c>
      <c r="GA135" t="s">
        <v>71</v>
      </c>
      <c r="GB135" t="s">
        <v>71</v>
      </c>
      <c r="GC135" t="s">
        <v>71</v>
      </c>
      <c r="GD135" t="s">
        <v>71</v>
      </c>
      <c r="GE135" t="s">
        <v>71</v>
      </c>
      <c r="GF135" t="s">
        <v>71</v>
      </c>
      <c r="GG135" t="s">
        <v>71</v>
      </c>
      <c r="GH135" t="s">
        <v>71</v>
      </c>
    </row>
    <row r="136" spans="1:190" x14ac:dyDescent="0.2">
      <c r="A136" s="1">
        <v>134</v>
      </c>
      <c r="B136" t="s">
        <v>72</v>
      </c>
      <c r="C136" t="s">
        <v>72</v>
      </c>
      <c r="D136" t="s">
        <v>73</v>
      </c>
      <c r="E136" t="s">
        <v>73</v>
      </c>
      <c r="F136" t="s">
        <v>73</v>
      </c>
      <c r="G136" t="s">
        <v>73</v>
      </c>
      <c r="H136" t="s">
        <v>73</v>
      </c>
      <c r="I136" t="s">
        <v>74</v>
      </c>
      <c r="J136" t="s">
        <v>74</v>
      </c>
      <c r="K136" t="s">
        <v>74</v>
      </c>
      <c r="L136" t="s">
        <v>75</v>
      </c>
      <c r="M136" t="s">
        <v>75</v>
      </c>
      <c r="N136" t="s">
        <v>75</v>
      </c>
      <c r="O136" t="s">
        <v>75</v>
      </c>
      <c r="P136" t="s">
        <v>75</v>
      </c>
      <c r="Q136" t="s">
        <v>75</v>
      </c>
      <c r="R136" t="s">
        <v>75</v>
      </c>
      <c r="S136" t="s">
        <v>75</v>
      </c>
      <c r="T136" t="s">
        <v>71</v>
      </c>
      <c r="U136" t="s">
        <v>71</v>
      </c>
      <c r="V136" t="s">
        <v>71</v>
      </c>
      <c r="W136" t="s">
        <v>71</v>
      </c>
      <c r="X136" t="s">
        <v>71</v>
      </c>
      <c r="Y136" t="s">
        <v>71</v>
      </c>
      <c r="Z136" t="s">
        <v>71</v>
      </c>
      <c r="AA136" t="s">
        <v>71</v>
      </c>
      <c r="AB136" t="s">
        <v>71</v>
      </c>
      <c r="AC136" t="s">
        <v>71</v>
      </c>
      <c r="AD136" t="s">
        <v>71</v>
      </c>
      <c r="AE136" t="s">
        <v>71</v>
      </c>
      <c r="AF136" t="s">
        <v>71</v>
      </c>
      <c r="AG136" t="s">
        <v>71</v>
      </c>
      <c r="AH136" t="s">
        <v>71</v>
      </c>
      <c r="AI136" t="s">
        <v>71</v>
      </c>
      <c r="AJ136" t="s">
        <v>71</v>
      </c>
      <c r="AK136" t="s">
        <v>71</v>
      </c>
      <c r="AL136" t="s">
        <v>71</v>
      </c>
      <c r="AM136" t="s">
        <v>71</v>
      </c>
      <c r="AN136" t="s">
        <v>71</v>
      </c>
      <c r="AO136" t="s">
        <v>71</v>
      </c>
      <c r="AP136" t="s">
        <v>71</v>
      </c>
      <c r="AQ136" t="s">
        <v>71</v>
      </c>
      <c r="AR136" t="s">
        <v>71</v>
      </c>
      <c r="AS136" t="s">
        <v>71</v>
      </c>
      <c r="AT136" t="s">
        <v>71</v>
      </c>
      <c r="AU136" t="s">
        <v>71</v>
      </c>
      <c r="AV136" t="s">
        <v>71</v>
      </c>
      <c r="AW136" t="s">
        <v>71</v>
      </c>
      <c r="AX136" t="s">
        <v>71</v>
      </c>
      <c r="AY136" t="s">
        <v>71</v>
      </c>
      <c r="AZ136" t="s">
        <v>71</v>
      </c>
      <c r="BA136" t="s">
        <v>71</v>
      </c>
      <c r="BB136" t="s">
        <v>71</v>
      </c>
      <c r="BC136" t="s">
        <v>71</v>
      </c>
      <c r="BD136" t="s">
        <v>71</v>
      </c>
      <c r="BE136" t="s">
        <v>71</v>
      </c>
      <c r="BF136" t="s">
        <v>71</v>
      </c>
      <c r="BG136" t="s">
        <v>71</v>
      </c>
      <c r="BH136" t="s">
        <v>71</v>
      </c>
      <c r="BI136" t="s">
        <v>71</v>
      </c>
      <c r="BJ136" t="s">
        <v>71</v>
      </c>
      <c r="BK136" t="s">
        <v>71</v>
      </c>
      <c r="BL136" t="s">
        <v>71</v>
      </c>
      <c r="BM136" t="s">
        <v>71</v>
      </c>
      <c r="BN136" t="s">
        <v>71</v>
      </c>
      <c r="BO136" t="s">
        <v>71</v>
      </c>
      <c r="BP136" t="s">
        <v>71</v>
      </c>
      <c r="BQ136" t="s">
        <v>71</v>
      </c>
      <c r="BR136" t="s">
        <v>71</v>
      </c>
      <c r="BS136" t="s">
        <v>71</v>
      </c>
      <c r="BT136" t="s">
        <v>71</v>
      </c>
      <c r="BU136" t="s">
        <v>71</v>
      </c>
      <c r="BV136" t="s">
        <v>71</v>
      </c>
      <c r="BW136" t="s">
        <v>71</v>
      </c>
      <c r="BX136" t="s">
        <v>71</v>
      </c>
      <c r="BY136" t="s">
        <v>71</v>
      </c>
      <c r="BZ136" t="s">
        <v>71</v>
      </c>
      <c r="CA136" t="s">
        <v>71</v>
      </c>
      <c r="CB136" t="s">
        <v>71</v>
      </c>
      <c r="CC136" t="s">
        <v>71</v>
      </c>
      <c r="CD136" t="s">
        <v>71</v>
      </c>
      <c r="CE136" t="s">
        <v>71</v>
      </c>
      <c r="CF136" t="s">
        <v>71</v>
      </c>
      <c r="CG136" t="s">
        <v>71</v>
      </c>
      <c r="CH136" t="s">
        <v>71</v>
      </c>
      <c r="CI136" t="s">
        <v>71</v>
      </c>
      <c r="CJ136" t="s">
        <v>71</v>
      </c>
      <c r="CK136" t="s">
        <v>71</v>
      </c>
      <c r="CL136" t="s">
        <v>71</v>
      </c>
      <c r="CM136" t="s">
        <v>71</v>
      </c>
      <c r="CN136" t="s">
        <v>71</v>
      </c>
      <c r="CO136" t="s">
        <v>71</v>
      </c>
      <c r="CP136" t="s">
        <v>71</v>
      </c>
      <c r="CQ136" t="s">
        <v>71</v>
      </c>
      <c r="CR136" t="s">
        <v>71</v>
      </c>
      <c r="CS136" t="s">
        <v>71</v>
      </c>
      <c r="CT136" t="s">
        <v>71</v>
      </c>
      <c r="CU136" t="s">
        <v>71</v>
      </c>
      <c r="CV136" t="s">
        <v>71</v>
      </c>
      <c r="CW136" t="s">
        <v>71</v>
      </c>
      <c r="CX136" t="s">
        <v>71</v>
      </c>
      <c r="CY136" t="s">
        <v>71</v>
      </c>
      <c r="CZ136" t="s">
        <v>71</v>
      </c>
      <c r="DA136" t="s">
        <v>71</v>
      </c>
      <c r="DB136" t="s">
        <v>71</v>
      </c>
      <c r="DC136" t="s">
        <v>71</v>
      </c>
      <c r="DD136" t="s">
        <v>71</v>
      </c>
      <c r="DE136" t="s">
        <v>71</v>
      </c>
      <c r="DF136" t="s">
        <v>71</v>
      </c>
      <c r="DG136" t="s">
        <v>71</v>
      </c>
      <c r="DH136" t="s">
        <v>71</v>
      </c>
      <c r="DI136" t="s">
        <v>71</v>
      </c>
      <c r="DJ136" t="s">
        <v>71</v>
      </c>
      <c r="DK136" t="s">
        <v>71</v>
      </c>
      <c r="DL136" t="s">
        <v>71</v>
      </c>
      <c r="DM136" t="s">
        <v>71</v>
      </c>
      <c r="DN136" t="s">
        <v>71</v>
      </c>
      <c r="DO136" t="s">
        <v>71</v>
      </c>
      <c r="DP136" t="s">
        <v>71</v>
      </c>
      <c r="DQ136" t="s">
        <v>71</v>
      </c>
      <c r="DR136" t="s">
        <v>71</v>
      </c>
      <c r="DS136" t="s">
        <v>71</v>
      </c>
      <c r="DT136" t="s">
        <v>71</v>
      </c>
      <c r="DU136" t="s">
        <v>71</v>
      </c>
      <c r="DV136" t="s">
        <v>71</v>
      </c>
      <c r="DW136" t="s">
        <v>71</v>
      </c>
      <c r="DX136" t="s">
        <v>71</v>
      </c>
      <c r="DY136" t="s">
        <v>71</v>
      </c>
      <c r="DZ136" t="s">
        <v>71</v>
      </c>
      <c r="EA136" t="s">
        <v>71</v>
      </c>
      <c r="EB136" t="s">
        <v>71</v>
      </c>
      <c r="EC136" t="s">
        <v>71</v>
      </c>
      <c r="ED136" t="s">
        <v>71</v>
      </c>
      <c r="EE136" t="s">
        <v>71</v>
      </c>
      <c r="EF136" t="s">
        <v>71</v>
      </c>
      <c r="EG136" t="s">
        <v>71</v>
      </c>
      <c r="EH136" t="s">
        <v>71</v>
      </c>
      <c r="EI136" t="s">
        <v>71</v>
      </c>
      <c r="EJ136" t="s">
        <v>71</v>
      </c>
      <c r="EK136" t="s">
        <v>71</v>
      </c>
      <c r="EL136" t="s">
        <v>71</v>
      </c>
      <c r="EM136" t="s">
        <v>71</v>
      </c>
      <c r="EN136" t="s">
        <v>71</v>
      </c>
      <c r="EO136" t="s">
        <v>71</v>
      </c>
      <c r="EP136" t="s">
        <v>71</v>
      </c>
      <c r="EQ136" t="s">
        <v>71</v>
      </c>
      <c r="ER136" t="s">
        <v>71</v>
      </c>
      <c r="ES136" t="s">
        <v>71</v>
      </c>
      <c r="ET136" t="s">
        <v>71</v>
      </c>
      <c r="EU136" t="s">
        <v>71</v>
      </c>
      <c r="EV136" t="s">
        <v>71</v>
      </c>
      <c r="EW136" t="s">
        <v>71</v>
      </c>
      <c r="EX136" t="s">
        <v>71</v>
      </c>
      <c r="EY136" t="s">
        <v>71</v>
      </c>
      <c r="EZ136" t="s">
        <v>71</v>
      </c>
      <c r="FA136" t="s">
        <v>71</v>
      </c>
      <c r="FB136" t="s">
        <v>71</v>
      </c>
      <c r="FC136" t="s">
        <v>71</v>
      </c>
      <c r="FD136" t="s">
        <v>71</v>
      </c>
      <c r="FE136" t="s">
        <v>71</v>
      </c>
      <c r="FF136" t="s">
        <v>71</v>
      </c>
      <c r="FG136" t="s">
        <v>71</v>
      </c>
      <c r="FH136" t="s">
        <v>71</v>
      </c>
      <c r="FI136" t="s">
        <v>71</v>
      </c>
      <c r="FJ136" t="s">
        <v>71</v>
      </c>
      <c r="FK136" t="s">
        <v>71</v>
      </c>
      <c r="FL136" t="s">
        <v>71</v>
      </c>
      <c r="FM136" t="s">
        <v>71</v>
      </c>
      <c r="FN136" t="s">
        <v>71</v>
      </c>
      <c r="FO136" t="s">
        <v>71</v>
      </c>
      <c r="FP136" t="s">
        <v>71</v>
      </c>
      <c r="FQ136" t="s">
        <v>71</v>
      </c>
      <c r="FR136" t="s">
        <v>71</v>
      </c>
      <c r="FS136" t="s">
        <v>71</v>
      </c>
      <c r="FT136" t="s">
        <v>71</v>
      </c>
      <c r="FU136" t="s">
        <v>71</v>
      </c>
      <c r="FV136" t="s">
        <v>71</v>
      </c>
      <c r="FW136" t="s">
        <v>71</v>
      </c>
      <c r="FX136" t="s">
        <v>71</v>
      </c>
      <c r="FY136" t="s">
        <v>71</v>
      </c>
      <c r="FZ136" t="s">
        <v>71</v>
      </c>
      <c r="GA136" t="s">
        <v>71</v>
      </c>
      <c r="GB136" t="s">
        <v>71</v>
      </c>
      <c r="GC136" t="s">
        <v>71</v>
      </c>
      <c r="GD136" t="s">
        <v>71</v>
      </c>
      <c r="GE136" t="s">
        <v>71</v>
      </c>
      <c r="GF136" t="s">
        <v>71</v>
      </c>
      <c r="GG136" t="s">
        <v>71</v>
      </c>
      <c r="GH136" t="s">
        <v>71</v>
      </c>
    </row>
    <row r="137" spans="1:190" x14ac:dyDescent="0.2">
      <c r="A137" s="1">
        <v>135</v>
      </c>
      <c r="B137" t="s">
        <v>72</v>
      </c>
      <c r="C137" t="s">
        <v>72</v>
      </c>
      <c r="D137" t="s">
        <v>73</v>
      </c>
      <c r="E137" t="s">
        <v>73</v>
      </c>
      <c r="F137" t="s">
        <v>73</v>
      </c>
      <c r="G137" t="s">
        <v>73</v>
      </c>
      <c r="H137" t="s">
        <v>73</v>
      </c>
      <c r="I137" t="s">
        <v>74</v>
      </c>
      <c r="J137" t="s">
        <v>74</v>
      </c>
      <c r="K137" t="s">
        <v>74</v>
      </c>
      <c r="L137" t="s">
        <v>75</v>
      </c>
      <c r="M137" t="s">
        <v>75</v>
      </c>
      <c r="N137" t="s">
        <v>75</v>
      </c>
      <c r="O137" t="s">
        <v>75</v>
      </c>
      <c r="P137" t="s">
        <v>75</v>
      </c>
      <c r="Q137" t="s">
        <v>75</v>
      </c>
      <c r="R137" t="s">
        <v>75</v>
      </c>
      <c r="S137" t="s">
        <v>75</v>
      </c>
      <c r="T137" t="s">
        <v>71</v>
      </c>
      <c r="U137" t="s">
        <v>71</v>
      </c>
      <c r="V137" t="s">
        <v>71</v>
      </c>
      <c r="W137" t="s">
        <v>71</v>
      </c>
      <c r="X137" t="s">
        <v>71</v>
      </c>
      <c r="Y137" t="s">
        <v>71</v>
      </c>
      <c r="Z137" t="s">
        <v>71</v>
      </c>
      <c r="AA137" t="s">
        <v>71</v>
      </c>
      <c r="AB137" t="s">
        <v>71</v>
      </c>
      <c r="AC137" t="s">
        <v>71</v>
      </c>
      <c r="AD137" t="s">
        <v>71</v>
      </c>
      <c r="AE137" t="s">
        <v>71</v>
      </c>
      <c r="AF137" t="s">
        <v>71</v>
      </c>
      <c r="AG137" t="s">
        <v>71</v>
      </c>
      <c r="AH137" t="s">
        <v>71</v>
      </c>
      <c r="AI137" t="s">
        <v>71</v>
      </c>
      <c r="AJ137" t="s">
        <v>71</v>
      </c>
      <c r="AK137" t="s">
        <v>71</v>
      </c>
      <c r="AL137" t="s">
        <v>71</v>
      </c>
      <c r="AM137" t="s">
        <v>71</v>
      </c>
      <c r="AN137" t="s">
        <v>71</v>
      </c>
      <c r="AO137" t="s">
        <v>71</v>
      </c>
      <c r="AP137" t="s">
        <v>71</v>
      </c>
      <c r="AQ137" t="s">
        <v>71</v>
      </c>
      <c r="AR137" t="s">
        <v>71</v>
      </c>
      <c r="AS137" t="s">
        <v>71</v>
      </c>
      <c r="AT137" t="s">
        <v>71</v>
      </c>
      <c r="AU137" t="s">
        <v>71</v>
      </c>
      <c r="AV137" t="s">
        <v>71</v>
      </c>
      <c r="AW137" t="s">
        <v>71</v>
      </c>
      <c r="AX137" t="s">
        <v>71</v>
      </c>
      <c r="AY137" t="s">
        <v>71</v>
      </c>
      <c r="AZ137" t="s">
        <v>71</v>
      </c>
      <c r="BA137" t="s">
        <v>71</v>
      </c>
      <c r="BB137" t="s">
        <v>71</v>
      </c>
      <c r="BC137" t="s">
        <v>71</v>
      </c>
      <c r="BD137" t="s">
        <v>71</v>
      </c>
      <c r="BE137" t="s">
        <v>71</v>
      </c>
      <c r="BF137" t="s">
        <v>71</v>
      </c>
      <c r="BG137" t="s">
        <v>71</v>
      </c>
      <c r="BH137" t="s">
        <v>71</v>
      </c>
      <c r="BI137" t="s">
        <v>71</v>
      </c>
      <c r="BJ137" t="s">
        <v>71</v>
      </c>
      <c r="BK137" t="s">
        <v>71</v>
      </c>
      <c r="BL137" t="s">
        <v>71</v>
      </c>
      <c r="BM137" t="s">
        <v>71</v>
      </c>
      <c r="BN137" t="s">
        <v>71</v>
      </c>
      <c r="BO137" t="s">
        <v>71</v>
      </c>
      <c r="BP137" t="s">
        <v>71</v>
      </c>
      <c r="BQ137" t="s">
        <v>71</v>
      </c>
      <c r="BR137" t="s">
        <v>71</v>
      </c>
      <c r="BS137" t="s">
        <v>71</v>
      </c>
      <c r="BT137" t="s">
        <v>71</v>
      </c>
      <c r="BU137" t="s">
        <v>71</v>
      </c>
      <c r="BV137" t="s">
        <v>71</v>
      </c>
      <c r="BW137" t="s">
        <v>71</v>
      </c>
      <c r="BX137" t="s">
        <v>71</v>
      </c>
      <c r="BY137" t="s">
        <v>71</v>
      </c>
      <c r="BZ137" t="s">
        <v>71</v>
      </c>
      <c r="CA137" t="s">
        <v>71</v>
      </c>
      <c r="CB137" t="s">
        <v>71</v>
      </c>
      <c r="CC137" t="s">
        <v>71</v>
      </c>
      <c r="CD137" t="s">
        <v>71</v>
      </c>
      <c r="CE137" t="s">
        <v>71</v>
      </c>
      <c r="CF137" t="s">
        <v>71</v>
      </c>
      <c r="CG137" t="s">
        <v>71</v>
      </c>
      <c r="CH137" t="s">
        <v>71</v>
      </c>
      <c r="CI137" t="s">
        <v>71</v>
      </c>
      <c r="CJ137" t="s">
        <v>71</v>
      </c>
      <c r="CK137" t="s">
        <v>71</v>
      </c>
      <c r="CL137" t="s">
        <v>71</v>
      </c>
      <c r="CM137" t="s">
        <v>71</v>
      </c>
      <c r="CN137" t="s">
        <v>71</v>
      </c>
      <c r="CO137" t="s">
        <v>71</v>
      </c>
      <c r="CP137" t="s">
        <v>71</v>
      </c>
      <c r="CQ137" t="s">
        <v>71</v>
      </c>
      <c r="CR137" t="s">
        <v>71</v>
      </c>
      <c r="CS137" t="s">
        <v>71</v>
      </c>
      <c r="CT137" t="s">
        <v>71</v>
      </c>
      <c r="CU137" t="s">
        <v>71</v>
      </c>
      <c r="CV137" t="s">
        <v>71</v>
      </c>
      <c r="CW137" t="s">
        <v>71</v>
      </c>
      <c r="CX137" t="s">
        <v>71</v>
      </c>
      <c r="CY137" t="s">
        <v>71</v>
      </c>
      <c r="CZ137" t="s">
        <v>71</v>
      </c>
      <c r="DA137" t="s">
        <v>71</v>
      </c>
      <c r="DB137" t="s">
        <v>71</v>
      </c>
      <c r="DC137" t="s">
        <v>71</v>
      </c>
      <c r="DD137" t="s">
        <v>71</v>
      </c>
      <c r="DE137" t="s">
        <v>71</v>
      </c>
      <c r="DF137" t="s">
        <v>71</v>
      </c>
      <c r="DG137" t="s">
        <v>71</v>
      </c>
      <c r="DH137" t="s">
        <v>71</v>
      </c>
      <c r="DI137" t="s">
        <v>71</v>
      </c>
      <c r="DJ137" t="s">
        <v>71</v>
      </c>
      <c r="DK137" t="s">
        <v>71</v>
      </c>
      <c r="DL137" t="s">
        <v>71</v>
      </c>
      <c r="DM137" t="s">
        <v>71</v>
      </c>
      <c r="DN137" t="s">
        <v>71</v>
      </c>
      <c r="DO137" t="s">
        <v>71</v>
      </c>
      <c r="DP137" t="s">
        <v>71</v>
      </c>
      <c r="DQ137" t="s">
        <v>71</v>
      </c>
      <c r="DR137" t="s">
        <v>71</v>
      </c>
      <c r="DS137" t="s">
        <v>71</v>
      </c>
      <c r="DT137" t="s">
        <v>71</v>
      </c>
      <c r="DU137" t="s">
        <v>71</v>
      </c>
      <c r="DV137" t="s">
        <v>71</v>
      </c>
      <c r="DW137" t="s">
        <v>71</v>
      </c>
      <c r="DX137" t="s">
        <v>71</v>
      </c>
      <c r="DY137" t="s">
        <v>71</v>
      </c>
      <c r="DZ137" t="s">
        <v>71</v>
      </c>
      <c r="EA137" t="s">
        <v>71</v>
      </c>
      <c r="EB137" t="s">
        <v>71</v>
      </c>
      <c r="EC137" t="s">
        <v>71</v>
      </c>
      <c r="ED137" t="s">
        <v>71</v>
      </c>
      <c r="EE137" t="s">
        <v>71</v>
      </c>
      <c r="EF137" t="s">
        <v>71</v>
      </c>
      <c r="EG137" t="s">
        <v>71</v>
      </c>
      <c r="EH137" t="s">
        <v>71</v>
      </c>
      <c r="EI137" t="s">
        <v>71</v>
      </c>
      <c r="EJ137" t="s">
        <v>71</v>
      </c>
      <c r="EK137" t="s">
        <v>71</v>
      </c>
      <c r="EL137" t="s">
        <v>71</v>
      </c>
      <c r="EM137" t="s">
        <v>71</v>
      </c>
      <c r="EN137" t="s">
        <v>71</v>
      </c>
      <c r="EO137" t="s">
        <v>71</v>
      </c>
      <c r="EP137" t="s">
        <v>71</v>
      </c>
      <c r="EQ137" t="s">
        <v>71</v>
      </c>
      <c r="ER137" t="s">
        <v>71</v>
      </c>
      <c r="ES137" t="s">
        <v>71</v>
      </c>
      <c r="ET137" t="s">
        <v>71</v>
      </c>
      <c r="EU137" t="s">
        <v>71</v>
      </c>
      <c r="EV137" t="s">
        <v>71</v>
      </c>
      <c r="EW137" t="s">
        <v>71</v>
      </c>
      <c r="EX137" t="s">
        <v>71</v>
      </c>
      <c r="EY137" t="s">
        <v>71</v>
      </c>
      <c r="EZ137" t="s">
        <v>71</v>
      </c>
      <c r="FA137" t="s">
        <v>71</v>
      </c>
      <c r="FB137" t="s">
        <v>71</v>
      </c>
      <c r="FC137" t="s">
        <v>71</v>
      </c>
      <c r="FD137" t="s">
        <v>71</v>
      </c>
      <c r="FE137" t="s">
        <v>71</v>
      </c>
      <c r="FF137" t="s">
        <v>71</v>
      </c>
      <c r="FG137" t="s">
        <v>71</v>
      </c>
      <c r="FH137" t="s">
        <v>71</v>
      </c>
      <c r="FI137" t="s">
        <v>71</v>
      </c>
      <c r="FJ137" t="s">
        <v>71</v>
      </c>
      <c r="FK137" t="s">
        <v>71</v>
      </c>
      <c r="FL137" t="s">
        <v>71</v>
      </c>
      <c r="FM137" t="s">
        <v>71</v>
      </c>
      <c r="FN137" t="s">
        <v>71</v>
      </c>
      <c r="FO137" t="s">
        <v>71</v>
      </c>
      <c r="FP137" t="s">
        <v>71</v>
      </c>
      <c r="FQ137" t="s">
        <v>71</v>
      </c>
      <c r="FR137" t="s">
        <v>71</v>
      </c>
      <c r="FS137" t="s">
        <v>71</v>
      </c>
      <c r="FT137" t="s">
        <v>71</v>
      </c>
      <c r="FU137" t="s">
        <v>71</v>
      </c>
      <c r="FV137" t="s">
        <v>71</v>
      </c>
      <c r="FW137" t="s">
        <v>71</v>
      </c>
      <c r="FX137" t="s">
        <v>71</v>
      </c>
      <c r="FY137" t="s">
        <v>71</v>
      </c>
      <c r="FZ137" t="s">
        <v>71</v>
      </c>
      <c r="GA137" t="s">
        <v>71</v>
      </c>
      <c r="GB137" t="s">
        <v>71</v>
      </c>
      <c r="GC137" t="s">
        <v>71</v>
      </c>
      <c r="GD137" t="s">
        <v>71</v>
      </c>
      <c r="GE137" t="s">
        <v>71</v>
      </c>
      <c r="GF137" t="s">
        <v>71</v>
      </c>
      <c r="GG137" t="s">
        <v>71</v>
      </c>
      <c r="GH137" t="s">
        <v>71</v>
      </c>
    </row>
    <row r="138" spans="1:190" x14ac:dyDescent="0.2">
      <c r="A138" s="1">
        <v>136</v>
      </c>
      <c r="B138" t="s">
        <v>72</v>
      </c>
      <c r="C138" t="s">
        <v>72</v>
      </c>
      <c r="D138" t="s">
        <v>73</v>
      </c>
      <c r="E138" t="s">
        <v>73</v>
      </c>
      <c r="F138" t="s">
        <v>73</v>
      </c>
      <c r="G138" t="s">
        <v>73</v>
      </c>
      <c r="H138" t="s">
        <v>73</v>
      </c>
      <c r="I138" t="s">
        <v>74</v>
      </c>
      <c r="J138" t="s">
        <v>74</v>
      </c>
      <c r="K138" t="s">
        <v>74</v>
      </c>
      <c r="L138" t="s">
        <v>75</v>
      </c>
      <c r="M138" t="s">
        <v>75</v>
      </c>
      <c r="N138" t="s">
        <v>75</v>
      </c>
      <c r="O138" t="s">
        <v>75</v>
      </c>
      <c r="P138" t="s">
        <v>75</v>
      </c>
      <c r="Q138" t="s">
        <v>75</v>
      </c>
      <c r="R138" t="s">
        <v>75</v>
      </c>
      <c r="S138" t="s">
        <v>75</v>
      </c>
      <c r="T138" t="s">
        <v>71</v>
      </c>
      <c r="U138" t="s">
        <v>71</v>
      </c>
      <c r="V138" t="s">
        <v>71</v>
      </c>
      <c r="W138" t="s">
        <v>71</v>
      </c>
      <c r="X138" t="s">
        <v>71</v>
      </c>
      <c r="Y138" t="s">
        <v>71</v>
      </c>
      <c r="Z138" t="s">
        <v>71</v>
      </c>
      <c r="AA138" t="s">
        <v>71</v>
      </c>
      <c r="AB138" t="s">
        <v>71</v>
      </c>
      <c r="AC138" t="s">
        <v>71</v>
      </c>
      <c r="AD138" t="s">
        <v>71</v>
      </c>
      <c r="AE138" t="s">
        <v>71</v>
      </c>
      <c r="AF138" t="s">
        <v>71</v>
      </c>
      <c r="AG138" t="s">
        <v>71</v>
      </c>
      <c r="AH138" t="s">
        <v>71</v>
      </c>
      <c r="AI138" t="s">
        <v>71</v>
      </c>
      <c r="AJ138" t="s">
        <v>71</v>
      </c>
      <c r="AK138" t="s">
        <v>71</v>
      </c>
      <c r="AL138" t="s">
        <v>71</v>
      </c>
      <c r="AM138" t="s">
        <v>71</v>
      </c>
      <c r="AN138" t="s">
        <v>71</v>
      </c>
      <c r="AO138" t="s">
        <v>71</v>
      </c>
      <c r="AP138" t="s">
        <v>71</v>
      </c>
      <c r="AQ138" t="s">
        <v>71</v>
      </c>
      <c r="AR138" t="s">
        <v>71</v>
      </c>
      <c r="AS138" t="s">
        <v>71</v>
      </c>
      <c r="AT138" t="s">
        <v>71</v>
      </c>
      <c r="AU138" t="s">
        <v>71</v>
      </c>
      <c r="AV138" t="s">
        <v>71</v>
      </c>
      <c r="AW138" t="s">
        <v>71</v>
      </c>
      <c r="AX138" t="s">
        <v>71</v>
      </c>
      <c r="AY138" t="s">
        <v>71</v>
      </c>
      <c r="AZ138" t="s">
        <v>71</v>
      </c>
      <c r="BA138" t="s">
        <v>71</v>
      </c>
      <c r="BB138" t="s">
        <v>71</v>
      </c>
      <c r="BC138" t="s">
        <v>71</v>
      </c>
      <c r="BD138" t="s">
        <v>71</v>
      </c>
      <c r="BE138" t="s">
        <v>71</v>
      </c>
      <c r="BF138" t="s">
        <v>71</v>
      </c>
      <c r="BG138" t="s">
        <v>71</v>
      </c>
      <c r="BH138" t="s">
        <v>71</v>
      </c>
      <c r="BI138" t="s">
        <v>71</v>
      </c>
      <c r="BJ138" t="s">
        <v>71</v>
      </c>
      <c r="BK138" t="s">
        <v>71</v>
      </c>
      <c r="BL138" t="s">
        <v>71</v>
      </c>
      <c r="BM138" t="s">
        <v>71</v>
      </c>
      <c r="BN138" t="s">
        <v>71</v>
      </c>
      <c r="BO138" t="s">
        <v>71</v>
      </c>
      <c r="BP138" t="s">
        <v>71</v>
      </c>
      <c r="BQ138" t="s">
        <v>71</v>
      </c>
      <c r="BR138" t="s">
        <v>71</v>
      </c>
      <c r="BS138" t="s">
        <v>71</v>
      </c>
      <c r="BT138" t="s">
        <v>71</v>
      </c>
      <c r="BU138" t="s">
        <v>71</v>
      </c>
      <c r="BV138" t="s">
        <v>71</v>
      </c>
      <c r="BW138" t="s">
        <v>71</v>
      </c>
      <c r="BX138" t="s">
        <v>71</v>
      </c>
      <c r="BY138" t="s">
        <v>71</v>
      </c>
      <c r="BZ138" t="s">
        <v>71</v>
      </c>
      <c r="CA138" t="s">
        <v>71</v>
      </c>
      <c r="CB138" t="s">
        <v>71</v>
      </c>
      <c r="CC138" t="s">
        <v>71</v>
      </c>
      <c r="CD138" t="s">
        <v>71</v>
      </c>
      <c r="CE138" t="s">
        <v>71</v>
      </c>
      <c r="CF138" t="s">
        <v>71</v>
      </c>
      <c r="CG138" t="s">
        <v>71</v>
      </c>
      <c r="CH138" t="s">
        <v>71</v>
      </c>
      <c r="CI138" t="s">
        <v>71</v>
      </c>
      <c r="CJ138" t="s">
        <v>71</v>
      </c>
      <c r="CK138" t="s">
        <v>71</v>
      </c>
      <c r="CL138" t="s">
        <v>71</v>
      </c>
      <c r="CM138" t="s">
        <v>71</v>
      </c>
      <c r="CN138" t="s">
        <v>71</v>
      </c>
      <c r="CO138" t="s">
        <v>71</v>
      </c>
      <c r="CP138" t="s">
        <v>71</v>
      </c>
      <c r="CQ138" t="s">
        <v>71</v>
      </c>
      <c r="CR138" t="s">
        <v>71</v>
      </c>
      <c r="CS138" t="s">
        <v>71</v>
      </c>
      <c r="CT138" t="s">
        <v>71</v>
      </c>
      <c r="CU138" t="s">
        <v>71</v>
      </c>
      <c r="CV138" t="s">
        <v>71</v>
      </c>
      <c r="CW138" t="s">
        <v>71</v>
      </c>
      <c r="CX138" t="s">
        <v>71</v>
      </c>
      <c r="CY138" t="s">
        <v>71</v>
      </c>
      <c r="CZ138" t="s">
        <v>71</v>
      </c>
      <c r="DA138" t="s">
        <v>71</v>
      </c>
      <c r="DB138" t="s">
        <v>71</v>
      </c>
      <c r="DC138" t="s">
        <v>71</v>
      </c>
      <c r="DD138" t="s">
        <v>71</v>
      </c>
      <c r="DE138" t="s">
        <v>71</v>
      </c>
      <c r="DF138" t="s">
        <v>71</v>
      </c>
      <c r="DG138" t="s">
        <v>71</v>
      </c>
      <c r="DH138" t="s">
        <v>71</v>
      </c>
      <c r="DI138" t="s">
        <v>71</v>
      </c>
      <c r="DJ138" t="s">
        <v>71</v>
      </c>
      <c r="DK138" t="s">
        <v>71</v>
      </c>
      <c r="DL138" t="s">
        <v>71</v>
      </c>
      <c r="DM138" t="s">
        <v>71</v>
      </c>
      <c r="DN138" t="s">
        <v>71</v>
      </c>
      <c r="DO138" t="s">
        <v>71</v>
      </c>
      <c r="DP138" t="s">
        <v>71</v>
      </c>
      <c r="DQ138" t="s">
        <v>71</v>
      </c>
      <c r="DR138" t="s">
        <v>71</v>
      </c>
      <c r="DS138" t="s">
        <v>71</v>
      </c>
      <c r="DT138" t="s">
        <v>71</v>
      </c>
      <c r="DU138" t="s">
        <v>71</v>
      </c>
      <c r="DV138" t="s">
        <v>71</v>
      </c>
      <c r="DW138" t="s">
        <v>71</v>
      </c>
      <c r="DX138" t="s">
        <v>71</v>
      </c>
      <c r="DY138" t="s">
        <v>71</v>
      </c>
      <c r="DZ138" t="s">
        <v>71</v>
      </c>
      <c r="EA138" t="s">
        <v>71</v>
      </c>
      <c r="EB138" t="s">
        <v>71</v>
      </c>
      <c r="EC138" t="s">
        <v>71</v>
      </c>
      <c r="ED138" t="s">
        <v>71</v>
      </c>
      <c r="EE138" t="s">
        <v>71</v>
      </c>
      <c r="EF138" t="s">
        <v>71</v>
      </c>
      <c r="EG138" t="s">
        <v>71</v>
      </c>
      <c r="EH138" t="s">
        <v>71</v>
      </c>
      <c r="EI138" t="s">
        <v>71</v>
      </c>
      <c r="EJ138" t="s">
        <v>71</v>
      </c>
      <c r="EK138" t="s">
        <v>71</v>
      </c>
      <c r="EL138" t="s">
        <v>71</v>
      </c>
      <c r="EM138" t="s">
        <v>71</v>
      </c>
      <c r="EN138" t="s">
        <v>71</v>
      </c>
      <c r="EO138" t="s">
        <v>71</v>
      </c>
      <c r="EP138" t="s">
        <v>71</v>
      </c>
      <c r="EQ138" t="s">
        <v>71</v>
      </c>
      <c r="ER138" t="s">
        <v>71</v>
      </c>
      <c r="ES138" t="s">
        <v>71</v>
      </c>
      <c r="ET138" t="s">
        <v>71</v>
      </c>
      <c r="EU138" t="s">
        <v>71</v>
      </c>
      <c r="EV138" t="s">
        <v>71</v>
      </c>
      <c r="EW138" t="s">
        <v>71</v>
      </c>
      <c r="EX138" t="s">
        <v>71</v>
      </c>
      <c r="EY138" t="s">
        <v>71</v>
      </c>
      <c r="EZ138" t="s">
        <v>71</v>
      </c>
      <c r="FA138" t="s">
        <v>71</v>
      </c>
      <c r="FB138" t="s">
        <v>71</v>
      </c>
      <c r="FC138" t="s">
        <v>71</v>
      </c>
      <c r="FD138" t="s">
        <v>71</v>
      </c>
      <c r="FE138" t="s">
        <v>71</v>
      </c>
      <c r="FF138" t="s">
        <v>71</v>
      </c>
      <c r="FG138" t="s">
        <v>71</v>
      </c>
      <c r="FH138" t="s">
        <v>71</v>
      </c>
      <c r="FI138" t="s">
        <v>71</v>
      </c>
      <c r="FJ138" t="s">
        <v>71</v>
      </c>
      <c r="FK138" t="s">
        <v>71</v>
      </c>
      <c r="FL138" t="s">
        <v>71</v>
      </c>
      <c r="FM138" t="s">
        <v>71</v>
      </c>
      <c r="FN138" t="s">
        <v>71</v>
      </c>
      <c r="FO138" t="s">
        <v>71</v>
      </c>
      <c r="FP138" t="s">
        <v>71</v>
      </c>
      <c r="FQ138" t="s">
        <v>71</v>
      </c>
      <c r="FR138" t="s">
        <v>71</v>
      </c>
      <c r="FS138" t="s">
        <v>71</v>
      </c>
      <c r="FT138" t="s">
        <v>71</v>
      </c>
      <c r="FU138" t="s">
        <v>71</v>
      </c>
      <c r="FV138" t="s">
        <v>71</v>
      </c>
      <c r="FW138" t="s">
        <v>71</v>
      </c>
      <c r="FX138" t="s">
        <v>71</v>
      </c>
      <c r="FY138" t="s">
        <v>71</v>
      </c>
      <c r="FZ138" t="s">
        <v>71</v>
      </c>
      <c r="GA138" t="s">
        <v>71</v>
      </c>
      <c r="GB138" t="s">
        <v>71</v>
      </c>
      <c r="GC138" t="s">
        <v>71</v>
      </c>
      <c r="GD138" t="s">
        <v>71</v>
      </c>
      <c r="GE138" t="s">
        <v>71</v>
      </c>
      <c r="GF138" t="s">
        <v>71</v>
      </c>
      <c r="GG138" t="s">
        <v>71</v>
      </c>
      <c r="GH138" t="s">
        <v>71</v>
      </c>
    </row>
    <row r="139" spans="1:190" x14ac:dyDescent="0.2">
      <c r="A139" s="1">
        <v>137</v>
      </c>
      <c r="B139" t="s">
        <v>72</v>
      </c>
      <c r="C139" t="s">
        <v>72</v>
      </c>
      <c r="D139" t="s">
        <v>73</v>
      </c>
      <c r="E139" t="s">
        <v>73</v>
      </c>
      <c r="F139" t="s">
        <v>73</v>
      </c>
      <c r="G139" t="s">
        <v>73</v>
      </c>
      <c r="H139" t="s">
        <v>73</v>
      </c>
      <c r="I139" t="s">
        <v>74</v>
      </c>
      <c r="J139" t="s">
        <v>74</v>
      </c>
      <c r="K139" t="s">
        <v>74</v>
      </c>
      <c r="L139" t="s">
        <v>75</v>
      </c>
      <c r="M139" t="s">
        <v>75</v>
      </c>
      <c r="N139" t="s">
        <v>75</v>
      </c>
      <c r="O139" t="s">
        <v>75</v>
      </c>
      <c r="P139" t="s">
        <v>75</v>
      </c>
      <c r="Q139" t="s">
        <v>75</v>
      </c>
      <c r="R139" t="s">
        <v>75</v>
      </c>
      <c r="S139" t="s">
        <v>75</v>
      </c>
      <c r="T139" t="s">
        <v>71</v>
      </c>
      <c r="U139" t="s">
        <v>71</v>
      </c>
      <c r="V139" t="s">
        <v>71</v>
      </c>
      <c r="W139" t="s">
        <v>71</v>
      </c>
      <c r="X139" t="s">
        <v>71</v>
      </c>
      <c r="Y139" t="s">
        <v>71</v>
      </c>
      <c r="Z139" t="s">
        <v>71</v>
      </c>
      <c r="AA139" t="s">
        <v>71</v>
      </c>
      <c r="AB139" t="s">
        <v>71</v>
      </c>
      <c r="AC139" t="s">
        <v>71</v>
      </c>
      <c r="AD139" t="s">
        <v>71</v>
      </c>
      <c r="AE139" t="s">
        <v>71</v>
      </c>
      <c r="AF139" t="s">
        <v>71</v>
      </c>
      <c r="AG139" t="s">
        <v>71</v>
      </c>
      <c r="AH139" t="s">
        <v>71</v>
      </c>
      <c r="AI139" t="s">
        <v>71</v>
      </c>
      <c r="AJ139" t="s">
        <v>71</v>
      </c>
      <c r="AK139" t="s">
        <v>71</v>
      </c>
      <c r="AL139" t="s">
        <v>71</v>
      </c>
      <c r="AM139" t="s">
        <v>71</v>
      </c>
      <c r="AN139" t="s">
        <v>71</v>
      </c>
      <c r="AO139" t="s">
        <v>71</v>
      </c>
      <c r="AP139" t="s">
        <v>71</v>
      </c>
      <c r="AQ139" t="s">
        <v>71</v>
      </c>
      <c r="AR139" t="s">
        <v>71</v>
      </c>
      <c r="AS139" t="s">
        <v>71</v>
      </c>
      <c r="AT139" t="s">
        <v>71</v>
      </c>
      <c r="AU139" t="s">
        <v>71</v>
      </c>
      <c r="AV139" t="s">
        <v>71</v>
      </c>
      <c r="AW139" t="s">
        <v>71</v>
      </c>
      <c r="AX139" t="s">
        <v>71</v>
      </c>
      <c r="AY139" t="s">
        <v>71</v>
      </c>
      <c r="AZ139" t="s">
        <v>71</v>
      </c>
      <c r="BA139" t="s">
        <v>71</v>
      </c>
      <c r="BB139" t="s">
        <v>71</v>
      </c>
      <c r="BC139" t="s">
        <v>71</v>
      </c>
      <c r="BD139" t="s">
        <v>71</v>
      </c>
      <c r="BE139" t="s">
        <v>71</v>
      </c>
      <c r="BF139" t="s">
        <v>71</v>
      </c>
      <c r="BG139" t="s">
        <v>71</v>
      </c>
      <c r="BH139" t="s">
        <v>71</v>
      </c>
      <c r="BI139" t="s">
        <v>71</v>
      </c>
      <c r="BJ139" t="s">
        <v>71</v>
      </c>
      <c r="BK139" t="s">
        <v>71</v>
      </c>
      <c r="BL139" t="s">
        <v>71</v>
      </c>
      <c r="BM139" t="s">
        <v>71</v>
      </c>
      <c r="BN139" t="s">
        <v>71</v>
      </c>
      <c r="BO139" t="s">
        <v>71</v>
      </c>
      <c r="BP139" t="s">
        <v>71</v>
      </c>
      <c r="BQ139" t="s">
        <v>71</v>
      </c>
      <c r="BR139" t="s">
        <v>71</v>
      </c>
      <c r="BS139" t="s">
        <v>71</v>
      </c>
      <c r="BT139" t="s">
        <v>71</v>
      </c>
      <c r="BU139" t="s">
        <v>71</v>
      </c>
      <c r="BV139" t="s">
        <v>71</v>
      </c>
      <c r="BW139" t="s">
        <v>71</v>
      </c>
      <c r="BX139" t="s">
        <v>71</v>
      </c>
      <c r="BY139" t="s">
        <v>71</v>
      </c>
      <c r="BZ139" t="s">
        <v>71</v>
      </c>
      <c r="CA139" t="s">
        <v>71</v>
      </c>
      <c r="CB139" t="s">
        <v>71</v>
      </c>
      <c r="CC139" t="s">
        <v>71</v>
      </c>
      <c r="CD139" t="s">
        <v>71</v>
      </c>
      <c r="CE139" t="s">
        <v>71</v>
      </c>
      <c r="CF139" t="s">
        <v>71</v>
      </c>
      <c r="CG139" t="s">
        <v>71</v>
      </c>
      <c r="CH139" t="s">
        <v>71</v>
      </c>
      <c r="CI139" t="s">
        <v>71</v>
      </c>
      <c r="CJ139" t="s">
        <v>71</v>
      </c>
      <c r="CK139" t="s">
        <v>71</v>
      </c>
      <c r="CL139" t="s">
        <v>71</v>
      </c>
      <c r="CM139" t="s">
        <v>71</v>
      </c>
      <c r="CN139" t="s">
        <v>71</v>
      </c>
      <c r="CO139" t="s">
        <v>71</v>
      </c>
      <c r="CP139" t="s">
        <v>71</v>
      </c>
      <c r="CQ139" t="s">
        <v>71</v>
      </c>
      <c r="CR139" t="s">
        <v>71</v>
      </c>
      <c r="CS139" t="s">
        <v>71</v>
      </c>
      <c r="CT139" t="s">
        <v>71</v>
      </c>
      <c r="CU139" t="s">
        <v>71</v>
      </c>
      <c r="CV139" t="s">
        <v>71</v>
      </c>
      <c r="CW139" t="s">
        <v>71</v>
      </c>
      <c r="CX139" t="s">
        <v>71</v>
      </c>
      <c r="CY139" t="s">
        <v>71</v>
      </c>
      <c r="CZ139" t="s">
        <v>71</v>
      </c>
      <c r="DA139" t="s">
        <v>71</v>
      </c>
      <c r="DB139" t="s">
        <v>71</v>
      </c>
      <c r="DC139" t="s">
        <v>71</v>
      </c>
      <c r="DD139" t="s">
        <v>71</v>
      </c>
      <c r="DE139" t="s">
        <v>71</v>
      </c>
      <c r="DF139" t="s">
        <v>71</v>
      </c>
      <c r="DG139" t="s">
        <v>71</v>
      </c>
      <c r="DH139" t="s">
        <v>71</v>
      </c>
      <c r="DI139" t="s">
        <v>71</v>
      </c>
      <c r="DJ139" t="s">
        <v>71</v>
      </c>
      <c r="DK139" t="s">
        <v>71</v>
      </c>
      <c r="DL139" t="s">
        <v>71</v>
      </c>
      <c r="DM139" t="s">
        <v>71</v>
      </c>
      <c r="DN139" t="s">
        <v>71</v>
      </c>
      <c r="DO139" t="s">
        <v>71</v>
      </c>
      <c r="DP139" t="s">
        <v>71</v>
      </c>
      <c r="DQ139" t="s">
        <v>71</v>
      </c>
      <c r="DR139" t="s">
        <v>71</v>
      </c>
      <c r="DS139" t="s">
        <v>71</v>
      </c>
      <c r="DT139" t="s">
        <v>71</v>
      </c>
      <c r="DU139" t="s">
        <v>71</v>
      </c>
      <c r="DV139" t="s">
        <v>71</v>
      </c>
      <c r="DW139" t="s">
        <v>71</v>
      </c>
      <c r="DX139" t="s">
        <v>71</v>
      </c>
      <c r="DY139" t="s">
        <v>71</v>
      </c>
      <c r="DZ139" t="s">
        <v>71</v>
      </c>
      <c r="EA139" t="s">
        <v>71</v>
      </c>
      <c r="EB139" t="s">
        <v>71</v>
      </c>
      <c r="EC139" t="s">
        <v>71</v>
      </c>
      <c r="ED139" t="s">
        <v>71</v>
      </c>
      <c r="EE139" t="s">
        <v>71</v>
      </c>
      <c r="EF139" t="s">
        <v>71</v>
      </c>
      <c r="EG139" t="s">
        <v>71</v>
      </c>
      <c r="EH139" t="s">
        <v>71</v>
      </c>
      <c r="EI139" t="s">
        <v>71</v>
      </c>
      <c r="EJ139" t="s">
        <v>71</v>
      </c>
      <c r="EK139" t="s">
        <v>71</v>
      </c>
      <c r="EL139" t="s">
        <v>71</v>
      </c>
      <c r="EM139" t="s">
        <v>71</v>
      </c>
      <c r="EN139" t="s">
        <v>71</v>
      </c>
      <c r="EO139" t="s">
        <v>71</v>
      </c>
      <c r="EP139" t="s">
        <v>71</v>
      </c>
      <c r="EQ139" t="s">
        <v>71</v>
      </c>
      <c r="ER139" t="s">
        <v>71</v>
      </c>
      <c r="ES139" t="s">
        <v>71</v>
      </c>
      <c r="ET139" t="s">
        <v>71</v>
      </c>
      <c r="EU139" t="s">
        <v>71</v>
      </c>
      <c r="EV139" t="s">
        <v>71</v>
      </c>
      <c r="EW139" t="s">
        <v>71</v>
      </c>
      <c r="EX139" t="s">
        <v>71</v>
      </c>
      <c r="EY139" t="s">
        <v>71</v>
      </c>
      <c r="EZ139" t="s">
        <v>71</v>
      </c>
      <c r="FA139" t="s">
        <v>71</v>
      </c>
      <c r="FB139" t="s">
        <v>71</v>
      </c>
      <c r="FC139" t="s">
        <v>71</v>
      </c>
      <c r="FD139" t="s">
        <v>71</v>
      </c>
      <c r="FE139" t="s">
        <v>71</v>
      </c>
      <c r="FF139" t="s">
        <v>71</v>
      </c>
      <c r="FG139" t="s">
        <v>71</v>
      </c>
      <c r="FH139" t="s">
        <v>71</v>
      </c>
      <c r="FI139" t="s">
        <v>71</v>
      </c>
      <c r="FJ139" t="s">
        <v>71</v>
      </c>
      <c r="FK139" t="s">
        <v>71</v>
      </c>
      <c r="FL139" t="s">
        <v>71</v>
      </c>
      <c r="FM139" t="s">
        <v>71</v>
      </c>
      <c r="FN139" t="s">
        <v>71</v>
      </c>
      <c r="FO139" t="s">
        <v>71</v>
      </c>
      <c r="FP139" t="s">
        <v>71</v>
      </c>
      <c r="FQ139" t="s">
        <v>71</v>
      </c>
      <c r="FR139" t="s">
        <v>71</v>
      </c>
      <c r="FS139" t="s">
        <v>71</v>
      </c>
      <c r="FT139" t="s">
        <v>71</v>
      </c>
      <c r="FU139" t="s">
        <v>71</v>
      </c>
      <c r="FV139" t="s">
        <v>71</v>
      </c>
      <c r="FW139" t="s">
        <v>71</v>
      </c>
      <c r="FX139" t="s">
        <v>71</v>
      </c>
      <c r="FY139" t="s">
        <v>71</v>
      </c>
      <c r="FZ139" t="s">
        <v>71</v>
      </c>
      <c r="GA139" t="s">
        <v>71</v>
      </c>
      <c r="GB139" t="s">
        <v>71</v>
      </c>
      <c r="GC139" t="s">
        <v>71</v>
      </c>
      <c r="GD139" t="s">
        <v>71</v>
      </c>
      <c r="GE139" t="s">
        <v>71</v>
      </c>
      <c r="GF139" t="s">
        <v>71</v>
      </c>
      <c r="GG139" t="s">
        <v>71</v>
      </c>
      <c r="GH139" t="s">
        <v>71</v>
      </c>
    </row>
    <row r="140" spans="1:190" x14ac:dyDescent="0.2">
      <c r="A140" s="1">
        <v>138</v>
      </c>
      <c r="B140" t="s">
        <v>72</v>
      </c>
      <c r="C140" t="s">
        <v>72</v>
      </c>
      <c r="D140" t="s">
        <v>73</v>
      </c>
      <c r="E140" t="s">
        <v>73</v>
      </c>
      <c r="F140" t="s">
        <v>73</v>
      </c>
      <c r="G140" t="s">
        <v>73</v>
      </c>
      <c r="H140" t="s">
        <v>73</v>
      </c>
      <c r="I140" t="s">
        <v>74</v>
      </c>
      <c r="J140" t="s">
        <v>74</v>
      </c>
      <c r="K140" t="s">
        <v>74</v>
      </c>
      <c r="L140" t="s">
        <v>75</v>
      </c>
      <c r="M140" t="s">
        <v>75</v>
      </c>
      <c r="N140" t="s">
        <v>75</v>
      </c>
      <c r="O140" t="s">
        <v>75</v>
      </c>
      <c r="P140" t="s">
        <v>75</v>
      </c>
      <c r="Q140" t="s">
        <v>75</v>
      </c>
      <c r="R140" t="s">
        <v>75</v>
      </c>
      <c r="S140" t="s">
        <v>75</v>
      </c>
      <c r="T140" t="s">
        <v>71</v>
      </c>
      <c r="U140" t="s">
        <v>71</v>
      </c>
      <c r="V140" t="s">
        <v>71</v>
      </c>
      <c r="W140" t="s">
        <v>71</v>
      </c>
      <c r="X140" t="s">
        <v>71</v>
      </c>
      <c r="Y140" t="s">
        <v>71</v>
      </c>
      <c r="Z140" t="s">
        <v>71</v>
      </c>
      <c r="AA140" t="s">
        <v>71</v>
      </c>
      <c r="AB140" t="s">
        <v>71</v>
      </c>
      <c r="AC140" t="s">
        <v>71</v>
      </c>
      <c r="AD140" t="s">
        <v>71</v>
      </c>
      <c r="AE140" t="s">
        <v>71</v>
      </c>
      <c r="AF140" t="s">
        <v>71</v>
      </c>
      <c r="AG140" t="s">
        <v>71</v>
      </c>
      <c r="AH140" t="s">
        <v>71</v>
      </c>
      <c r="AI140" t="s">
        <v>71</v>
      </c>
      <c r="AJ140" t="s">
        <v>71</v>
      </c>
      <c r="AK140" t="s">
        <v>71</v>
      </c>
      <c r="AL140" t="s">
        <v>71</v>
      </c>
      <c r="AM140" t="s">
        <v>71</v>
      </c>
      <c r="AN140" t="s">
        <v>71</v>
      </c>
      <c r="AO140" t="s">
        <v>71</v>
      </c>
      <c r="AP140" t="s">
        <v>71</v>
      </c>
      <c r="AQ140" t="s">
        <v>71</v>
      </c>
      <c r="AR140" t="s">
        <v>71</v>
      </c>
      <c r="AS140" t="s">
        <v>71</v>
      </c>
      <c r="AT140" t="s">
        <v>71</v>
      </c>
      <c r="AU140" t="s">
        <v>71</v>
      </c>
      <c r="AV140" t="s">
        <v>71</v>
      </c>
      <c r="AW140" t="s">
        <v>71</v>
      </c>
      <c r="AX140" t="s">
        <v>71</v>
      </c>
      <c r="AY140" t="s">
        <v>71</v>
      </c>
      <c r="AZ140" t="s">
        <v>71</v>
      </c>
      <c r="BA140" t="s">
        <v>71</v>
      </c>
      <c r="BB140" t="s">
        <v>71</v>
      </c>
      <c r="BC140" t="s">
        <v>71</v>
      </c>
      <c r="BD140" t="s">
        <v>71</v>
      </c>
      <c r="BE140" t="s">
        <v>71</v>
      </c>
      <c r="BF140" t="s">
        <v>71</v>
      </c>
      <c r="BG140" t="s">
        <v>71</v>
      </c>
      <c r="BH140" t="s">
        <v>71</v>
      </c>
      <c r="BI140" t="s">
        <v>71</v>
      </c>
      <c r="BJ140" t="s">
        <v>71</v>
      </c>
      <c r="BK140" t="s">
        <v>71</v>
      </c>
      <c r="BL140" t="s">
        <v>71</v>
      </c>
      <c r="BM140" t="s">
        <v>71</v>
      </c>
      <c r="BN140" t="s">
        <v>71</v>
      </c>
      <c r="BO140" t="s">
        <v>71</v>
      </c>
      <c r="BP140" t="s">
        <v>71</v>
      </c>
      <c r="BQ140" t="s">
        <v>71</v>
      </c>
      <c r="BR140" t="s">
        <v>71</v>
      </c>
      <c r="BS140" t="s">
        <v>71</v>
      </c>
      <c r="BT140" t="s">
        <v>71</v>
      </c>
      <c r="BU140" t="s">
        <v>71</v>
      </c>
      <c r="BV140" t="s">
        <v>71</v>
      </c>
      <c r="BW140" t="s">
        <v>71</v>
      </c>
      <c r="BX140" t="s">
        <v>71</v>
      </c>
      <c r="BY140" t="s">
        <v>71</v>
      </c>
      <c r="BZ140" t="s">
        <v>71</v>
      </c>
      <c r="CA140" t="s">
        <v>71</v>
      </c>
      <c r="CB140" t="s">
        <v>71</v>
      </c>
      <c r="CC140" t="s">
        <v>71</v>
      </c>
      <c r="CD140" t="s">
        <v>71</v>
      </c>
      <c r="CE140" t="s">
        <v>71</v>
      </c>
      <c r="CF140" t="s">
        <v>71</v>
      </c>
      <c r="CG140" t="s">
        <v>71</v>
      </c>
      <c r="CH140" t="s">
        <v>71</v>
      </c>
      <c r="CI140" t="s">
        <v>71</v>
      </c>
      <c r="CJ140" t="s">
        <v>71</v>
      </c>
      <c r="CK140" t="s">
        <v>71</v>
      </c>
      <c r="CL140" t="s">
        <v>71</v>
      </c>
      <c r="CM140" t="s">
        <v>71</v>
      </c>
      <c r="CN140" t="s">
        <v>71</v>
      </c>
      <c r="CO140" t="s">
        <v>71</v>
      </c>
      <c r="CP140" t="s">
        <v>71</v>
      </c>
      <c r="CQ140" t="s">
        <v>71</v>
      </c>
      <c r="CR140" t="s">
        <v>71</v>
      </c>
      <c r="CS140" t="s">
        <v>71</v>
      </c>
      <c r="CT140" t="s">
        <v>71</v>
      </c>
      <c r="CU140" t="s">
        <v>71</v>
      </c>
      <c r="CV140" t="s">
        <v>71</v>
      </c>
      <c r="CW140" t="s">
        <v>71</v>
      </c>
      <c r="CX140" t="s">
        <v>71</v>
      </c>
      <c r="CY140" t="s">
        <v>71</v>
      </c>
      <c r="CZ140" t="s">
        <v>71</v>
      </c>
      <c r="DA140" t="s">
        <v>71</v>
      </c>
      <c r="DB140" t="s">
        <v>71</v>
      </c>
      <c r="DC140" t="s">
        <v>71</v>
      </c>
      <c r="DD140" t="s">
        <v>71</v>
      </c>
      <c r="DE140" t="s">
        <v>71</v>
      </c>
      <c r="DF140" t="s">
        <v>71</v>
      </c>
      <c r="DG140" t="s">
        <v>71</v>
      </c>
      <c r="DH140" t="s">
        <v>71</v>
      </c>
      <c r="DI140" t="s">
        <v>71</v>
      </c>
      <c r="DJ140" t="s">
        <v>71</v>
      </c>
      <c r="DK140" t="s">
        <v>71</v>
      </c>
      <c r="DL140" t="s">
        <v>71</v>
      </c>
      <c r="DM140" t="s">
        <v>71</v>
      </c>
      <c r="DN140" t="s">
        <v>71</v>
      </c>
      <c r="DO140" t="s">
        <v>71</v>
      </c>
      <c r="DP140" t="s">
        <v>71</v>
      </c>
      <c r="DQ140" t="s">
        <v>71</v>
      </c>
      <c r="DR140" t="s">
        <v>71</v>
      </c>
      <c r="DS140" t="s">
        <v>71</v>
      </c>
      <c r="DT140" t="s">
        <v>71</v>
      </c>
      <c r="DU140" t="s">
        <v>71</v>
      </c>
      <c r="DV140" t="s">
        <v>71</v>
      </c>
      <c r="DW140" t="s">
        <v>71</v>
      </c>
      <c r="DX140" t="s">
        <v>71</v>
      </c>
      <c r="DY140" t="s">
        <v>71</v>
      </c>
      <c r="DZ140" t="s">
        <v>71</v>
      </c>
      <c r="EA140" t="s">
        <v>71</v>
      </c>
      <c r="EB140" t="s">
        <v>71</v>
      </c>
      <c r="EC140" t="s">
        <v>71</v>
      </c>
      <c r="ED140" t="s">
        <v>71</v>
      </c>
      <c r="EE140" t="s">
        <v>71</v>
      </c>
      <c r="EF140" t="s">
        <v>71</v>
      </c>
      <c r="EG140" t="s">
        <v>71</v>
      </c>
      <c r="EH140" t="s">
        <v>71</v>
      </c>
      <c r="EI140" t="s">
        <v>71</v>
      </c>
      <c r="EJ140" t="s">
        <v>71</v>
      </c>
      <c r="EK140" t="s">
        <v>71</v>
      </c>
      <c r="EL140" t="s">
        <v>71</v>
      </c>
      <c r="EM140" t="s">
        <v>71</v>
      </c>
      <c r="EN140" t="s">
        <v>71</v>
      </c>
      <c r="EO140" t="s">
        <v>71</v>
      </c>
      <c r="EP140" t="s">
        <v>71</v>
      </c>
      <c r="EQ140" t="s">
        <v>71</v>
      </c>
      <c r="ER140" t="s">
        <v>71</v>
      </c>
      <c r="ES140" t="s">
        <v>71</v>
      </c>
      <c r="ET140" t="s">
        <v>71</v>
      </c>
      <c r="EU140" t="s">
        <v>71</v>
      </c>
      <c r="EV140" t="s">
        <v>71</v>
      </c>
      <c r="EW140" t="s">
        <v>71</v>
      </c>
      <c r="EX140" t="s">
        <v>71</v>
      </c>
      <c r="EY140" t="s">
        <v>71</v>
      </c>
      <c r="EZ140" t="s">
        <v>71</v>
      </c>
      <c r="FA140" t="s">
        <v>71</v>
      </c>
      <c r="FB140" t="s">
        <v>71</v>
      </c>
      <c r="FC140" t="s">
        <v>71</v>
      </c>
      <c r="FD140" t="s">
        <v>71</v>
      </c>
      <c r="FE140" t="s">
        <v>71</v>
      </c>
      <c r="FF140" t="s">
        <v>71</v>
      </c>
      <c r="FG140" t="s">
        <v>71</v>
      </c>
      <c r="FH140" t="s">
        <v>71</v>
      </c>
      <c r="FI140" t="s">
        <v>71</v>
      </c>
      <c r="FJ140" t="s">
        <v>71</v>
      </c>
      <c r="FK140" t="s">
        <v>71</v>
      </c>
      <c r="FL140" t="s">
        <v>71</v>
      </c>
      <c r="FM140" t="s">
        <v>71</v>
      </c>
      <c r="FN140" t="s">
        <v>71</v>
      </c>
      <c r="FO140" t="s">
        <v>71</v>
      </c>
      <c r="FP140" t="s">
        <v>71</v>
      </c>
      <c r="FQ140" t="s">
        <v>71</v>
      </c>
      <c r="FR140" t="s">
        <v>71</v>
      </c>
      <c r="FS140" t="s">
        <v>71</v>
      </c>
      <c r="FT140" t="s">
        <v>71</v>
      </c>
      <c r="FU140" t="s">
        <v>71</v>
      </c>
      <c r="FV140" t="s">
        <v>71</v>
      </c>
      <c r="FW140" t="s">
        <v>71</v>
      </c>
      <c r="FX140" t="s">
        <v>71</v>
      </c>
      <c r="FY140" t="s">
        <v>71</v>
      </c>
      <c r="FZ140" t="s">
        <v>71</v>
      </c>
      <c r="GA140" t="s">
        <v>71</v>
      </c>
      <c r="GB140" t="s">
        <v>71</v>
      </c>
      <c r="GC140" t="s">
        <v>71</v>
      </c>
      <c r="GD140" t="s">
        <v>71</v>
      </c>
      <c r="GE140" t="s">
        <v>71</v>
      </c>
      <c r="GF140" t="s">
        <v>71</v>
      </c>
      <c r="GG140" t="s">
        <v>71</v>
      </c>
      <c r="GH140" t="s">
        <v>71</v>
      </c>
    </row>
    <row r="141" spans="1:190" x14ac:dyDescent="0.2">
      <c r="A141" s="1">
        <v>139</v>
      </c>
      <c r="B141" t="s">
        <v>72</v>
      </c>
      <c r="C141" t="s">
        <v>72</v>
      </c>
      <c r="D141" t="s">
        <v>73</v>
      </c>
      <c r="E141" t="s">
        <v>73</v>
      </c>
      <c r="F141" t="s">
        <v>73</v>
      </c>
      <c r="G141" t="s">
        <v>73</v>
      </c>
      <c r="H141" t="s">
        <v>73</v>
      </c>
      <c r="I141" t="s">
        <v>74</v>
      </c>
      <c r="J141" t="s">
        <v>74</v>
      </c>
      <c r="K141" t="s">
        <v>74</v>
      </c>
      <c r="L141" t="s">
        <v>75</v>
      </c>
      <c r="M141" t="s">
        <v>75</v>
      </c>
      <c r="N141" t="s">
        <v>75</v>
      </c>
      <c r="O141" t="s">
        <v>75</v>
      </c>
      <c r="P141" t="s">
        <v>75</v>
      </c>
      <c r="Q141" t="s">
        <v>75</v>
      </c>
      <c r="R141" t="s">
        <v>75</v>
      </c>
      <c r="S141" t="s">
        <v>75</v>
      </c>
      <c r="T141" t="s">
        <v>71</v>
      </c>
      <c r="U141" t="s">
        <v>71</v>
      </c>
      <c r="V141" t="s">
        <v>71</v>
      </c>
      <c r="W141" t="s">
        <v>71</v>
      </c>
      <c r="X141" t="s">
        <v>71</v>
      </c>
      <c r="Y141" t="s">
        <v>71</v>
      </c>
      <c r="Z141" t="s">
        <v>71</v>
      </c>
      <c r="AA141" t="s">
        <v>71</v>
      </c>
      <c r="AB141" t="s">
        <v>71</v>
      </c>
      <c r="AC141" t="s">
        <v>71</v>
      </c>
      <c r="AD141" t="s">
        <v>71</v>
      </c>
      <c r="AE141" t="s">
        <v>71</v>
      </c>
      <c r="AF141" t="s">
        <v>71</v>
      </c>
      <c r="AG141" t="s">
        <v>71</v>
      </c>
      <c r="AH141" t="s">
        <v>71</v>
      </c>
      <c r="AI141" t="s">
        <v>71</v>
      </c>
      <c r="AJ141" t="s">
        <v>71</v>
      </c>
      <c r="AK141" t="s">
        <v>71</v>
      </c>
      <c r="AL141" t="s">
        <v>71</v>
      </c>
      <c r="AM141" t="s">
        <v>71</v>
      </c>
      <c r="AN141" t="s">
        <v>71</v>
      </c>
      <c r="AO141" t="s">
        <v>71</v>
      </c>
      <c r="AP141" t="s">
        <v>71</v>
      </c>
      <c r="AQ141" t="s">
        <v>71</v>
      </c>
      <c r="AR141" t="s">
        <v>71</v>
      </c>
      <c r="AS141" t="s">
        <v>71</v>
      </c>
      <c r="AT141" t="s">
        <v>71</v>
      </c>
      <c r="AU141" t="s">
        <v>71</v>
      </c>
      <c r="AV141" t="s">
        <v>71</v>
      </c>
      <c r="AW141" t="s">
        <v>71</v>
      </c>
      <c r="AX141" t="s">
        <v>71</v>
      </c>
      <c r="AY141" t="s">
        <v>71</v>
      </c>
      <c r="AZ141" t="s">
        <v>71</v>
      </c>
      <c r="BA141" t="s">
        <v>71</v>
      </c>
      <c r="BB141" t="s">
        <v>71</v>
      </c>
      <c r="BC141" t="s">
        <v>71</v>
      </c>
      <c r="BD141" t="s">
        <v>71</v>
      </c>
      <c r="BE141" t="s">
        <v>71</v>
      </c>
      <c r="BF141" t="s">
        <v>71</v>
      </c>
      <c r="BG141" t="s">
        <v>71</v>
      </c>
      <c r="BH141" t="s">
        <v>71</v>
      </c>
      <c r="BI141" t="s">
        <v>71</v>
      </c>
      <c r="BJ141" t="s">
        <v>71</v>
      </c>
      <c r="BK141" t="s">
        <v>71</v>
      </c>
      <c r="BL141" t="s">
        <v>71</v>
      </c>
      <c r="BM141" t="s">
        <v>71</v>
      </c>
      <c r="BN141" t="s">
        <v>71</v>
      </c>
      <c r="BO141" t="s">
        <v>71</v>
      </c>
      <c r="BP141" t="s">
        <v>71</v>
      </c>
      <c r="BQ141" t="s">
        <v>71</v>
      </c>
      <c r="BR141" t="s">
        <v>71</v>
      </c>
      <c r="BS141" t="s">
        <v>71</v>
      </c>
      <c r="BT141" t="s">
        <v>71</v>
      </c>
      <c r="BU141" t="s">
        <v>71</v>
      </c>
      <c r="BV141" t="s">
        <v>71</v>
      </c>
      <c r="BW141" t="s">
        <v>71</v>
      </c>
      <c r="BX141" t="s">
        <v>71</v>
      </c>
      <c r="BY141" t="s">
        <v>71</v>
      </c>
      <c r="BZ141" t="s">
        <v>71</v>
      </c>
      <c r="CA141" t="s">
        <v>71</v>
      </c>
      <c r="CB141" t="s">
        <v>71</v>
      </c>
      <c r="CC141" t="s">
        <v>71</v>
      </c>
      <c r="CD141" t="s">
        <v>71</v>
      </c>
      <c r="CE141" t="s">
        <v>71</v>
      </c>
      <c r="CF141" t="s">
        <v>71</v>
      </c>
      <c r="CG141" t="s">
        <v>71</v>
      </c>
      <c r="CH141" t="s">
        <v>71</v>
      </c>
      <c r="CI141" t="s">
        <v>71</v>
      </c>
      <c r="CJ141" t="s">
        <v>71</v>
      </c>
      <c r="CK141" t="s">
        <v>71</v>
      </c>
      <c r="CL141" t="s">
        <v>71</v>
      </c>
      <c r="CM141" t="s">
        <v>71</v>
      </c>
      <c r="CN141" t="s">
        <v>71</v>
      </c>
      <c r="CO141" t="s">
        <v>71</v>
      </c>
      <c r="CP141" t="s">
        <v>71</v>
      </c>
      <c r="CQ141" t="s">
        <v>71</v>
      </c>
      <c r="CR141" t="s">
        <v>71</v>
      </c>
      <c r="CS141" t="s">
        <v>71</v>
      </c>
      <c r="CT141" t="s">
        <v>71</v>
      </c>
      <c r="CU141" t="s">
        <v>71</v>
      </c>
      <c r="CV141" t="s">
        <v>71</v>
      </c>
      <c r="CW141" t="s">
        <v>71</v>
      </c>
      <c r="CX141" t="s">
        <v>71</v>
      </c>
      <c r="CY141" t="s">
        <v>71</v>
      </c>
      <c r="CZ141" t="s">
        <v>71</v>
      </c>
      <c r="DA141" t="s">
        <v>71</v>
      </c>
      <c r="DB141" t="s">
        <v>71</v>
      </c>
      <c r="DC141" t="s">
        <v>71</v>
      </c>
      <c r="DD141" t="s">
        <v>71</v>
      </c>
      <c r="DE141" t="s">
        <v>71</v>
      </c>
      <c r="DF141" t="s">
        <v>71</v>
      </c>
      <c r="DG141" t="s">
        <v>71</v>
      </c>
      <c r="DH141" t="s">
        <v>71</v>
      </c>
      <c r="DI141" t="s">
        <v>71</v>
      </c>
      <c r="DJ141" t="s">
        <v>71</v>
      </c>
      <c r="DK141" t="s">
        <v>71</v>
      </c>
      <c r="DL141" t="s">
        <v>71</v>
      </c>
      <c r="DM141" t="s">
        <v>71</v>
      </c>
      <c r="DN141" t="s">
        <v>71</v>
      </c>
      <c r="DO141" t="s">
        <v>71</v>
      </c>
      <c r="DP141" t="s">
        <v>71</v>
      </c>
      <c r="DQ141" t="s">
        <v>71</v>
      </c>
      <c r="DR141" t="s">
        <v>71</v>
      </c>
      <c r="DS141" t="s">
        <v>71</v>
      </c>
      <c r="DT141" t="s">
        <v>71</v>
      </c>
      <c r="DU141" t="s">
        <v>71</v>
      </c>
      <c r="DV141" t="s">
        <v>71</v>
      </c>
      <c r="DW141" t="s">
        <v>71</v>
      </c>
      <c r="DX141" t="s">
        <v>71</v>
      </c>
      <c r="DY141" t="s">
        <v>71</v>
      </c>
      <c r="DZ141" t="s">
        <v>71</v>
      </c>
      <c r="EA141" t="s">
        <v>71</v>
      </c>
      <c r="EB141" t="s">
        <v>71</v>
      </c>
      <c r="EC141" t="s">
        <v>71</v>
      </c>
      <c r="ED141" t="s">
        <v>71</v>
      </c>
      <c r="EE141" t="s">
        <v>71</v>
      </c>
      <c r="EF141" t="s">
        <v>71</v>
      </c>
      <c r="EG141" t="s">
        <v>71</v>
      </c>
      <c r="EH141" t="s">
        <v>71</v>
      </c>
      <c r="EI141" t="s">
        <v>71</v>
      </c>
      <c r="EJ141" t="s">
        <v>71</v>
      </c>
      <c r="EK141" t="s">
        <v>71</v>
      </c>
      <c r="EL141" t="s">
        <v>71</v>
      </c>
      <c r="EM141" t="s">
        <v>71</v>
      </c>
      <c r="EN141" t="s">
        <v>71</v>
      </c>
      <c r="EO141" t="s">
        <v>71</v>
      </c>
      <c r="EP141" t="s">
        <v>71</v>
      </c>
      <c r="EQ141" t="s">
        <v>71</v>
      </c>
      <c r="ER141" t="s">
        <v>71</v>
      </c>
      <c r="ES141" t="s">
        <v>71</v>
      </c>
      <c r="ET141" t="s">
        <v>71</v>
      </c>
      <c r="EU141" t="s">
        <v>71</v>
      </c>
      <c r="EV141" t="s">
        <v>71</v>
      </c>
      <c r="EW141" t="s">
        <v>71</v>
      </c>
      <c r="EX141" t="s">
        <v>71</v>
      </c>
      <c r="EY141" t="s">
        <v>71</v>
      </c>
      <c r="EZ141" t="s">
        <v>71</v>
      </c>
      <c r="FA141" t="s">
        <v>71</v>
      </c>
      <c r="FB141" t="s">
        <v>71</v>
      </c>
      <c r="FC141" t="s">
        <v>71</v>
      </c>
      <c r="FD141" t="s">
        <v>71</v>
      </c>
      <c r="FE141" t="s">
        <v>71</v>
      </c>
      <c r="FF141" t="s">
        <v>71</v>
      </c>
      <c r="FG141" t="s">
        <v>71</v>
      </c>
      <c r="FH141" t="s">
        <v>71</v>
      </c>
      <c r="FI141" t="s">
        <v>71</v>
      </c>
      <c r="FJ141" t="s">
        <v>71</v>
      </c>
      <c r="FK141" t="s">
        <v>71</v>
      </c>
      <c r="FL141" t="s">
        <v>71</v>
      </c>
      <c r="FM141" t="s">
        <v>71</v>
      </c>
      <c r="FN141" t="s">
        <v>71</v>
      </c>
      <c r="FO141" t="s">
        <v>71</v>
      </c>
      <c r="FP141" t="s">
        <v>71</v>
      </c>
      <c r="FQ141" t="s">
        <v>71</v>
      </c>
      <c r="FR141" t="s">
        <v>71</v>
      </c>
      <c r="FS141" t="s">
        <v>71</v>
      </c>
      <c r="FT141" t="s">
        <v>71</v>
      </c>
      <c r="FU141" t="s">
        <v>71</v>
      </c>
      <c r="FV141" t="s">
        <v>71</v>
      </c>
      <c r="FW141" t="s">
        <v>71</v>
      </c>
      <c r="FX141" t="s">
        <v>71</v>
      </c>
      <c r="FY141" t="s">
        <v>71</v>
      </c>
      <c r="FZ141" t="s">
        <v>71</v>
      </c>
      <c r="GA141" t="s">
        <v>71</v>
      </c>
      <c r="GB141" t="s">
        <v>71</v>
      </c>
      <c r="GC141" t="s">
        <v>71</v>
      </c>
      <c r="GD141" t="s">
        <v>71</v>
      </c>
      <c r="GE141" t="s">
        <v>71</v>
      </c>
      <c r="GF141" t="s">
        <v>71</v>
      </c>
      <c r="GG141" t="s">
        <v>71</v>
      </c>
      <c r="GH141" t="s">
        <v>71</v>
      </c>
    </row>
    <row r="142" spans="1:190" x14ac:dyDescent="0.2">
      <c r="A142" s="1">
        <v>140</v>
      </c>
      <c r="B142" t="s">
        <v>72</v>
      </c>
      <c r="C142" t="s">
        <v>72</v>
      </c>
      <c r="D142" t="s">
        <v>73</v>
      </c>
      <c r="E142" t="s">
        <v>73</v>
      </c>
      <c r="F142" t="s">
        <v>73</v>
      </c>
      <c r="G142" t="s">
        <v>73</v>
      </c>
      <c r="H142" t="s">
        <v>73</v>
      </c>
      <c r="I142" t="s">
        <v>74</v>
      </c>
      <c r="J142" t="s">
        <v>74</v>
      </c>
      <c r="K142" t="s">
        <v>74</v>
      </c>
      <c r="L142" t="s">
        <v>75</v>
      </c>
      <c r="M142" t="s">
        <v>75</v>
      </c>
      <c r="N142" t="s">
        <v>75</v>
      </c>
      <c r="O142" t="s">
        <v>75</v>
      </c>
      <c r="P142" t="s">
        <v>75</v>
      </c>
      <c r="Q142" t="s">
        <v>75</v>
      </c>
      <c r="R142" t="s">
        <v>75</v>
      </c>
      <c r="S142" t="s">
        <v>75</v>
      </c>
      <c r="T142" t="s">
        <v>71</v>
      </c>
      <c r="U142" t="s">
        <v>71</v>
      </c>
      <c r="V142" t="s">
        <v>71</v>
      </c>
      <c r="W142" t="s">
        <v>71</v>
      </c>
      <c r="X142" t="s">
        <v>71</v>
      </c>
      <c r="Y142" t="s">
        <v>71</v>
      </c>
      <c r="Z142" t="s">
        <v>71</v>
      </c>
      <c r="AA142" t="s">
        <v>71</v>
      </c>
      <c r="AB142" t="s">
        <v>71</v>
      </c>
      <c r="AC142" t="s">
        <v>71</v>
      </c>
      <c r="AD142" t="s">
        <v>71</v>
      </c>
      <c r="AE142" t="s">
        <v>71</v>
      </c>
      <c r="AF142" t="s">
        <v>71</v>
      </c>
      <c r="AG142" t="s">
        <v>71</v>
      </c>
      <c r="AH142" t="s">
        <v>71</v>
      </c>
      <c r="AI142" t="s">
        <v>71</v>
      </c>
      <c r="AJ142" t="s">
        <v>71</v>
      </c>
      <c r="AK142" t="s">
        <v>71</v>
      </c>
      <c r="AL142" t="s">
        <v>71</v>
      </c>
      <c r="AM142" t="s">
        <v>71</v>
      </c>
      <c r="AN142" t="s">
        <v>71</v>
      </c>
      <c r="AO142" t="s">
        <v>71</v>
      </c>
      <c r="AP142" t="s">
        <v>71</v>
      </c>
      <c r="AQ142" t="s">
        <v>71</v>
      </c>
      <c r="AR142" t="s">
        <v>71</v>
      </c>
      <c r="AS142" t="s">
        <v>71</v>
      </c>
      <c r="AT142" t="s">
        <v>71</v>
      </c>
      <c r="AU142" t="s">
        <v>71</v>
      </c>
      <c r="AV142" t="s">
        <v>71</v>
      </c>
      <c r="AW142" t="s">
        <v>71</v>
      </c>
      <c r="AX142" t="s">
        <v>71</v>
      </c>
      <c r="AY142" t="s">
        <v>71</v>
      </c>
      <c r="AZ142" t="s">
        <v>71</v>
      </c>
      <c r="BA142" t="s">
        <v>71</v>
      </c>
      <c r="BB142" t="s">
        <v>71</v>
      </c>
      <c r="BC142" t="s">
        <v>71</v>
      </c>
      <c r="BD142" t="s">
        <v>71</v>
      </c>
      <c r="BE142" t="s">
        <v>71</v>
      </c>
      <c r="BF142" t="s">
        <v>71</v>
      </c>
      <c r="BG142" t="s">
        <v>71</v>
      </c>
      <c r="BH142" t="s">
        <v>71</v>
      </c>
      <c r="BI142" t="s">
        <v>71</v>
      </c>
      <c r="BJ142" t="s">
        <v>71</v>
      </c>
      <c r="BK142" t="s">
        <v>71</v>
      </c>
      <c r="BL142" t="s">
        <v>71</v>
      </c>
      <c r="BM142" t="s">
        <v>71</v>
      </c>
      <c r="BN142" t="s">
        <v>71</v>
      </c>
      <c r="BO142" t="s">
        <v>71</v>
      </c>
      <c r="BP142" t="s">
        <v>71</v>
      </c>
      <c r="BQ142" t="s">
        <v>71</v>
      </c>
      <c r="BR142" t="s">
        <v>71</v>
      </c>
      <c r="BS142" t="s">
        <v>71</v>
      </c>
      <c r="BT142" t="s">
        <v>71</v>
      </c>
      <c r="BU142" t="s">
        <v>71</v>
      </c>
      <c r="BV142" t="s">
        <v>71</v>
      </c>
      <c r="BW142" t="s">
        <v>71</v>
      </c>
      <c r="BX142" t="s">
        <v>71</v>
      </c>
      <c r="BY142" t="s">
        <v>71</v>
      </c>
      <c r="BZ142" t="s">
        <v>71</v>
      </c>
      <c r="CA142" t="s">
        <v>71</v>
      </c>
      <c r="CB142" t="s">
        <v>71</v>
      </c>
      <c r="CC142" t="s">
        <v>71</v>
      </c>
      <c r="CD142" t="s">
        <v>71</v>
      </c>
      <c r="CE142" t="s">
        <v>71</v>
      </c>
      <c r="CF142" t="s">
        <v>71</v>
      </c>
      <c r="CG142" t="s">
        <v>71</v>
      </c>
      <c r="CH142" t="s">
        <v>71</v>
      </c>
      <c r="CI142" t="s">
        <v>71</v>
      </c>
      <c r="CJ142" t="s">
        <v>71</v>
      </c>
      <c r="CK142" t="s">
        <v>71</v>
      </c>
      <c r="CL142" t="s">
        <v>71</v>
      </c>
      <c r="CM142" t="s">
        <v>71</v>
      </c>
      <c r="CN142" t="s">
        <v>71</v>
      </c>
      <c r="CO142" t="s">
        <v>71</v>
      </c>
      <c r="CP142" t="s">
        <v>71</v>
      </c>
      <c r="CQ142" t="s">
        <v>71</v>
      </c>
      <c r="CR142" t="s">
        <v>71</v>
      </c>
      <c r="CS142" t="s">
        <v>71</v>
      </c>
      <c r="CT142" t="s">
        <v>71</v>
      </c>
      <c r="CU142" t="s">
        <v>71</v>
      </c>
      <c r="CV142" t="s">
        <v>71</v>
      </c>
      <c r="CW142" t="s">
        <v>71</v>
      </c>
      <c r="CX142" t="s">
        <v>71</v>
      </c>
      <c r="CY142" t="s">
        <v>71</v>
      </c>
      <c r="CZ142" t="s">
        <v>71</v>
      </c>
      <c r="DA142" t="s">
        <v>71</v>
      </c>
      <c r="DB142" t="s">
        <v>71</v>
      </c>
      <c r="DC142" t="s">
        <v>71</v>
      </c>
      <c r="DD142" t="s">
        <v>71</v>
      </c>
      <c r="DE142" t="s">
        <v>71</v>
      </c>
      <c r="DF142" t="s">
        <v>71</v>
      </c>
      <c r="DG142" t="s">
        <v>71</v>
      </c>
      <c r="DH142" t="s">
        <v>71</v>
      </c>
      <c r="DI142" t="s">
        <v>71</v>
      </c>
      <c r="DJ142" t="s">
        <v>71</v>
      </c>
      <c r="DK142" t="s">
        <v>71</v>
      </c>
      <c r="DL142" t="s">
        <v>71</v>
      </c>
      <c r="DM142" t="s">
        <v>71</v>
      </c>
      <c r="DN142" t="s">
        <v>71</v>
      </c>
      <c r="DO142" t="s">
        <v>71</v>
      </c>
      <c r="DP142" t="s">
        <v>71</v>
      </c>
      <c r="DQ142" t="s">
        <v>71</v>
      </c>
      <c r="DR142" t="s">
        <v>71</v>
      </c>
      <c r="DS142" t="s">
        <v>71</v>
      </c>
      <c r="DT142" t="s">
        <v>71</v>
      </c>
      <c r="DU142" t="s">
        <v>71</v>
      </c>
      <c r="DV142" t="s">
        <v>71</v>
      </c>
      <c r="DW142" t="s">
        <v>71</v>
      </c>
      <c r="DX142" t="s">
        <v>71</v>
      </c>
      <c r="DY142" t="s">
        <v>71</v>
      </c>
      <c r="DZ142" t="s">
        <v>71</v>
      </c>
      <c r="EA142" t="s">
        <v>71</v>
      </c>
      <c r="EB142" t="s">
        <v>71</v>
      </c>
      <c r="EC142" t="s">
        <v>71</v>
      </c>
      <c r="ED142" t="s">
        <v>71</v>
      </c>
      <c r="EE142" t="s">
        <v>71</v>
      </c>
      <c r="EF142" t="s">
        <v>71</v>
      </c>
      <c r="EG142" t="s">
        <v>71</v>
      </c>
      <c r="EH142" t="s">
        <v>71</v>
      </c>
      <c r="EI142" t="s">
        <v>71</v>
      </c>
      <c r="EJ142" t="s">
        <v>71</v>
      </c>
      <c r="EK142" t="s">
        <v>71</v>
      </c>
      <c r="EL142" t="s">
        <v>71</v>
      </c>
      <c r="EM142" t="s">
        <v>71</v>
      </c>
      <c r="EN142" t="s">
        <v>71</v>
      </c>
      <c r="EO142" t="s">
        <v>71</v>
      </c>
      <c r="EP142" t="s">
        <v>71</v>
      </c>
      <c r="EQ142" t="s">
        <v>71</v>
      </c>
      <c r="ER142" t="s">
        <v>71</v>
      </c>
      <c r="ES142" t="s">
        <v>71</v>
      </c>
      <c r="ET142" t="s">
        <v>71</v>
      </c>
      <c r="EU142" t="s">
        <v>71</v>
      </c>
      <c r="EV142" t="s">
        <v>71</v>
      </c>
      <c r="EW142" t="s">
        <v>71</v>
      </c>
      <c r="EX142" t="s">
        <v>71</v>
      </c>
      <c r="EY142" t="s">
        <v>71</v>
      </c>
      <c r="EZ142" t="s">
        <v>71</v>
      </c>
      <c r="FA142" t="s">
        <v>71</v>
      </c>
      <c r="FB142" t="s">
        <v>71</v>
      </c>
      <c r="FC142" t="s">
        <v>71</v>
      </c>
      <c r="FD142" t="s">
        <v>71</v>
      </c>
      <c r="FE142" t="s">
        <v>71</v>
      </c>
      <c r="FF142" t="s">
        <v>71</v>
      </c>
      <c r="FG142" t="s">
        <v>71</v>
      </c>
      <c r="FH142" t="s">
        <v>71</v>
      </c>
      <c r="FI142" t="s">
        <v>71</v>
      </c>
      <c r="FJ142" t="s">
        <v>71</v>
      </c>
      <c r="FK142" t="s">
        <v>71</v>
      </c>
      <c r="FL142" t="s">
        <v>71</v>
      </c>
      <c r="FM142" t="s">
        <v>71</v>
      </c>
      <c r="FN142" t="s">
        <v>71</v>
      </c>
      <c r="FO142" t="s">
        <v>71</v>
      </c>
      <c r="FP142" t="s">
        <v>71</v>
      </c>
      <c r="FQ142" t="s">
        <v>71</v>
      </c>
      <c r="FR142" t="s">
        <v>71</v>
      </c>
      <c r="FS142" t="s">
        <v>71</v>
      </c>
      <c r="FT142" t="s">
        <v>71</v>
      </c>
      <c r="FU142" t="s">
        <v>71</v>
      </c>
      <c r="FV142" t="s">
        <v>71</v>
      </c>
      <c r="FW142" t="s">
        <v>71</v>
      </c>
      <c r="FX142" t="s">
        <v>71</v>
      </c>
      <c r="FY142" t="s">
        <v>71</v>
      </c>
      <c r="FZ142" t="s">
        <v>71</v>
      </c>
      <c r="GA142" t="s">
        <v>71</v>
      </c>
      <c r="GB142" t="s">
        <v>71</v>
      </c>
      <c r="GC142" t="s">
        <v>71</v>
      </c>
      <c r="GD142" t="s">
        <v>71</v>
      </c>
      <c r="GE142" t="s">
        <v>71</v>
      </c>
      <c r="GF142" t="s">
        <v>71</v>
      </c>
      <c r="GG142" t="s">
        <v>71</v>
      </c>
      <c r="GH142" t="s">
        <v>71</v>
      </c>
    </row>
    <row r="143" spans="1:190" x14ac:dyDescent="0.2">
      <c r="A143" s="1">
        <v>141</v>
      </c>
      <c r="B143" t="s">
        <v>72</v>
      </c>
      <c r="C143" t="s">
        <v>72</v>
      </c>
      <c r="D143" t="s">
        <v>73</v>
      </c>
      <c r="E143" t="s">
        <v>73</v>
      </c>
      <c r="F143" t="s">
        <v>73</v>
      </c>
      <c r="G143" t="s">
        <v>73</v>
      </c>
      <c r="H143" t="s">
        <v>73</v>
      </c>
      <c r="I143" t="s">
        <v>74</v>
      </c>
      <c r="J143" t="s">
        <v>74</v>
      </c>
      <c r="K143" t="s">
        <v>74</v>
      </c>
      <c r="L143" t="s">
        <v>75</v>
      </c>
      <c r="M143" t="s">
        <v>75</v>
      </c>
      <c r="N143" t="s">
        <v>75</v>
      </c>
      <c r="O143" t="s">
        <v>75</v>
      </c>
      <c r="P143" t="s">
        <v>75</v>
      </c>
      <c r="Q143" t="s">
        <v>75</v>
      </c>
      <c r="R143" t="s">
        <v>75</v>
      </c>
      <c r="S143" t="s">
        <v>75</v>
      </c>
      <c r="T143" t="s">
        <v>71</v>
      </c>
      <c r="U143" t="s">
        <v>71</v>
      </c>
      <c r="V143" t="s">
        <v>71</v>
      </c>
      <c r="W143" t="s">
        <v>71</v>
      </c>
      <c r="X143" t="s">
        <v>71</v>
      </c>
      <c r="Y143" t="s">
        <v>71</v>
      </c>
      <c r="Z143" t="s">
        <v>71</v>
      </c>
      <c r="AA143" t="s">
        <v>71</v>
      </c>
      <c r="AB143" t="s">
        <v>71</v>
      </c>
      <c r="AC143" t="s">
        <v>71</v>
      </c>
      <c r="AD143" t="s">
        <v>71</v>
      </c>
      <c r="AE143" t="s">
        <v>71</v>
      </c>
      <c r="AF143" t="s">
        <v>71</v>
      </c>
      <c r="AG143" t="s">
        <v>71</v>
      </c>
      <c r="AH143" t="s">
        <v>71</v>
      </c>
      <c r="AI143" t="s">
        <v>71</v>
      </c>
      <c r="AJ143" t="s">
        <v>71</v>
      </c>
      <c r="AK143" t="s">
        <v>71</v>
      </c>
      <c r="AL143" t="s">
        <v>71</v>
      </c>
      <c r="AM143" t="s">
        <v>71</v>
      </c>
      <c r="AN143" t="s">
        <v>71</v>
      </c>
      <c r="AO143" t="s">
        <v>71</v>
      </c>
      <c r="AP143" t="s">
        <v>71</v>
      </c>
      <c r="AQ143" t="s">
        <v>71</v>
      </c>
      <c r="AR143" t="s">
        <v>71</v>
      </c>
      <c r="AS143" t="s">
        <v>71</v>
      </c>
      <c r="AT143" t="s">
        <v>71</v>
      </c>
      <c r="AU143" t="s">
        <v>71</v>
      </c>
      <c r="AV143" t="s">
        <v>71</v>
      </c>
      <c r="AW143" t="s">
        <v>71</v>
      </c>
      <c r="AX143" t="s">
        <v>71</v>
      </c>
      <c r="AY143" t="s">
        <v>71</v>
      </c>
      <c r="AZ143" t="s">
        <v>71</v>
      </c>
      <c r="BA143" t="s">
        <v>71</v>
      </c>
      <c r="BB143" t="s">
        <v>71</v>
      </c>
      <c r="BC143" t="s">
        <v>71</v>
      </c>
      <c r="BD143" t="s">
        <v>71</v>
      </c>
      <c r="BE143" t="s">
        <v>71</v>
      </c>
      <c r="BF143" t="s">
        <v>71</v>
      </c>
      <c r="BG143" t="s">
        <v>71</v>
      </c>
      <c r="BH143" t="s">
        <v>71</v>
      </c>
      <c r="BI143" t="s">
        <v>71</v>
      </c>
      <c r="BJ143" t="s">
        <v>71</v>
      </c>
      <c r="BK143" t="s">
        <v>71</v>
      </c>
      <c r="BL143" t="s">
        <v>71</v>
      </c>
      <c r="BM143" t="s">
        <v>71</v>
      </c>
      <c r="BN143" t="s">
        <v>71</v>
      </c>
      <c r="BO143" t="s">
        <v>71</v>
      </c>
      <c r="BP143" t="s">
        <v>71</v>
      </c>
      <c r="BQ143" t="s">
        <v>71</v>
      </c>
      <c r="BR143" t="s">
        <v>71</v>
      </c>
      <c r="BS143" t="s">
        <v>71</v>
      </c>
      <c r="BT143" t="s">
        <v>71</v>
      </c>
      <c r="BU143" t="s">
        <v>71</v>
      </c>
      <c r="BV143" t="s">
        <v>71</v>
      </c>
      <c r="BW143" t="s">
        <v>71</v>
      </c>
      <c r="BX143" t="s">
        <v>71</v>
      </c>
      <c r="BY143" t="s">
        <v>71</v>
      </c>
      <c r="BZ143" t="s">
        <v>71</v>
      </c>
      <c r="CA143" t="s">
        <v>71</v>
      </c>
      <c r="CB143" t="s">
        <v>71</v>
      </c>
      <c r="CC143" t="s">
        <v>71</v>
      </c>
      <c r="CD143" t="s">
        <v>71</v>
      </c>
      <c r="CE143" t="s">
        <v>71</v>
      </c>
      <c r="CF143" t="s">
        <v>71</v>
      </c>
      <c r="CG143" t="s">
        <v>71</v>
      </c>
      <c r="CH143" t="s">
        <v>71</v>
      </c>
      <c r="CI143" t="s">
        <v>71</v>
      </c>
      <c r="CJ143" t="s">
        <v>71</v>
      </c>
      <c r="CK143" t="s">
        <v>71</v>
      </c>
      <c r="CL143" t="s">
        <v>71</v>
      </c>
      <c r="CM143" t="s">
        <v>71</v>
      </c>
      <c r="CN143" t="s">
        <v>71</v>
      </c>
      <c r="CO143" t="s">
        <v>71</v>
      </c>
      <c r="CP143" t="s">
        <v>71</v>
      </c>
      <c r="CQ143" t="s">
        <v>71</v>
      </c>
      <c r="CR143" t="s">
        <v>71</v>
      </c>
      <c r="CS143" t="s">
        <v>71</v>
      </c>
      <c r="CT143" t="s">
        <v>71</v>
      </c>
      <c r="CU143" t="s">
        <v>71</v>
      </c>
      <c r="CV143" t="s">
        <v>71</v>
      </c>
      <c r="CW143" t="s">
        <v>71</v>
      </c>
      <c r="CX143" t="s">
        <v>71</v>
      </c>
      <c r="CY143" t="s">
        <v>71</v>
      </c>
      <c r="CZ143" t="s">
        <v>71</v>
      </c>
      <c r="DA143" t="s">
        <v>71</v>
      </c>
      <c r="DB143" t="s">
        <v>71</v>
      </c>
      <c r="DC143" t="s">
        <v>71</v>
      </c>
      <c r="DD143" t="s">
        <v>71</v>
      </c>
      <c r="DE143" t="s">
        <v>71</v>
      </c>
      <c r="DF143" t="s">
        <v>71</v>
      </c>
      <c r="DG143" t="s">
        <v>71</v>
      </c>
      <c r="DH143" t="s">
        <v>71</v>
      </c>
      <c r="DI143" t="s">
        <v>71</v>
      </c>
      <c r="DJ143" t="s">
        <v>71</v>
      </c>
      <c r="DK143" t="s">
        <v>71</v>
      </c>
      <c r="DL143" t="s">
        <v>71</v>
      </c>
      <c r="DM143" t="s">
        <v>71</v>
      </c>
      <c r="DN143" t="s">
        <v>71</v>
      </c>
      <c r="DO143" t="s">
        <v>71</v>
      </c>
      <c r="DP143" t="s">
        <v>71</v>
      </c>
      <c r="DQ143" t="s">
        <v>71</v>
      </c>
      <c r="DR143" t="s">
        <v>71</v>
      </c>
      <c r="DS143" t="s">
        <v>71</v>
      </c>
      <c r="DT143" t="s">
        <v>71</v>
      </c>
      <c r="DU143" t="s">
        <v>71</v>
      </c>
      <c r="DV143" t="s">
        <v>71</v>
      </c>
      <c r="DW143" t="s">
        <v>71</v>
      </c>
      <c r="DX143" t="s">
        <v>71</v>
      </c>
      <c r="DY143" t="s">
        <v>71</v>
      </c>
      <c r="DZ143" t="s">
        <v>71</v>
      </c>
      <c r="EA143" t="s">
        <v>71</v>
      </c>
      <c r="EB143" t="s">
        <v>71</v>
      </c>
      <c r="EC143" t="s">
        <v>71</v>
      </c>
      <c r="ED143" t="s">
        <v>71</v>
      </c>
      <c r="EE143" t="s">
        <v>71</v>
      </c>
      <c r="EF143" t="s">
        <v>71</v>
      </c>
      <c r="EG143" t="s">
        <v>71</v>
      </c>
      <c r="EH143" t="s">
        <v>71</v>
      </c>
      <c r="EI143" t="s">
        <v>71</v>
      </c>
      <c r="EJ143" t="s">
        <v>71</v>
      </c>
      <c r="EK143" t="s">
        <v>71</v>
      </c>
      <c r="EL143" t="s">
        <v>71</v>
      </c>
      <c r="EM143" t="s">
        <v>71</v>
      </c>
      <c r="EN143" t="s">
        <v>71</v>
      </c>
      <c r="EO143" t="s">
        <v>71</v>
      </c>
      <c r="EP143" t="s">
        <v>71</v>
      </c>
      <c r="EQ143" t="s">
        <v>71</v>
      </c>
      <c r="ER143" t="s">
        <v>71</v>
      </c>
      <c r="ES143" t="s">
        <v>71</v>
      </c>
      <c r="ET143" t="s">
        <v>71</v>
      </c>
      <c r="EU143" t="s">
        <v>71</v>
      </c>
      <c r="EV143" t="s">
        <v>71</v>
      </c>
      <c r="EW143" t="s">
        <v>71</v>
      </c>
      <c r="EX143" t="s">
        <v>71</v>
      </c>
      <c r="EY143" t="s">
        <v>71</v>
      </c>
      <c r="EZ143" t="s">
        <v>71</v>
      </c>
      <c r="FA143" t="s">
        <v>71</v>
      </c>
      <c r="FB143" t="s">
        <v>71</v>
      </c>
      <c r="FC143" t="s">
        <v>71</v>
      </c>
      <c r="FD143" t="s">
        <v>71</v>
      </c>
      <c r="FE143" t="s">
        <v>71</v>
      </c>
      <c r="FF143" t="s">
        <v>71</v>
      </c>
      <c r="FG143" t="s">
        <v>71</v>
      </c>
      <c r="FH143" t="s">
        <v>71</v>
      </c>
      <c r="FI143" t="s">
        <v>71</v>
      </c>
      <c r="FJ143" t="s">
        <v>71</v>
      </c>
      <c r="FK143" t="s">
        <v>71</v>
      </c>
      <c r="FL143" t="s">
        <v>71</v>
      </c>
      <c r="FM143" t="s">
        <v>71</v>
      </c>
      <c r="FN143" t="s">
        <v>71</v>
      </c>
      <c r="FO143" t="s">
        <v>71</v>
      </c>
      <c r="FP143" t="s">
        <v>71</v>
      </c>
      <c r="FQ143" t="s">
        <v>71</v>
      </c>
      <c r="FR143" t="s">
        <v>71</v>
      </c>
      <c r="FS143" t="s">
        <v>71</v>
      </c>
      <c r="FT143" t="s">
        <v>71</v>
      </c>
      <c r="FU143" t="s">
        <v>71</v>
      </c>
      <c r="FV143" t="s">
        <v>71</v>
      </c>
      <c r="FW143" t="s">
        <v>71</v>
      </c>
      <c r="FX143" t="s">
        <v>71</v>
      </c>
      <c r="FY143" t="s">
        <v>71</v>
      </c>
      <c r="FZ143" t="s">
        <v>71</v>
      </c>
      <c r="GA143" t="s">
        <v>71</v>
      </c>
      <c r="GB143" t="s">
        <v>71</v>
      </c>
      <c r="GC143" t="s">
        <v>71</v>
      </c>
      <c r="GD143" t="s">
        <v>71</v>
      </c>
      <c r="GE143" t="s">
        <v>71</v>
      </c>
      <c r="GF143" t="s">
        <v>71</v>
      </c>
      <c r="GG143" t="s">
        <v>71</v>
      </c>
      <c r="GH143" t="s">
        <v>71</v>
      </c>
    </row>
    <row r="144" spans="1:190" x14ac:dyDescent="0.2">
      <c r="A144" s="1">
        <v>142</v>
      </c>
      <c r="B144" t="s">
        <v>72</v>
      </c>
      <c r="C144" t="s">
        <v>72</v>
      </c>
      <c r="D144" t="s">
        <v>73</v>
      </c>
      <c r="E144" t="s">
        <v>73</v>
      </c>
      <c r="F144" t="s">
        <v>73</v>
      </c>
      <c r="G144" t="s">
        <v>73</v>
      </c>
      <c r="H144" t="s">
        <v>73</v>
      </c>
      <c r="I144" t="s">
        <v>74</v>
      </c>
      <c r="J144" t="s">
        <v>74</v>
      </c>
      <c r="K144" t="s">
        <v>74</v>
      </c>
      <c r="L144" t="s">
        <v>75</v>
      </c>
      <c r="M144" t="s">
        <v>75</v>
      </c>
      <c r="N144" t="s">
        <v>75</v>
      </c>
      <c r="O144" t="s">
        <v>75</v>
      </c>
      <c r="P144" t="s">
        <v>75</v>
      </c>
      <c r="Q144" t="s">
        <v>75</v>
      </c>
      <c r="R144" t="s">
        <v>75</v>
      </c>
      <c r="S144" t="s">
        <v>75</v>
      </c>
      <c r="T144" t="s">
        <v>71</v>
      </c>
      <c r="U144" t="s">
        <v>71</v>
      </c>
      <c r="V144" t="s">
        <v>71</v>
      </c>
      <c r="W144" t="s">
        <v>71</v>
      </c>
      <c r="X144" t="s">
        <v>71</v>
      </c>
      <c r="Y144" t="s">
        <v>71</v>
      </c>
      <c r="Z144" t="s">
        <v>71</v>
      </c>
      <c r="AA144" t="s">
        <v>71</v>
      </c>
      <c r="AB144" t="s">
        <v>71</v>
      </c>
      <c r="AC144" t="s">
        <v>71</v>
      </c>
      <c r="AD144" t="s">
        <v>71</v>
      </c>
      <c r="AE144" t="s">
        <v>71</v>
      </c>
      <c r="AF144" t="s">
        <v>71</v>
      </c>
      <c r="AG144" t="s">
        <v>71</v>
      </c>
      <c r="AH144" t="s">
        <v>71</v>
      </c>
      <c r="AI144" t="s">
        <v>71</v>
      </c>
      <c r="AJ144" t="s">
        <v>71</v>
      </c>
      <c r="AK144" t="s">
        <v>71</v>
      </c>
      <c r="AL144" t="s">
        <v>71</v>
      </c>
      <c r="AM144" t="s">
        <v>71</v>
      </c>
      <c r="AN144" t="s">
        <v>71</v>
      </c>
      <c r="AO144" t="s">
        <v>71</v>
      </c>
      <c r="AP144" t="s">
        <v>71</v>
      </c>
      <c r="AQ144" t="s">
        <v>71</v>
      </c>
      <c r="AR144" t="s">
        <v>71</v>
      </c>
      <c r="AS144" t="s">
        <v>71</v>
      </c>
      <c r="AT144" t="s">
        <v>71</v>
      </c>
      <c r="AU144" t="s">
        <v>71</v>
      </c>
      <c r="AV144" t="s">
        <v>71</v>
      </c>
      <c r="AW144" t="s">
        <v>71</v>
      </c>
      <c r="AX144" t="s">
        <v>71</v>
      </c>
      <c r="AY144" t="s">
        <v>71</v>
      </c>
      <c r="AZ144" t="s">
        <v>71</v>
      </c>
      <c r="BA144" t="s">
        <v>71</v>
      </c>
      <c r="BB144" t="s">
        <v>71</v>
      </c>
      <c r="BC144" t="s">
        <v>71</v>
      </c>
      <c r="BD144" t="s">
        <v>71</v>
      </c>
      <c r="BE144" t="s">
        <v>71</v>
      </c>
      <c r="BF144" t="s">
        <v>71</v>
      </c>
      <c r="BG144" t="s">
        <v>71</v>
      </c>
      <c r="BH144" t="s">
        <v>71</v>
      </c>
      <c r="BI144" t="s">
        <v>71</v>
      </c>
      <c r="BJ144" t="s">
        <v>71</v>
      </c>
      <c r="BK144" t="s">
        <v>71</v>
      </c>
      <c r="BL144" t="s">
        <v>71</v>
      </c>
      <c r="BM144" t="s">
        <v>71</v>
      </c>
      <c r="BN144" t="s">
        <v>71</v>
      </c>
      <c r="BO144" t="s">
        <v>71</v>
      </c>
      <c r="BP144" t="s">
        <v>71</v>
      </c>
      <c r="BQ144" t="s">
        <v>71</v>
      </c>
      <c r="BR144" t="s">
        <v>71</v>
      </c>
      <c r="BS144" t="s">
        <v>71</v>
      </c>
      <c r="BT144" t="s">
        <v>71</v>
      </c>
      <c r="BU144" t="s">
        <v>71</v>
      </c>
      <c r="BV144" t="s">
        <v>71</v>
      </c>
      <c r="BW144" t="s">
        <v>71</v>
      </c>
      <c r="BX144" t="s">
        <v>71</v>
      </c>
      <c r="BY144" t="s">
        <v>71</v>
      </c>
      <c r="BZ144" t="s">
        <v>71</v>
      </c>
      <c r="CA144" t="s">
        <v>71</v>
      </c>
      <c r="CB144" t="s">
        <v>71</v>
      </c>
      <c r="CC144" t="s">
        <v>71</v>
      </c>
      <c r="CD144" t="s">
        <v>71</v>
      </c>
      <c r="CE144" t="s">
        <v>71</v>
      </c>
      <c r="CF144" t="s">
        <v>71</v>
      </c>
      <c r="CG144" t="s">
        <v>71</v>
      </c>
      <c r="CH144" t="s">
        <v>71</v>
      </c>
      <c r="CI144" t="s">
        <v>71</v>
      </c>
      <c r="CJ144" t="s">
        <v>71</v>
      </c>
      <c r="CK144" t="s">
        <v>71</v>
      </c>
      <c r="CL144" t="s">
        <v>71</v>
      </c>
      <c r="CM144" t="s">
        <v>71</v>
      </c>
      <c r="CN144" t="s">
        <v>71</v>
      </c>
      <c r="CO144" t="s">
        <v>71</v>
      </c>
      <c r="CP144" t="s">
        <v>71</v>
      </c>
      <c r="CQ144" t="s">
        <v>71</v>
      </c>
      <c r="CR144" t="s">
        <v>71</v>
      </c>
      <c r="CS144" t="s">
        <v>71</v>
      </c>
      <c r="CT144" t="s">
        <v>71</v>
      </c>
      <c r="CU144" t="s">
        <v>71</v>
      </c>
      <c r="CV144" t="s">
        <v>71</v>
      </c>
      <c r="CW144" t="s">
        <v>71</v>
      </c>
      <c r="CX144" t="s">
        <v>71</v>
      </c>
      <c r="CY144" t="s">
        <v>71</v>
      </c>
      <c r="CZ144" t="s">
        <v>71</v>
      </c>
      <c r="DA144" t="s">
        <v>71</v>
      </c>
      <c r="DB144" t="s">
        <v>71</v>
      </c>
      <c r="DC144" t="s">
        <v>71</v>
      </c>
      <c r="DD144" t="s">
        <v>71</v>
      </c>
      <c r="DE144" t="s">
        <v>71</v>
      </c>
      <c r="DF144" t="s">
        <v>71</v>
      </c>
      <c r="DG144" t="s">
        <v>71</v>
      </c>
      <c r="DH144" t="s">
        <v>71</v>
      </c>
      <c r="DI144" t="s">
        <v>71</v>
      </c>
      <c r="DJ144" t="s">
        <v>71</v>
      </c>
      <c r="DK144" t="s">
        <v>71</v>
      </c>
      <c r="DL144" t="s">
        <v>71</v>
      </c>
      <c r="DM144" t="s">
        <v>71</v>
      </c>
      <c r="DN144" t="s">
        <v>71</v>
      </c>
      <c r="DO144" t="s">
        <v>71</v>
      </c>
      <c r="DP144" t="s">
        <v>71</v>
      </c>
      <c r="DQ144" t="s">
        <v>71</v>
      </c>
      <c r="DR144" t="s">
        <v>71</v>
      </c>
      <c r="DS144" t="s">
        <v>71</v>
      </c>
      <c r="DT144" t="s">
        <v>71</v>
      </c>
      <c r="DU144" t="s">
        <v>71</v>
      </c>
      <c r="DV144" t="s">
        <v>71</v>
      </c>
      <c r="DW144" t="s">
        <v>71</v>
      </c>
      <c r="DX144" t="s">
        <v>71</v>
      </c>
      <c r="DY144" t="s">
        <v>71</v>
      </c>
      <c r="DZ144" t="s">
        <v>71</v>
      </c>
      <c r="EA144" t="s">
        <v>71</v>
      </c>
      <c r="EB144" t="s">
        <v>71</v>
      </c>
      <c r="EC144" t="s">
        <v>71</v>
      </c>
      <c r="ED144" t="s">
        <v>71</v>
      </c>
      <c r="EE144" t="s">
        <v>71</v>
      </c>
      <c r="EF144" t="s">
        <v>71</v>
      </c>
      <c r="EG144" t="s">
        <v>71</v>
      </c>
      <c r="EH144" t="s">
        <v>71</v>
      </c>
      <c r="EI144" t="s">
        <v>71</v>
      </c>
      <c r="EJ144" t="s">
        <v>71</v>
      </c>
      <c r="EK144" t="s">
        <v>71</v>
      </c>
      <c r="EL144" t="s">
        <v>71</v>
      </c>
      <c r="EM144" t="s">
        <v>71</v>
      </c>
      <c r="EN144" t="s">
        <v>71</v>
      </c>
      <c r="EO144" t="s">
        <v>71</v>
      </c>
      <c r="EP144" t="s">
        <v>71</v>
      </c>
      <c r="EQ144" t="s">
        <v>71</v>
      </c>
      <c r="ER144" t="s">
        <v>71</v>
      </c>
      <c r="ES144" t="s">
        <v>71</v>
      </c>
      <c r="ET144" t="s">
        <v>71</v>
      </c>
      <c r="EU144" t="s">
        <v>71</v>
      </c>
      <c r="EV144" t="s">
        <v>71</v>
      </c>
      <c r="EW144" t="s">
        <v>71</v>
      </c>
      <c r="EX144" t="s">
        <v>71</v>
      </c>
      <c r="EY144" t="s">
        <v>71</v>
      </c>
      <c r="EZ144" t="s">
        <v>71</v>
      </c>
      <c r="FA144" t="s">
        <v>71</v>
      </c>
      <c r="FB144" t="s">
        <v>71</v>
      </c>
      <c r="FC144" t="s">
        <v>71</v>
      </c>
      <c r="FD144" t="s">
        <v>71</v>
      </c>
      <c r="FE144" t="s">
        <v>71</v>
      </c>
      <c r="FF144" t="s">
        <v>71</v>
      </c>
      <c r="FG144" t="s">
        <v>71</v>
      </c>
      <c r="FH144" t="s">
        <v>71</v>
      </c>
      <c r="FI144" t="s">
        <v>71</v>
      </c>
      <c r="FJ144" t="s">
        <v>71</v>
      </c>
      <c r="FK144" t="s">
        <v>71</v>
      </c>
      <c r="FL144" t="s">
        <v>71</v>
      </c>
      <c r="FM144" t="s">
        <v>71</v>
      </c>
      <c r="FN144" t="s">
        <v>71</v>
      </c>
      <c r="FO144" t="s">
        <v>71</v>
      </c>
      <c r="FP144" t="s">
        <v>71</v>
      </c>
      <c r="FQ144" t="s">
        <v>71</v>
      </c>
      <c r="FR144" t="s">
        <v>71</v>
      </c>
      <c r="FS144" t="s">
        <v>71</v>
      </c>
      <c r="FT144" t="s">
        <v>71</v>
      </c>
      <c r="FU144" t="s">
        <v>71</v>
      </c>
      <c r="FV144" t="s">
        <v>71</v>
      </c>
      <c r="FW144" t="s">
        <v>71</v>
      </c>
      <c r="FX144" t="s">
        <v>71</v>
      </c>
      <c r="FY144" t="s">
        <v>71</v>
      </c>
      <c r="FZ144" t="s">
        <v>71</v>
      </c>
      <c r="GA144" t="s">
        <v>71</v>
      </c>
      <c r="GB144" t="s">
        <v>71</v>
      </c>
      <c r="GC144" t="s">
        <v>71</v>
      </c>
      <c r="GD144" t="s">
        <v>71</v>
      </c>
      <c r="GE144" t="s">
        <v>71</v>
      </c>
      <c r="GF144" t="s">
        <v>71</v>
      </c>
      <c r="GG144" t="s">
        <v>71</v>
      </c>
      <c r="GH144" t="s">
        <v>71</v>
      </c>
    </row>
    <row r="145" spans="1:190" x14ac:dyDescent="0.2">
      <c r="A145" s="1">
        <v>143</v>
      </c>
      <c r="B145" t="s">
        <v>72</v>
      </c>
      <c r="C145" t="s">
        <v>72</v>
      </c>
      <c r="D145" t="s">
        <v>73</v>
      </c>
      <c r="E145" t="s">
        <v>73</v>
      </c>
      <c r="F145" t="s">
        <v>73</v>
      </c>
      <c r="G145" t="s">
        <v>73</v>
      </c>
      <c r="H145" t="s">
        <v>73</v>
      </c>
      <c r="I145" t="s">
        <v>74</v>
      </c>
      <c r="J145" t="s">
        <v>74</v>
      </c>
      <c r="K145" t="s">
        <v>74</v>
      </c>
      <c r="L145" t="s">
        <v>75</v>
      </c>
      <c r="M145" t="s">
        <v>75</v>
      </c>
      <c r="N145" t="s">
        <v>75</v>
      </c>
      <c r="O145" t="s">
        <v>75</v>
      </c>
      <c r="P145" t="s">
        <v>75</v>
      </c>
      <c r="Q145" t="s">
        <v>75</v>
      </c>
      <c r="R145" t="s">
        <v>75</v>
      </c>
      <c r="S145" t="s">
        <v>75</v>
      </c>
      <c r="T145" t="s">
        <v>71</v>
      </c>
      <c r="U145" t="s">
        <v>71</v>
      </c>
      <c r="V145" t="s">
        <v>71</v>
      </c>
      <c r="W145" t="s">
        <v>71</v>
      </c>
      <c r="X145" t="s">
        <v>71</v>
      </c>
      <c r="Y145" t="s">
        <v>71</v>
      </c>
      <c r="Z145" t="s">
        <v>71</v>
      </c>
      <c r="AA145" t="s">
        <v>71</v>
      </c>
      <c r="AB145" t="s">
        <v>71</v>
      </c>
      <c r="AC145" t="s">
        <v>71</v>
      </c>
      <c r="AD145" t="s">
        <v>71</v>
      </c>
      <c r="AE145" t="s">
        <v>71</v>
      </c>
      <c r="AF145" t="s">
        <v>71</v>
      </c>
      <c r="AG145" t="s">
        <v>71</v>
      </c>
      <c r="AH145" t="s">
        <v>71</v>
      </c>
      <c r="AI145" t="s">
        <v>71</v>
      </c>
      <c r="AJ145" t="s">
        <v>71</v>
      </c>
      <c r="AK145" t="s">
        <v>71</v>
      </c>
      <c r="AL145" t="s">
        <v>71</v>
      </c>
      <c r="AM145" t="s">
        <v>71</v>
      </c>
      <c r="AN145" t="s">
        <v>71</v>
      </c>
      <c r="AO145" t="s">
        <v>71</v>
      </c>
      <c r="AP145" t="s">
        <v>71</v>
      </c>
      <c r="AQ145" t="s">
        <v>71</v>
      </c>
      <c r="AR145" t="s">
        <v>71</v>
      </c>
      <c r="AS145" t="s">
        <v>71</v>
      </c>
      <c r="AT145" t="s">
        <v>71</v>
      </c>
      <c r="AU145" t="s">
        <v>71</v>
      </c>
      <c r="AV145" t="s">
        <v>71</v>
      </c>
      <c r="AW145" t="s">
        <v>71</v>
      </c>
      <c r="AX145" t="s">
        <v>71</v>
      </c>
      <c r="AY145" t="s">
        <v>71</v>
      </c>
      <c r="AZ145" t="s">
        <v>71</v>
      </c>
      <c r="BA145" t="s">
        <v>71</v>
      </c>
      <c r="BB145" t="s">
        <v>71</v>
      </c>
      <c r="BC145" t="s">
        <v>71</v>
      </c>
      <c r="BD145" t="s">
        <v>71</v>
      </c>
      <c r="BE145" t="s">
        <v>71</v>
      </c>
      <c r="BF145" t="s">
        <v>71</v>
      </c>
      <c r="BG145" t="s">
        <v>71</v>
      </c>
      <c r="BH145" t="s">
        <v>71</v>
      </c>
      <c r="BI145" t="s">
        <v>71</v>
      </c>
      <c r="BJ145" t="s">
        <v>71</v>
      </c>
      <c r="BK145" t="s">
        <v>71</v>
      </c>
      <c r="BL145" t="s">
        <v>71</v>
      </c>
      <c r="BM145" t="s">
        <v>71</v>
      </c>
      <c r="BN145" t="s">
        <v>71</v>
      </c>
      <c r="BO145" t="s">
        <v>71</v>
      </c>
      <c r="BP145" t="s">
        <v>71</v>
      </c>
      <c r="BQ145" t="s">
        <v>71</v>
      </c>
      <c r="BR145" t="s">
        <v>71</v>
      </c>
      <c r="BS145" t="s">
        <v>71</v>
      </c>
      <c r="BT145" t="s">
        <v>71</v>
      </c>
      <c r="BU145" t="s">
        <v>71</v>
      </c>
      <c r="BV145" t="s">
        <v>71</v>
      </c>
      <c r="BW145" t="s">
        <v>71</v>
      </c>
      <c r="BX145" t="s">
        <v>71</v>
      </c>
      <c r="BY145" t="s">
        <v>71</v>
      </c>
      <c r="BZ145" t="s">
        <v>71</v>
      </c>
      <c r="CA145" t="s">
        <v>71</v>
      </c>
      <c r="CB145" t="s">
        <v>71</v>
      </c>
      <c r="CC145" t="s">
        <v>71</v>
      </c>
      <c r="CD145" t="s">
        <v>71</v>
      </c>
      <c r="CE145" t="s">
        <v>71</v>
      </c>
      <c r="CF145" t="s">
        <v>71</v>
      </c>
      <c r="CG145" t="s">
        <v>71</v>
      </c>
      <c r="CH145" t="s">
        <v>71</v>
      </c>
      <c r="CI145" t="s">
        <v>71</v>
      </c>
      <c r="CJ145" t="s">
        <v>71</v>
      </c>
      <c r="CK145" t="s">
        <v>71</v>
      </c>
      <c r="CL145" t="s">
        <v>71</v>
      </c>
      <c r="CM145" t="s">
        <v>71</v>
      </c>
      <c r="CN145" t="s">
        <v>71</v>
      </c>
      <c r="CO145" t="s">
        <v>71</v>
      </c>
      <c r="CP145" t="s">
        <v>71</v>
      </c>
      <c r="CQ145" t="s">
        <v>71</v>
      </c>
      <c r="CR145" t="s">
        <v>71</v>
      </c>
      <c r="CS145" t="s">
        <v>71</v>
      </c>
      <c r="CT145" t="s">
        <v>71</v>
      </c>
      <c r="CU145" t="s">
        <v>71</v>
      </c>
      <c r="CV145" t="s">
        <v>71</v>
      </c>
      <c r="CW145" t="s">
        <v>71</v>
      </c>
      <c r="CX145" t="s">
        <v>71</v>
      </c>
      <c r="CY145" t="s">
        <v>71</v>
      </c>
      <c r="CZ145" t="s">
        <v>71</v>
      </c>
      <c r="DA145" t="s">
        <v>71</v>
      </c>
      <c r="DB145" t="s">
        <v>71</v>
      </c>
      <c r="DC145" t="s">
        <v>71</v>
      </c>
      <c r="DD145" t="s">
        <v>71</v>
      </c>
      <c r="DE145" t="s">
        <v>71</v>
      </c>
      <c r="DF145" t="s">
        <v>71</v>
      </c>
      <c r="DG145" t="s">
        <v>71</v>
      </c>
      <c r="DH145" t="s">
        <v>71</v>
      </c>
      <c r="DI145" t="s">
        <v>71</v>
      </c>
      <c r="DJ145" t="s">
        <v>71</v>
      </c>
      <c r="DK145" t="s">
        <v>71</v>
      </c>
      <c r="DL145" t="s">
        <v>71</v>
      </c>
      <c r="DM145" t="s">
        <v>71</v>
      </c>
      <c r="DN145" t="s">
        <v>71</v>
      </c>
      <c r="DO145" t="s">
        <v>71</v>
      </c>
      <c r="DP145" t="s">
        <v>71</v>
      </c>
      <c r="DQ145" t="s">
        <v>71</v>
      </c>
      <c r="DR145" t="s">
        <v>71</v>
      </c>
      <c r="DS145" t="s">
        <v>71</v>
      </c>
      <c r="DT145" t="s">
        <v>71</v>
      </c>
      <c r="DU145" t="s">
        <v>71</v>
      </c>
      <c r="DV145" t="s">
        <v>71</v>
      </c>
      <c r="DW145" t="s">
        <v>71</v>
      </c>
      <c r="DX145" t="s">
        <v>71</v>
      </c>
      <c r="DY145" t="s">
        <v>71</v>
      </c>
      <c r="DZ145" t="s">
        <v>71</v>
      </c>
      <c r="EA145" t="s">
        <v>71</v>
      </c>
      <c r="EB145" t="s">
        <v>71</v>
      </c>
      <c r="EC145" t="s">
        <v>71</v>
      </c>
      <c r="ED145" t="s">
        <v>71</v>
      </c>
      <c r="EE145" t="s">
        <v>71</v>
      </c>
      <c r="EF145" t="s">
        <v>71</v>
      </c>
      <c r="EG145" t="s">
        <v>71</v>
      </c>
      <c r="EH145" t="s">
        <v>71</v>
      </c>
      <c r="EI145" t="s">
        <v>71</v>
      </c>
      <c r="EJ145" t="s">
        <v>71</v>
      </c>
      <c r="EK145" t="s">
        <v>71</v>
      </c>
      <c r="EL145" t="s">
        <v>71</v>
      </c>
      <c r="EM145" t="s">
        <v>71</v>
      </c>
      <c r="EN145" t="s">
        <v>71</v>
      </c>
      <c r="EO145" t="s">
        <v>71</v>
      </c>
      <c r="EP145" t="s">
        <v>71</v>
      </c>
      <c r="EQ145" t="s">
        <v>71</v>
      </c>
      <c r="ER145" t="s">
        <v>71</v>
      </c>
      <c r="ES145" t="s">
        <v>71</v>
      </c>
      <c r="ET145" t="s">
        <v>71</v>
      </c>
      <c r="EU145" t="s">
        <v>71</v>
      </c>
      <c r="EV145" t="s">
        <v>71</v>
      </c>
      <c r="EW145" t="s">
        <v>71</v>
      </c>
      <c r="EX145" t="s">
        <v>71</v>
      </c>
      <c r="EY145" t="s">
        <v>71</v>
      </c>
      <c r="EZ145" t="s">
        <v>71</v>
      </c>
      <c r="FA145" t="s">
        <v>71</v>
      </c>
      <c r="FB145" t="s">
        <v>71</v>
      </c>
      <c r="FC145" t="s">
        <v>71</v>
      </c>
      <c r="FD145" t="s">
        <v>71</v>
      </c>
      <c r="FE145" t="s">
        <v>71</v>
      </c>
      <c r="FF145" t="s">
        <v>71</v>
      </c>
      <c r="FG145" t="s">
        <v>71</v>
      </c>
      <c r="FH145" t="s">
        <v>71</v>
      </c>
      <c r="FI145" t="s">
        <v>71</v>
      </c>
      <c r="FJ145" t="s">
        <v>71</v>
      </c>
      <c r="FK145" t="s">
        <v>71</v>
      </c>
      <c r="FL145" t="s">
        <v>71</v>
      </c>
      <c r="FM145" t="s">
        <v>71</v>
      </c>
      <c r="FN145" t="s">
        <v>71</v>
      </c>
      <c r="FO145" t="s">
        <v>71</v>
      </c>
      <c r="FP145" t="s">
        <v>71</v>
      </c>
      <c r="FQ145" t="s">
        <v>71</v>
      </c>
      <c r="FR145" t="s">
        <v>71</v>
      </c>
      <c r="FS145" t="s">
        <v>71</v>
      </c>
      <c r="FT145" t="s">
        <v>71</v>
      </c>
      <c r="FU145" t="s">
        <v>71</v>
      </c>
      <c r="FV145" t="s">
        <v>71</v>
      </c>
      <c r="FW145" t="s">
        <v>71</v>
      </c>
      <c r="FX145" t="s">
        <v>71</v>
      </c>
      <c r="FY145" t="s">
        <v>71</v>
      </c>
      <c r="FZ145" t="s">
        <v>71</v>
      </c>
      <c r="GA145" t="s">
        <v>71</v>
      </c>
      <c r="GB145" t="s">
        <v>71</v>
      </c>
      <c r="GC145" t="s">
        <v>71</v>
      </c>
      <c r="GD145" t="s">
        <v>71</v>
      </c>
      <c r="GE145" t="s">
        <v>71</v>
      </c>
      <c r="GF145" t="s">
        <v>71</v>
      </c>
      <c r="GG145" t="s">
        <v>71</v>
      </c>
      <c r="GH145" t="s">
        <v>71</v>
      </c>
    </row>
    <row r="146" spans="1:190" x14ac:dyDescent="0.2">
      <c r="A146" s="1">
        <v>144</v>
      </c>
      <c r="B146" t="s">
        <v>72</v>
      </c>
      <c r="C146" t="s">
        <v>72</v>
      </c>
      <c r="D146" t="s">
        <v>73</v>
      </c>
      <c r="E146" t="s">
        <v>73</v>
      </c>
      <c r="F146" t="s">
        <v>73</v>
      </c>
      <c r="G146" t="s">
        <v>73</v>
      </c>
      <c r="H146" t="s">
        <v>73</v>
      </c>
      <c r="I146" t="s">
        <v>74</v>
      </c>
      <c r="J146" t="s">
        <v>74</v>
      </c>
      <c r="K146" t="s">
        <v>74</v>
      </c>
      <c r="L146" t="s">
        <v>75</v>
      </c>
      <c r="M146" t="s">
        <v>75</v>
      </c>
      <c r="N146" t="s">
        <v>75</v>
      </c>
      <c r="O146" t="s">
        <v>75</v>
      </c>
      <c r="P146" t="s">
        <v>75</v>
      </c>
      <c r="Q146" t="s">
        <v>75</v>
      </c>
      <c r="R146" t="s">
        <v>75</v>
      </c>
      <c r="S146" t="s">
        <v>75</v>
      </c>
      <c r="T146" t="s">
        <v>71</v>
      </c>
      <c r="U146" t="s">
        <v>71</v>
      </c>
      <c r="V146" t="s">
        <v>71</v>
      </c>
      <c r="W146" t="s">
        <v>71</v>
      </c>
      <c r="X146" t="s">
        <v>71</v>
      </c>
      <c r="Y146" t="s">
        <v>71</v>
      </c>
      <c r="Z146" t="s">
        <v>71</v>
      </c>
      <c r="AA146" t="s">
        <v>71</v>
      </c>
      <c r="AB146" t="s">
        <v>71</v>
      </c>
      <c r="AC146" t="s">
        <v>71</v>
      </c>
      <c r="AD146" t="s">
        <v>71</v>
      </c>
      <c r="AE146" t="s">
        <v>71</v>
      </c>
      <c r="AF146" t="s">
        <v>71</v>
      </c>
      <c r="AG146" t="s">
        <v>71</v>
      </c>
      <c r="AH146" t="s">
        <v>71</v>
      </c>
      <c r="AI146" t="s">
        <v>71</v>
      </c>
      <c r="AJ146" t="s">
        <v>71</v>
      </c>
      <c r="AK146" t="s">
        <v>71</v>
      </c>
      <c r="AL146" t="s">
        <v>71</v>
      </c>
      <c r="AM146" t="s">
        <v>71</v>
      </c>
      <c r="AN146" t="s">
        <v>71</v>
      </c>
      <c r="AO146" t="s">
        <v>71</v>
      </c>
      <c r="AP146" t="s">
        <v>71</v>
      </c>
      <c r="AQ146" t="s">
        <v>71</v>
      </c>
      <c r="AR146" t="s">
        <v>71</v>
      </c>
      <c r="AS146" t="s">
        <v>71</v>
      </c>
      <c r="AT146" t="s">
        <v>71</v>
      </c>
      <c r="AU146" t="s">
        <v>71</v>
      </c>
      <c r="AV146" t="s">
        <v>71</v>
      </c>
      <c r="AW146" t="s">
        <v>71</v>
      </c>
      <c r="AX146" t="s">
        <v>71</v>
      </c>
      <c r="AY146" t="s">
        <v>71</v>
      </c>
      <c r="AZ146" t="s">
        <v>71</v>
      </c>
      <c r="BA146" t="s">
        <v>71</v>
      </c>
      <c r="BB146" t="s">
        <v>71</v>
      </c>
      <c r="BC146" t="s">
        <v>71</v>
      </c>
      <c r="BD146" t="s">
        <v>71</v>
      </c>
      <c r="BE146" t="s">
        <v>71</v>
      </c>
      <c r="BF146" t="s">
        <v>71</v>
      </c>
      <c r="BG146" t="s">
        <v>71</v>
      </c>
      <c r="BH146" t="s">
        <v>71</v>
      </c>
      <c r="BI146" t="s">
        <v>71</v>
      </c>
      <c r="BJ146" t="s">
        <v>71</v>
      </c>
      <c r="BK146" t="s">
        <v>71</v>
      </c>
      <c r="BL146" t="s">
        <v>71</v>
      </c>
      <c r="BM146" t="s">
        <v>71</v>
      </c>
      <c r="BN146" t="s">
        <v>71</v>
      </c>
      <c r="BO146" t="s">
        <v>71</v>
      </c>
      <c r="BP146" t="s">
        <v>71</v>
      </c>
      <c r="BQ146" t="s">
        <v>71</v>
      </c>
      <c r="BR146" t="s">
        <v>71</v>
      </c>
      <c r="BS146" t="s">
        <v>71</v>
      </c>
      <c r="BT146" t="s">
        <v>71</v>
      </c>
      <c r="BU146" t="s">
        <v>71</v>
      </c>
      <c r="BV146" t="s">
        <v>71</v>
      </c>
      <c r="BW146" t="s">
        <v>71</v>
      </c>
      <c r="BX146" t="s">
        <v>71</v>
      </c>
      <c r="BY146" t="s">
        <v>71</v>
      </c>
      <c r="BZ146" t="s">
        <v>71</v>
      </c>
      <c r="CA146" t="s">
        <v>71</v>
      </c>
      <c r="CB146" t="s">
        <v>71</v>
      </c>
      <c r="CC146" t="s">
        <v>71</v>
      </c>
      <c r="CD146" t="s">
        <v>71</v>
      </c>
      <c r="CE146" t="s">
        <v>71</v>
      </c>
      <c r="CF146" t="s">
        <v>71</v>
      </c>
      <c r="CG146" t="s">
        <v>71</v>
      </c>
      <c r="CH146" t="s">
        <v>71</v>
      </c>
      <c r="CI146" t="s">
        <v>71</v>
      </c>
      <c r="CJ146" t="s">
        <v>71</v>
      </c>
      <c r="CK146" t="s">
        <v>71</v>
      </c>
      <c r="CL146" t="s">
        <v>71</v>
      </c>
      <c r="CM146" t="s">
        <v>71</v>
      </c>
      <c r="CN146" t="s">
        <v>71</v>
      </c>
      <c r="CO146" t="s">
        <v>71</v>
      </c>
      <c r="CP146" t="s">
        <v>71</v>
      </c>
      <c r="CQ146" t="s">
        <v>71</v>
      </c>
      <c r="CR146" t="s">
        <v>71</v>
      </c>
      <c r="CS146" t="s">
        <v>71</v>
      </c>
      <c r="CT146" t="s">
        <v>71</v>
      </c>
      <c r="CU146" t="s">
        <v>71</v>
      </c>
      <c r="CV146" t="s">
        <v>71</v>
      </c>
      <c r="CW146" t="s">
        <v>71</v>
      </c>
      <c r="CX146" t="s">
        <v>71</v>
      </c>
      <c r="CY146" t="s">
        <v>71</v>
      </c>
      <c r="CZ146" t="s">
        <v>71</v>
      </c>
      <c r="DA146" t="s">
        <v>71</v>
      </c>
      <c r="DB146" t="s">
        <v>71</v>
      </c>
      <c r="DC146" t="s">
        <v>71</v>
      </c>
      <c r="DD146" t="s">
        <v>71</v>
      </c>
      <c r="DE146" t="s">
        <v>71</v>
      </c>
      <c r="DF146" t="s">
        <v>71</v>
      </c>
      <c r="DG146" t="s">
        <v>71</v>
      </c>
      <c r="DH146" t="s">
        <v>71</v>
      </c>
      <c r="DI146" t="s">
        <v>71</v>
      </c>
      <c r="DJ146" t="s">
        <v>71</v>
      </c>
      <c r="DK146" t="s">
        <v>71</v>
      </c>
      <c r="DL146" t="s">
        <v>71</v>
      </c>
      <c r="DM146" t="s">
        <v>71</v>
      </c>
      <c r="DN146" t="s">
        <v>71</v>
      </c>
      <c r="DO146" t="s">
        <v>71</v>
      </c>
      <c r="DP146" t="s">
        <v>71</v>
      </c>
      <c r="DQ146" t="s">
        <v>71</v>
      </c>
      <c r="DR146" t="s">
        <v>71</v>
      </c>
      <c r="DS146" t="s">
        <v>71</v>
      </c>
      <c r="DT146" t="s">
        <v>71</v>
      </c>
      <c r="DU146" t="s">
        <v>71</v>
      </c>
      <c r="DV146" t="s">
        <v>71</v>
      </c>
      <c r="DW146" t="s">
        <v>71</v>
      </c>
      <c r="DX146" t="s">
        <v>71</v>
      </c>
      <c r="DY146" t="s">
        <v>71</v>
      </c>
      <c r="DZ146" t="s">
        <v>71</v>
      </c>
      <c r="EA146" t="s">
        <v>71</v>
      </c>
      <c r="EB146" t="s">
        <v>71</v>
      </c>
      <c r="EC146" t="s">
        <v>71</v>
      </c>
      <c r="ED146" t="s">
        <v>71</v>
      </c>
      <c r="EE146" t="s">
        <v>71</v>
      </c>
      <c r="EF146" t="s">
        <v>71</v>
      </c>
      <c r="EG146" t="s">
        <v>71</v>
      </c>
      <c r="EH146" t="s">
        <v>71</v>
      </c>
      <c r="EI146" t="s">
        <v>71</v>
      </c>
      <c r="EJ146" t="s">
        <v>71</v>
      </c>
      <c r="EK146" t="s">
        <v>71</v>
      </c>
      <c r="EL146" t="s">
        <v>71</v>
      </c>
      <c r="EM146" t="s">
        <v>71</v>
      </c>
      <c r="EN146" t="s">
        <v>71</v>
      </c>
      <c r="EO146" t="s">
        <v>71</v>
      </c>
      <c r="EP146" t="s">
        <v>71</v>
      </c>
      <c r="EQ146" t="s">
        <v>71</v>
      </c>
      <c r="ER146" t="s">
        <v>71</v>
      </c>
      <c r="ES146" t="s">
        <v>71</v>
      </c>
      <c r="ET146" t="s">
        <v>71</v>
      </c>
      <c r="EU146" t="s">
        <v>71</v>
      </c>
      <c r="EV146" t="s">
        <v>71</v>
      </c>
      <c r="EW146" t="s">
        <v>71</v>
      </c>
      <c r="EX146" t="s">
        <v>71</v>
      </c>
      <c r="EY146" t="s">
        <v>71</v>
      </c>
      <c r="EZ146" t="s">
        <v>71</v>
      </c>
      <c r="FA146" t="s">
        <v>71</v>
      </c>
      <c r="FB146" t="s">
        <v>71</v>
      </c>
      <c r="FC146" t="s">
        <v>71</v>
      </c>
      <c r="FD146" t="s">
        <v>71</v>
      </c>
      <c r="FE146" t="s">
        <v>71</v>
      </c>
      <c r="FF146" t="s">
        <v>71</v>
      </c>
      <c r="FG146" t="s">
        <v>71</v>
      </c>
      <c r="FH146" t="s">
        <v>71</v>
      </c>
      <c r="FI146" t="s">
        <v>71</v>
      </c>
      <c r="FJ146" t="s">
        <v>71</v>
      </c>
      <c r="FK146" t="s">
        <v>71</v>
      </c>
      <c r="FL146" t="s">
        <v>71</v>
      </c>
      <c r="FM146" t="s">
        <v>71</v>
      </c>
      <c r="FN146" t="s">
        <v>71</v>
      </c>
      <c r="FO146" t="s">
        <v>71</v>
      </c>
      <c r="FP146" t="s">
        <v>71</v>
      </c>
      <c r="FQ146" t="s">
        <v>71</v>
      </c>
      <c r="FR146" t="s">
        <v>71</v>
      </c>
      <c r="FS146" t="s">
        <v>71</v>
      </c>
      <c r="FT146" t="s">
        <v>71</v>
      </c>
      <c r="FU146" t="s">
        <v>71</v>
      </c>
      <c r="FV146" t="s">
        <v>71</v>
      </c>
      <c r="FW146" t="s">
        <v>71</v>
      </c>
      <c r="FX146" t="s">
        <v>71</v>
      </c>
      <c r="FY146" t="s">
        <v>71</v>
      </c>
      <c r="FZ146" t="s">
        <v>71</v>
      </c>
      <c r="GA146" t="s">
        <v>71</v>
      </c>
      <c r="GB146" t="s">
        <v>71</v>
      </c>
      <c r="GC146" t="s">
        <v>71</v>
      </c>
      <c r="GD146" t="s">
        <v>71</v>
      </c>
      <c r="GE146" t="s">
        <v>71</v>
      </c>
      <c r="GF146" t="s">
        <v>71</v>
      </c>
      <c r="GG146" t="s">
        <v>71</v>
      </c>
      <c r="GH146" t="s">
        <v>71</v>
      </c>
    </row>
    <row r="147" spans="1:190" x14ac:dyDescent="0.2">
      <c r="A147" s="1">
        <v>145</v>
      </c>
      <c r="B147" t="s">
        <v>72</v>
      </c>
      <c r="C147" t="s">
        <v>72</v>
      </c>
      <c r="D147" t="s">
        <v>73</v>
      </c>
      <c r="E147" t="s">
        <v>73</v>
      </c>
      <c r="F147" t="s">
        <v>73</v>
      </c>
      <c r="G147" t="s">
        <v>73</v>
      </c>
      <c r="H147" t="s">
        <v>73</v>
      </c>
      <c r="I147" t="s">
        <v>74</v>
      </c>
      <c r="J147" t="s">
        <v>74</v>
      </c>
      <c r="K147" t="s">
        <v>74</v>
      </c>
      <c r="L147" t="s">
        <v>75</v>
      </c>
      <c r="M147" t="s">
        <v>75</v>
      </c>
      <c r="N147" t="s">
        <v>75</v>
      </c>
      <c r="O147" t="s">
        <v>75</v>
      </c>
      <c r="P147" t="s">
        <v>75</v>
      </c>
      <c r="Q147" t="s">
        <v>75</v>
      </c>
      <c r="R147" t="s">
        <v>75</v>
      </c>
      <c r="S147" t="s">
        <v>75</v>
      </c>
      <c r="T147" t="s">
        <v>71</v>
      </c>
      <c r="U147" t="s">
        <v>71</v>
      </c>
      <c r="V147" t="s">
        <v>71</v>
      </c>
      <c r="W147" t="s">
        <v>71</v>
      </c>
      <c r="X147" t="s">
        <v>71</v>
      </c>
      <c r="Y147" t="s">
        <v>71</v>
      </c>
      <c r="Z147" t="s">
        <v>71</v>
      </c>
      <c r="AA147" t="s">
        <v>71</v>
      </c>
      <c r="AB147" t="s">
        <v>71</v>
      </c>
      <c r="AC147" t="s">
        <v>71</v>
      </c>
      <c r="AD147" t="s">
        <v>71</v>
      </c>
      <c r="AE147" t="s">
        <v>71</v>
      </c>
      <c r="AF147" t="s">
        <v>71</v>
      </c>
      <c r="AG147" t="s">
        <v>71</v>
      </c>
      <c r="AH147" t="s">
        <v>71</v>
      </c>
      <c r="AI147" t="s">
        <v>71</v>
      </c>
      <c r="AJ147" t="s">
        <v>71</v>
      </c>
      <c r="AK147" t="s">
        <v>71</v>
      </c>
      <c r="AL147" t="s">
        <v>71</v>
      </c>
      <c r="AM147" t="s">
        <v>71</v>
      </c>
      <c r="AN147" t="s">
        <v>71</v>
      </c>
      <c r="AO147" t="s">
        <v>71</v>
      </c>
      <c r="AP147" t="s">
        <v>71</v>
      </c>
      <c r="AQ147" t="s">
        <v>71</v>
      </c>
      <c r="AR147" t="s">
        <v>71</v>
      </c>
      <c r="AS147" t="s">
        <v>71</v>
      </c>
      <c r="AT147" t="s">
        <v>71</v>
      </c>
      <c r="AU147" t="s">
        <v>71</v>
      </c>
      <c r="AV147" t="s">
        <v>71</v>
      </c>
      <c r="AW147" t="s">
        <v>71</v>
      </c>
      <c r="AX147" t="s">
        <v>71</v>
      </c>
      <c r="AY147" t="s">
        <v>71</v>
      </c>
      <c r="AZ147" t="s">
        <v>71</v>
      </c>
      <c r="BA147" t="s">
        <v>71</v>
      </c>
      <c r="BB147" t="s">
        <v>71</v>
      </c>
      <c r="BC147" t="s">
        <v>71</v>
      </c>
      <c r="BD147" t="s">
        <v>71</v>
      </c>
      <c r="BE147" t="s">
        <v>71</v>
      </c>
      <c r="BF147" t="s">
        <v>71</v>
      </c>
      <c r="BG147" t="s">
        <v>71</v>
      </c>
      <c r="BH147" t="s">
        <v>71</v>
      </c>
      <c r="BI147" t="s">
        <v>71</v>
      </c>
      <c r="BJ147" t="s">
        <v>71</v>
      </c>
      <c r="BK147" t="s">
        <v>71</v>
      </c>
      <c r="BL147" t="s">
        <v>71</v>
      </c>
      <c r="BM147" t="s">
        <v>71</v>
      </c>
      <c r="BN147" t="s">
        <v>71</v>
      </c>
      <c r="BO147" t="s">
        <v>71</v>
      </c>
      <c r="BP147" t="s">
        <v>71</v>
      </c>
      <c r="BQ147" t="s">
        <v>71</v>
      </c>
      <c r="BR147" t="s">
        <v>71</v>
      </c>
      <c r="BS147" t="s">
        <v>71</v>
      </c>
      <c r="BT147" t="s">
        <v>71</v>
      </c>
      <c r="BU147" t="s">
        <v>71</v>
      </c>
      <c r="BV147" t="s">
        <v>71</v>
      </c>
      <c r="BW147" t="s">
        <v>71</v>
      </c>
      <c r="BX147" t="s">
        <v>71</v>
      </c>
      <c r="BY147" t="s">
        <v>71</v>
      </c>
      <c r="BZ147" t="s">
        <v>71</v>
      </c>
      <c r="CA147" t="s">
        <v>71</v>
      </c>
      <c r="CB147" t="s">
        <v>71</v>
      </c>
      <c r="CC147" t="s">
        <v>71</v>
      </c>
      <c r="CD147" t="s">
        <v>71</v>
      </c>
      <c r="CE147" t="s">
        <v>71</v>
      </c>
      <c r="CF147" t="s">
        <v>71</v>
      </c>
      <c r="CG147" t="s">
        <v>71</v>
      </c>
      <c r="CH147" t="s">
        <v>71</v>
      </c>
      <c r="CI147" t="s">
        <v>71</v>
      </c>
      <c r="CJ147" t="s">
        <v>71</v>
      </c>
      <c r="CK147" t="s">
        <v>71</v>
      </c>
      <c r="CL147" t="s">
        <v>71</v>
      </c>
      <c r="CM147" t="s">
        <v>71</v>
      </c>
      <c r="CN147" t="s">
        <v>71</v>
      </c>
      <c r="CO147" t="s">
        <v>71</v>
      </c>
      <c r="CP147" t="s">
        <v>71</v>
      </c>
      <c r="CQ147" t="s">
        <v>71</v>
      </c>
      <c r="CR147" t="s">
        <v>71</v>
      </c>
      <c r="CS147" t="s">
        <v>71</v>
      </c>
      <c r="CT147" t="s">
        <v>71</v>
      </c>
      <c r="CU147" t="s">
        <v>71</v>
      </c>
      <c r="CV147" t="s">
        <v>71</v>
      </c>
      <c r="CW147" t="s">
        <v>71</v>
      </c>
      <c r="CX147" t="s">
        <v>71</v>
      </c>
      <c r="CY147" t="s">
        <v>71</v>
      </c>
      <c r="CZ147" t="s">
        <v>71</v>
      </c>
      <c r="DA147" t="s">
        <v>71</v>
      </c>
      <c r="DB147" t="s">
        <v>71</v>
      </c>
      <c r="DC147" t="s">
        <v>71</v>
      </c>
      <c r="DD147" t="s">
        <v>71</v>
      </c>
      <c r="DE147" t="s">
        <v>71</v>
      </c>
      <c r="DF147" t="s">
        <v>71</v>
      </c>
      <c r="DG147" t="s">
        <v>71</v>
      </c>
      <c r="DH147" t="s">
        <v>71</v>
      </c>
      <c r="DI147" t="s">
        <v>71</v>
      </c>
      <c r="DJ147" t="s">
        <v>71</v>
      </c>
      <c r="DK147" t="s">
        <v>71</v>
      </c>
      <c r="DL147" t="s">
        <v>71</v>
      </c>
      <c r="DM147" t="s">
        <v>71</v>
      </c>
      <c r="DN147" t="s">
        <v>71</v>
      </c>
      <c r="DO147" t="s">
        <v>71</v>
      </c>
      <c r="DP147" t="s">
        <v>71</v>
      </c>
      <c r="DQ147" t="s">
        <v>71</v>
      </c>
      <c r="DR147" t="s">
        <v>71</v>
      </c>
      <c r="DS147" t="s">
        <v>71</v>
      </c>
      <c r="DT147" t="s">
        <v>71</v>
      </c>
      <c r="DU147" t="s">
        <v>71</v>
      </c>
      <c r="DV147" t="s">
        <v>71</v>
      </c>
      <c r="DW147" t="s">
        <v>71</v>
      </c>
      <c r="DX147" t="s">
        <v>71</v>
      </c>
      <c r="DY147" t="s">
        <v>71</v>
      </c>
      <c r="DZ147" t="s">
        <v>71</v>
      </c>
      <c r="EA147" t="s">
        <v>71</v>
      </c>
      <c r="EB147" t="s">
        <v>71</v>
      </c>
      <c r="EC147" t="s">
        <v>71</v>
      </c>
      <c r="ED147" t="s">
        <v>71</v>
      </c>
      <c r="EE147" t="s">
        <v>71</v>
      </c>
      <c r="EF147" t="s">
        <v>71</v>
      </c>
      <c r="EG147" t="s">
        <v>71</v>
      </c>
      <c r="EH147" t="s">
        <v>71</v>
      </c>
      <c r="EI147" t="s">
        <v>71</v>
      </c>
      <c r="EJ147" t="s">
        <v>71</v>
      </c>
      <c r="EK147" t="s">
        <v>71</v>
      </c>
      <c r="EL147" t="s">
        <v>71</v>
      </c>
      <c r="EM147" t="s">
        <v>71</v>
      </c>
      <c r="EN147" t="s">
        <v>71</v>
      </c>
      <c r="EO147" t="s">
        <v>71</v>
      </c>
      <c r="EP147" t="s">
        <v>71</v>
      </c>
      <c r="EQ147" t="s">
        <v>71</v>
      </c>
      <c r="ER147" t="s">
        <v>71</v>
      </c>
      <c r="ES147" t="s">
        <v>71</v>
      </c>
      <c r="ET147" t="s">
        <v>71</v>
      </c>
      <c r="EU147" t="s">
        <v>71</v>
      </c>
      <c r="EV147" t="s">
        <v>71</v>
      </c>
      <c r="EW147" t="s">
        <v>71</v>
      </c>
      <c r="EX147" t="s">
        <v>71</v>
      </c>
      <c r="EY147" t="s">
        <v>71</v>
      </c>
      <c r="EZ147" t="s">
        <v>71</v>
      </c>
      <c r="FA147" t="s">
        <v>71</v>
      </c>
      <c r="FB147" t="s">
        <v>71</v>
      </c>
      <c r="FC147" t="s">
        <v>71</v>
      </c>
      <c r="FD147" t="s">
        <v>71</v>
      </c>
      <c r="FE147" t="s">
        <v>71</v>
      </c>
      <c r="FF147" t="s">
        <v>71</v>
      </c>
      <c r="FG147" t="s">
        <v>71</v>
      </c>
      <c r="FH147" t="s">
        <v>71</v>
      </c>
      <c r="FI147" t="s">
        <v>71</v>
      </c>
      <c r="FJ147" t="s">
        <v>71</v>
      </c>
      <c r="FK147" t="s">
        <v>71</v>
      </c>
      <c r="FL147" t="s">
        <v>71</v>
      </c>
      <c r="FM147" t="s">
        <v>71</v>
      </c>
      <c r="FN147" t="s">
        <v>71</v>
      </c>
      <c r="FO147" t="s">
        <v>71</v>
      </c>
      <c r="FP147" t="s">
        <v>71</v>
      </c>
      <c r="FQ147" t="s">
        <v>71</v>
      </c>
      <c r="FR147" t="s">
        <v>71</v>
      </c>
      <c r="FS147" t="s">
        <v>71</v>
      </c>
      <c r="FT147" t="s">
        <v>71</v>
      </c>
      <c r="FU147" t="s">
        <v>71</v>
      </c>
      <c r="FV147" t="s">
        <v>71</v>
      </c>
      <c r="FW147" t="s">
        <v>71</v>
      </c>
      <c r="FX147" t="s">
        <v>71</v>
      </c>
      <c r="FY147" t="s">
        <v>71</v>
      </c>
      <c r="FZ147" t="s">
        <v>71</v>
      </c>
      <c r="GA147" t="s">
        <v>71</v>
      </c>
      <c r="GB147" t="s">
        <v>71</v>
      </c>
      <c r="GC147" t="s">
        <v>71</v>
      </c>
      <c r="GD147" t="s">
        <v>71</v>
      </c>
      <c r="GE147" t="s">
        <v>71</v>
      </c>
      <c r="GF147" t="s">
        <v>71</v>
      </c>
      <c r="GG147" t="s">
        <v>71</v>
      </c>
      <c r="GH147" t="s">
        <v>71</v>
      </c>
    </row>
    <row r="148" spans="1:190" x14ac:dyDescent="0.2">
      <c r="A148" s="1">
        <v>146</v>
      </c>
      <c r="B148" t="s">
        <v>72</v>
      </c>
      <c r="C148" t="s">
        <v>72</v>
      </c>
      <c r="D148" t="s">
        <v>73</v>
      </c>
      <c r="E148" t="s">
        <v>73</v>
      </c>
      <c r="F148" t="s">
        <v>73</v>
      </c>
      <c r="G148" t="s">
        <v>73</v>
      </c>
      <c r="H148" t="s">
        <v>73</v>
      </c>
      <c r="I148" t="s">
        <v>74</v>
      </c>
      <c r="J148" t="s">
        <v>74</v>
      </c>
      <c r="K148" t="s">
        <v>74</v>
      </c>
      <c r="L148" t="s">
        <v>75</v>
      </c>
      <c r="M148" t="s">
        <v>75</v>
      </c>
      <c r="N148" t="s">
        <v>75</v>
      </c>
      <c r="O148" t="s">
        <v>75</v>
      </c>
      <c r="P148" t="s">
        <v>75</v>
      </c>
      <c r="Q148" t="s">
        <v>75</v>
      </c>
      <c r="R148" t="s">
        <v>75</v>
      </c>
      <c r="S148" t="s">
        <v>75</v>
      </c>
      <c r="T148" t="s">
        <v>71</v>
      </c>
      <c r="U148" t="s">
        <v>71</v>
      </c>
      <c r="V148" t="s">
        <v>71</v>
      </c>
      <c r="W148" t="s">
        <v>71</v>
      </c>
      <c r="X148" t="s">
        <v>71</v>
      </c>
      <c r="Y148" t="s">
        <v>71</v>
      </c>
      <c r="Z148" t="s">
        <v>71</v>
      </c>
      <c r="AA148" t="s">
        <v>71</v>
      </c>
      <c r="AB148" t="s">
        <v>71</v>
      </c>
      <c r="AC148" t="s">
        <v>71</v>
      </c>
      <c r="AD148" t="s">
        <v>71</v>
      </c>
      <c r="AE148" t="s">
        <v>71</v>
      </c>
      <c r="AF148" t="s">
        <v>71</v>
      </c>
      <c r="AG148" t="s">
        <v>71</v>
      </c>
      <c r="AH148" t="s">
        <v>71</v>
      </c>
      <c r="AI148" t="s">
        <v>71</v>
      </c>
      <c r="AJ148" t="s">
        <v>71</v>
      </c>
      <c r="AK148" t="s">
        <v>71</v>
      </c>
      <c r="AL148" t="s">
        <v>71</v>
      </c>
      <c r="AM148" t="s">
        <v>71</v>
      </c>
      <c r="AN148" t="s">
        <v>71</v>
      </c>
      <c r="AO148" t="s">
        <v>71</v>
      </c>
      <c r="AP148" t="s">
        <v>71</v>
      </c>
      <c r="AQ148" t="s">
        <v>71</v>
      </c>
      <c r="AR148" t="s">
        <v>71</v>
      </c>
      <c r="AS148" t="s">
        <v>71</v>
      </c>
      <c r="AT148" t="s">
        <v>71</v>
      </c>
      <c r="AU148" t="s">
        <v>71</v>
      </c>
      <c r="AV148" t="s">
        <v>71</v>
      </c>
      <c r="AW148" t="s">
        <v>71</v>
      </c>
      <c r="AX148" t="s">
        <v>71</v>
      </c>
      <c r="AY148" t="s">
        <v>71</v>
      </c>
      <c r="AZ148" t="s">
        <v>71</v>
      </c>
      <c r="BA148" t="s">
        <v>71</v>
      </c>
      <c r="BB148" t="s">
        <v>71</v>
      </c>
      <c r="BC148" t="s">
        <v>71</v>
      </c>
      <c r="BD148" t="s">
        <v>71</v>
      </c>
      <c r="BE148" t="s">
        <v>71</v>
      </c>
      <c r="BF148" t="s">
        <v>71</v>
      </c>
      <c r="BG148" t="s">
        <v>71</v>
      </c>
      <c r="BH148" t="s">
        <v>71</v>
      </c>
      <c r="BI148" t="s">
        <v>71</v>
      </c>
      <c r="BJ148" t="s">
        <v>71</v>
      </c>
      <c r="BK148" t="s">
        <v>71</v>
      </c>
      <c r="BL148" t="s">
        <v>71</v>
      </c>
      <c r="BM148" t="s">
        <v>71</v>
      </c>
      <c r="BN148" t="s">
        <v>71</v>
      </c>
      <c r="BO148" t="s">
        <v>71</v>
      </c>
      <c r="BP148" t="s">
        <v>71</v>
      </c>
      <c r="BQ148" t="s">
        <v>71</v>
      </c>
      <c r="BR148" t="s">
        <v>71</v>
      </c>
      <c r="BS148" t="s">
        <v>71</v>
      </c>
      <c r="BT148" t="s">
        <v>71</v>
      </c>
      <c r="BU148" t="s">
        <v>71</v>
      </c>
      <c r="BV148" t="s">
        <v>71</v>
      </c>
      <c r="BW148" t="s">
        <v>71</v>
      </c>
      <c r="BX148" t="s">
        <v>71</v>
      </c>
      <c r="BY148" t="s">
        <v>71</v>
      </c>
      <c r="BZ148" t="s">
        <v>71</v>
      </c>
      <c r="CA148" t="s">
        <v>71</v>
      </c>
      <c r="CB148" t="s">
        <v>71</v>
      </c>
      <c r="CC148" t="s">
        <v>71</v>
      </c>
      <c r="CD148" t="s">
        <v>71</v>
      </c>
      <c r="CE148" t="s">
        <v>71</v>
      </c>
      <c r="CF148" t="s">
        <v>71</v>
      </c>
      <c r="CG148" t="s">
        <v>71</v>
      </c>
      <c r="CH148" t="s">
        <v>71</v>
      </c>
      <c r="CI148" t="s">
        <v>71</v>
      </c>
      <c r="CJ148" t="s">
        <v>71</v>
      </c>
      <c r="CK148" t="s">
        <v>71</v>
      </c>
      <c r="CL148" t="s">
        <v>71</v>
      </c>
      <c r="CM148" t="s">
        <v>71</v>
      </c>
      <c r="CN148" t="s">
        <v>71</v>
      </c>
      <c r="CO148" t="s">
        <v>71</v>
      </c>
      <c r="CP148" t="s">
        <v>71</v>
      </c>
      <c r="CQ148" t="s">
        <v>71</v>
      </c>
      <c r="CR148" t="s">
        <v>71</v>
      </c>
      <c r="CS148" t="s">
        <v>71</v>
      </c>
      <c r="CT148" t="s">
        <v>71</v>
      </c>
      <c r="CU148" t="s">
        <v>71</v>
      </c>
      <c r="CV148" t="s">
        <v>71</v>
      </c>
      <c r="CW148" t="s">
        <v>71</v>
      </c>
      <c r="CX148" t="s">
        <v>71</v>
      </c>
      <c r="CY148" t="s">
        <v>71</v>
      </c>
      <c r="CZ148" t="s">
        <v>71</v>
      </c>
      <c r="DA148" t="s">
        <v>71</v>
      </c>
      <c r="DB148" t="s">
        <v>71</v>
      </c>
      <c r="DC148" t="s">
        <v>71</v>
      </c>
      <c r="DD148" t="s">
        <v>71</v>
      </c>
      <c r="DE148" t="s">
        <v>71</v>
      </c>
      <c r="DF148" t="s">
        <v>71</v>
      </c>
      <c r="DG148" t="s">
        <v>71</v>
      </c>
      <c r="DH148" t="s">
        <v>71</v>
      </c>
      <c r="DI148" t="s">
        <v>71</v>
      </c>
      <c r="DJ148" t="s">
        <v>71</v>
      </c>
      <c r="DK148" t="s">
        <v>71</v>
      </c>
      <c r="DL148" t="s">
        <v>71</v>
      </c>
      <c r="DM148" t="s">
        <v>71</v>
      </c>
      <c r="DN148" t="s">
        <v>71</v>
      </c>
      <c r="DO148" t="s">
        <v>71</v>
      </c>
      <c r="DP148" t="s">
        <v>71</v>
      </c>
      <c r="DQ148" t="s">
        <v>71</v>
      </c>
      <c r="DR148" t="s">
        <v>71</v>
      </c>
      <c r="DS148" t="s">
        <v>71</v>
      </c>
      <c r="DT148" t="s">
        <v>71</v>
      </c>
      <c r="DU148" t="s">
        <v>71</v>
      </c>
      <c r="DV148" t="s">
        <v>71</v>
      </c>
      <c r="DW148" t="s">
        <v>71</v>
      </c>
      <c r="DX148" t="s">
        <v>71</v>
      </c>
      <c r="DY148" t="s">
        <v>71</v>
      </c>
      <c r="DZ148" t="s">
        <v>71</v>
      </c>
      <c r="EA148" t="s">
        <v>71</v>
      </c>
      <c r="EB148" t="s">
        <v>71</v>
      </c>
      <c r="EC148" t="s">
        <v>71</v>
      </c>
      <c r="ED148" t="s">
        <v>71</v>
      </c>
      <c r="EE148" t="s">
        <v>71</v>
      </c>
      <c r="EF148" t="s">
        <v>71</v>
      </c>
      <c r="EG148" t="s">
        <v>71</v>
      </c>
      <c r="EH148" t="s">
        <v>71</v>
      </c>
      <c r="EI148" t="s">
        <v>71</v>
      </c>
      <c r="EJ148" t="s">
        <v>71</v>
      </c>
      <c r="EK148" t="s">
        <v>71</v>
      </c>
      <c r="EL148" t="s">
        <v>71</v>
      </c>
      <c r="EM148" t="s">
        <v>71</v>
      </c>
      <c r="EN148" t="s">
        <v>71</v>
      </c>
      <c r="EO148" t="s">
        <v>71</v>
      </c>
      <c r="EP148" t="s">
        <v>71</v>
      </c>
      <c r="EQ148" t="s">
        <v>71</v>
      </c>
      <c r="ER148" t="s">
        <v>71</v>
      </c>
      <c r="ES148" t="s">
        <v>71</v>
      </c>
      <c r="ET148" t="s">
        <v>71</v>
      </c>
      <c r="EU148" t="s">
        <v>71</v>
      </c>
      <c r="EV148" t="s">
        <v>71</v>
      </c>
      <c r="EW148" t="s">
        <v>71</v>
      </c>
      <c r="EX148" t="s">
        <v>71</v>
      </c>
      <c r="EY148" t="s">
        <v>71</v>
      </c>
      <c r="EZ148" t="s">
        <v>71</v>
      </c>
      <c r="FA148" t="s">
        <v>71</v>
      </c>
      <c r="FB148" t="s">
        <v>71</v>
      </c>
      <c r="FC148" t="s">
        <v>71</v>
      </c>
      <c r="FD148" t="s">
        <v>71</v>
      </c>
      <c r="FE148" t="s">
        <v>71</v>
      </c>
      <c r="FF148" t="s">
        <v>71</v>
      </c>
      <c r="FG148" t="s">
        <v>71</v>
      </c>
      <c r="FH148" t="s">
        <v>71</v>
      </c>
      <c r="FI148" t="s">
        <v>71</v>
      </c>
      <c r="FJ148" t="s">
        <v>71</v>
      </c>
      <c r="FK148" t="s">
        <v>71</v>
      </c>
      <c r="FL148" t="s">
        <v>71</v>
      </c>
      <c r="FM148" t="s">
        <v>71</v>
      </c>
      <c r="FN148" t="s">
        <v>71</v>
      </c>
      <c r="FO148" t="s">
        <v>71</v>
      </c>
      <c r="FP148" t="s">
        <v>71</v>
      </c>
      <c r="FQ148" t="s">
        <v>71</v>
      </c>
      <c r="FR148" t="s">
        <v>71</v>
      </c>
      <c r="FS148" t="s">
        <v>71</v>
      </c>
      <c r="FT148" t="s">
        <v>71</v>
      </c>
      <c r="FU148" t="s">
        <v>71</v>
      </c>
      <c r="FV148" t="s">
        <v>71</v>
      </c>
      <c r="FW148" t="s">
        <v>71</v>
      </c>
      <c r="FX148" t="s">
        <v>71</v>
      </c>
      <c r="FY148" t="s">
        <v>71</v>
      </c>
      <c r="FZ148" t="s">
        <v>71</v>
      </c>
      <c r="GA148" t="s">
        <v>71</v>
      </c>
      <c r="GB148" t="s">
        <v>71</v>
      </c>
      <c r="GC148" t="s">
        <v>71</v>
      </c>
      <c r="GD148" t="s">
        <v>71</v>
      </c>
      <c r="GE148" t="s">
        <v>71</v>
      </c>
      <c r="GF148" t="s">
        <v>71</v>
      </c>
      <c r="GG148" t="s">
        <v>71</v>
      </c>
      <c r="GH148" t="s">
        <v>71</v>
      </c>
    </row>
    <row r="149" spans="1:190" x14ac:dyDescent="0.2">
      <c r="A149" s="1">
        <v>147</v>
      </c>
      <c r="B149" t="s">
        <v>72</v>
      </c>
      <c r="C149" t="s">
        <v>72</v>
      </c>
      <c r="D149" t="s">
        <v>73</v>
      </c>
      <c r="E149" t="s">
        <v>73</v>
      </c>
      <c r="F149" t="s">
        <v>73</v>
      </c>
      <c r="G149" t="s">
        <v>73</v>
      </c>
      <c r="H149" t="s">
        <v>73</v>
      </c>
      <c r="I149" t="s">
        <v>74</v>
      </c>
      <c r="J149" t="s">
        <v>74</v>
      </c>
      <c r="K149" t="s">
        <v>74</v>
      </c>
      <c r="L149" t="s">
        <v>75</v>
      </c>
      <c r="M149" t="s">
        <v>75</v>
      </c>
      <c r="N149" t="s">
        <v>75</v>
      </c>
      <c r="O149" t="s">
        <v>75</v>
      </c>
      <c r="P149" t="s">
        <v>75</v>
      </c>
      <c r="Q149" t="s">
        <v>75</v>
      </c>
      <c r="R149" t="s">
        <v>75</v>
      </c>
      <c r="S149" t="s">
        <v>75</v>
      </c>
      <c r="T149" t="s">
        <v>71</v>
      </c>
      <c r="U149" t="s">
        <v>71</v>
      </c>
      <c r="V149" t="s">
        <v>71</v>
      </c>
      <c r="W149" t="s">
        <v>71</v>
      </c>
      <c r="X149" t="s">
        <v>71</v>
      </c>
      <c r="Y149" t="s">
        <v>71</v>
      </c>
      <c r="Z149" t="s">
        <v>71</v>
      </c>
      <c r="AA149" t="s">
        <v>71</v>
      </c>
      <c r="AB149" t="s">
        <v>71</v>
      </c>
      <c r="AC149" t="s">
        <v>71</v>
      </c>
      <c r="AD149" t="s">
        <v>71</v>
      </c>
      <c r="AE149" t="s">
        <v>71</v>
      </c>
      <c r="AF149" t="s">
        <v>71</v>
      </c>
      <c r="AG149" t="s">
        <v>71</v>
      </c>
      <c r="AH149" t="s">
        <v>71</v>
      </c>
      <c r="AI149" t="s">
        <v>71</v>
      </c>
      <c r="AJ149" t="s">
        <v>71</v>
      </c>
      <c r="AK149" t="s">
        <v>71</v>
      </c>
      <c r="AL149" t="s">
        <v>71</v>
      </c>
      <c r="AM149" t="s">
        <v>71</v>
      </c>
      <c r="AN149" t="s">
        <v>71</v>
      </c>
      <c r="AO149" t="s">
        <v>71</v>
      </c>
      <c r="AP149" t="s">
        <v>71</v>
      </c>
      <c r="AQ149" t="s">
        <v>71</v>
      </c>
      <c r="AR149" t="s">
        <v>71</v>
      </c>
      <c r="AS149" t="s">
        <v>71</v>
      </c>
      <c r="AT149" t="s">
        <v>71</v>
      </c>
      <c r="AU149" t="s">
        <v>71</v>
      </c>
      <c r="AV149" t="s">
        <v>71</v>
      </c>
      <c r="AW149" t="s">
        <v>71</v>
      </c>
      <c r="AX149" t="s">
        <v>71</v>
      </c>
      <c r="AY149" t="s">
        <v>71</v>
      </c>
      <c r="AZ149" t="s">
        <v>71</v>
      </c>
      <c r="BA149" t="s">
        <v>71</v>
      </c>
      <c r="BB149" t="s">
        <v>71</v>
      </c>
      <c r="BC149" t="s">
        <v>71</v>
      </c>
      <c r="BD149" t="s">
        <v>71</v>
      </c>
      <c r="BE149" t="s">
        <v>71</v>
      </c>
      <c r="BF149" t="s">
        <v>71</v>
      </c>
      <c r="BG149" t="s">
        <v>71</v>
      </c>
      <c r="BH149" t="s">
        <v>71</v>
      </c>
      <c r="BI149" t="s">
        <v>71</v>
      </c>
      <c r="BJ149" t="s">
        <v>71</v>
      </c>
      <c r="BK149" t="s">
        <v>71</v>
      </c>
      <c r="BL149" t="s">
        <v>71</v>
      </c>
      <c r="BM149" t="s">
        <v>71</v>
      </c>
      <c r="BN149" t="s">
        <v>71</v>
      </c>
      <c r="BO149" t="s">
        <v>71</v>
      </c>
      <c r="BP149" t="s">
        <v>71</v>
      </c>
      <c r="BQ149" t="s">
        <v>71</v>
      </c>
      <c r="BR149" t="s">
        <v>71</v>
      </c>
      <c r="BS149" t="s">
        <v>71</v>
      </c>
      <c r="BT149" t="s">
        <v>71</v>
      </c>
      <c r="BU149" t="s">
        <v>71</v>
      </c>
      <c r="BV149" t="s">
        <v>71</v>
      </c>
      <c r="BW149" t="s">
        <v>71</v>
      </c>
      <c r="BX149" t="s">
        <v>71</v>
      </c>
      <c r="BY149" t="s">
        <v>71</v>
      </c>
      <c r="BZ149" t="s">
        <v>71</v>
      </c>
      <c r="CA149" t="s">
        <v>71</v>
      </c>
      <c r="CB149" t="s">
        <v>71</v>
      </c>
      <c r="CC149" t="s">
        <v>71</v>
      </c>
      <c r="CD149" t="s">
        <v>71</v>
      </c>
      <c r="CE149" t="s">
        <v>71</v>
      </c>
      <c r="CF149" t="s">
        <v>71</v>
      </c>
      <c r="CG149" t="s">
        <v>71</v>
      </c>
      <c r="CH149" t="s">
        <v>71</v>
      </c>
      <c r="CI149" t="s">
        <v>71</v>
      </c>
      <c r="CJ149" t="s">
        <v>71</v>
      </c>
      <c r="CK149" t="s">
        <v>71</v>
      </c>
      <c r="CL149" t="s">
        <v>71</v>
      </c>
      <c r="CM149" t="s">
        <v>71</v>
      </c>
      <c r="CN149" t="s">
        <v>71</v>
      </c>
      <c r="CO149" t="s">
        <v>71</v>
      </c>
      <c r="CP149" t="s">
        <v>71</v>
      </c>
      <c r="CQ149" t="s">
        <v>71</v>
      </c>
      <c r="CR149" t="s">
        <v>71</v>
      </c>
      <c r="CS149" t="s">
        <v>71</v>
      </c>
      <c r="CT149" t="s">
        <v>71</v>
      </c>
      <c r="CU149" t="s">
        <v>71</v>
      </c>
      <c r="CV149" t="s">
        <v>71</v>
      </c>
      <c r="CW149" t="s">
        <v>71</v>
      </c>
      <c r="CX149" t="s">
        <v>71</v>
      </c>
      <c r="CY149" t="s">
        <v>71</v>
      </c>
      <c r="CZ149" t="s">
        <v>71</v>
      </c>
      <c r="DA149" t="s">
        <v>71</v>
      </c>
      <c r="DB149" t="s">
        <v>71</v>
      </c>
      <c r="DC149" t="s">
        <v>71</v>
      </c>
      <c r="DD149" t="s">
        <v>71</v>
      </c>
      <c r="DE149" t="s">
        <v>71</v>
      </c>
      <c r="DF149" t="s">
        <v>71</v>
      </c>
      <c r="DG149" t="s">
        <v>71</v>
      </c>
      <c r="DH149" t="s">
        <v>71</v>
      </c>
      <c r="DI149" t="s">
        <v>71</v>
      </c>
      <c r="DJ149" t="s">
        <v>71</v>
      </c>
      <c r="DK149" t="s">
        <v>71</v>
      </c>
      <c r="DL149" t="s">
        <v>71</v>
      </c>
      <c r="DM149" t="s">
        <v>71</v>
      </c>
      <c r="DN149" t="s">
        <v>71</v>
      </c>
      <c r="DO149" t="s">
        <v>71</v>
      </c>
      <c r="DP149" t="s">
        <v>71</v>
      </c>
      <c r="DQ149" t="s">
        <v>71</v>
      </c>
      <c r="DR149" t="s">
        <v>71</v>
      </c>
      <c r="DS149" t="s">
        <v>71</v>
      </c>
      <c r="DT149" t="s">
        <v>71</v>
      </c>
      <c r="DU149" t="s">
        <v>71</v>
      </c>
      <c r="DV149" t="s">
        <v>71</v>
      </c>
      <c r="DW149" t="s">
        <v>71</v>
      </c>
      <c r="DX149" t="s">
        <v>71</v>
      </c>
      <c r="DY149" t="s">
        <v>71</v>
      </c>
      <c r="DZ149" t="s">
        <v>71</v>
      </c>
      <c r="EA149" t="s">
        <v>71</v>
      </c>
      <c r="EB149" t="s">
        <v>71</v>
      </c>
      <c r="EC149" t="s">
        <v>71</v>
      </c>
      <c r="ED149" t="s">
        <v>71</v>
      </c>
      <c r="EE149" t="s">
        <v>71</v>
      </c>
      <c r="EF149" t="s">
        <v>71</v>
      </c>
      <c r="EG149" t="s">
        <v>71</v>
      </c>
      <c r="EH149" t="s">
        <v>71</v>
      </c>
      <c r="EI149" t="s">
        <v>71</v>
      </c>
      <c r="EJ149" t="s">
        <v>71</v>
      </c>
      <c r="EK149" t="s">
        <v>71</v>
      </c>
      <c r="EL149" t="s">
        <v>71</v>
      </c>
      <c r="EM149" t="s">
        <v>71</v>
      </c>
      <c r="EN149" t="s">
        <v>71</v>
      </c>
      <c r="EO149" t="s">
        <v>71</v>
      </c>
      <c r="EP149" t="s">
        <v>71</v>
      </c>
      <c r="EQ149" t="s">
        <v>71</v>
      </c>
      <c r="ER149" t="s">
        <v>71</v>
      </c>
      <c r="ES149" t="s">
        <v>71</v>
      </c>
      <c r="ET149" t="s">
        <v>71</v>
      </c>
      <c r="EU149" t="s">
        <v>71</v>
      </c>
      <c r="EV149" t="s">
        <v>71</v>
      </c>
      <c r="EW149" t="s">
        <v>71</v>
      </c>
      <c r="EX149" t="s">
        <v>71</v>
      </c>
      <c r="EY149" t="s">
        <v>71</v>
      </c>
      <c r="EZ149" t="s">
        <v>71</v>
      </c>
      <c r="FA149" t="s">
        <v>71</v>
      </c>
      <c r="FB149" t="s">
        <v>71</v>
      </c>
      <c r="FC149" t="s">
        <v>71</v>
      </c>
      <c r="FD149" t="s">
        <v>71</v>
      </c>
      <c r="FE149" t="s">
        <v>71</v>
      </c>
      <c r="FF149" t="s">
        <v>71</v>
      </c>
      <c r="FG149" t="s">
        <v>71</v>
      </c>
      <c r="FH149" t="s">
        <v>71</v>
      </c>
      <c r="FI149" t="s">
        <v>71</v>
      </c>
      <c r="FJ149" t="s">
        <v>71</v>
      </c>
      <c r="FK149" t="s">
        <v>71</v>
      </c>
      <c r="FL149" t="s">
        <v>71</v>
      </c>
      <c r="FM149" t="s">
        <v>71</v>
      </c>
      <c r="FN149" t="s">
        <v>71</v>
      </c>
      <c r="FO149" t="s">
        <v>71</v>
      </c>
      <c r="FP149" t="s">
        <v>71</v>
      </c>
      <c r="FQ149" t="s">
        <v>71</v>
      </c>
      <c r="FR149" t="s">
        <v>71</v>
      </c>
      <c r="FS149" t="s">
        <v>71</v>
      </c>
      <c r="FT149" t="s">
        <v>71</v>
      </c>
      <c r="FU149" t="s">
        <v>71</v>
      </c>
      <c r="FV149" t="s">
        <v>71</v>
      </c>
      <c r="FW149" t="s">
        <v>71</v>
      </c>
      <c r="FX149" t="s">
        <v>71</v>
      </c>
      <c r="FY149" t="s">
        <v>71</v>
      </c>
      <c r="FZ149" t="s">
        <v>71</v>
      </c>
      <c r="GA149" t="s">
        <v>71</v>
      </c>
      <c r="GB149" t="s">
        <v>71</v>
      </c>
      <c r="GC149" t="s">
        <v>71</v>
      </c>
      <c r="GD149" t="s">
        <v>71</v>
      </c>
      <c r="GE149" t="s">
        <v>71</v>
      </c>
      <c r="GF149" t="s">
        <v>71</v>
      </c>
      <c r="GG149" t="s">
        <v>71</v>
      </c>
      <c r="GH149" t="s">
        <v>71</v>
      </c>
    </row>
    <row r="150" spans="1:190" x14ac:dyDescent="0.2">
      <c r="A150" s="1">
        <v>148</v>
      </c>
      <c r="B150" t="s">
        <v>72</v>
      </c>
      <c r="C150" t="s">
        <v>72</v>
      </c>
      <c r="D150" t="s">
        <v>73</v>
      </c>
      <c r="E150" t="s">
        <v>73</v>
      </c>
      <c r="F150" t="s">
        <v>73</v>
      </c>
      <c r="G150" t="s">
        <v>73</v>
      </c>
      <c r="H150" t="s">
        <v>73</v>
      </c>
      <c r="I150" t="s">
        <v>74</v>
      </c>
      <c r="J150" t="s">
        <v>74</v>
      </c>
      <c r="K150" t="s">
        <v>74</v>
      </c>
      <c r="L150" t="s">
        <v>75</v>
      </c>
      <c r="M150" t="s">
        <v>75</v>
      </c>
      <c r="N150" t="s">
        <v>75</v>
      </c>
      <c r="O150" t="s">
        <v>75</v>
      </c>
      <c r="P150" t="s">
        <v>75</v>
      </c>
      <c r="Q150" t="s">
        <v>75</v>
      </c>
      <c r="R150" t="s">
        <v>75</v>
      </c>
      <c r="S150" t="s">
        <v>75</v>
      </c>
      <c r="T150" t="s">
        <v>71</v>
      </c>
      <c r="U150" t="s">
        <v>71</v>
      </c>
      <c r="V150" t="s">
        <v>71</v>
      </c>
      <c r="W150" t="s">
        <v>71</v>
      </c>
      <c r="X150" t="s">
        <v>71</v>
      </c>
      <c r="Y150" t="s">
        <v>71</v>
      </c>
      <c r="Z150" t="s">
        <v>71</v>
      </c>
      <c r="AA150" t="s">
        <v>71</v>
      </c>
      <c r="AB150" t="s">
        <v>71</v>
      </c>
      <c r="AC150" t="s">
        <v>71</v>
      </c>
      <c r="AD150" t="s">
        <v>71</v>
      </c>
      <c r="AE150" t="s">
        <v>71</v>
      </c>
      <c r="AF150" t="s">
        <v>71</v>
      </c>
      <c r="AG150" t="s">
        <v>71</v>
      </c>
      <c r="AH150" t="s">
        <v>71</v>
      </c>
      <c r="AI150" t="s">
        <v>71</v>
      </c>
      <c r="AJ150" t="s">
        <v>71</v>
      </c>
      <c r="AK150" t="s">
        <v>71</v>
      </c>
      <c r="AL150" t="s">
        <v>71</v>
      </c>
      <c r="AM150" t="s">
        <v>71</v>
      </c>
      <c r="AN150" t="s">
        <v>71</v>
      </c>
      <c r="AO150" t="s">
        <v>71</v>
      </c>
      <c r="AP150" t="s">
        <v>71</v>
      </c>
      <c r="AQ150" t="s">
        <v>71</v>
      </c>
      <c r="AR150" t="s">
        <v>71</v>
      </c>
      <c r="AS150" t="s">
        <v>71</v>
      </c>
      <c r="AT150" t="s">
        <v>71</v>
      </c>
      <c r="AU150" t="s">
        <v>71</v>
      </c>
      <c r="AV150" t="s">
        <v>71</v>
      </c>
      <c r="AW150" t="s">
        <v>71</v>
      </c>
      <c r="AX150" t="s">
        <v>71</v>
      </c>
      <c r="AY150" t="s">
        <v>71</v>
      </c>
      <c r="AZ150" t="s">
        <v>71</v>
      </c>
      <c r="BA150" t="s">
        <v>71</v>
      </c>
      <c r="BB150" t="s">
        <v>71</v>
      </c>
      <c r="BC150" t="s">
        <v>71</v>
      </c>
      <c r="BD150" t="s">
        <v>71</v>
      </c>
      <c r="BE150" t="s">
        <v>71</v>
      </c>
      <c r="BF150" t="s">
        <v>71</v>
      </c>
      <c r="BG150" t="s">
        <v>71</v>
      </c>
      <c r="BH150" t="s">
        <v>71</v>
      </c>
      <c r="BI150" t="s">
        <v>71</v>
      </c>
      <c r="BJ150" t="s">
        <v>71</v>
      </c>
      <c r="BK150" t="s">
        <v>71</v>
      </c>
      <c r="BL150" t="s">
        <v>71</v>
      </c>
      <c r="BM150" t="s">
        <v>71</v>
      </c>
      <c r="BN150" t="s">
        <v>71</v>
      </c>
      <c r="BO150" t="s">
        <v>71</v>
      </c>
      <c r="BP150" t="s">
        <v>71</v>
      </c>
      <c r="BQ150" t="s">
        <v>71</v>
      </c>
      <c r="BR150" t="s">
        <v>71</v>
      </c>
      <c r="BS150" t="s">
        <v>71</v>
      </c>
      <c r="BT150" t="s">
        <v>71</v>
      </c>
      <c r="BU150" t="s">
        <v>71</v>
      </c>
      <c r="BV150" t="s">
        <v>71</v>
      </c>
      <c r="BW150" t="s">
        <v>71</v>
      </c>
      <c r="BX150" t="s">
        <v>71</v>
      </c>
      <c r="BY150" t="s">
        <v>71</v>
      </c>
      <c r="BZ150" t="s">
        <v>71</v>
      </c>
      <c r="CA150" t="s">
        <v>71</v>
      </c>
      <c r="CB150" t="s">
        <v>71</v>
      </c>
      <c r="CC150" t="s">
        <v>71</v>
      </c>
      <c r="CD150" t="s">
        <v>71</v>
      </c>
      <c r="CE150" t="s">
        <v>71</v>
      </c>
      <c r="CF150" t="s">
        <v>71</v>
      </c>
      <c r="CG150" t="s">
        <v>71</v>
      </c>
      <c r="CH150" t="s">
        <v>71</v>
      </c>
      <c r="CI150" t="s">
        <v>71</v>
      </c>
      <c r="CJ150" t="s">
        <v>71</v>
      </c>
      <c r="CK150" t="s">
        <v>71</v>
      </c>
      <c r="CL150" t="s">
        <v>71</v>
      </c>
      <c r="CM150" t="s">
        <v>71</v>
      </c>
      <c r="CN150" t="s">
        <v>71</v>
      </c>
      <c r="CO150" t="s">
        <v>71</v>
      </c>
      <c r="CP150" t="s">
        <v>71</v>
      </c>
      <c r="CQ150" t="s">
        <v>71</v>
      </c>
      <c r="CR150" t="s">
        <v>71</v>
      </c>
      <c r="CS150" t="s">
        <v>71</v>
      </c>
      <c r="CT150" t="s">
        <v>71</v>
      </c>
      <c r="CU150" t="s">
        <v>71</v>
      </c>
      <c r="CV150" t="s">
        <v>71</v>
      </c>
      <c r="CW150" t="s">
        <v>71</v>
      </c>
      <c r="CX150" t="s">
        <v>71</v>
      </c>
      <c r="CY150" t="s">
        <v>71</v>
      </c>
      <c r="CZ150" t="s">
        <v>71</v>
      </c>
      <c r="DA150" t="s">
        <v>71</v>
      </c>
      <c r="DB150" t="s">
        <v>71</v>
      </c>
      <c r="DC150" t="s">
        <v>71</v>
      </c>
      <c r="DD150" t="s">
        <v>71</v>
      </c>
      <c r="DE150" t="s">
        <v>71</v>
      </c>
      <c r="DF150" t="s">
        <v>71</v>
      </c>
      <c r="DG150" t="s">
        <v>71</v>
      </c>
      <c r="DH150" t="s">
        <v>71</v>
      </c>
      <c r="DI150" t="s">
        <v>71</v>
      </c>
      <c r="DJ150" t="s">
        <v>71</v>
      </c>
      <c r="DK150" t="s">
        <v>71</v>
      </c>
      <c r="DL150" t="s">
        <v>71</v>
      </c>
      <c r="DM150" t="s">
        <v>71</v>
      </c>
      <c r="DN150" t="s">
        <v>71</v>
      </c>
      <c r="DO150" t="s">
        <v>71</v>
      </c>
      <c r="DP150" t="s">
        <v>71</v>
      </c>
      <c r="DQ150" t="s">
        <v>71</v>
      </c>
      <c r="DR150" t="s">
        <v>71</v>
      </c>
      <c r="DS150" t="s">
        <v>71</v>
      </c>
      <c r="DT150" t="s">
        <v>71</v>
      </c>
      <c r="DU150" t="s">
        <v>71</v>
      </c>
      <c r="DV150" t="s">
        <v>71</v>
      </c>
      <c r="DW150" t="s">
        <v>71</v>
      </c>
      <c r="DX150" t="s">
        <v>71</v>
      </c>
      <c r="DY150" t="s">
        <v>71</v>
      </c>
      <c r="DZ150" t="s">
        <v>71</v>
      </c>
      <c r="EA150" t="s">
        <v>71</v>
      </c>
      <c r="EB150" t="s">
        <v>71</v>
      </c>
      <c r="EC150" t="s">
        <v>71</v>
      </c>
      <c r="ED150" t="s">
        <v>71</v>
      </c>
      <c r="EE150" t="s">
        <v>71</v>
      </c>
      <c r="EF150" t="s">
        <v>71</v>
      </c>
      <c r="EG150" t="s">
        <v>71</v>
      </c>
      <c r="EH150" t="s">
        <v>71</v>
      </c>
      <c r="EI150" t="s">
        <v>71</v>
      </c>
      <c r="EJ150" t="s">
        <v>71</v>
      </c>
      <c r="EK150" t="s">
        <v>71</v>
      </c>
      <c r="EL150" t="s">
        <v>71</v>
      </c>
      <c r="EM150" t="s">
        <v>71</v>
      </c>
      <c r="EN150" t="s">
        <v>71</v>
      </c>
      <c r="EO150" t="s">
        <v>71</v>
      </c>
      <c r="EP150" t="s">
        <v>71</v>
      </c>
      <c r="EQ150" t="s">
        <v>71</v>
      </c>
      <c r="ER150" t="s">
        <v>71</v>
      </c>
      <c r="ES150" t="s">
        <v>71</v>
      </c>
      <c r="ET150" t="s">
        <v>71</v>
      </c>
      <c r="EU150" t="s">
        <v>71</v>
      </c>
      <c r="EV150" t="s">
        <v>71</v>
      </c>
      <c r="EW150" t="s">
        <v>71</v>
      </c>
      <c r="EX150" t="s">
        <v>71</v>
      </c>
      <c r="EY150" t="s">
        <v>71</v>
      </c>
      <c r="EZ150" t="s">
        <v>71</v>
      </c>
      <c r="FA150" t="s">
        <v>71</v>
      </c>
      <c r="FB150" t="s">
        <v>71</v>
      </c>
      <c r="FC150" t="s">
        <v>71</v>
      </c>
      <c r="FD150" t="s">
        <v>71</v>
      </c>
      <c r="FE150" t="s">
        <v>71</v>
      </c>
      <c r="FF150" t="s">
        <v>71</v>
      </c>
      <c r="FG150" t="s">
        <v>71</v>
      </c>
      <c r="FH150" t="s">
        <v>71</v>
      </c>
      <c r="FI150" t="s">
        <v>71</v>
      </c>
      <c r="FJ150" t="s">
        <v>71</v>
      </c>
      <c r="FK150" t="s">
        <v>71</v>
      </c>
      <c r="FL150" t="s">
        <v>71</v>
      </c>
      <c r="FM150" t="s">
        <v>71</v>
      </c>
      <c r="FN150" t="s">
        <v>71</v>
      </c>
      <c r="FO150" t="s">
        <v>71</v>
      </c>
      <c r="FP150" t="s">
        <v>71</v>
      </c>
      <c r="FQ150" t="s">
        <v>71</v>
      </c>
      <c r="FR150" t="s">
        <v>71</v>
      </c>
      <c r="FS150" t="s">
        <v>71</v>
      </c>
      <c r="FT150" t="s">
        <v>71</v>
      </c>
      <c r="FU150" t="s">
        <v>71</v>
      </c>
      <c r="FV150" t="s">
        <v>71</v>
      </c>
      <c r="FW150" t="s">
        <v>71</v>
      </c>
      <c r="FX150" t="s">
        <v>71</v>
      </c>
      <c r="FY150" t="s">
        <v>71</v>
      </c>
      <c r="FZ150" t="s">
        <v>71</v>
      </c>
      <c r="GA150" t="s">
        <v>71</v>
      </c>
      <c r="GB150" t="s">
        <v>71</v>
      </c>
      <c r="GC150" t="s">
        <v>71</v>
      </c>
      <c r="GD150" t="s">
        <v>71</v>
      </c>
      <c r="GE150" t="s">
        <v>71</v>
      </c>
      <c r="GF150" t="s">
        <v>71</v>
      </c>
      <c r="GG150" t="s">
        <v>71</v>
      </c>
      <c r="GH150" t="s">
        <v>71</v>
      </c>
    </row>
    <row r="151" spans="1:190" x14ac:dyDescent="0.2">
      <c r="A151" s="1">
        <v>149</v>
      </c>
      <c r="B151" t="s">
        <v>72</v>
      </c>
      <c r="C151" t="s">
        <v>72</v>
      </c>
      <c r="D151" t="s">
        <v>73</v>
      </c>
      <c r="E151" t="s">
        <v>73</v>
      </c>
      <c r="F151" t="s">
        <v>73</v>
      </c>
      <c r="G151" t="s">
        <v>73</v>
      </c>
      <c r="H151" t="s">
        <v>73</v>
      </c>
      <c r="I151" t="s">
        <v>74</v>
      </c>
      <c r="J151" t="s">
        <v>74</v>
      </c>
      <c r="K151" t="s">
        <v>74</v>
      </c>
      <c r="L151" t="s">
        <v>75</v>
      </c>
      <c r="M151" t="s">
        <v>75</v>
      </c>
      <c r="N151" t="s">
        <v>75</v>
      </c>
      <c r="O151" t="s">
        <v>75</v>
      </c>
      <c r="P151" t="s">
        <v>75</v>
      </c>
      <c r="Q151" t="s">
        <v>75</v>
      </c>
      <c r="R151" t="s">
        <v>75</v>
      </c>
      <c r="S151" t="s">
        <v>75</v>
      </c>
      <c r="T151" t="s">
        <v>71</v>
      </c>
      <c r="U151" t="s">
        <v>71</v>
      </c>
      <c r="V151" t="s">
        <v>71</v>
      </c>
      <c r="W151" t="s">
        <v>71</v>
      </c>
      <c r="X151" t="s">
        <v>71</v>
      </c>
      <c r="Y151" t="s">
        <v>71</v>
      </c>
      <c r="Z151" t="s">
        <v>71</v>
      </c>
      <c r="AA151" t="s">
        <v>71</v>
      </c>
      <c r="AB151" t="s">
        <v>71</v>
      </c>
      <c r="AC151" t="s">
        <v>71</v>
      </c>
      <c r="AD151" t="s">
        <v>71</v>
      </c>
      <c r="AE151" t="s">
        <v>71</v>
      </c>
      <c r="AF151" t="s">
        <v>71</v>
      </c>
      <c r="AG151" t="s">
        <v>71</v>
      </c>
      <c r="AH151" t="s">
        <v>71</v>
      </c>
      <c r="AI151" t="s">
        <v>71</v>
      </c>
      <c r="AJ151" t="s">
        <v>71</v>
      </c>
      <c r="AK151" t="s">
        <v>71</v>
      </c>
      <c r="AL151" t="s">
        <v>71</v>
      </c>
      <c r="AM151" t="s">
        <v>71</v>
      </c>
      <c r="AN151" t="s">
        <v>71</v>
      </c>
      <c r="AO151" t="s">
        <v>71</v>
      </c>
      <c r="AP151" t="s">
        <v>71</v>
      </c>
      <c r="AQ151" t="s">
        <v>71</v>
      </c>
      <c r="AR151" t="s">
        <v>71</v>
      </c>
      <c r="AS151" t="s">
        <v>71</v>
      </c>
      <c r="AT151" t="s">
        <v>71</v>
      </c>
      <c r="AU151" t="s">
        <v>71</v>
      </c>
      <c r="AV151" t="s">
        <v>71</v>
      </c>
      <c r="AW151" t="s">
        <v>71</v>
      </c>
      <c r="AX151" t="s">
        <v>71</v>
      </c>
      <c r="AY151" t="s">
        <v>71</v>
      </c>
      <c r="AZ151" t="s">
        <v>71</v>
      </c>
      <c r="BA151" t="s">
        <v>71</v>
      </c>
      <c r="BB151" t="s">
        <v>71</v>
      </c>
      <c r="BC151" t="s">
        <v>71</v>
      </c>
      <c r="BD151" t="s">
        <v>71</v>
      </c>
      <c r="BE151" t="s">
        <v>71</v>
      </c>
      <c r="BF151" t="s">
        <v>71</v>
      </c>
      <c r="BG151" t="s">
        <v>71</v>
      </c>
      <c r="BH151" t="s">
        <v>71</v>
      </c>
      <c r="BI151" t="s">
        <v>71</v>
      </c>
      <c r="BJ151" t="s">
        <v>71</v>
      </c>
      <c r="BK151" t="s">
        <v>71</v>
      </c>
      <c r="BL151" t="s">
        <v>71</v>
      </c>
      <c r="BM151" t="s">
        <v>71</v>
      </c>
      <c r="BN151" t="s">
        <v>71</v>
      </c>
      <c r="BO151" t="s">
        <v>71</v>
      </c>
      <c r="BP151" t="s">
        <v>71</v>
      </c>
      <c r="BQ151" t="s">
        <v>71</v>
      </c>
      <c r="BR151" t="s">
        <v>71</v>
      </c>
      <c r="BS151" t="s">
        <v>71</v>
      </c>
      <c r="BT151" t="s">
        <v>71</v>
      </c>
      <c r="BU151" t="s">
        <v>71</v>
      </c>
      <c r="BV151" t="s">
        <v>71</v>
      </c>
      <c r="BW151" t="s">
        <v>71</v>
      </c>
      <c r="BX151" t="s">
        <v>71</v>
      </c>
      <c r="BY151" t="s">
        <v>71</v>
      </c>
      <c r="BZ151" t="s">
        <v>71</v>
      </c>
      <c r="CA151" t="s">
        <v>71</v>
      </c>
      <c r="CB151" t="s">
        <v>71</v>
      </c>
      <c r="CC151" t="s">
        <v>71</v>
      </c>
      <c r="CD151" t="s">
        <v>71</v>
      </c>
      <c r="CE151" t="s">
        <v>71</v>
      </c>
      <c r="CF151" t="s">
        <v>71</v>
      </c>
      <c r="CG151" t="s">
        <v>71</v>
      </c>
      <c r="CH151" t="s">
        <v>71</v>
      </c>
      <c r="CI151" t="s">
        <v>71</v>
      </c>
      <c r="CJ151" t="s">
        <v>71</v>
      </c>
      <c r="CK151" t="s">
        <v>71</v>
      </c>
      <c r="CL151" t="s">
        <v>71</v>
      </c>
      <c r="CM151" t="s">
        <v>71</v>
      </c>
      <c r="CN151" t="s">
        <v>71</v>
      </c>
      <c r="CO151" t="s">
        <v>71</v>
      </c>
      <c r="CP151" t="s">
        <v>71</v>
      </c>
      <c r="CQ151" t="s">
        <v>71</v>
      </c>
      <c r="CR151" t="s">
        <v>71</v>
      </c>
      <c r="CS151" t="s">
        <v>71</v>
      </c>
      <c r="CT151" t="s">
        <v>71</v>
      </c>
      <c r="CU151" t="s">
        <v>71</v>
      </c>
      <c r="CV151" t="s">
        <v>71</v>
      </c>
      <c r="CW151" t="s">
        <v>71</v>
      </c>
      <c r="CX151" t="s">
        <v>71</v>
      </c>
      <c r="CY151" t="s">
        <v>71</v>
      </c>
      <c r="CZ151" t="s">
        <v>71</v>
      </c>
      <c r="DA151" t="s">
        <v>71</v>
      </c>
      <c r="DB151" t="s">
        <v>71</v>
      </c>
      <c r="DC151" t="s">
        <v>71</v>
      </c>
      <c r="DD151" t="s">
        <v>71</v>
      </c>
      <c r="DE151" t="s">
        <v>71</v>
      </c>
      <c r="DF151" t="s">
        <v>71</v>
      </c>
      <c r="DG151" t="s">
        <v>71</v>
      </c>
      <c r="DH151" t="s">
        <v>71</v>
      </c>
      <c r="DI151" t="s">
        <v>71</v>
      </c>
      <c r="DJ151" t="s">
        <v>71</v>
      </c>
      <c r="DK151" t="s">
        <v>71</v>
      </c>
      <c r="DL151" t="s">
        <v>71</v>
      </c>
      <c r="DM151" t="s">
        <v>71</v>
      </c>
      <c r="DN151" t="s">
        <v>71</v>
      </c>
      <c r="DO151" t="s">
        <v>71</v>
      </c>
      <c r="DP151" t="s">
        <v>71</v>
      </c>
      <c r="DQ151" t="s">
        <v>71</v>
      </c>
      <c r="DR151" t="s">
        <v>71</v>
      </c>
      <c r="DS151" t="s">
        <v>71</v>
      </c>
      <c r="DT151" t="s">
        <v>71</v>
      </c>
      <c r="DU151" t="s">
        <v>71</v>
      </c>
      <c r="DV151" t="s">
        <v>71</v>
      </c>
      <c r="DW151" t="s">
        <v>71</v>
      </c>
      <c r="DX151" t="s">
        <v>71</v>
      </c>
      <c r="DY151" t="s">
        <v>71</v>
      </c>
      <c r="DZ151" t="s">
        <v>71</v>
      </c>
      <c r="EA151" t="s">
        <v>71</v>
      </c>
      <c r="EB151" t="s">
        <v>71</v>
      </c>
      <c r="EC151" t="s">
        <v>71</v>
      </c>
      <c r="ED151" t="s">
        <v>71</v>
      </c>
      <c r="EE151" t="s">
        <v>71</v>
      </c>
      <c r="EF151" t="s">
        <v>71</v>
      </c>
      <c r="EG151" t="s">
        <v>71</v>
      </c>
      <c r="EH151" t="s">
        <v>71</v>
      </c>
      <c r="EI151" t="s">
        <v>71</v>
      </c>
      <c r="EJ151" t="s">
        <v>71</v>
      </c>
      <c r="EK151" t="s">
        <v>71</v>
      </c>
      <c r="EL151" t="s">
        <v>71</v>
      </c>
      <c r="EM151" t="s">
        <v>71</v>
      </c>
      <c r="EN151" t="s">
        <v>71</v>
      </c>
      <c r="EO151" t="s">
        <v>71</v>
      </c>
      <c r="EP151" t="s">
        <v>71</v>
      </c>
      <c r="EQ151" t="s">
        <v>71</v>
      </c>
      <c r="ER151" t="s">
        <v>71</v>
      </c>
      <c r="ES151" t="s">
        <v>71</v>
      </c>
      <c r="ET151" t="s">
        <v>71</v>
      </c>
      <c r="EU151" t="s">
        <v>71</v>
      </c>
      <c r="EV151" t="s">
        <v>71</v>
      </c>
      <c r="EW151" t="s">
        <v>71</v>
      </c>
      <c r="EX151" t="s">
        <v>71</v>
      </c>
      <c r="EY151" t="s">
        <v>71</v>
      </c>
      <c r="EZ151" t="s">
        <v>71</v>
      </c>
      <c r="FA151" t="s">
        <v>71</v>
      </c>
      <c r="FB151" t="s">
        <v>71</v>
      </c>
      <c r="FC151" t="s">
        <v>71</v>
      </c>
      <c r="FD151" t="s">
        <v>71</v>
      </c>
      <c r="FE151" t="s">
        <v>71</v>
      </c>
      <c r="FF151" t="s">
        <v>71</v>
      </c>
      <c r="FG151" t="s">
        <v>71</v>
      </c>
      <c r="FH151" t="s">
        <v>71</v>
      </c>
      <c r="FI151" t="s">
        <v>71</v>
      </c>
      <c r="FJ151" t="s">
        <v>71</v>
      </c>
      <c r="FK151" t="s">
        <v>71</v>
      </c>
      <c r="FL151" t="s">
        <v>71</v>
      </c>
      <c r="FM151" t="s">
        <v>71</v>
      </c>
      <c r="FN151" t="s">
        <v>71</v>
      </c>
      <c r="FO151" t="s">
        <v>71</v>
      </c>
      <c r="FP151" t="s">
        <v>71</v>
      </c>
      <c r="FQ151" t="s">
        <v>71</v>
      </c>
      <c r="FR151" t="s">
        <v>71</v>
      </c>
      <c r="FS151" t="s">
        <v>71</v>
      </c>
      <c r="FT151" t="s">
        <v>71</v>
      </c>
      <c r="FU151" t="s">
        <v>71</v>
      </c>
      <c r="FV151" t="s">
        <v>71</v>
      </c>
      <c r="FW151" t="s">
        <v>71</v>
      </c>
      <c r="FX151" t="s">
        <v>71</v>
      </c>
      <c r="FY151" t="s">
        <v>71</v>
      </c>
      <c r="FZ151" t="s">
        <v>71</v>
      </c>
      <c r="GA151" t="s">
        <v>71</v>
      </c>
      <c r="GB151" t="s">
        <v>71</v>
      </c>
      <c r="GC151" t="s">
        <v>71</v>
      </c>
      <c r="GD151" t="s">
        <v>71</v>
      </c>
      <c r="GE151" t="s">
        <v>71</v>
      </c>
      <c r="GF151" t="s">
        <v>71</v>
      </c>
      <c r="GG151" t="s">
        <v>71</v>
      </c>
      <c r="GH151" t="s">
        <v>71</v>
      </c>
    </row>
    <row r="152" spans="1:190" x14ac:dyDescent="0.2">
      <c r="A152" s="1">
        <v>150</v>
      </c>
      <c r="B152" t="s">
        <v>72</v>
      </c>
      <c r="C152" t="s">
        <v>72</v>
      </c>
      <c r="D152" t="s">
        <v>73</v>
      </c>
      <c r="E152" t="s">
        <v>73</v>
      </c>
      <c r="F152" t="s">
        <v>73</v>
      </c>
      <c r="G152" t="s">
        <v>73</v>
      </c>
      <c r="H152" t="s">
        <v>73</v>
      </c>
      <c r="I152" t="s">
        <v>74</v>
      </c>
      <c r="J152" t="s">
        <v>74</v>
      </c>
      <c r="K152" t="s">
        <v>74</v>
      </c>
      <c r="L152" t="s">
        <v>75</v>
      </c>
      <c r="M152" t="s">
        <v>75</v>
      </c>
      <c r="N152" t="s">
        <v>75</v>
      </c>
      <c r="O152" t="s">
        <v>75</v>
      </c>
      <c r="P152" t="s">
        <v>75</v>
      </c>
      <c r="Q152" t="s">
        <v>75</v>
      </c>
      <c r="R152" t="s">
        <v>75</v>
      </c>
      <c r="S152" t="s">
        <v>75</v>
      </c>
      <c r="T152" t="s">
        <v>71</v>
      </c>
      <c r="U152" t="s">
        <v>71</v>
      </c>
      <c r="V152" t="s">
        <v>71</v>
      </c>
      <c r="W152" t="s">
        <v>71</v>
      </c>
      <c r="X152" t="s">
        <v>71</v>
      </c>
      <c r="Y152" t="s">
        <v>71</v>
      </c>
      <c r="Z152" t="s">
        <v>71</v>
      </c>
      <c r="AA152" t="s">
        <v>71</v>
      </c>
      <c r="AB152" t="s">
        <v>71</v>
      </c>
      <c r="AC152" t="s">
        <v>71</v>
      </c>
      <c r="AD152" t="s">
        <v>71</v>
      </c>
      <c r="AE152" t="s">
        <v>71</v>
      </c>
      <c r="AF152" t="s">
        <v>71</v>
      </c>
      <c r="AG152" t="s">
        <v>71</v>
      </c>
      <c r="AH152" t="s">
        <v>71</v>
      </c>
      <c r="AI152" t="s">
        <v>71</v>
      </c>
      <c r="AJ152" t="s">
        <v>71</v>
      </c>
      <c r="AK152" t="s">
        <v>71</v>
      </c>
      <c r="AL152" t="s">
        <v>71</v>
      </c>
      <c r="AM152" t="s">
        <v>71</v>
      </c>
      <c r="AN152" t="s">
        <v>71</v>
      </c>
      <c r="AO152" t="s">
        <v>71</v>
      </c>
      <c r="AP152" t="s">
        <v>71</v>
      </c>
      <c r="AQ152" t="s">
        <v>71</v>
      </c>
      <c r="AR152" t="s">
        <v>71</v>
      </c>
      <c r="AS152" t="s">
        <v>71</v>
      </c>
      <c r="AT152" t="s">
        <v>71</v>
      </c>
      <c r="AU152" t="s">
        <v>71</v>
      </c>
      <c r="AV152" t="s">
        <v>71</v>
      </c>
      <c r="AW152" t="s">
        <v>71</v>
      </c>
      <c r="AX152" t="s">
        <v>71</v>
      </c>
      <c r="AY152" t="s">
        <v>71</v>
      </c>
      <c r="AZ152" t="s">
        <v>71</v>
      </c>
      <c r="BA152" t="s">
        <v>71</v>
      </c>
      <c r="BB152" t="s">
        <v>71</v>
      </c>
      <c r="BC152" t="s">
        <v>71</v>
      </c>
      <c r="BD152" t="s">
        <v>71</v>
      </c>
      <c r="BE152" t="s">
        <v>71</v>
      </c>
      <c r="BF152" t="s">
        <v>71</v>
      </c>
      <c r="BG152" t="s">
        <v>71</v>
      </c>
      <c r="BH152" t="s">
        <v>71</v>
      </c>
      <c r="BI152" t="s">
        <v>71</v>
      </c>
      <c r="BJ152" t="s">
        <v>71</v>
      </c>
      <c r="BK152" t="s">
        <v>71</v>
      </c>
      <c r="BL152" t="s">
        <v>71</v>
      </c>
      <c r="BM152" t="s">
        <v>71</v>
      </c>
      <c r="BN152" t="s">
        <v>71</v>
      </c>
      <c r="BO152" t="s">
        <v>71</v>
      </c>
      <c r="BP152" t="s">
        <v>71</v>
      </c>
      <c r="BQ152" t="s">
        <v>71</v>
      </c>
      <c r="BR152" t="s">
        <v>71</v>
      </c>
      <c r="BS152" t="s">
        <v>71</v>
      </c>
      <c r="BT152" t="s">
        <v>71</v>
      </c>
      <c r="BU152" t="s">
        <v>71</v>
      </c>
      <c r="BV152" t="s">
        <v>71</v>
      </c>
      <c r="BW152" t="s">
        <v>71</v>
      </c>
      <c r="BX152" t="s">
        <v>71</v>
      </c>
      <c r="BY152" t="s">
        <v>71</v>
      </c>
      <c r="BZ152" t="s">
        <v>71</v>
      </c>
      <c r="CA152" t="s">
        <v>71</v>
      </c>
      <c r="CB152" t="s">
        <v>71</v>
      </c>
      <c r="CC152" t="s">
        <v>71</v>
      </c>
      <c r="CD152" t="s">
        <v>71</v>
      </c>
      <c r="CE152" t="s">
        <v>71</v>
      </c>
      <c r="CF152" t="s">
        <v>71</v>
      </c>
      <c r="CG152" t="s">
        <v>71</v>
      </c>
      <c r="CH152" t="s">
        <v>71</v>
      </c>
      <c r="CI152" t="s">
        <v>71</v>
      </c>
      <c r="CJ152" t="s">
        <v>71</v>
      </c>
      <c r="CK152" t="s">
        <v>71</v>
      </c>
      <c r="CL152" t="s">
        <v>71</v>
      </c>
      <c r="CM152" t="s">
        <v>71</v>
      </c>
      <c r="CN152" t="s">
        <v>71</v>
      </c>
      <c r="CO152" t="s">
        <v>71</v>
      </c>
      <c r="CP152" t="s">
        <v>71</v>
      </c>
      <c r="CQ152" t="s">
        <v>71</v>
      </c>
      <c r="CR152" t="s">
        <v>71</v>
      </c>
      <c r="CS152" t="s">
        <v>71</v>
      </c>
      <c r="CT152" t="s">
        <v>71</v>
      </c>
      <c r="CU152" t="s">
        <v>71</v>
      </c>
      <c r="CV152" t="s">
        <v>71</v>
      </c>
      <c r="CW152" t="s">
        <v>71</v>
      </c>
      <c r="CX152" t="s">
        <v>71</v>
      </c>
      <c r="CY152" t="s">
        <v>71</v>
      </c>
      <c r="CZ152" t="s">
        <v>71</v>
      </c>
      <c r="DA152" t="s">
        <v>71</v>
      </c>
      <c r="DB152" t="s">
        <v>71</v>
      </c>
      <c r="DC152" t="s">
        <v>71</v>
      </c>
      <c r="DD152" t="s">
        <v>71</v>
      </c>
      <c r="DE152" t="s">
        <v>71</v>
      </c>
      <c r="DF152" t="s">
        <v>71</v>
      </c>
      <c r="DG152" t="s">
        <v>71</v>
      </c>
      <c r="DH152" t="s">
        <v>71</v>
      </c>
      <c r="DI152" t="s">
        <v>71</v>
      </c>
      <c r="DJ152" t="s">
        <v>71</v>
      </c>
      <c r="DK152" t="s">
        <v>71</v>
      </c>
      <c r="DL152" t="s">
        <v>71</v>
      </c>
      <c r="DM152" t="s">
        <v>71</v>
      </c>
      <c r="DN152" t="s">
        <v>71</v>
      </c>
      <c r="DO152" t="s">
        <v>71</v>
      </c>
      <c r="DP152" t="s">
        <v>71</v>
      </c>
      <c r="DQ152" t="s">
        <v>71</v>
      </c>
      <c r="DR152" t="s">
        <v>71</v>
      </c>
      <c r="DS152" t="s">
        <v>71</v>
      </c>
      <c r="DT152" t="s">
        <v>71</v>
      </c>
      <c r="DU152" t="s">
        <v>71</v>
      </c>
      <c r="DV152" t="s">
        <v>71</v>
      </c>
      <c r="DW152" t="s">
        <v>71</v>
      </c>
      <c r="DX152" t="s">
        <v>71</v>
      </c>
      <c r="DY152" t="s">
        <v>71</v>
      </c>
      <c r="DZ152" t="s">
        <v>71</v>
      </c>
      <c r="EA152" t="s">
        <v>71</v>
      </c>
      <c r="EB152" t="s">
        <v>71</v>
      </c>
      <c r="EC152" t="s">
        <v>71</v>
      </c>
      <c r="ED152" t="s">
        <v>71</v>
      </c>
      <c r="EE152" t="s">
        <v>71</v>
      </c>
      <c r="EF152" t="s">
        <v>71</v>
      </c>
      <c r="EG152" t="s">
        <v>71</v>
      </c>
      <c r="EH152" t="s">
        <v>71</v>
      </c>
      <c r="EI152" t="s">
        <v>71</v>
      </c>
      <c r="EJ152" t="s">
        <v>71</v>
      </c>
      <c r="EK152" t="s">
        <v>71</v>
      </c>
      <c r="EL152" t="s">
        <v>71</v>
      </c>
      <c r="EM152" t="s">
        <v>71</v>
      </c>
      <c r="EN152" t="s">
        <v>71</v>
      </c>
      <c r="EO152" t="s">
        <v>71</v>
      </c>
      <c r="EP152" t="s">
        <v>71</v>
      </c>
      <c r="EQ152" t="s">
        <v>71</v>
      </c>
      <c r="ER152" t="s">
        <v>71</v>
      </c>
      <c r="ES152" t="s">
        <v>71</v>
      </c>
      <c r="ET152" t="s">
        <v>71</v>
      </c>
      <c r="EU152" t="s">
        <v>71</v>
      </c>
      <c r="EV152" t="s">
        <v>71</v>
      </c>
      <c r="EW152" t="s">
        <v>71</v>
      </c>
      <c r="EX152" t="s">
        <v>71</v>
      </c>
      <c r="EY152" t="s">
        <v>71</v>
      </c>
      <c r="EZ152" t="s">
        <v>71</v>
      </c>
      <c r="FA152" t="s">
        <v>71</v>
      </c>
      <c r="FB152" t="s">
        <v>71</v>
      </c>
      <c r="FC152" t="s">
        <v>71</v>
      </c>
      <c r="FD152" t="s">
        <v>71</v>
      </c>
      <c r="FE152" t="s">
        <v>71</v>
      </c>
      <c r="FF152" t="s">
        <v>71</v>
      </c>
      <c r="FG152" t="s">
        <v>71</v>
      </c>
      <c r="FH152" t="s">
        <v>71</v>
      </c>
      <c r="FI152" t="s">
        <v>71</v>
      </c>
      <c r="FJ152" t="s">
        <v>71</v>
      </c>
      <c r="FK152" t="s">
        <v>71</v>
      </c>
      <c r="FL152" t="s">
        <v>71</v>
      </c>
      <c r="FM152" t="s">
        <v>71</v>
      </c>
      <c r="FN152" t="s">
        <v>71</v>
      </c>
      <c r="FO152" t="s">
        <v>71</v>
      </c>
      <c r="FP152" t="s">
        <v>71</v>
      </c>
      <c r="FQ152" t="s">
        <v>71</v>
      </c>
      <c r="FR152" t="s">
        <v>71</v>
      </c>
      <c r="FS152" t="s">
        <v>71</v>
      </c>
      <c r="FT152" t="s">
        <v>71</v>
      </c>
      <c r="FU152" t="s">
        <v>71</v>
      </c>
      <c r="FV152" t="s">
        <v>71</v>
      </c>
      <c r="FW152" t="s">
        <v>71</v>
      </c>
      <c r="FX152" t="s">
        <v>71</v>
      </c>
      <c r="FY152" t="s">
        <v>71</v>
      </c>
      <c r="FZ152" t="s">
        <v>71</v>
      </c>
      <c r="GA152" t="s">
        <v>71</v>
      </c>
      <c r="GB152" t="s">
        <v>71</v>
      </c>
      <c r="GC152" t="s">
        <v>71</v>
      </c>
      <c r="GD152" t="s">
        <v>71</v>
      </c>
      <c r="GE152" t="s">
        <v>71</v>
      </c>
      <c r="GF152" t="s">
        <v>71</v>
      </c>
      <c r="GG152" t="s">
        <v>71</v>
      </c>
      <c r="GH152" t="s">
        <v>71</v>
      </c>
    </row>
    <row r="153" spans="1:190" x14ac:dyDescent="0.2">
      <c r="A153" s="1">
        <v>151</v>
      </c>
      <c r="B153" t="s">
        <v>72</v>
      </c>
      <c r="C153" t="s">
        <v>72</v>
      </c>
      <c r="D153" t="s">
        <v>73</v>
      </c>
      <c r="E153" t="s">
        <v>73</v>
      </c>
      <c r="F153" t="s">
        <v>73</v>
      </c>
      <c r="G153" t="s">
        <v>73</v>
      </c>
      <c r="H153" t="s">
        <v>73</v>
      </c>
      <c r="I153" t="s">
        <v>74</v>
      </c>
      <c r="J153" t="s">
        <v>74</v>
      </c>
      <c r="K153" t="s">
        <v>74</v>
      </c>
      <c r="L153" t="s">
        <v>75</v>
      </c>
      <c r="M153" t="s">
        <v>75</v>
      </c>
      <c r="N153" t="s">
        <v>75</v>
      </c>
      <c r="O153" t="s">
        <v>75</v>
      </c>
      <c r="P153" t="s">
        <v>75</v>
      </c>
      <c r="Q153" t="s">
        <v>75</v>
      </c>
      <c r="R153" t="s">
        <v>75</v>
      </c>
      <c r="S153" t="s">
        <v>75</v>
      </c>
      <c r="T153" t="s">
        <v>71</v>
      </c>
      <c r="U153" t="s">
        <v>71</v>
      </c>
      <c r="V153" t="s">
        <v>71</v>
      </c>
      <c r="W153" t="s">
        <v>71</v>
      </c>
      <c r="X153" t="s">
        <v>71</v>
      </c>
      <c r="Y153" t="s">
        <v>71</v>
      </c>
      <c r="Z153" t="s">
        <v>71</v>
      </c>
      <c r="AA153" t="s">
        <v>71</v>
      </c>
      <c r="AB153" t="s">
        <v>71</v>
      </c>
      <c r="AC153" t="s">
        <v>71</v>
      </c>
      <c r="AD153" t="s">
        <v>71</v>
      </c>
      <c r="AE153" t="s">
        <v>71</v>
      </c>
      <c r="AF153" t="s">
        <v>71</v>
      </c>
      <c r="AG153" t="s">
        <v>71</v>
      </c>
      <c r="AH153" t="s">
        <v>71</v>
      </c>
      <c r="AI153" t="s">
        <v>71</v>
      </c>
      <c r="AJ153" t="s">
        <v>71</v>
      </c>
      <c r="AK153" t="s">
        <v>71</v>
      </c>
      <c r="AL153" t="s">
        <v>71</v>
      </c>
      <c r="AM153" t="s">
        <v>71</v>
      </c>
      <c r="AN153" t="s">
        <v>71</v>
      </c>
      <c r="AO153" t="s">
        <v>71</v>
      </c>
      <c r="AP153" t="s">
        <v>71</v>
      </c>
      <c r="AQ153" t="s">
        <v>71</v>
      </c>
      <c r="AR153" t="s">
        <v>71</v>
      </c>
      <c r="AS153" t="s">
        <v>71</v>
      </c>
      <c r="AT153" t="s">
        <v>71</v>
      </c>
      <c r="AU153" t="s">
        <v>71</v>
      </c>
      <c r="AV153" t="s">
        <v>71</v>
      </c>
      <c r="AW153" t="s">
        <v>71</v>
      </c>
      <c r="AX153" t="s">
        <v>71</v>
      </c>
      <c r="AY153" t="s">
        <v>71</v>
      </c>
      <c r="AZ153" t="s">
        <v>71</v>
      </c>
      <c r="BA153" t="s">
        <v>71</v>
      </c>
      <c r="BB153" t="s">
        <v>71</v>
      </c>
      <c r="BC153" t="s">
        <v>71</v>
      </c>
      <c r="BD153" t="s">
        <v>71</v>
      </c>
      <c r="BE153" t="s">
        <v>71</v>
      </c>
      <c r="BF153" t="s">
        <v>71</v>
      </c>
      <c r="BG153" t="s">
        <v>71</v>
      </c>
      <c r="BH153" t="s">
        <v>71</v>
      </c>
      <c r="BI153" t="s">
        <v>71</v>
      </c>
      <c r="BJ153" t="s">
        <v>71</v>
      </c>
      <c r="BK153" t="s">
        <v>71</v>
      </c>
      <c r="BL153" t="s">
        <v>71</v>
      </c>
      <c r="BM153" t="s">
        <v>71</v>
      </c>
      <c r="BN153" t="s">
        <v>71</v>
      </c>
      <c r="BO153" t="s">
        <v>71</v>
      </c>
      <c r="BP153" t="s">
        <v>71</v>
      </c>
      <c r="BQ153" t="s">
        <v>71</v>
      </c>
      <c r="BR153" t="s">
        <v>71</v>
      </c>
      <c r="BS153" t="s">
        <v>71</v>
      </c>
      <c r="BT153" t="s">
        <v>71</v>
      </c>
      <c r="BU153" t="s">
        <v>71</v>
      </c>
      <c r="BV153" t="s">
        <v>71</v>
      </c>
      <c r="BW153" t="s">
        <v>71</v>
      </c>
      <c r="BX153" t="s">
        <v>71</v>
      </c>
      <c r="BY153" t="s">
        <v>71</v>
      </c>
      <c r="BZ153" t="s">
        <v>71</v>
      </c>
      <c r="CA153" t="s">
        <v>71</v>
      </c>
      <c r="CB153" t="s">
        <v>71</v>
      </c>
      <c r="CC153" t="s">
        <v>71</v>
      </c>
      <c r="CD153" t="s">
        <v>71</v>
      </c>
      <c r="CE153" t="s">
        <v>71</v>
      </c>
      <c r="CF153" t="s">
        <v>71</v>
      </c>
      <c r="CG153" t="s">
        <v>71</v>
      </c>
      <c r="CH153" t="s">
        <v>71</v>
      </c>
      <c r="CI153" t="s">
        <v>71</v>
      </c>
      <c r="CJ153" t="s">
        <v>71</v>
      </c>
      <c r="CK153" t="s">
        <v>71</v>
      </c>
      <c r="CL153" t="s">
        <v>71</v>
      </c>
      <c r="CM153" t="s">
        <v>71</v>
      </c>
      <c r="CN153" t="s">
        <v>71</v>
      </c>
      <c r="CO153" t="s">
        <v>71</v>
      </c>
      <c r="CP153" t="s">
        <v>71</v>
      </c>
      <c r="CQ153" t="s">
        <v>71</v>
      </c>
      <c r="CR153" t="s">
        <v>71</v>
      </c>
      <c r="CS153" t="s">
        <v>71</v>
      </c>
      <c r="CT153" t="s">
        <v>71</v>
      </c>
      <c r="CU153" t="s">
        <v>71</v>
      </c>
      <c r="CV153" t="s">
        <v>71</v>
      </c>
      <c r="CW153" t="s">
        <v>71</v>
      </c>
      <c r="CX153" t="s">
        <v>71</v>
      </c>
      <c r="CY153" t="s">
        <v>71</v>
      </c>
      <c r="CZ153" t="s">
        <v>71</v>
      </c>
      <c r="DA153" t="s">
        <v>71</v>
      </c>
      <c r="DB153" t="s">
        <v>71</v>
      </c>
      <c r="DC153" t="s">
        <v>71</v>
      </c>
      <c r="DD153" t="s">
        <v>71</v>
      </c>
      <c r="DE153" t="s">
        <v>71</v>
      </c>
      <c r="DF153" t="s">
        <v>71</v>
      </c>
      <c r="DG153" t="s">
        <v>71</v>
      </c>
      <c r="DH153" t="s">
        <v>71</v>
      </c>
      <c r="DI153" t="s">
        <v>71</v>
      </c>
      <c r="DJ153" t="s">
        <v>71</v>
      </c>
      <c r="DK153" t="s">
        <v>71</v>
      </c>
      <c r="DL153" t="s">
        <v>71</v>
      </c>
      <c r="DM153" t="s">
        <v>71</v>
      </c>
      <c r="DN153" t="s">
        <v>71</v>
      </c>
      <c r="DO153" t="s">
        <v>71</v>
      </c>
      <c r="DP153" t="s">
        <v>71</v>
      </c>
      <c r="DQ153" t="s">
        <v>71</v>
      </c>
      <c r="DR153" t="s">
        <v>71</v>
      </c>
      <c r="DS153" t="s">
        <v>71</v>
      </c>
      <c r="DT153" t="s">
        <v>71</v>
      </c>
      <c r="DU153" t="s">
        <v>71</v>
      </c>
      <c r="DV153" t="s">
        <v>71</v>
      </c>
      <c r="DW153" t="s">
        <v>71</v>
      </c>
      <c r="DX153" t="s">
        <v>71</v>
      </c>
      <c r="DY153" t="s">
        <v>71</v>
      </c>
      <c r="DZ153" t="s">
        <v>71</v>
      </c>
      <c r="EA153" t="s">
        <v>71</v>
      </c>
      <c r="EB153" t="s">
        <v>71</v>
      </c>
      <c r="EC153" t="s">
        <v>71</v>
      </c>
      <c r="ED153" t="s">
        <v>71</v>
      </c>
      <c r="EE153" t="s">
        <v>71</v>
      </c>
      <c r="EF153" t="s">
        <v>71</v>
      </c>
      <c r="EG153" t="s">
        <v>71</v>
      </c>
      <c r="EH153" t="s">
        <v>71</v>
      </c>
      <c r="EI153" t="s">
        <v>71</v>
      </c>
      <c r="EJ153" t="s">
        <v>71</v>
      </c>
      <c r="EK153" t="s">
        <v>71</v>
      </c>
      <c r="EL153" t="s">
        <v>71</v>
      </c>
      <c r="EM153" t="s">
        <v>71</v>
      </c>
      <c r="EN153" t="s">
        <v>71</v>
      </c>
      <c r="EO153" t="s">
        <v>71</v>
      </c>
      <c r="EP153" t="s">
        <v>71</v>
      </c>
      <c r="EQ153" t="s">
        <v>71</v>
      </c>
      <c r="ER153" t="s">
        <v>71</v>
      </c>
      <c r="ES153" t="s">
        <v>71</v>
      </c>
      <c r="ET153" t="s">
        <v>71</v>
      </c>
      <c r="EU153" t="s">
        <v>71</v>
      </c>
      <c r="EV153" t="s">
        <v>71</v>
      </c>
      <c r="EW153" t="s">
        <v>71</v>
      </c>
      <c r="EX153" t="s">
        <v>71</v>
      </c>
      <c r="EY153" t="s">
        <v>71</v>
      </c>
      <c r="EZ153" t="s">
        <v>71</v>
      </c>
      <c r="FA153" t="s">
        <v>71</v>
      </c>
      <c r="FB153" t="s">
        <v>71</v>
      </c>
      <c r="FC153" t="s">
        <v>71</v>
      </c>
      <c r="FD153" t="s">
        <v>71</v>
      </c>
      <c r="FE153" t="s">
        <v>71</v>
      </c>
      <c r="FF153" t="s">
        <v>71</v>
      </c>
      <c r="FG153" t="s">
        <v>71</v>
      </c>
      <c r="FH153" t="s">
        <v>71</v>
      </c>
      <c r="FI153" t="s">
        <v>71</v>
      </c>
      <c r="FJ153" t="s">
        <v>71</v>
      </c>
      <c r="FK153" t="s">
        <v>71</v>
      </c>
      <c r="FL153" t="s">
        <v>71</v>
      </c>
      <c r="FM153" t="s">
        <v>71</v>
      </c>
      <c r="FN153" t="s">
        <v>71</v>
      </c>
      <c r="FO153" t="s">
        <v>71</v>
      </c>
      <c r="FP153" t="s">
        <v>71</v>
      </c>
      <c r="FQ153" t="s">
        <v>71</v>
      </c>
      <c r="FR153" t="s">
        <v>71</v>
      </c>
      <c r="FS153" t="s">
        <v>71</v>
      </c>
      <c r="FT153" t="s">
        <v>71</v>
      </c>
      <c r="FU153" t="s">
        <v>71</v>
      </c>
      <c r="FV153" t="s">
        <v>71</v>
      </c>
      <c r="FW153" t="s">
        <v>71</v>
      </c>
      <c r="FX153" t="s">
        <v>71</v>
      </c>
      <c r="FY153" t="s">
        <v>71</v>
      </c>
      <c r="FZ153" t="s">
        <v>71</v>
      </c>
      <c r="GA153" t="s">
        <v>71</v>
      </c>
      <c r="GB153" t="s">
        <v>71</v>
      </c>
      <c r="GC153" t="s">
        <v>71</v>
      </c>
      <c r="GD153" t="s">
        <v>71</v>
      </c>
      <c r="GE153" t="s">
        <v>71</v>
      </c>
      <c r="GF153" t="s">
        <v>71</v>
      </c>
      <c r="GG153" t="s">
        <v>71</v>
      </c>
      <c r="GH153" t="s">
        <v>71</v>
      </c>
    </row>
    <row r="154" spans="1:190" x14ac:dyDescent="0.2">
      <c r="A154" s="1">
        <v>152</v>
      </c>
      <c r="B154" t="s">
        <v>72</v>
      </c>
      <c r="C154" t="s">
        <v>72</v>
      </c>
      <c r="D154" t="s">
        <v>73</v>
      </c>
      <c r="E154" t="s">
        <v>73</v>
      </c>
      <c r="F154" t="s">
        <v>73</v>
      </c>
      <c r="G154" t="s">
        <v>73</v>
      </c>
      <c r="H154" t="s">
        <v>73</v>
      </c>
      <c r="I154" t="s">
        <v>74</v>
      </c>
      <c r="J154" t="s">
        <v>74</v>
      </c>
      <c r="K154" t="s">
        <v>74</v>
      </c>
      <c r="L154" t="s">
        <v>75</v>
      </c>
      <c r="M154" t="s">
        <v>75</v>
      </c>
      <c r="N154" t="s">
        <v>75</v>
      </c>
      <c r="O154" t="s">
        <v>75</v>
      </c>
      <c r="P154" t="s">
        <v>75</v>
      </c>
      <c r="Q154" t="s">
        <v>75</v>
      </c>
      <c r="R154" t="s">
        <v>75</v>
      </c>
      <c r="S154" t="s">
        <v>75</v>
      </c>
      <c r="T154" t="s">
        <v>71</v>
      </c>
      <c r="U154" t="s">
        <v>71</v>
      </c>
      <c r="V154" t="s">
        <v>71</v>
      </c>
      <c r="W154" t="s">
        <v>71</v>
      </c>
      <c r="X154" t="s">
        <v>71</v>
      </c>
      <c r="Y154" t="s">
        <v>71</v>
      </c>
      <c r="Z154" t="s">
        <v>71</v>
      </c>
      <c r="AA154" t="s">
        <v>71</v>
      </c>
      <c r="AB154" t="s">
        <v>71</v>
      </c>
      <c r="AC154" t="s">
        <v>71</v>
      </c>
      <c r="AD154" t="s">
        <v>71</v>
      </c>
      <c r="AE154" t="s">
        <v>71</v>
      </c>
      <c r="AF154" t="s">
        <v>71</v>
      </c>
      <c r="AG154" t="s">
        <v>71</v>
      </c>
      <c r="AH154" t="s">
        <v>71</v>
      </c>
      <c r="AI154" t="s">
        <v>71</v>
      </c>
      <c r="AJ154" t="s">
        <v>71</v>
      </c>
      <c r="AK154" t="s">
        <v>71</v>
      </c>
      <c r="AL154" t="s">
        <v>71</v>
      </c>
      <c r="AM154" t="s">
        <v>71</v>
      </c>
      <c r="AN154" t="s">
        <v>71</v>
      </c>
      <c r="AO154" t="s">
        <v>71</v>
      </c>
      <c r="AP154" t="s">
        <v>71</v>
      </c>
      <c r="AQ154" t="s">
        <v>71</v>
      </c>
      <c r="AR154" t="s">
        <v>71</v>
      </c>
      <c r="AS154" t="s">
        <v>71</v>
      </c>
      <c r="AT154" t="s">
        <v>71</v>
      </c>
      <c r="AU154" t="s">
        <v>71</v>
      </c>
      <c r="AV154" t="s">
        <v>71</v>
      </c>
      <c r="AW154" t="s">
        <v>71</v>
      </c>
      <c r="AX154" t="s">
        <v>71</v>
      </c>
      <c r="AY154" t="s">
        <v>71</v>
      </c>
      <c r="AZ154" t="s">
        <v>71</v>
      </c>
      <c r="BA154" t="s">
        <v>71</v>
      </c>
      <c r="BB154" t="s">
        <v>71</v>
      </c>
      <c r="BC154" t="s">
        <v>71</v>
      </c>
      <c r="BD154" t="s">
        <v>71</v>
      </c>
      <c r="BE154" t="s">
        <v>71</v>
      </c>
      <c r="BF154" t="s">
        <v>71</v>
      </c>
      <c r="BG154" t="s">
        <v>71</v>
      </c>
      <c r="BH154" t="s">
        <v>71</v>
      </c>
      <c r="BI154" t="s">
        <v>71</v>
      </c>
      <c r="BJ154" t="s">
        <v>71</v>
      </c>
      <c r="BK154" t="s">
        <v>71</v>
      </c>
      <c r="BL154" t="s">
        <v>71</v>
      </c>
      <c r="BM154" t="s">
        <v>71</v>
      </c>
      <c r="BN154" t="s">
        <v>71</v>
      </c>
      <c r="BO154" t="s">
        <v>71</v>
      </c>
      <c r="BP154" t="s">
        <v>71</v>
      </c>
      <c r="BQ154" t="s">
        <v>71</v>
      </c>
      <c r="BR154" t="s">
        <v>71</v>
      </c>
      <c r="BS154" t="s">
        <v>71</v>
      </c>
      <c r="BT154" t="s">
        <v>71</v>
      </c>
      <c r="BU154" t="s">
        <v>71</v>
      </c>
      <c r="BV154" t="s">
        <v>71</v>
      </c>
      <c r="BW154" t="s">
        <v>71</v>
      </c>
      <c r="BX154" t="s">
        <v>71</v>
      </c>
      <c r="BY154" t="s">
        <v>71</v>
      </c>
      <c r="BZ154" t="s">
        <v>71</v>
      </c>
      <c r="CA154" t="s">
        <v>71</v>
      </c>
      <c r="CB154" t="s">
        <v>71</v>
      </c>
      <c r="CC154" t="s">
        <v>71</v>
      </c>
      <c r="CD154" t="s">
        <v>71</v>
      </c>
      <c r="CE154" t="s">
        <v>71</v>
      </c>
      <c r="CF154" t="s">
        <v>71</v>
      </c>
      <c r="CG154" t="s">
        <v>71</v>
      </c>
      <c r="CH154" t="s">
        <v>71</v>
      </c>
      <c r="CI154" t="s">
        <v>71</v>
      </c>
      <c r="CJ154" t="s">
        <v>71</v>
      </c>
      <c r="CK154" t="s">
        <v>71</v>
      </c>
      <c r="CL154" t="s">
        <v>71</v>
      </c>
      <c r="CM154" t="s">
        <v>71</v>
      </c>
      <c r="CN154" t="s">
        <v>71</v>
      </c>
      <c r="CO154" t="s">
        <v>71</v>
      </c>
      <c r="CP154" t="s">
        <v>71</v>
      </c>
      <c r="CQ154" t="s">
        <v>71</v>
      </c>
      <c r="CR154" t="s">
        <v>71</v>
      </c>
      <c r="CS154" t="s">
        <v>71</v>
      </c>
      <c r="CT154" t="s">
        <v>71</v>
      </c>
      <c r="CU154" t="s">
        <v>71</v>
      </c>
      <c r="CV154" t="s">
        <v>71</v>
      </c>
      <c r="CW154" t="s">
        <v>71</v>
      </c>
      <c r="CX154" t="s">
        <v>71</v>
      </c>
      <c r="CY154" t="s">
        <v>71</v>
      </c>
      <c r="CZ154" t="s">
        <v>71</v>
      </c>
      <c r="DA154" t="s">
        <v>71</v>
      </c>
      <c r="DB154" t="s">
        <v>71</v>
      </c>
      <c r="DC154" t="s">
        <v>71</v>
      </c>
      <c r="DD154" t="s">
        <v>71</v>
      </c>
      <c r="DE154" t="s">
        <v>71</v>
      </c>
      <c r="DF154" t="s">
        <v>71</v>
      </c>
      <c r="DG154" t="s">
        <v>71</v>
      </c>
      <c r="DH154" t="s">
        <v>71</v>
      </c>
      <c r="DI154" t="s">
        <v>71</v>
      </c>
      <c r="DJ154" t="s">
        <v>71</v>
      </c>
      <c r="DK154" t="s">
        <v>71</v>
      </c>
      <c r="DL154" t="s">
        <v>71</v>
      </c>
      <c r="DM154" t="s">
        <v>71</v>
      </c>
      <c r="DN154" t="s">
        <v>71</v>
      </c>
      <c r="DO154" t="s">
        <v>71</v>
      </c>
      <c r="DP154" t="s">
        <v>71</v>
      </c>
      <c r="DQ154" t="s">
        <v>71</v>
      </c>
      <c r="DR154" t="s">
        <v>71</v>
      </c>
      <c r="DS154" t="s">
        <v>71</v>
      </c>
      <c r="DT154" t="s">
        <v>71</v>
      </c>
      <c r="DU154" t="s">
        <v>71</v>
      </c>
      <c r="DV154" t="s">
        <v>71</v>
      </c>
      <c r="DW154" t="s">
        <v>71</v>
      </c>
      <c r="DX154" t="s">
        <v>71</v>
      </c>
      <c r="DY154" t="s">
        <v>71</v>
      </c>
      <c r="DZ154" t="s">
        <v>71</v>
      </c>
      <c r="EA154" t="s">
        <v>71</v>
      </c>
      <c r="EB154" t="s">
        <v>71</v>
      </c>
      <c r="EC154" t="s">
        <v>71</v>
      </c>
      <c r="ED154" t="s">
        <v>71</v>
      </c>
      <c r="EE154" t="s">
        <v>71</v>
      </c>
      <c r="EF154" t="s">
        <v>71</v>
      </c>
      <c r="EG154" t="s">
        <v>71</v>
      </c>
      <c r="EH154" t="s">
        <v>71</v>
      </c>
      <c r="EI154" t="s">
        <v>71</v>
      </c>
      <c r="EJ154" t="s">
        <v>71</v>
      </c>
      <c r="EK154" t="s">
        <v>71</v>
      </c>
      <c r="EL154" t="s">
        <v>71</v>
      </c>
      <c r="EM154" t="s">
        <v>71</v>
      </c>
      <c r="EN154" t="s">
        <v>71</v>
      </c>
      <c r="EO154" t="s">
        <v>71</v>
      </c>
      <c r="EP154" t="s">
        <v>71</v>
      </c>
      <c r="EQ154" t="s">
        <v>71</v>
      </c>
      <c r="ER154" t="s">
        <v>71</v>
      </c>
      <c r="ES154" t="s">
        <v>71</v>
      </c>
      <c r="ET154" t="s">
        <v>71</v>
      </c>
      <c r="EU154" t="s">
        <v>71</v>
      </c>
      <c r="EV154" t="s">
        <v>71</v>
      </c>
      <c r="EW154" t="s">
        <v>71</v>
      </c>
      <c r="EX154" t="s">
        <v>71</v>
      </c>
      <c r="EY154" t="s">
        <v>71</v>
      </c>
      <c r="EZ154" t="s">
        <v>71</v>
      </c>
      <c r="FA154" t="s">
        <v>71</v>
      </c>
      <c r="FB154" t="s">
        <v>71</v>
      </c>
      <c r="FC154" t="s">
        <v>71</v>
      </c>
      <c r="FD154" t="s">
        <v>71</v>
      </c>
      <c r="FE154" t="s">
        <v>71</v>
      </c>
      <c r="FF154" t="s">
        <v>71</v>
      </c>
      <c r="FG154" t="s">
        <v>71</v>
      </c>
      <c r="FH154" t="s">
        <v>71</v>
      </c>
      <c r="FI154" t="s">
        <v>71</v>
      </c>
      <c r="FJ154" t="s">
        <v>71</v>
      </c>
      <c r="FK154" t="s">
        <v>71</v>
      </c>
      <c r="FL154" t="s">
        <v>71</v>
      </c>
      <c r="FM154" t="s">
        <v>71</v>
      </c>
      <c r="FN154" t="s">
        <v>71</v>
      </c>
      <c r="FO154" t="s">
        <v>71</v>
      </c>
      <c r="FP154" t="s">
        <v>71</v>
      </c>
      <c r="FQ154" t="s">
        <v>71</v>
      </c>
      <c r="FR154" t="s">
        <v>71</v>
      </c>
      <c r="FS154" t="s">
        <v>71</v>
      </c>
      <c r="FT154" t="s">
        <v>71</v>
      </c>
      <c r="FU154" t="s">
        <v>71</v>
      </c>
      <c r="FV154" t="s">
        <v>71</v>
      </c>
      <c r="FW154" t="s">
        <v>71</v>
      </c>
      <c r="FX154" t="s">
        <v>71</v>
      </c>
      <c r="FY154" t="s">
        <v>71</v>
      </c>
      <c r="FZ154" t="s">
        <v>71</v>
      </c>
      <c r="GA154" t="s">
        <v>71</v>
      </c>
      <c r="GB154" t="s">
        <v>71</v>
      </c>
      <c r="GC154" t="s">
        <v>71</v>
      </c>
      <c r="GD154" t="s">
        <v>71</v>
      </c>
      <c r="GE154" t="s">
        <v>71</v>
      </c>
      <c r="GF154" t="s">
        <v>71</v>
      </c>
      <c r="GG154" t="s">
        <v>71</v>
      </c>
      <c r="GH154" t="s">
        <v>71</v>
      </c>
    </row>
    <row r="155" spans="1:190" x14ac:dyDescent="0.2">
      <c r="A155" s="1">
        <v>153</v>
      </c>
      <c r="B155" t="s">
        <v>72</v>
      </c>
      <c r="C155" t="s">
        <v>72</v>
      </c>
      <c r="D155" t="s">
        <v>73</v>
      </c>
      <c r="E155" t="s">
        <v>73</v>
      </c>
      <c r="F155" t="s">
        <v>73</v>
      </c>
      <c r="G155" t="s">
        <v>73</v>
      </c>
      <c r="H155" t="s">
        <v>73</v>
      </c>
      <c r="I155" t="s">
        <v>74</v>
      </c>
      <c r="J155" t="s">
        <v>74</v>
      </c>
      <c r="K155" t="s">
        <v>74</v>
      </c>
      <c r="L155" t="s">
        <v>75</v>
      </c>
      <c r="M155" t="s">
        <v>75</v>
      </c>
      <c r="N155" t="s">
        <v>75</v>
      </c>
      <c r="O155" t="s">
        <v>75</v>
      </c>
      <c r="P155" t="s">
        <v>75</v>
      </c>
      <c r="Q155" t="s">
        <v>75</v>
      </c>
      <c r="R155" t="s">
        <v>75</v>
      </c>
      <c r="S155" t="s">
        <v>75</v>
      </c>
      <c r="T155" t="s">
        <v>71</v>
      </c>
      <c r="U155" t="s">
        <v>71</v>
      </c>
      <c r="V155" t="s">
        <v>71</v>
      </c>
      <c r="W155" t="s">
        <v>71</v>
      </c>
      <c r="X155" t="s">
        <v>71</v>
      </c>
      <c r="Y155" t="s">
        <v>71</v>
      </c>
      <c r="Z155" t="s">
        <v>71</v>
      </c>
      <c r="AA155" t="s">
        <v>71</v>
      </c>
      <c r="AB155" t="s">
        <v>71</v>
      </c>
      <c r="AC155" t="s">
        <v>71</v>
      </c>
      <c r="AD155" t="s">
        <v>71</v>
      </c>
      <c r="AE155" t="s">
        <v>71</v>
      </c>
      <c r="AF155" t="s">
        <v>71</v>
      </c>
      <c r="AG155" t="s">
        <v>71</v>
      </c>
      <c r="AH155" t="s">
        <v>71</v>
      </c>
      <c r="AI155" t="s">
        <v>71</v>
      </c>
      <c r="AJ155" t="s">
        <v>71</v>
      </c>
      <c r="AK155" t="s">
        <v>71</v>
      </c>
      <c r="AL155" t="s">
        <v>71</v>
      </c>
      <c r="AM155" t="s">
        <v>71</v>
      </c>
      <c r="AN155" t="s">
        <v>71</v>
      </c>
      <c r="AO155" t="s">
        <v>71</v>
      </c>
      <c r="AP155" t="s">
        <v>71</v>
      </c>
      <c r="AQ155" t="s">
        <v>71</v>
      </c>
      <c r="AR155" t="s">
        <v>71</v>
      </c>
      <c r="AS155" t="s">
        <v>71</v>
      </c>
      <c r="AT155" t="s">
        <v>71</v>
      </c>
      <c r="AU155" t="s">
        <v>71</v>
      </c>
      <c r="AV155" t="s">
        <v>71</v>
      </c>
      <c r="AW155" t="s">
        <v>71</v>
      </c>
      <c r="AX155" t="s">
        <v>71</v>
      </c>
      <c r="AY155" t="s">
        <v>71</v>
      </c>
      <c r="AZ155" t="s">
        <v>71</v>
      </c>
      <c r="BA155" t="s">
        <v>71</v>
      </c>
      <c r="BB155" t="s">
        <v>71</v>
      </c>
      <c r="BC155" t="s">
        <v>71</v>
      </c>
      <c r="BD155" t="s">
        <v>71</v>
      </c>
      <c r="BE155" t="s">
        <v>71</v>
      </c>
      <c r="BF155" t="s">
        <v>71</v>
      </c>
      <c r="BG155" t="s">
        <v>71</v>
      </c>
      <c r="BH155" t="s">
        <v>71</v>
      </c>
      <c r="BI155" t="s">
        <v>71</v>
      </c>
      <c r="BJ155" t="s">
        <v>71</v>
      </c>
      <c r="BK155" t="s">
        <v>71</v>
      </c>
      <c r="BL155" t="s">
        <v>71</v>
      </c>
      <c r="BM155" t="s">
        <v>71</v>
      </c>
      <c r="BN155" t="s">
        <v>71</v>
      </c>
      <c r="BO155" t="s">
        <v>71</v>
      </c>
      <c r="BP155" t="s">
        <v>71</v>
      </c>
      <c r="BQ155" t="s">
        <v>71</v>
      </c>
      <c r="BR155" t="s">
        <v>71</v>
      </c>
      <c r="BS155" t="s">
        <v>71</v>
      </c>
      <c r="BT155" t="s">
        <v>71</v>
      </c>
      <c r="BU155" t="s">
        <v>71</v>
      </c>
      <c r="BV155" t="s">
        <v>71</v>
      </c>
      <c r="BW155" t="s">
        <v>71</v>
      </c>
      <c r="BX155" t="s">
        <v>71</v>
      </c>
      <c r="BY155" t="s">
        <v>71</v>
      </c>
      <c r="BZ155" t="s">
        <v>71</v>
      </c>
      <c r="CA155" t="s">
        <v>71</v>
      </c>
      <c r="CB155" t="s">
        <v>71</v>
      </c>
      <c r="CC155" t="s">
        <v>71</v>
      </c>
      <c r="CD155" t="s">
        <v>71</v>
      </c>
      <c r="CE155" t="s">
        <v>71</v>
      </c>
      <c r="CF155" t="s">
        <v>71</v>
      </c>
      <c r="CG155" t="s">
        <v>71</v>
      </c>
      <c r="CH155" t="s">
        <v>71</v>
      </c>
      <c r="CI155" t="s">
        <v>71</v>
      </c>
      <c r="CJ155" t="s">
        <v>71</v>
      </c>
      <c r="CK155" t="s">
        <v>71</v>
      </c>
      <c r="CL155" t="s">
        <v>71</v>
      </c>
      <c r="CM155" t="s">
        <v>71</v>
      </c>
      <c r="CN155" t="s">
        <v>71</v>
      </c>
      <c r="CO155" t="s">
        <v>71</v>
      </c>
      <c r="CP155" t="s">
        <v>71</v>
      </c>
      <c r="CQ155" t="s">
        <v>71</v>
      </c>
      <c r="CR155" t="s">
        <v>71</v>
      </c>
      <c r="CS155" t="s">
        <v>71</v>
      </c>
      <c r="CT155" t="s">
        <v>71</v>
      </c>
      <c r="CU155" t="s">
        <v>71</v>
      </c>
      <c r="CV155" t="s">
        <v>71</v>
      </c>
      <c r="CW155" t="s">
        <v>71</v>
      </c>
      <c r="CX155" t="s">
        <v>71</v>
      </c>
      <c r="CY155" t="s">
        <v>71</v>
      </c>
      <c r="CZ155" t="s">
        <v>71</v>
      </c>
      <c r="DA155" t="s">
        <v>71</v>
      </c>
      <c r="DB155" t="s">
        <v>71</v>
      </c>
      <c r="DC155" t="s">
        <v>71</v>
      </c>
      <c r="DD155" t="s">
        <v>71</v>
      </c>
      <c r="DE155" t="s">
        <v>71</v>
      </c>
      <c r="DF155" t="s">
        <v>71</v>
      </c>
      <c r="DG155" t="s">
        <v>71</v>
      </c>
      <c r="DH155" t="s">
        <v>71</v>
      </c>
      <c r="DI155" t="s">
        <v>71</v>
      </c>
      <c r="DJ155" t="s">
        <v>71</v>
      </c>
      <c r="DK155" t="s">
        <v>71</v>
      </c>
      <c r="DL155" t="s">
        <v>71</v>
      </c>
      <c r="DM155" t="s">
        <v>71</v>
      </c>
      <c r="DN155" t="s">
        <v>71</v>
      </c>
      <c r="DO155" t="s">
        <v>71</v>
      </c>
      <c r="DP155" t="s">
        <v>71</v>
      </c>
      <c r="DQ155" t="s">
        <v>71</v>
      </c>
      <c r="DR155" t="s">
        <v>71</v>
      </c>
      <c r="DS155" t="s">
        <v>71</v>
      </c>
      <c r="DT155" t="s">
        <v>71</v>
      </c>
      <c r="DU155" t="s">
        <v>71</v>
      </c>
      <c r="DV155" t="s">
        <v>71</v>
      </c>
      <c r="DW155" t="s">
        <v>71</v>
      </c>
      <c r="DX155" t="s">
        <v>71</v>
      </c>
      <c r="DY155" t="s">
        <v>71</v>
      </c>
      <c r="DZ155" t="s">
        <v>71</v>
      </c>
      <c r="EA155" t="s">
        <v>71</v>
      </c>
      <c r="EB155" t="s">
        <v>71</v>
      </c>
      <c r="EC155" t="s">
        <v>71</v>
      </c>
      <c r="ED155" t="s">
        <v>71</v>
      </c>
      <c r="EE155" t="s">
        <v>71</v>
      </c>
      <c r="EF155" t="s">
        <v>71</v>
      </c>
      <c r="EG155" t="s">
        <v>71</v>
      </c>
      <c r="EH155" t="s">
        <v>71</v>
      </c>
      <c r="EI155" t="s">
        <v>71</v>
      </c>
      <c r="EJ155" t="s">
        <v>71</v>
      </c>
      <c r="EK155" t="s">
        <v>71</v>
      </c>
      <c r="EL155" t="s">
        <v>71</v>
      </c>
      <c r="EM155" t="s">
        <v>71</v>
      </c>
      <c r="EN155" t="s">
        <v>71</v>
      </c>
      <c r="EO155" t="s">
        <v>71</v>
      </c>
      <c r="EP155" t="s">
        <v>71</v>
      </c>
      <c r="EQ155" t="s">
        <v>71</v>
      </c>
      <c r="ER155" t="s">
        <v>71</v>
      </c>
      <c r="ES155" t="s">
        <v>71</v>
      </c>
      <c r="ET155" t="s">
        <v>71</v>
      </c>
      <c r="EU155" t="s">
        <v>71</v>
      </c>
      <c r="EV155" t="s">
        <v>71</v>
      </c>
      <c r="EW155" t="s">
        <v>71</v>
      </c>
      <c r="EX155" t="s">
        <v>71</v>
      </c>
      <c r="EY155" t="s">
        <v>71</v>
      </c>
      <c r="EZ155" t="s">
        <v>71</v>
      </c>
      <c r="FA155" t="s">
        <v>71</v>
      </c>
      <c r="FB155" t="s">
        <v>71</v>
      </c>
      <c r="FC155" t="s">
        <v>71</v>
      </c>
      <c r="FD155" t="s">
        <v>71</v>
      </c>
      <c r="FE155" t="s">
        <v>71</v>
      </c>
      <c r="FF155" t="s">
        <v>71</v>
      </c>
      <c r="FG155" t="s">
        <v>71</v>
      </c>
      <c r="FH155" t="s">
        <v>71</v>
      </c>
      <c r="FI155" t="s">
        <v>71</v>
      </c>
      <c r="FJ155" t="s">
        <v>71</v>
      </c>
      <c r="FK155" t="s">
        <v>71</v>
      </c>
      <c r="FL155" t="s">
        <v>71</v>
      </c>
      <c r="FM155" t="s">
        <v>71</v>
      </c>
      <c r="FN155" t="s">
        <v>71</v>
      </c>
      <c r="FO155" t="s">
        <v>71</v>
      </c>
      <c r="FP155" t="s">
        <v>71</v>
      </c>
      <c r="FQ155" t="s">
        <v>71</v>
      </c>
      <c r="FR155" t="s">
        <v>71</v>
      </c>
      <c r="FS155" t="s">
        <v>71</v>
      </c>
      <c r="FT155" t="s">
        <v>71</v>
      </c>
      <c r="FU155" t="s">
        <v>71</v>
      </c>
      <c r="FV155" t="s">
        <v>71</v>
      </c>
      <c r="FW155" t="s">
        <v>71</v>
      </c>
      <c r="FX155" t="s">
        <v>71</v>
      </c>
      <c r="FY155" t="s">
        <v>71</v>
      </c>
      <c r="FZ155" t="s">
        <v>71</v>
      </c>
      <c r="GA155" t="s">
        <v>71</v>
      </c>
      <c r="GB155" t="s">
        <v>71</v>
      </c>
      <c r="GC155" t="s">
        <v>71</v>
      </c>
      <c r="GD155" t="s">
        <v>71</v>
      </c>
      <c r="GE155" t="s">
        <v>71</v>
      </c>
      <c r="GF155" t="s">
        <v>71</v>
      </c>
      <c r="GG155" t="s">
        <v>71</v>
      </c>
      <c r="GH155" t="s">
        <v>71</v>
      </c>
    </row>
    <row r="156" spans="1:190" x14ac:dyDescent="0.2">
      <c r="A156" s="1">
        <v>154</v>
      </c>
      <c r="B156" t="s">
        <v>72</v>
      </c>
      <c r="C156" t="s">
        <v>72</v>
      </c>
      <c r="D156" t="s">
        <v>73</v>
      </c>
      <c r="E156" t="s">
        <v>73</v>
      </c>
      <c r="F156" t="s">
        <v>73</v>
      </c>
      <c r="G156" t="s">
        <v>73</v>
      </c>
      <c r="H156" t="s">
        <v>73</v>
      </c>
      <c r="I156" t="s">
        <v>74</v>
      </c>
      <c r="J156" t="s">
        <v>74</v>
      </c>
      <c r="K156" t="s">
        <v>74</v>
      </c>
      <c r="L156" t="s">
        <v>75</v>
      </c>
      <c r="M156" t="s">
        <v>75</v>
      </c>
      <c r="N156" t="s">
        <v>75</v>
      </c>
      <c r="O156" t="s">
        <v>75</v>
      </c>
      <c r="P156" t="s">
        <v>75</v>
      </c>
      <c r="Q156" t="s">
        <v>75</v>
      </c>
      <c r="R156" t="s">
        <v>75</v>
      </c>
      <c r="S156" t="s">
        <v>75</v>
      </c>
      <c r="T156" t="s">
        <v>71</v>
      </c>
      <c r="U156" t="s">
        <v>71</v>
      </c>
      <c r="V156" t="s">
        <v>71</v>
      </c>
      <c r="W156" t="s">
        <v>71</v>
      </c>
      <c r="X156" t="s">
        <v>71</v>
      </c>
      <c r="Y156" t="s">
        <v>71</v>
      </c>
      <c r="Z156" t="s">
        <v>71</v>
      </c>
      <c r="AA156" t="s">
        <v>71</v>
      </c>
      <c r="AB156" t="s">
        <v>71</v>
      </c>
      <c r="AC156" t="s">
        <v>71</v>
      </c>
      <c r="AD156" t="s">
        <v>71</v>
      </c>
      <c r="AE156" t="s">
        <v>71</v>
      </c>
      <c r="AF156" t="s">
        <v>71</v>
      </c>
      <c r="AG156" t="s">
        <v>71</v>
      </c>
      <c r="AH156" t="s">
        <v>71</v>
      </c>
      <c r="AI156" t="s">
        <v>71</v>
      </c>
      <c r="AJ156" t="s">
        <v>71</v>
      </c>
      <c r="AK156" t="s">
        <v>71</v>
      </c>
      <c r="AL156" t="s">
        <v>71</v>
      </c>
      <c r="AM156" t="s">
        <v>71</v>
      </c>
      <c r="AN156" t="s">
        <v>71</v>
      </c>
      <c r="AO156" t="s">
        <v>71</v>
      </c>
      <c r="AP156" t="s">
        <v>71</v>
      </c>
      <c r="AQ156" t="s">
        <v>71</v>
      </c>
      <c r="AR156" t="s">
        <v>71</v>
      </c>
      <c r="AS156" t="s">
        <v>71</v>
      </c>
      <c r="AT156" t="s">
        <v>71</v>
      </c>
      <c r="AU156" t="s">
        <v>71</v>
      </c>
      <c r="AV156" t="s">
        <v>71</v>
      </c>
      <c r="AW156" t="s">
        <v>71</v>
      </c>
      <c r="AX156" t="s">
        <v>71</v>
      </c>
      <c r="AY156" t="s">
        <v>71</v>
      </c>
      <c r="AZ156" t="s">
        <v>71</v>
      </c>
      <c r="BA156" t="s">
        <v>71</v>
      </c>
      <c r="BB156" t="s">
        <v>71</v>
      </c>
      <c r="BC156" t="s">
        <v>71</v>
      </c>
      <c r="BD156" t="s">
        <v>71</v>
      </c>
      <c r="BE156" t="s">
        <v>71</v>
      </c>
      <c r="BF156" t="s">
        <v>71</v>
      </c>
      <c r="BG156" t="s">
        <v>71</v>
      </c>
      <c r="BH156" t="s">
        <v>71</v>
      </c>
      <c r="BI156" t="s">
        <v>71</v>
      </c>
      <c r="BJ156" t="s">
        <v>71</v>
      </c>
      <c r="BK156" t="s">
        <v>71</v>
      </c>
      <c r="BL156" t="s">
        <v>71</v>
      </c>
      <c r="BM156" t="s">
        <v>71</v>
      </c>
      <c r="BN156" t="s">
        <v>71</v>
      </c>
      <c r="BO156" t="s">
        <v>71</v>
      </c>
      <c r="BP156" t="s">
        <v>71</v>
      </c>
      <c r="BQ156" t="s">
        <v>71</v>
      </c>
      <c r="BR156" t="s">
        <v>71</v>
      </c>
      <c r="BS156" t="s">
        <v>71</v>
      </c>
      <c r="BT156" t="s">
        <v>71</v>
      </c>
      <c r="BU156" t="s">
        <v>71</v>
      </c>
      <c r="BV156" t="s">
        <v>71</v>
      </c>
      <c r="BW156" t="s">
        <v>71</v>
      </c>
      <c r="BX156" t="s">
        <v>71</v>
      </c>
      <c r="BY156" t="s">
        <v>71</v>
      </c>
      <c r="BZ156" t="s">
        <v>71</v>
      </c>
      <c r="CA156" t="s">
        <v>71</v>
      </c>
      <c r="CB156" t="s">
        <v>71</v>
      </c>
      <c r="CC156" t="s">
        <v>71</v>
      </c>
      <c r="CD156" t="s">
        <v>71</v>
      </c>
      <c r="CE156" t="s">
        <v>71</v>
      </c>
      <c r="CF156" t="s">
        <v>71</v>
      </c>
      <c r="CG156" t="s">
        <v>71</v>
      </c>
      <c r="CH156" t="s">
        <v>71</v>
      </c>
      <c r="CI156" t="s">
        <v>71</v>
      </c>
      <c r="CJ156" t="s">
        <v>71</v>
      </c>
      <c r="CK156" t="s">
        <v>71</v>
      </c>
      <c r="CL156" t="s">
        <v>71</v>
      </c>
      <c r="CM156" t="s">
        <v>71</v>
      </c>
      <c r="CN156" t="s">
        <v>71</v>
      </c>
      <c r="CO156" t="s">
        <v>71</v>
      </c>
      <c r="CP156" t="s">
        <v>71</v>
      </c>
      <c r="CQ156" t="s">
        <v>71</v>
      </c>
      <c r="CR156" t="s">
        <v>71</v>
      </c>
      <c r="CS156" t="s">
        <v>71</v>
      </c>
      <c r="CT156" t="s">
        <v>71</v>
      </c>
      <c r="CU156" t="s">
        <v>71</v>
      </c>
      <c r="CV156" t="s">
        <v>71</v>
      </c>
      <c r="CW156" t="s">
        <v>71</v>
      </c>
      <c r="CX156" t="s">
        <v>71</v>
      </c>
      <c r="CY156" t="s">
        <v>71</v>
      </c>
      <c r="CZ156" t="s">
        <v>71</v>
      </c>
      <c r="DA156" t="s">
        <v>71</v>
      </c>
      <c r="DB156" t="s">
        <v>71</v>
      </c>
      <c r="DC156" t="s">
        <v>71</v>
      </c>
      <c r="DD156" t="s">
        <v>71</v>
      </c>
      <c r="DE156" t="s">
        <v>71</v>
      </c>
      <c r="DF156" t="s">
        <v>71</v>
      </c>
      <c r="DG156" t="s">
        <v>71</v>
      </c>
      <c r="DH156" t="s">
        <v>71</v>
      </c>
      <c r="DI156" t="s">
        <v>71</v>
      </c>
      <c r="DJ156" t="s">
        <v>71</v>
      </c>
      <c r="DK156" t="s">
        <v>71</v>
      </c>
      <c r="DL156" t="s">
        <v>71</v>
      </c>
      <c r="DM156" t="s">
        <v>71</v>
      </c>
      <c r="DN156" t="s">
        <v>71</v>
      </c>
      <c r="DO156" t="s">
        <v>71</v>
      </c>
      <c r="DP156" t="s">
        <v>71</v>
      </c>
      <c r="DQ156" t="s">
        <v>71</v>
      </c>
      <c r="DR156" t="s">
        <v>71</v>
      </c>
      <c r="DS156" t="s">
        <v>71</v>
      </c>
      <c r="DT156" t="s">
        <v>71</v>
      </c>
      <c r="DU156" t="s">
        <v>71</v>
      </c>
      <c r="DV156" t="s">
        <v>71</v>
      </c>
      <c r="DW156" t="s">
        <v>71</v>
      </c>
      <c r="DX156" t="s">
        <v>71</v>
      </c>
      <c r="DY156" t="s">
        <v>71</v>
      </c>
      <c r="DZ156" t="s">
        <v>71</v>
      </c>
      <c r="EA156" t="s">
        <v>71</v>
      </c>
      <c r="EB156" t="s">
        <v>71</v>
      </c>
      <c r="EC156" t="s">
        <v>71</v>
      </c>
      <c r="ED156" t="s">
        <v>71</v>
      </c>
      <c r="EE156" t="s">
        <v>71</v>
      </c>
      <c r="EF156" t="s">
        <v>71</v>
      </c>
      <c r="EG156" t="s">
        <v>71</v>
      </c>
      <c r="EH156" t="s">
        <v>71</v>
      </c>
      <c r="EI156" t="s">
        <v>71</v>
      </c>
      <c r="EJ156" t="s">
        <v>71</v>
      </c>
      <c r="EK156" t="s">
        <v>71</v>
      </c>
      <c r="EL156" t="s">
        <v>71</v>
      </c>
      <c r="EM156" t="s">
        <v>71</v>
      </c>
      <c r="EN156" t="s">
        <v>71</v>
      </c>
      <c r="EO156" t="s">
        <v>71</v>
      </c>
      <c r="EP156" t="s">
        <v>71</v>
      </c>
      <c r="EQ156" t="s">
        <v>71</v>
      </c>
      <c r="ER156" t="s">
        <v>71</v>
      </c>
      <c r="ES156" t="s">
        <v>71</v>
      </c>
      <c r="ET156" t="s">
        <v>71</v>
      </c>
      <c r="EU156" t="s">
        <v>71</v>
      </c>
      <c r="EV156" t="s">
        <v>71</v>
      </c>
      <c r="EW156" t="s">
        <v>71</v>
      </c>
      <c r="EX156" t="s">
        <v>71</v>
      </c>
      <c r="EY156" t="s">
        <v>71</v>
      </c>
      <c r="EZ156" t="s">
        <v>71</v>
      </c>
      <c r="FA156" t="s">
        <v>71</v>
      </c>
      <c r="FB156" t="s">
        <v>71</v>
      </c>
      <c r="FC156" t="s">
        <v>71</v>
      </c>
      <c r="FD156" t="s">
        <v>71</v>
      </c>
      <c r="FE156" t="s">
        <v>71</v>
      </c>
      <c r="FF156" t="s">
        <v>71</v>
      </c>
      <c r="FG156" t="s">
        <v>71</v>
      </c>
      <c r="FH156" t="s">
        <v>71</v>
      </c>
      <c r="FI156" t="s">
        <v>71</v>
      </c>
      <c r="FJ156" t="s">
        <v>71</v>
      </c>
      <c r="FK156" t="s">
        <v>71</v>
      </c>
      <c r="FL156" t="s">
        <v>71</v>
      </c>
      <c r="FM156" t="s">
        <v>71</v>
      </c>
      <c r="FN156" t="s">
        <v>71</v>
      </c>
      <c r="FO156" t="s">
        <v>71</v>
      </c>
      <c r="FP156" t="s">
        <v>71</v>
      </c>
      <c r="FQ156" t="s">
        <v>71</v>
      </c>
      <c r="FR156" t="s">
        <v>71</v>
      </c>
      <c r="FS156" t="s">
        <v>71</v>
      </c>
      <c r="FT156" t="s">
        <v>71</v>
      </c>
      <c r="FU156" t="s">
        <v>71</v>
      </c>
      <c r="FV156" t="s">
        <v>71</v>
      </c>
      <c r="FW156" t="s">
        <v>71</v>
      </c>
      <c r="FX156" t="s">
        <v>71</v>
      </c>
      <c r="FY156" t="s">
        <v>71</v>
      </c>
      <c r="FZ156" t="s">
        <v>71</v>
      </c>
      <c r="GA156" t="s">
        <v>71</v>
      </c>
      <c r="GB156" t="s">
        <v>71</v>
      </c>
      <c r="GC156" t="s">
        <v>71</v>
      </c>
      <c r="GD156" t="s">
        <v>71</v>
      </c>
      <c r="GE156" t="s">
        <v>71</v>
      </c>
      <c r="GF156" t="s">
        <v>71</v>
      </c>
      <c r="GG156" t="s">
        <v>71</v>
      </c>
      <c r="GH156" t="s">
        <v>71</v>
      </c>
    </row>
    <row r="157" spans="1:190" x14ac:dyDescent="0.2">
      <c r="A157" s="1">
        <v>155</v>
      </c>
      <c r="B157" t="s">
        <v>72</v>
      </c>
      <c r="C157" t="s">
        <v>72</v>
      </c>
      <c r="D157" t="s">
        <v>73</v>
      </c>
      <c r="E157" t="s">
        <v>73</v>
      </c>
      <c r="F157" t="s">
        <v>73</v>
      </c>
      <c r="G157" t="s">
        <v>73</v>
      </c>
      <c r="H157" t="s">
        <v>73</v>
      </c>
      <c r="I157" t="s">
        <v>74</v>
      </c>
      <c r="J157" t="s">
        <v>74</v>
      </c>
      <c r="K157" t="s">
        <v>74</v>
      </c>
      <c r="L157" t="s">
        <v>75</v>
      </c>
      <c r="M157" t="s">
        <v>75</v>
      </c>
      <c r="N157" t="s">
        <v>75</v>
      </c>
      <c r="O157" t="s">
        <v>75</v>
      </c>
      <c r="P157" t="s">
        <v>75</v>
      </c>
      <c r="Q157" t="s">
        <v>75</v>
      </c>
      <c r="R157" t="s">
        <v>75</v>
      </c>
      <c r="S157" t="s">
        <v>75</v>
      </c>
      <c r="T157" t="s">
        <v>71</v>
      </c>
      <c r="U157" t="s">
        <v>71</v>
      </c>
      <c r="V157" t="s">
        <v>71</v>
      </c>
      <c r="W157" t="s">
        <v>71</v>
      </c>
      <c r="X157" t="s">
        <v>71</v>
      </c>
      <c r="Y157" t="s">
        <v>71</v>
      </c>
      <c r="Z157" t="s">
        <v>71</v>
      </c>
      <c r="AA157" t="s">
        <v>71</v>
      </c>
      <c r="AB157" t="s">
        <v>71</v>
      </c>
      <c r="AC157" t="s">
        <v>71</v>
      </c>
      <c r="AD157" t="s">
        <v>71</v>
      </c>
      <c r="AE157" t="s">
        <v>71</v>
      </c>
      <c r="AF157" t="s">
        <v>71</v>
      </c>
      <c r="AG157" t="s">
        <v>71</v>
      </c>
      <c r="AH157" t="s">
        <v>71</v>
      </c>
      <c r="AI157" t="s">
        <v>71</v>
      </c>
      <c r="AJ157" t="s">
        <v>71</v>
      </c>
      <c r="AK157" t="s">
        <v>71</v>
      </c>
      <c r="AL157" t="s">
        <v>71</v>
      </c>
      <c r="AM157" t="s">
        <v>71</v>
      </c>
      <c r="AN157" t="s">
        <v>71</v>
      </c>
      <c r="AO157" t="s">
        <v>71</v>
      </c>
      <c r="AP157" t="s">
        <v>71</v>
      </c>
      <c r="AQ157" t="s">
        <v>71</v>
      </c>
      <c r="AR157" t="s">
        <v>71</v>
      </c>
      <c r="AS157" t="s">
        <v>71</v>
      </c>
      <c r="AT157" t="s">
        <v>71</v>
      </c>
      <c r="AU157" t="s">
        <v>71</v>
      </c>
      <c r="AV157" t="s">
        <v>71</v>
      </c>
      <c r="AW157" t="s">
        <v>71</v>
      </c>
      <c r="AX157" t="s">
        <v>71</v>
      </c>
      <c r="AY157" t="s">
        <v>71</v>
      </c>
      <c r="AZ157" t="s">
        <v>71</v>
      </c>
      <c r="BA157" t="s">
        <v>71</v>
      </c>
      <c r="BB157" t="s">
        <v>71</v>
      </c>
      <c r="BC157" t="s">
        <v>71</v>
      </c>
      <c r="BD157" t="s">
        <v>71</v>
      </c>
      <c r="BE157" t="s">
        <v>71</v>
      </c>
      <c r="BF157" t="s">
        <v>71</v>
      </c>
      <c r="BG157" t="s">
        <v>71</v>
      </c>
      <c r="BH157" t="s">
        <v>71</v>
      </c>
      <c r="BI157" t="s">
        <v>71</v>
      </c>
      <c r="BJ157" t="s">
        <v>71</v>
      </c>
      <c r="BK157" t="s">
        <v>71</v>
      </c>
      <c r="BL157" t="s">
        <v>71</v>
      </c>
      <c r="BM157" t="s">
        <v>71</v>
      </c>
      <c r="BN157" t="s">
        <v>71</v>
      </c>
      <c r="BO157" t="s">
        <v>71</v>
      </c>
      <c r="BP157" t="s">
        <v>71</v>
      </c>
      <c r="BQ157" t="s">
        <v>71</v>
      </c>
      <c r="BR157" t="s">
        <v>71</v>
      </c>
      <c r="BS157" t="s">
        <v>71</v>
      </c>
      <c r="BT157" t="s">
        <v>71</v>
      </c>
      <c r="BU157" t="s">
        <v>71</v>
      </c>
      <c r="BV157" t="s">
        <v>71</v>
      </c>
      <c r="BW157" t="s">
        <v>71</v>
      </c>
      <c r="BX157" t="s">
        <v>71</v>
      </c>
      <c r="BY157" t="s">
        <v>71</v>
      </c>
      <c r="BZ157" t="s">
        <v>71</v>
      </c>
      <c r="CA157" t="s">
        <v>71</v>
      </c>
      <c r="CB157" t="s">
        <v>71</v>
      </c>
      <c r="CC157" t="s">
        <v>71</v>
      </c>
      <c r="CD157" t="s">
        <v>71</v>
      </c>
      <c r="CE157" t="s">
        <v>71</v>
      </c>
      <c r="CF157" t="s">
        <v>71</v>
      </c>
      <c r="CG157" t="s">
        <v>71</v>
      </c>
      <c r="CH157" t="s">
        <v>71</v>
      </c>
      <c r="CI157" t="s">
        <v>71</v>
      </c>
      <c r="CJ157" t="s">
        <v>71</v>
      </c>
      <c r="CK157" t="s">
        <v>71</v>
      </c>
      <c r="CL157" t="s">
        <v>71</v>
      </c>
      <c r="CM157" t="s">
        <v>71</v>
      </c>
      <c r="CN157" t="s">
        <v>71</v>
      </c>
      <c r="CO157" t="s">
        <v>71</v>
      </c>
      <c r="CP157" t="s">
        <v>71</v>
      </c>
      <c r="CQ157" t="s">
        <v>71</v>
      </c>
      <c r="CR157" t="s">
        <v>71</v>
      </c>
      <c r="CS157" t="s">
        <v>71</v>
      </c>
      <c r="CT157" t="s">
        <v>71</v>
      </c>
      <c r="CU157" t="s">
        <v>71</v>
      </c>
      <c r="CV157" t="s">
        <v>71</v>
      </c>
      <c r="CW157" t="s">
        <v>71</v>
      </c>
      <c r="CX157" t="s">
        <v>71</v>
      </c>
      <c r="CY157" t="s">
        <v>71</v>
      </c>
      <c r="CZ157" t="s">
        <v>71</v>
      </c>
      <c r="DA157" t="s">
        <v>71</v>
      </c>
      <c r="DB157" t="s">
        <v>71</v>
      </c>
      <c r="DC157" t="s">
        <v>71</v>
      </c>
      <c r="DD157" t="s">
        <v>71</v>
      </c>
      <c r="DE157" t="s">
        <v>71</v>
      </c>
      <c r="DF157" t="s">
        <v>71</v>
      </c>
      <c r="DG157" t="s">
        <v>71</v>
      </c>
      <c r="DH157" t="s">
        <v>71</v>
      </c>
      <c r="DI157" t="s">
        <v>71</v>
      </c>
      <c r="DJ157" t="s">
        <v>71</v>
      </c>
      <c r="DK157" t="s">
        <v>71</v>
      </c>
      <c r="DL157" t="s">
        <v>71</v>
      </c>
      <c r="DM157" t="s">
        <v>71</v>
      </c>
      <c r="DN157" t="s">
        <v>71</v>
      </c>
      <c r="DO157" t="s">
        <v>71</v>
      </c>
      <c r="DP157" t="s">
        <v>71</v>
      </c>
      <c r="DQ157" t="s">
        <v>71</v>
      </c>
      <c r="DR157" t="s">
        <v>71</v>
      </c>
      <c r="DS157" t="s">
        <v>71</v>
      </c>
      <c r="DT157" t="s">
        <v>71</v>
      </c>
      <c r="DU157" t="s">
        <v>71</v>
      </c>
      <c r="DV157" t="s">
        <v>71</v>
      </c>
      <c r="DW157" t="s">
        <v>71</v>
      </c>
      <c r="DX157" t="s">
        <v>71</v>
      </c>
      <c r="DY157" t="s">
        <v>71</v>
      </c>
      <c r="DZ157" t="s">
        <v>71</v>
      </c>
      <c r="EA157" t="s">
        <v>71</v>
      </c>
      <c r="EB157" t="s">
        <v>71</v>
      </c>
      <c r="EC157" t="s">
        <v>71</v>
      </c>
      <c r="ED157" t="s">
        <v>71</v>
      </c>
      <c r="EE157" t="s">
        <v>71</v>
      </c>
      <c r="EF157" t="s">
        <v>71</v>
      </c>
      <c r="EG157" t="s">
        <v>71</v>
      </c>
      <c r="EH157" t="s">
        <v>71</v>
      </c>
      <c r="EI157" t="s">
        <v>71</v>
      </c>
      <c r="EJ157" t="s">
        <v>71</v>
      </c>
      <c r="EK157" t="s">
        <v>71</v>
      </c>
      <c r="EL157" t="s">
        <v>71</v>
      </c>
      <c r="EM157" t="s">
        <v>71</v>
      </c>
      <c r="EN157" t="s">
        <v>71</v>
      </c>
      <c r="EO157" t="s">
        <v>71</v>
      </c>
      <c r="EP157" t="s">
        <v>71</v>
      </c>
      <c r="EQ157" t="s">
        <v>71</v>
      </c>
      <c r="ER157" t="s">
        <v>71</v>
      </c>
      <c r="ES157" t="s">
        <v>71</v>
      </c>
      <c r="ET157" t="s">
        <v>71</v>
      </c>
      <c r="EU157" t="s">
        <v>71</v>
      </c>
      <c r="EV157" t="s">
        <v>71</v>
      </c>
      <c r="EW157" t="s">
        <v>71</v>
      </c>
      <c r="EX157" t="s">
        <v>71</v>
      </c>
      <c r="EY157" t="s">
        <v>71</v>
      </c>
      <c r="EZ157" t="s">
        <v>71</v>
      </c>
      <c r="FA157" t="s">
        <v>71</v>
      </c>
      <c r="FB157" t="s">
        <v>71</v>
      </c>
      <c r="FC157" t="s">
        <v>71</v>
      </c>
      <c r="FD157" t="s">
        <v>71</v>
      </c>
      <c r="FE157" t="s">
        <v>71</v>
      </c>
      <c r="FF157" t="s">
        <v>71</v>
      </c>
      <c r="FG157" t="s">
        <v>71</v>
      </c>
      <c r="FH157" t="s">
        <v>71</v>
      </c>
      <c r="FI157" t="s">
        <v>71</v>
      </c>
      <c r="FJ157" t="s">
        <v>71</v>
      </c>
      <c r="FK157" t="s">
        <v>71</v>
      </c>
      <c r="FL157" t="s">
        <v>71</v>
      </c>
      <c r="FM157" t="s">
        <v>71</v>
      </c>
      <c r="FN157" t="s">
        <v>71</v>
      </c>
      <c r="FO157" t="s">
        <v>71</v>
      </c>
      <c r="FP157" t="s">
        <v>71</v>
      </c>
      <c r="FQ157" t="s">
        <v>71</v>
      </c>
      <c r="FR157" t="s">
        <v>71</v>
      </c>
      <c r="FS157" t="s">
        <v>71</v>
      </c>
      <c r="FT157" t="s">
        <v>71</v>
      </c>
      <c r="FU157" t="s">
        <v>71</v>
      </c>
      <c r="FV157" t="s">
        <v>71</v>
      </c>
      <c r="FW157" t="s">
        <v>71</v>
      </c>
      <c r="FX157" t="s">
        <v>71</v>
      </c>
      <c r="FY157" t="s">
        <v>71</v>
      </c>
      <c r="FZ157" t="s">
        <v>71</v>
      </c>
      <c r="GA157" t="s">
        <v>71</v>
      </c>
      <c r="GB157" t="s">
        <v>71</v>
      </c>
      <c r="GC157" t="s">
        <v>71</v>
      </c>
      <c r="GD157" t="s">
        <v>71</v>
      </c>
      <c r="GE157" t="s">
        <v>71</v>
      </c>
      <c r="GF157" t="s">
        <v>71</v>
      </c>
      <c r="GG157" t="s">
        <v>71</v>
      </c>
      <c r="GH157" t="s">
        <v>71</v>
      </c>
    </row>
    <row r="158" spans="1:190" x14ac:dyDescent="0.2">
      <c r="A158" s="1">
        <v>156</v>
      </c>
      <c r="B158" t="s">
        <v>72</v>
      </c>
      <c r="C158" t="s">
        <v>72</v>
      </c>
      <c r="D158" t="s">
        <v>73</v>
      </c>
      <c r="E158" t="s">
        <v>73</v>
      </c>
      <c r="F158" t="s">
        <v>73</v>
      </c>
      <c r="G158" t="s">
        <v>73</v>
      </c>
      <c r="H158" t="s">
        <v>73</v>
      </c>
      <c r="I158" t="s">
        <v>74</v>
      </c>
      <c r="J158" t="s">
        <v>74</v>
      </c>
      <c r="K158" t="s">
        <v>74</v>
      </c>
      <c r="L158" t="s">
        <v>75</v>
      </c>
      <c r="M158" t="s">
        <v>75</v>
      </c>
      <c r="N158" t="s">
        <v>75</v>
      </c>
      <c r="O158" t="s">
        <v>75</v>
      </c>
      <c r="P158" t="s">
        <v>75</v>
      </c>
      <c r="Q158" t="s">
        <v>75</v>
      </c>
      <c r="R158" t="s">
        <v>75</v>
      </c>
      <c r="S158" t="s">
        <v>75</v>
      </c>
      <c r="T158" t="s">
        <v>71</v>
      </c>
      <c r="U158" t="s">
        <v>71</v>
      </c>
      <c r="V158" t="s">
        <v>71</v>
      </c>
      <c r="W158" t="s">
        <v>71</v>
      </c>
      <c r="X158" t="s">
        <v>71</v>
      </c>
      <c r="Y158" t="s">
        <v>71</v>
      </c>
      <c r="Z158" t="s">
        <v>71</v>
      </c>
      <c r="AA158" t="s">
        <v>71</v>
      </c>
      <c r="AB158" t="s">
        <v>71</v>
      </c>
      <c r="AC158" t="s">
        <v>71</v>
      </c>
      <c r="AD158" t="s">
        <v>71</v>
      </c>
      <c r="AE158" t="s">
        <v>71</v>
      </c>
      <c r="AF158" t="s">
        <v>71</v>
      </c>
      <c r="AG158" t="s">
        <v>71</v>
      </c>
      <c r="AH158" t="s">
        <v>71</v>
      </c>
      <c r="AI158" t="s">
        <v>71</v>
      </c>
      <c r="AJ158" t="s">
        <v>71</v>
      </c>
      <c r="AK158" t="s">
        <v>71</v>
      </c>
      <c r="AL158" t="s">
        <v>71</v>
      </c>
      <c r="AM158" t="s">
        <v>71</v>
      </c>
      <c r="AN158" t="s">
        <v>71</v>
      </c>
      <c r="AO158" t="s">
        <v>71</v>
      </c>
      <c r="AP158" t="s">
        <v>71</v>
      </c>
      <c r="AQ158" t="s">
        <v>71</v>
      </c>
      <c r="AR158" t="s">
        <v>71</v>
      </c>
      <c r="AS158" t="s">
        <v>71</v>
      </c>
      <c r="AT158" t="s">
        <v>71</v>
      </c>
      <c r="AU158" t="s">
        <v>71</v>
      </c>
      <c r="AV158" t="s">
        <v>71</v>
      </c>
      <c r="AW158" t="s">
        <v>71</v>
      </c>
      <c r="AX158" t="s">
        <v>71</v>
      </c>
      <c r="AY158" t="s">
        <v>71</v>
      </c>
      <c r="AZ158" t="s">
        <v>71</v>
      </c>
      <c r="BA158" t="s">
        <v>71</v>
      </c>
      <c r="BB158" t="s">
        <v>71</v>
      </c>
      <c r="BC158" t="s">
        <v>71</v>
      </c>
      <c r="BD158" t="s">
        <v>71</v>
      </c>
      <c r="BE158" t="s">
        <v>71</v>
      </c>
      <c r="BF158" t="s">
        <v>71</v>
      </c>
      <c r="BG158" t="s">
        <v>71</v>
      </c>
      <c r="BH158" t="s">
        <v>71</v>
      </c>
      <c r="BI158" t="s">
        <v>71</v>
      </c>
      <c r="BJ158" t="s">
        <v>71</v>
      </c>
      <c r="BK158" t="s">
        <v>71</v>
      </c>
      <c r="BL158" t="s">
        <v>71</v>
      </c>
      <c r="BM158" t="s">
        <v>71</v>
      </c>
      <c r="BN158" t="s">
        <v>71</v>
      </c>
      <c r="BO158" t="s">
        <v>71</v>
      </c>
      <c r="BP158" t="s">
        <v>71</v>
      </c>
      <c r="BQ158" t="s">
        <v>71</v>
      </c>
      <c r="BR158" t="s">
        <v>71</v>
      </c>
      <c r="BS158" t="s">
        <v>71</v>
      </c>
      <c r="BT158" t="s">
        <v>71</v>
      </c>
      <c r="BU158" t="s">
        <v>71</v>
      </c>
      <c r="BV158" t="s">
        <v>71</v>
      </c>
      <c r="BW158" t="s">
        <v>71</v>
      </c>
      <c r="BX158" t="s">
        <v>71</v>
      </c>
      <c r="BY158" t="s">
        <v>71</v>
      </c>
      <c r="BZ158" t="s">
        <v>71</v>
      </c>
      <c r="CA158" t="s">
        <v>71</v>
      </c>
      <c r="CB158" t="s">
        <v>71</v>
      </c>
      <c r="CC158" t="s">
        <v>71</v>
      </c>
      <c r="CD158" t="s">
        <v>71</v>
      </c>
      <c r="CE158" t="s">
        <v>71</v>
      </c>
      <c r="CF158" t="s">
        <v>71</v>
      </c>
      <c r="CG158" t="s">
        <v>71</v>
      </c>
      <c r="CH158" t="s">
        <v>71</v>
      </c>
      <c r="CI158" t="s">
        <v>71</v>
      </c>
      <c r="CJ158" t="s">
        <v>71</v>
      </c>
      <c r="CK158" t="s">
        <v>71</v>
      </c>
      <c r="CL158" t="s">
        <v>71</v>
      </c>
      <c r="CM158" t="s">
        <v>71</v>
      </c>
      <c r="CN158" t="s">
        <v>71</v>
      </c>
      <c r="CO158" t="s">
        <v>71</v>
      </c>
      <c r="CP158" t="s">
        <v>71</v>
      </c>
      <c r="CQ158" t="s">
        <v>71</v>
      </c>
      <c r="CR158" t="s">
        <v>71</v>
      </c>
      <c r="CS158" t="s">
        <v>71</v>
      </c>
      <c r="CT158" t="s">
        <v>71</v>
      </c>
      <c r="CU158" t="s">
        <v>71</v>
      </c>
      <c r="CV158" t="s">
        <v>71</v>
      </c>
      <c r="CW158" t="s">
        <v>71</v>
      </c>
      <c r="CX158" t="s">
        <v>71</v>
      </c>
      <c r="CY158" t="s">
        <v>71</v>
      </c>
      <c r="CZ158" t="s">
        <v>71</v>
      </c>
      <c r="DA158" t="s">
        <v>71</v>
      </c>
      <c r="DB158" t="s">
        <v>71</v>
      </c>
      <c r="DC158" t="s">
        <v>71</v>
      </c>
      <c r="DD158" t="s">
        <v>71</v>
      </c>
      <c r="DE158" t="s">
        <v>71</v>
      </c>
      <c r="DF158" t="s">
        <v>71</v>
      </c>
      <c r="DG158" t="s">
        <v>71</v>
      </c>
      <c r="DH158" t="s">
        <v>71</v>
      </c>
      <c r="DI158" t="s">
        <v>71</v>
      </c>
      <c r="DJ158" t="s">
        <v>71</v>
      </c>
      <c r="DK158" t="s">
        <v>71</v>
      </c>
      <c r="DL158" t="s">
        <v>71</v>
      </c>
      <c r="DM158" t="s">
        <v>71</v>
      </c>
      <c r="DN158" t="s">
        <v>71</v>
      </c>
      <c r="DO158" t="s">
        <v>71</v>
      </c>
      <c r="DP158" t="s">
        <v>71</v>
      </c>
      <c r="DQ158" t="s">
        <v>71</v>
      </c>
      <c r="DR158" t="s">
        <v>71</v>
      </c>
      <c r="DS158" t="s">
        <v>71</v>
      </c>
      <c r="DT158" t="s">
        <v>71</v>
      </c>
      <c r="DU158" t="s">
        <v>71</v>
      </c>
      <c r="DV158" t="s">
        <v>71</v>
      </c>
      <c r="DW158" t="s">
        <v>71</v>
      </c>
      <c r="DX158" t="s">
        <v>71</v>
      </c>
      <c r="DY158" t="s">
        <v>71</v>
      </c>
      <c r="DZ158" t="s">
        <v>71</v>
      </c>
      <c r="EA158" t="s">
        <v>71</v>
      </c>
      <c r="EB158" t="s">
        <v>71</v>
      </c>
      <c r="EC158" t="s">
        <v>71</v>
      </c>
      <c r="ED158" t="s">
        <v>71</v>
      </c>
      <c r="EE158" t="s">
        <v>71</v>
      </c>
      <c r="EF158" t="s">
        <v>71</v>
      </c>
      <c r="EG158" t="s">
        <v>71</v>
      </c>
      <c r="EH158" t="s">
        <v>71</v>
      </c>
      <c r="EI158" t="s">
        <v>71</v>
      </c>
      <c r="EJ158" t="s">
        <v>71</v>
      </c>
      <c r="EK158" t="s">
        <v>71</v>
      </c>
      <c r="EL158" t="s">
        <v>71</v>
      </c>
      <c r="EM158" t="s">
        <v>71</v>
      </c>
      <c r="EN158" t="s">
        <v>71</v>
      </c>
      <c r="EO158" t="s">
        <v>71</v>
      </c>
      <c r="EP158" t="s">
        <v>71</v>
      </c>
      <c r="EQ158" t="s">
        <v>71</v>
      </c>
      <c r="ER158" t="s">
        <v>71</v>
      </c>
      <c r="ES158" t="s">
        <v>71</v>
      </c>
      <c r="ET158" t="s">
        <v>71</v>
      </c>
      <c r="EU158" t="s">
        <v>71</v>
      </c>
      <c r="EV158" t="s">
        <v>71</v>
      </c>
      <c r="EW158" t="s">
        <v>71</v>
      </c>
      <c r="EX158" t="s">
        <v>71</v>
      </c>
      <c r="EY158" t="s">
        <v>71</v>
      </c>
      <c r="EZ158" t="s">
        <v>71</v>
      </c>
      <c r="FA158" t="s">
        <v>71</v>
      </c>
      <c r="FB158" t="s">
        <v>71</v>
      </c>
      <c r="FC158" t="s">
        <v>71</v>
      </c>
      <c r="FD158" t="s">
        <v>71</v>
      </c>
      <c r="FE158" t="s">
        <v>71</v>
      </c>
      <c r="FF158" t="s">
        <v>71</v>
      </c>
      <c r="FG158" t="s">
        <v>71</v>
      </c>
      <c r="FH158" t="s">
        <v>71</v>
      </c>
      <c r="FI158" t="s">
        <v>71</v>
      </c>
      <c r="FJ158" t="s">
        <v>71</v>
      </c>
      <c r="FK158" t="s">
        <v>71</v>
      </c>
      <c r="FL158" t="s">
        <v>71</v>
      </c>
      <c r="FM158" t="s">
        <v>71</v>
      </c>
      <c r="FN158" t="s">
        <v>71</v>
      </c>
      <c r="FO158" t="s">
        <v>71</v>
      </c>
      <c r="FP158" t="s">
        <v>71</v>
      </c>
      <c r="FQ158" t="s">
        <v>71</v>
      </c>
      <c r="FR158" t="s">
        <v>71</v>
      </c>
      <c r="FS158" t="s">
        <v>71</v>
      </c>
      <c r="FT158" t="s">
        <v>71</v>
      </c>
      <c r="FU158" t="s">
        <v>71</v>
      </c>
      <c r="FV158" t="s">
        <v>71</v>
      </c>
      <c r="FW158" t="s">
        <v>71</v>
      </c>
      <c r="FX158" t="s">
        <v>71</v>
      </c>
      <c r="FY158" t="s">
        <v>71</v>
      </c>
      <c r="FZ158" t="s">
        <v>71</v>
      </c>
      <c r="GA158" t="s">
        <v>71</v>
      </c>
      <c r="GB158" t="s">
        <v>71</v>
      </c>
      <c r="GC158" t="s">
        <v>71</v>
      </c>
      <c r="GD158" t="s">
        <v>71</v>
      </c>
      <c r="GE158" t="s">
        <v>71</v>
      </c>
      <c r="GF158" t="s">
        <v>71</v>
      </c>
      <c r="GG158" t="s">
        <v>71</v>
      </c>
      <c r="GH158" t="s">
        <v>71</v>
      </c>
    </row>
    <row r="159" spans="1:190" x14ac:dyDescent="0.2">
      <c r="A159" s="1">
        <v>157</v>
      </c>
      <c r="B159" t="s">
        <v>72</v>
      </c>
      <c r="C159" t="s">
        <v>72</v>
      </c>
      <c r="D159" t="s">
        <v>73</v>
      </c>
      <c r="E159" t="s">
        <v>73</v>
      </c>
      <c r="F159" t="s">
        <v>73</v>
      </c>
      <c r="G159" t="s">
        <v>73</v>
      </c>
      <c r="H159" t="s">
        <v>73</v>
      </c>
      <c r="I159" t="s">
        <v>74</v>
      </c>
      <c r="J159" t="s">
        <v>74</v>
      </c>
      <c r="K159" t="s">
        <v>74</v>
      </c>
      <c r="L159" t="s">
        <v>75</v>
      </c>
      <c r="M159" t="s">
        <v>75</v>
      </c>
      <c r="N159" t="s">
        <v>75</v>
      </c>
      <c r="O159" t="s">
        <v>75</v>
      </c>
      <c r="P159" t="s">
        <v>75</v>
      </c>
      <c r="Q159" t="s">
        <v>75</v>
      </c>
      <c r="R159" t="s">
        <v>75</v>
      </c>
      <c r="S159" t="s">
        <v>75</v>
      </c>
      <c r="T159" t="s">
        <v>71</v>
      </c>
      <c r="U159" t="s">
        <v>71</v>
      </c>
      <c r="V159" t="s">
        <v>71</v>
      </c>
      <c r="W159" t="s">
        <v>71</v>
      </c>
      <c r="X159" t="s">
        <v>71</v>
      </c>
      <c r="Y159" t="s">
        <v>71</v>
      </c>
      <c r="Z159" t="s">
        <v>71</v>
      </c>
      <c r="AA159" t="s">
        <v>71</v>
      </c>
      <c r="AB159" t="s">
        <v>71</v>
      </c>
      <c r="AC159" t="s">
        <v>71</v>
      </c>
      <c r="AD159" t="s">
        <v>71</v>
      </c>
      <c r="AE159" t="s">
        <v>71</v>
      </c>
      <c r="AF159" t="s">
        <v>71</v>
      </c>
      <c r="AG159" t="s">
        <v>71</v>
      </c>
      <c r="AH159" t="s">
        <v>71</v>
      </c>
      <c r="AI159" t="s">
        <v>71</v>
      </c>
      <c r="AJ159" t="s">
        <v>71</v>
      </c>
      <c r="AK159" t="s">
        <v>71</v>
      </c>
      <c r="AL159" t="s">
        <v>71</v>
      </c>
      <c r="AM159" t="s">
        <v>71</v>
      </c>
      <c r="AN159" t="s">
        <v>71</v>
      </c>
      <c r="AO159" t="s">
        <v>71</v>
      </c>
      <c r="AP159" t="s">
        <v>71</v>
      </c>
      <c r="AQ159" t="s">
        <v>71</v>
      </c>
      <c r="AR159" t="s">
        <v>71</v>
      </c>
      <c r="AS159" t="s">
        <v>71</v>
      </c>
      <c r="AT159" t="s">
        <v>71</v>
      </c>
      <c r="AU159" t="s">
        <v>71</v>
      </c>
      <c r="AV159" t="s">
        <v>71</v>
      </c>
      <c r="AW159" t="s">
        <v>71</v>
      </c>
      <c r="AX159" t="s">
        <v>71</v>
      </c>
      <c r="AY159" t="s">
        <v>71</v>
      </c>
      <c r="AZ159" t="s">
        <v>71</v>
      </c>
      <c r="BA159" t="s">
        <v>71</v>
      </c>
      <c r="BB159" t="s">
        <v>71</v>
      </c>
      <c r="BC159" t="s">
        <v>71</v>
      </c>
      <c r="BD159" t="s">
        <v>71</v>
      </c>
      <c r="BE159" t="s">
        <v>71</v>
      </c>
      <c r="BF159" t="s">
        <v>71</v>
      </c>
      <c r="BG159" t="s">
        <v>71</v>
      </c>
      <c r="BH159" t="s">
        <v>71</v>
      </c>
      <c r="BI159" t="s">
        <v>71</v>
      </c>
      <c r="BJ159" t="s">
        <v>71</v>
      </c>
      <c r="BK159" t="s">
        <v>71</v>
      </c>
      <c r="BL159" t="s">
        <v>71</v>
      </c>
      <c r="BM159" t="s">
        <v>71</v>
      </c>
      <c r="BN159" t="s">
        <v>71</v>
      </c>
      <c r="BO159" t="s">
        <v>71</v>
      </c>
      <c r="BP159" t="s">
        <v>71</v>
      </c>
      <c r="BQ159" t="s">
        <v>71</v>
      </c>
      <c r="BR159" t="s">
        <v>71</v>
      </c>
      <c r="BS159" t="s">
        <v>71</v>
      </c>
      <c r="BT159" t="s">
        <v>71</v>
      </c>
      <c r="BU159" t="s">
        <v>71</v>
      </c>
      <c r="BV159" t="s">
        <v>71</v>
      </c>
      <c r="BW159" t="s">
        <v>71</v>
      </c>
      <c r="BX159" t="s">
        <v>71</v>
      </c>
      <c r="BY159" t="s">
        <v>71</v>
      </c>
      <c r="BZ159" t="s">
        <v>71</v>
      </c>
      <c r="CA159" t="s">
        <v>71</v>
      </c>
      <c r="CB159" t="s">
        <v>71</v>
      </c>
      <c r="CC159" t="s">
        <v>71</v>
      </c>
      <c r="CD159" t="s">
        <v>71</v>
      </c>
      <c r="CE159" t="s">
        <v>71</v>
      </c>
      <c r="CF159" t="s">
        <v>71</v>
      </c>
      <c r="CG159" t="s">
        <v>71</v>
      </c>
      <c r="CH159" t="s">
        <v>71</v>
      </c>
      <c r="CI159" t="s">
        <v>71</v>
      </c>
      <c r="CJ159" t="s">
        <v>71</v>
      </c>
      <c r="CK159" t="s">
        <v>71</v>
      </c>
      <c r="CL159" t="s">
        <v>71</v>
      </c>
      <c r="CM159" t="s">
        <v>71</v>
      </c>
      <c r="CN159" t="s">
        <v>71</v>
      </c>
      <c r="CO159" t="s">
        <v>71</v>
      </c>
      <c r="CP159" t="s">
        <v>71</v>
      </c>
      <c r="CQ159" t="s">
        <v>71</v>
      </c>
      <c r="CR159" t="s">
        <v>71</v>
      </c>
      <c r="CS159" t="s">
        <v>71</v>
      </c>
      <c r="CT159" t="s">
        <v>71</v>
      </c>
      <c r="CU159" t="s">
        <v>71</v>
      </c>
      <c r="CV159" t="s">
        <v>71</v>
      </c>
      <c r="CW159" t="s">
        <v>71</v>
      </c>
      <c r="CX159" t="s">
        <v>71</v>
      </c>
      <c r="CY159" t="s">
        <v>71</v>
      </c>
      <c r="CZ159" t="s">
        <v>71</v>
      </c>
      <c r="DA159" t="s">
        <v>71</v>
      </c>
      <c r="DB159" t="s">
        <v>71</v>
      </c>
      <c r="DC159" t="s">
        <v>71</v>
      </c>
      <c r="DD159" t="s">
        <v>71</v>
      </c>
      <c r="DE159" t="s">
        <v>71</v>
      </c>
      <c r="DF159" t="s">
        <v>71</v>
      </c>
      <c r="DG159" t="s">
        <v>71</v>
      </c>
      <c r="DH159" t="s">
        <v>71</v>
      </c>
      <c r="DI159" t="s">
        <v>71</v>
      </c>
      <c r="DJ159" t="s">
        <v>71</v>
      </c>
      <c r="DK159" t="s">
        <v>71</v>
      </c>
      <c r="DL159" t="s">
        <v>71</v>
      </c>
      <c r="DM159" t="s">
        <v>71</v>
      </c>
      <c r="DN159" t="s">
        <v>71</v>
      </c>
      <c r="DO159" t="s">
        <v>71</v>
      </c>
      <c r="DP159" t="s">
        <v>71</v>
      </c>
      <c r="DQ159" t="s">
        <v>71</v>
      </c>
      <c r="DR159" t="s">
        <v>71</v>
      </c>
      <c r="DS159" t="s">
        <v>71</v>
      </c>
      <c r="DT159" t="s">
        <v>71</v>
      </c>
      <c r="DU159" t="s">
        <v>71</v>
      </c>
      <c r="DV159" t="s">
        <v>71</v>
      </c>
      <c r="DW159" t="s">
        <v>71</v>
      </c>
      <c r="DX159" t="s">
        <v>71</v>
      </c>
      <c r="DY159" t="s">
        <v>71</v>
      </c>
      <c r="DZ159" t="s">
        <v>71</v>
      </c>
      <c r="EA159" t="s">
        <v>71</v>
      </c>
      <c r="EB159" t="s">
        <v>71</v>
      </c>
      <c r="EC159" t="s">
        <v>71</v>
      </c>
      <c r="ED159" t="s">
        <v>71</v>
      </c>
      <c r="EE159" t="s">
        <v>71</v>
      </c>
      <c r="EF159" t="s">
        <v>71</v>
      </c>
      <c r="EG159" t="s">
        <v>71</v>
      </c>
      <c r="EH159" t="s">
        <v>71</v>
      </c>
      <c r="EI159" t="s">
        <v>71</v>
      </c>
      <c r="EJ159" t="s">
        <v>71</v>
      </c>
      <c r="EK159" t="s">
        <v>71</v>
      </c>
      <c r="EL159" t="s">
        <v>71</v>
      </c>
      <c r="EM159" t="s">
        <v>71</v>
      </c>
      <c r="EN159" t="s">
        <v>71</v>
      </c>
      <c r="EO159" t="s">
        <v>71</v>
      </c>
      <c r="EP159" t="s">
        <v>71</v>
      </c>
      <c r="EQ159" t="s">
        <v>71</v>
      </c>
      <c r="ER159" t="s">
        <v>71</v>
      </c>
      <c r="ES159" t="s">
        <v>71</v>
      </c>
      <c r="ET159" t="s">
        <v>71</v>
      </c>
      <c r="EU159" t="s">
        <v>71</v>
      </c>
      <c r="EV159" t="s">
        <v>71</v>
      </c>
      <c r="EW159" t="s">
        <v>71</v>
      </c>
      <c r="EX159" t="s">
        <v>71</v>
      </c>
      <c r="EY159" t="s">
        <v>71</v>
      </c>
      <c r="EZ159" t="s">
        <v>71</v>
      </c>
      <c r="FA159" t="s">
        <v>71</v>
      </c>
      <c r="FB159" t="s">
        <v>71</v>
      </c>
      <c r="FC159" t="s">
        <v>71</v>
      </c>
      <c r="FD159" t="s">
        <v>71</v>
      </c>
      <c r="FE159" t="s">
        <v>71</v>
      </c>
      <c r="FF159" t="s">
        <v>71</v>
      </c>
      <c r="FG159" t="s">
        <v>71</v>
      </c>
      <c r="FH159" t="s">
        <v>71</v>
      </c>
      <c r="FI159" t="s">
        <v>71</v>
      </c>
      <c r="FJ159" t="s">
        <v>71</v>
      </c>
      <c r="FK159" t="s">
        <v>71</v>
      </c>
      <c r="FL159" t="s">
        <v>71</v>
      </c>
      <c r="FM159" t="s">
        <v>71</v>
      </c>
      <c r="FN159" t="s">
        <v>71</v>
      </c>
      <c r="FO159" t="s">
        <v>71</v>
      </c>
      <c r="FP159" t="s">
        <v>71</v>
      </c>
      <c r="FQ159" t="s">
        <v>71</v>
      </c>
      <c r="FR159" t="s">
        <v>71</v>
      </c>
      <c r="FS159" t="s">
        <v>71</v>
      </c>
      <c r="FT159" t="s">
        <v>71</v>
      </c>
      <c r="FU159" t="s">
        <v>71</v>
      </c>
      <c r="FV159" t="s">
        <v>71</v>
      </c>
      <c r="FW159" t="s">
        <v>71</v>
      </c>
      <c r="FX159" t="s">
        <v>71</v>
      </c>
      <c r="FY159" t="s">
        <v>71</v>
      </c>
      <c r="FZ159" t="s">
        <v>71</v>
      </c>
      <c r="GA159" t="s">
        <v>71</v>
      </c>
      <c r="GB159" t="s">
        <v>71</v>
      </c>
      <c r="GC159" t="s">
        <v>71</v>
      </c>
      <c r="GD159" t="s">
        <v>71</v>
      </c>
      <c r="GE159" t="s">
        <v>71</v>
      </c>
      <c r="GF159" t="s">
        <v>71</v>
      </c>
      <c r="GG159" t="s">
        <v>71</v>
      </c>
      <c r="GH159" t="s">
        <v>71</v>
      </c>
    </row>
    <row r="160" spans="1:190" x14ac:dyDescent="0.2">
      <c r="A160" s="1">
        <v>158</v>
      </c>
      <c r="B160" t="s">
        <v>72</v>
      </c>
      <c r="C160" t="s">
        <v>72</v>
      </c>
      <c r="D160" t="s">
        <v>73</v>
      </c>
      <c r="E160" t="s">
        <v>73</v>
      </c>
      <c r="F160" t="s">
        <v>73</v>
      </c>
      <c r="G160" t="s">
        <v>73</v>
      </c>
      <c r="H160" t="s">
        <v>73</v>
      </c>
      <c r="I160" t="s">
        <v>74</v>
      </c>
      <c r="J160" t="s">
        <v>74</v>
      </c>
      <c r="K160" t="s">
        <v>74</v>
      </c>
      <c r="L160" t="s">
        <v>75</v>
      </c>
      <c r="M160" t="s">
        <v>75</v>
      </c>
      <c r="N160" t="s">
        <v>75</v>
      </c>
      <c r="O160" t="s">
        <v>75</v>
      </c>
      <c r="P160" t="s">
        <v>75</v>
      </c>
      <c r="Q160" t="s">
        <v>75</v>
      </c>
      <c r="R160" t="s">
        <v>75</v>
      </c>
      <c r="S160" t="s">
        <v>75</v>
      </c>
      <c r="T160" t="s">
        <v>71</v>
      </c>
      <c r="U160" t="s">
        <v>71</v>
      </c>
      <c r="V160" t="s">
        <v>71</v>
      </c>
      <c r="W160" t="s">
        <v>71</v>
      </c>
      <c r="X160" t="s">
        <v>71</v>
      </c>
      <c r="Y160" t="s">
        <v>71</v>
      </c>
      <c r="Z160" t="s">
        <v>71</v>
      </c>
      <c r="AA160" t="s">
        <v>71</v>
      </c>
      <c r="AB160" t="s">
        <v>71</v>
      </c>
      <c r="AC160" t="s">
        <v>71</v>
      </c>
      <c r="AD160" t="s">
        <v>71</v>
      </c>
      <c r="AE160" t="s">
        <v>71</v>
      </c>
      <c r="AF160" t="s">
        <v>71</v>
      </c>
      <c r="AG160" t="s">
        <v>71</v>
      </c>
      <c r="AH160" t="s">
        <v>71</v>
      </c>
      <c r="AI160" t="s">
        <v>71</v>
      </c>
      <c r="AJ160" t="s">
        <v>71</v>
      </c>
      <c r="AK160" t="s">
        <v>71</v>
      </c>
      <c r="AL160" t="s">
        <v>71</v>
      </c>
      <c r="AM160" t="s">
        <v>71</v>
      </c>
      <c r="AN160" t="s">
        <v>71</v>
      </c>
      <c r="AO160" t="s">
        <v>71</v>
      </c>
      <c r="AP160" t="s">
        <v>71</v>
      </c>
      <c r="AQ160" t="s">
        <v>71</v>
      </c>
      <c r="AR160" t="s">
        <v>71</v>
      </c>
      <c r="AS160" t="s">
        <v>71</v>
      </c>
      <c r="AT160" t="s">
        <v>71</v>
      </c>
      <c r="AU160" t="s">
        <v>71</v>
      </c>
      <c r="AV160" t="s">
        <v>71</v>
      </c>
      <c r="AW160" t="s">
        <v>71</v>
      </c>
      <c r="AX160" t="s">
        <v>71</v>
      </c>
      <c r="AY160" t="s">
        <v>71</v>
      </c>
      <c r="AZ160" t="s">
        <v>71</v>
      </c>
      <c r="BA160" t="s">
        <v>71</v>
      </c>
      <c r="BB160" t="s">
        <v>71</v>
      </c>
      <c r="BC160" t="s">
        <v>71</v>
      </c>
      <c r="BD160" t="s">
        <v>71</v>
      </c>
      <c r="BE160" t="s">
        <v>71</v>
      </c>
      <c r="BF160" t="s">
        <v>71</v>
      </c>
      <c r="BG160" t="s">
        <v>71</v>
      </c>
      <c r="BH160" t="s">
        <v>71</v>
      </c>
      <c r="BI160" t="s">
        <v>71</v>
      </c>
      <c r="BJ160" t="s">
        <v>71</v>
      </c>
      <c r="BK160" t="s">
        <v>71</v>
      </c>
      <c r="BL160" t="s">
        <v>71</v>
      </c>
      <c r="BM160" t="s">
        <v>71</v>
      </c>
      <c r="BN160" t="s">
        <v>71</v>
      </c>
      <c r="BO160" t="s">
        <v>71</v>
      </c>
      <c r="BP160" t="s">
        <v>71</v>
      </c>
      <c r="BQ160" t="s">
        <v>71</v>
      </c>
      <c r="BR160" t="s">
        <v>71</v>
      </c>
      <c r="BS160" t="s">
        <v>71</v>
      </c>
      <c r="BT160" t="s">
        <v>71</v>
      </c>
      <c r="BU160" t="s">
        <v>71</v>
      </c>
      <c r="BV160" t="s">
        <v>71</v>
      </c>
      <c r="BW160" t="s">
        <v>71</v>
      </c>
      <c r="BX160" t="s">
        <v>71</v>
      </c>
      <c r="BY160" t="s">
        <v>71</v>
      </c>
      <c r="BZ160" t="s">
        <v>71</v>
      </c>
      <c r="CA160" t="s">
        <v>71</v>
      </c>
      <c r="CB160" t="s">
        <v>71</v>
      </c>
      <c r="CC160" t="s">
        <v>71</v>
      </c>
      <c r="CD160" t="s">
        <v>71</v>
      </c>
      <c r="CE160" t="s">
        <v>71</v>
      </c>
      <c r="CF160" t="s">
        <v>71</v>
      </c>
      <c r="CG160" t="s">
        <v>71</v>
      </c>
      <c r="CH160" t="s">
        <v>71</v>
      </c>
      <c r="CI160" t="s">
        <v>71</v>
      </c>
      <c r="CJ160" t="s">
        <v>71</v>
      </c>
      <c r="CK160" t="s">
        <v>71</v>
      </c>
      <c r="CL160" t="s">
        <v>71</v>
      </c>
      <c r="CM160" t="s">
        <v>71</v>
      </c>
      <c r="CN160" t="s">
        <v>71</v>
      </c>
      <c r="CO160" t="s">
        <v>71</v>
      </c>
      <c r="CP160" t="s">
        <v>71</v>
      </c>
      <c r="CQ160" t="s">
        <v>71</v>
      </c>
      <c r="CR160" t="s">
        <v>71</v>
      </c>
      <c r="CS160" t="s">
        <v>71</v>
      </c>
      <c r="CT160" t="s">
        <v>71</v>
      </c>
      <c r="CU160" t="s">
        <v>71</v>
      </c>
      <c r="CV160" t="s">
        <v>71</v>
      </c>
      <c r="CW160" t="s">
        <v>71</v>
      </c>
      <c r="CX160" t="s">
        <v>71</v>
      </c>
      <c r="CY160" t="s">
        <v>71</v>
      </c>
      <c r="CZ160" t="s">
        <v>71</v>
      </c>
      <c r="DA160" t="s">
        <v>71</v>
      </c>
      <c r="DB160" t="s">
        <v>71</v>
      </c>
      <c r="DC160" t="s">
        <v>71</v>
      </c>
      <c r="DD160" t="s">
        <v>71</v>
      </c>
      <c r="DE160" t="s">
        <v>71</v>
      </c>
      <c r="DF160" t="s">
        <v>71</v>
      </c>
      <c r="DG160" t="s">
        <v>71</v>
      </c>
      <c r="DH160" t="s">
        <v>71</v>
      </c>
      <c r="DI160" t="s">
        <v>71</v>
      </c>
      <c r="DJ160" t="s">
        <v>71</v>
      </c>
      <c r="DK160" t="s">
        <v>71</v>
      </c>
      <c r="DL160" t="s">
        <v>71</v>
      </c>
      <c r="DM160" t="s">
        <v>71</v>
      </c>
      <c r="DN160" t="s">
        <v>71</v>
      </c>
      <c r="DO160" t="s">
        <v>71</v>
      </c>
      <c r="DP160" t="s">
        <v>71</v>
      </c>
      <c r="DQ160" t="s">
        <v>71</v>
      </c>
      <c r="DR160" t="s">
        <v>71</v>
      </c>
      <c r="DS160" t="s">
        <v>71</v>
      </c>
      <c r="DT160" t="s">
        <v>71</v>
      </c>
      <c r="DU160" t="s">
        <v>71</v>
      </c>
      <c r="DV160" t="s">
        <v>71</v>
      </c>
      <c r="DW160" t="s">
        <v>71</v>
      </c>
      <c r="DX160" t="s">
        <v>71</v>
      </c>
      <c r="DY160" t="s">
        <v>71</v>
      </c>
      <c r="DZ160" t="s">
        <v>71</v>
      </c>
      <c r="EA160" t="s">
        <v>71</v>
      </c>
      <c r="EB160" t="s">
        <v>71</v>
      </c>
      <c r="EC160" t="s">
        <v>71</v>
      </c>
      <c r="ED160" t="s">
        <v>71</v>
      </c>
      <c r="EE160" t="s">
        <v>71</v>
      </c>
      <c r="EF160" t="s">
        <v>71</v>
      </c>
      <c r="EG160" t="s">
        <v>71</v>
      </c>
      <c r="EH160" t="s">
        <v>71</v>
      </c>
      <c r="EI160" t="s">
        <v>71</v>
      </c>
      <c r="EJ160" t="s">
        <v>71</v>
      </c>
      <c r="EK160" t="s">
        <v>71</v>
      </c>
      <c r="EL160" t="s">
        <v>71</v>
      </c>
      <c r="EM160" t="s">
        <v>71</v>
      </c>
      <c r="EN160" t="s">
        <v>71</v>
      </c>
      <c r="EO160" t="s">
        <v>71</v>
      </c>
      <c r="EP160" t="s">
        <v>71</v>
      </c>
      <c r="EQ160" t="s">
        <v>71</v>
      </c>
      <c r="ER160" t="s">
        <v>71</v>
      </c>
      <c r="ES160" t="s">
        <v>71</v>
      </c>
      <c r="ET160" t="s">
        <v>71</v>
      </c>
      <c r="EU160" t="s">
        <v>71</v>
      </c>
      <c r="EV160" t="s">
        <v>71</v>
      </c>
      <c r="EW160" t="s">
        <v>71</v>
      </c>
      <c r="EX160" t="s">
        <v>71</v>
      </c>
      <c r="EY160" t="s">
        <v>71</v>
      </c>
      <c r="EZ160" t="s">
        <v>71</v>
      </c>
      <c r="FA160" t="s">
        <v>71</v>
      </c>
      <c r="FB160" t="s">
        <v>71</v>
      </c>
      <c r="FC160" t="s">
        <v>71</v>
      </c>
      <c r="FD160" t="s">
        <v>71</v>
      </c>
      <c r="FE160" t="s">
        <v>71</v>
      </c>
      <c r="FF160" t="s">
        <v>71</v>
      </c>
      <c r="FG160" t="s">
        <v>71</v>
      </c>
      <c r="FH160" t="s">
        <v>71</v>
      </c>
      <c r="FI160" t="s">
        <v>71</v>
      </c>
      <c r="FJ160" t="s">
        <v>71</v>
      </c>
      <c r="FK160" t="s">
        <v>71</v>
      </c>
      <c r="FL160" t="s">
        <v>71</v>
      </c>
      <c r="FM160" t="s">
        <v>71</v>
      </c>
      <c r="FN160" t="s">
        <v>71</v>
      </c>
      <c r="FO160" t="s">
        <v>71</v>
      </c>
      <c r="FP160" t="s">
        <v>71</v>
      </c>
      <c r="FQ160" t="s">
        <v>71</v>
      </c>
      <c r="FR160" t="s">
        <v>71</v>
      </c>
      <c r="FS160" t="s">
        <v>71</v>
      </c>
      <c r="FT160" t="s">
        <v>71</v>
      </c>
      <c r="FU160" t="s">
        <v>71</v>
      </c>
      <c r="FV160" t="s">
        <v>71</v>
      </c>
      <c r="FW160" t="s">
        <v>71</v>
      </c>
      <c r="FX160" t="s">
        <v>71</v>
      </c>
      <c r="FY160" t="s">
        <v>71</v>
      </c>
      <c r="FZ160" t="s">
        <v>71</v>
      </c>
      <c r="GA160" t="s">
        <v>71</v>
      </c>
      <c r="GB160" t="s">
        <v>71</v>
      </c>
      <c r="GC160" t="s">
        <v>71</v>
      </c>
      <c r="GD160" t="s">
        <v>71</v>
      </c>
      <c r="GE160" t="s">
        <v>71</v>
      </c>
      <c r="GF160" t="s">
        <v>71</v>
      </c>
      <c r="GG160" t="s">
        <v>71</v>
      </c>
      <c r="GH160" t="s">
        <v>71</v>
      </c>
    </row>
    <row r="161" spans="1:190" x14ac:dyDescent="0.2">
      <c r="A161" s="1">
        <v>159</v>
      </c>
      <c r="B161" t="s">
        <v>72</v>
      </c>
      <c r="C161" t="s">
        <v>72</v>
      </c>
      <c r="D161" t="s">
        <v>73</v>
      </c>
      <c r="E161" t="s">
        <v>73</v>
      </c>
      <c r="F161" t="s">
        <v>73</v>
      </c>
      <c r="G161" t="s">
        <v>73</v>
      </c>
      <c r="H161" t="s">
        <v>73</v>
      </c>
      <c r="I161" t="s">
        <v>74</v>
      </c>
      <c r="J161" t="s">
        <v>74</v>
      </c>
      <c r="K161" t="s">
        <v>74</v>
      </c>
      <c r="L161" t="s">
        <v>75</v>
      </c>
      <c r="M161" t="s">
        <v>75</v>
      </c>
      <c r="N161" t="s">
        <v>75</v>
      </c>
      <c r="O161" t="s">
        <v>75</v>
      </c>
      <c r="P161" t="s">
        <v>75</v>
      </c>
      <c r="Q161" t="s">
        <v>75</v>
      </c>
      <c r="R161" t="s">
        <v>75</v>
      </c>
      <c r="S161" t="s">
        <v>75</v>
      </c>
      <c r="T161" t="s">
        <v>71</v>
      </c>
      <c r="U161" t="s">
        <v>71</v>
      </c>
      <c r="V161" t="s">
        <v>71</v>
      </c>
      <c r="W161" t="s">
        <v>71</v>
      </c>
      <c r="X161" t="s">
        <v>71</v>
      </c>
      <c r="Y161" t="s">
        <v>71</v>
      </c>
      <c r="Z161" t="s">
        <v>71</v>
      </c>
      <c r="AA161" t="s">
        <v>71</v>
      </c>
      <c r="AB161" t="s">
        <v>71</v>
      </c>
      <c r="AC161" t="s">
        <v>71</v>
      </c>
      <c r="AD161" t="s">
        <v>71</v>
      </c>
      <c r="AE161" t="s">
        <v>71</v>
      </c>
      <c r="AF161" t="s">
        <v>71</v>
      </c>
      <c r="AG161" t="s">
        <v>71</v>
      </c>
      <c r="AH161" t="s">
        <v>71</v>
      </c>
      <c r="AI161" t="s">
        <v>71</v>
      </c>
      <c r="AJ161" t="s">
        <v>71</v>
      </c>
      <c r="AK161" t="s">
        <v>71</v>
      </c>
      <c r="AL161" t="s">
        <v>71</v>
      </c>
      <c r="AM161" t="s">
        <v>71</v>
      </c>
      <c r="AN161" t="s">
        <v>71</v>
      </c>
      <c r="AO161" t="s">
        <v>71</v>
      </c>
      <c r="AP161" t="s">
        <v>71</v>
      </c>
      <c r="AQ161" t="s">
        <v>71</v>
      </c>
      <c r="AR161" t="s">
        <v>71</v>
      </c>
      <c r="AS161" t="s">
        <v>71</v>
      </c>
      <c r="AT161" t="s">
        <v>71</v>
      </c>
      <c r="AU161" t="s">
        <v>71</v>
      </c>
      <c r="AV161" t="s">
        <v>71</v>
      </c>
      <c r="AW161" t="s">
        <v>71</v>
      </c>
      <c r="AX161" t="s">
        <v>71</v>
      </c>
      <c r="AY161" t="s">
        <v>71</v>
      </c>
      <c r="AZ161" t="s">
        <v>71</v>
      </c>
      <c r="BA161" t="s">
        <v>71</v>
      </c>
      <c r="BB161" t="s">
        <v>71</v>
      </c>
      <c r="BC161" t="s">
        <v>71</v>
      </c>
      <c r="BD161" t="s">
        <v>71</v>
      </c>
      <c r="BE161" t="s">
        <v>71</v>
      </c>
      <c r="BF161" t="s">
        <v>71</v>
      </c>
      <c r="BG161" t="s">
        <v>71</v>
      </c>
      <c r="BH161" t="s">
        <v>71</v>
      </c>
      <c r="BI161" t="s">
        <v>71</v>
      </c>
      <c r="BJ161" t="s">
        <v>71</v>
      </c>
      <c r="BK161" t="s">
        <v>71</v>
      </c>
      <c r="BL161" t="s">
        <v>71</v>
      </c>
      <c r="BM161" t="s">
        <v>71</v>
      </c>
      <c r="BN161" t="s">
        <v>71</v>
      </c>
      <c r="BO161" t="s">
        <v>71</v>
      </c>
      <c r="BP161" t="s">
        <v>71</v>
      </c>
      <c r="BQ161" t="s">
        <v>71</v>
      </c>
      <c r="BR161" t="s">
        <v>71</v>
      </c>
      <c r="BS161" t="s">
        <v>71</v>
      </c>
      <c r="BT161" t="s">
        <v>71</v>
      </c>
      <c r="BU161" t="s">
        <v>71</v>
      </c>
      <c r="BV161" t="s">
        <v>71</v>
      </c>
      <c r="BW161" t="s">
        <v>71</v>
      </c>
      <c r="BX161" t="s">
        <v>71</v>
      </c>
      <c r="BY161" t="s">
        <v>71</v>
      </c>
      <c r="BZ161" t="s">
        <v>71</v>
      </c>
      <c r="CA161" t="s">
        <v>71</v>
      </c>
      <c r="CB161" t="s">
        <v>71</v>
      </c>
      <c r="CC161" t="s">
        <v>71</v>
      </c>
      <c r="CD161" t="s">
        <v>71</v>
      </c>
      <c r="CE161" t="s">
        <v>71</v>
      </c>
      <c r="CF161" t="s">
        <v>71</v>
      </c>
      <c r="CG161" t="s">
        <v>71</v>
      </c>
      <c r="CH161" t="s">
        <v>71</v>
      </c>
      <c r="CI161" t="s">
        <v>71</v>
      </c>
      <c r="CJ161" t="s">
        <v>71</v>
      </c>
      <c r="CK161" t="s">
        <v>71</v>
      </c>
      <c r="CL161" t="s">
        <v>71</v>
      </c>
      <c r="CM161" t="s">
        <v>71</v>
      </c>
      <c r="CN161" t="s">
        <v>71</v>
      </c>
      <c r="CO161" t="s">
        <v>71</v>
      </c>
      <c r="CP161" t="s">
        <v>71</v>
      </c>
      <c r="CQ161" t="s">
        <v>71</v>
      </c>
      <c r="CR161" t="s">
        <v>71</v>
      </c>
      <c r="CS161" t="s">
        <v>71</v>
      </c>
      <c r="CT161" t="s">
        <v>71</v>
      </c>
      <c r="CU161" t="s">
        <v>71</v>
      </c>
      <c r="CV161" t="s">
        <v>71</v>
      </c>
      <c r="CW161" t="s">
        <v>71</v>
      </c>
      <c r="CX161" t="s">
        <v>71</v>
      </c>
      <c r="CY161" t="s">
        <v>71</v>
      </c>
      <c r="CZ161" t="s">
        <v>71</v>
      </c>
      <c r="DA161" t="s">
        <v>71</v>
      </c>
      <c r="DB161" t="s">
        <v>71</v>
      </c>
      <c r="DC161" t="s">
        <v>71</v>
      </c>
      <c r="DD161" t="s">
        <v>71</v>
      </c>
      <c r="DE161" t="s">
        <v>71</v>
      </c>
      <c r="DF161" t="s">
        <v>71</v>
      </c>
      <c r="DG161" t="s">
        <v>71</v>
      </c>
      <c r="DH161" t="s">
        <v>71</v>
      </c>
      <c r="DI161" t="s">
        <v>71</v>
      </c>
      <c r="DJ161" t="s">
        <v>71</v>
      </c>
      <c r="DK161" t="s">
        <v>71</v>
      </c>
      <c r="DL161" t="s">
        <v>71</v>
      </c>
      <c r="DM161" t="s">
        <v>71</v>
      </c>
      <c r="DN161" t="s">
        <v>71</v>
      </c>
      <c r="DO161" t="s">
        <v>71</v>
      </c>
      <c r="DP161" t="s">
        <v>71</v>
      </c>
      <c r="DQ161" t="s">
        <v>71</v>
      </c>
      <c r="DR161" t="s">
        <v>71</v>
      </c>
      <c r="DS161" t="s">
        <v>71</v>
      </c>
      <c r="DT161" t="s">
        <v>71</v>
      </c>
      <c r="DU161" t="s">
        <v>71</v>
      </c>
      <c r="DV161" t="s">
        <v>71</v>
      </c>
      <c r="DW161" t="s">
        <v>71</v>
      </c>
      <c r="DX161" t="s">
        <v>71</v>
      </c>
      <c r="DY161" t="s">
        <v>71</v>
      </c>
      <c r="DZ161" t="s">
        <v>71</v>
      </c>
      <c r="EA161" t="s">
        <v>71</v>
      </c>
      <c r="EB161" t="s">
        <v>71</v>
      </c>
      <c r="EC161" t="s">
        <v>71</v>
      </c>
      <c r="ED161" t="s">
        <v>71</v>
      </c>
      <c r="EE161" t="s">
        <v>71</v>
      </c>
      <c r="EF161" t="s">
        <v>71</v>
      </c>
      <c r="EG161" t="s">
        <v>71</v>
      </c>
      <c r="EH161" t="s">
        <v>71</v>
      </c>
      <c r="EI161" t="s">
        <v>71</v>
      </c>
      <c r="EJ161" t="s">
        <v>71</v>
      </c>
      <c r="EK161" t="s">
        <v>71</v>
      </c>
      <c r="EL161" t="s">
        <v>71</v>
      </c>
      <c r="EM161" t="s">
        <v>71</v>
      </c>
      <c r="EN161" t="s">
        <v>71</v>
      </c>
      <c r="EO161" t="s">
        <v>71</v>
      </c>
      <c r="EP161" t="s">
        <v>71</v>
      </c>
      <c r="EQ161" t="s">
        <v>71</v>
      </c>
      <c r="ER161" t="s">
        <v>71</v>
      </c>
      <c r="ES161" t="s">
        <v>71</v>
      </c>
      <c r="ET161" t="s">
        <v>71</v>
      </c>
      <c r="EU161" t="s">
        <v>71</v>
      </c>
      <c r="EV161" t="s">
        <v>71</v>
      </c>
      <c r="EW161" t="s">
        <v>71</v>
      </c>
      <c r="EX161" t="s">
        <v>71</v>
      </c>
      <c r="EY161" t="s">
        <v>71</v>
      </c>
      <c r="EZ161" t="s">
        <v>71</v>
      </c>
      <c r="FA161" t="s">
        <v>71</v>
      </c>
      <c r="FB161" t="s">
        <v>71</v>
      </c>
      <c r="FC161" t="s">
        <v>71</v>
      </c>
      <c r="FD161" t="s">
        <v>71</v>
      </c>
      <c r="FE161" t="s">
        <v>71</v>
      </c>
      <c r="FF161" t="s">
        <v>71</v>
      </c>
      <c r="FG161" t="s">
        <v>71</v>
      </c>
      <c r="FH161" t="s">
        <v>71</v>
      </c>
      <c r="FI161" t="s">
        <v>71</v>
      </c>
      <c r="FJ161" t="s">
        <v>71</v>
      </c>
      <c r="FK161" t="s">
        <v>71</v>
      </c>
      <c r="FL161" t="s">
        <v>71</v>
      </c>
      <c r="FM161" t="s">
        <v>71</v>
      </c>
      <c r="FN161" t="s">
        <v>71</v>
      </c>
      <c r="FO161" t="s">
        <v>71</v>
      </c>
      <c r="FP161" t="s">
        <v>71</v>
      </c>
      <c r="FQ161" t="s">
        <v>71</v>
      </c>
      <c r="FR161" t="s">
        <v>71</v>
      </c>
      <c r="FS161" t="s">
        <v>71</v>
      </c>
      <c r="FT161" t="s">
        <v>71</v>
      </c>
      <c r="FU161" t="s">
        <v>71</v>
      </c>
      <c r="FV161" t="s">
        <v>71</v>
      </c>
      <c r="FW161" t="s">
        <v>71</v>
      </c>
      <c r="FX161" t="s">
        <v>71</v>
      </c>
      <c r="FY161" t="s">
        <v>71</v>
      </c>
      <c r="FZ161" t="s">
        <v>71</v>
      </c>
      <c r="GA161" t="s">
        <v>71</v>
      </c>
      <c r="GB161" t="s">
        <v>71</v>
      </c>
      <c r="GC161" t="s">
        <v>71</v>
      </c>
      <c r="GD161" t="s">
        <v>71</v>
      </c>
      <c r="GE161" t="s">
        <v>71</v>
      </c>
      <c r="GF161" t="s">
        <v>71</v>
      </c>
      <c r="GG161" t="s">
        <v>71</v>
      </c>
      <c r="GH161" t="s">
        <v>71</v>
      </c>
    </row>
    <row r="162" spans="1:190" x14ac:dyDescent="0.2">
      <c r="A162" s="1">
        <v>160</v>
      </c>
      <c r="B162" t="s">
        <v>72</v>
      </c>
      <c r="C162" t="s">
        <v>72</v>
      </c>
      <c r="D162" t="s">
        <v>73</v>
      </c>
      <c r="E162" t="s">
        <v>73</v>
      </c>
      <c r="F162" t="s">
        <v>73</v>
      </c>
      <c r="G162" t="s">
        <v>73</v>
      </c>
      <c r="H162" t="s">
        <v>73</v>
      </c>
      <c r="I162" t="s">
        <v>74</v>
      </c>
      <c r="J162" t="s">
        <v>74</v>
      </c>
      <c r="K162" t="s">
        <v>74</v>
      </c>
      <c r="L162" t="s">
        <v>75</v>
      </c>
      <c r="M162" t="s">
        <v>75</v>
      </c>
      <c r="N162" t="s">
        <v>75</v>
      </c>
      <c r="O162" t="s">
        <v>75</v>
      </c>
      <c r="P162" t="s">
        <v>75</v>
      </c>
      <c r="Q162" t="s">
        <v>75</v>
      </c>
      <c r="R162" t="s">
        <v>75</v>
      </c>
      <c r="S162" t="s">
        <v>71</v>
      </c>
      <c r="T162" t="s">
        <v>71</v>
      </c>
      <c r="U162" t="s">
        <v>71</v>
      </c>
      <c r="V162" t="s">
        <v>71</v>
      </c>
      <c r="W162" t="s">
        <v>71</v>
      </c>
      <c r="X162" t="s">
        <v>71</v>
      </c>
      <c r="Y162" t="s">
        <v>71</v>
      </c>
      <c r="Z162" t="s">
        <v>71</v>
      </c>
      <c r="AA162" t="s">
        <v>71</v>
      </c>
      <c r="AB162" t="s">
        <v>71</v>
      </c>
      <c r="AC162" t="s">
        <v>71</v>
      </c>
      <c r="AD162" t="s">
        <v>71</v>
      </c>
      <c r="AE162" t="s">
        <v>71</v>
      </c>
      <c r="AF162" t="s">
        <v>71</v>
      </c>
      <c r="AG162" t="s">
        <v>71</v>
      </c>
      <c r="AH162" t="s">
        <v>71</v>
      </c>
      <c r="AI162" t="s">
        <v>71</v>
      </c>
      <c r="AJ162" t="s">
        <v>71</v>
      </c>
      <c r="AK162" t="s">
        <v>71</v>
      </c>
      <c r="AL162" t="s">
        <v>71</v>
      </c>
      <c r="AM162" t="s">
        <v>71</v>
      </c>
      <c r="AN162" t="s">
        <v>71</v>
      </c>
      <c r="AO162" t="s">
        <v>71</v>
      </c>
      <c r="AP162" t="s">
        <v>71</v>
      </c>
      <c r="AQ162" t="s">
        <v>71</v>
      </c>
      <c r="AR162" t="s">
        <v>71</v>
      </c>
      <c r="AS162" t="s">
        <v>71</v>
      </c>
      <c r="AT162" t="s">
        <v>71</v>
      </c>
      <c r="AU162" t="s">
        <v>71</v>
      </c>
      <c r="AV162" t="s">
        <v>71</v>
      </c>
      <c r="AW162" t="s">
        <v>71</v>
      </c>
      <c r="AX162" t="s">
        <v>71</v>
      </c>
      <c r="AY162" t="s">
        <v>71</v>
      </c>
      <c r="AZ162" t="s">
        <v>71</v>
      </c>
      <c r="BA162" t="s">
        <v>71</v>
      </c>
      <c r="BB162" t="s">
        <v>71</v>
      </c>
      <c r="BC162" t="s">
        <v>71</v>
      </c>
      <c r="BD162" t="s">
        <v>71</v>
      </c>
      <c r="BE162" t="s">
        <v>71</v>
      </c>
      <c r="BF162" t="s">
        <v>71</v>
      </c>
      <c r="BG162" t="s">
        <v>71</v>
      </c>
      <c r="BH162" t="s">
        <v>71</v>
      </c>
      <c r="BI162" t="s">
        <v>71</v>
      </c>
      <c r="BJ162" t="s">
        <v>71</v>
      </c>
      <c r="BK162" t="s">
        <v>71</v>
      </c>
      <c r="BL162" t="s">
        <v>71</v>
      </c>
      <c r="BM162" t="s">
        <v>71</v>
      </c>
      <c r="BN162" t="s">
        <v>71</v>
      </c>
      <c r="BO162" t="s">
        <v>71</v>
      </c>
      <c r="BP162" t="s">
        <v>71</v>
      </c>
      <c r="BQ162" t="s">
        <v>71</v>
      </c>
      <c r="BR162" t="s">
        <v>71</v>
      </c>
      <c r="BS162" t="s">
        <v>71</v>
      </c>
      <c r="BT162" t="s">
        <v>71</v>
      </c>
      <c r="BU162" t="s">
        <v>71</v>
      </c>
      <c r="BV162" t="s">
        <v>71</v>
      </c>
      <c r="BW162" t="s">
        <v>71</v>
      </c>
      <c r="BX162" t="s">
        <v>71</v>
      </c>
      <c r="BY162" t="s">
        <v>71</v>
      </c>
      <c r="BZ162" t="s">
        <v>71</v>
      </c>
      <c r="CA162" t="s">
        <v>71</v>
      </c>
      <c r="CB162" t="s">
        <v>71</v>
      </c>
      <c r="CC162" t="s">
        <v>71</v>
      </c>
      <c r="CD162" t="s">
        <v>71</v>
      </c>
      <c r="CE162" t="s">
        <v>71</v>
      </c>
      <c r="CF162" t="s">
        <v>71</v>
      </c>
      <c r="CG162" t="s">
        <v>71</v>
      </c>
      <c r="CH162" t="s">
        <v>71</v>
      </c>
      <c r="CI162" t="s">
        <v>71</v>
      </c>
      <c r="CJ162" t="s">
        <v>71</v>
      </c>
      <c r="CK162" t="s">
        <v>71</v>
      </c>
      <c r="CL162" t="s">
        <v>71</v>
      </c>
      <c r="CM162" t="s">
        <v>71</v>
      </c>
      <c r="CN162" t="s">
        <v>71</v>
      </c>
      <c r="CO162" t="s">
        <v>71</v>
      </c>
      <c r="CP162" t="s">
        <v>71</v>
      </c>
      <c r="CQ162" t="s">
        <v>71</v>
      </c>
      <c r="CR162" t="s">
        <v>71</v>
      </c>
      <c r="CS162" t="s">
        <v>71</v>
      </c>
      <c r="CT162" t="s">
        <v>71</v>
      </c>
      <c r="CU162" t="s">
        <v>71</v>
      </c>
      <c r="CV162" t="s">
        <v>71</v>
      </c>
      <c r="CW162" t="s">
        <v>71</v>
      </c>
      <c r="CX162" t="s">
        <v>71</v>
      </c>
      <c r="CY162" t="s">
        <v>71</v>
      </c>
      <c r="CZ162" t="s">
        <v>71</v>
      </c>
      <c r="DA162" t="s">
        <v>71</v>
      </c>
      <c r="DB162" t="s">
        <v>71</v>
      </c>
      <c r="DC162" t="s">
        <v>71</v>
      </c>
      <c r="DD162" t="s">
        <v>71</v>
      </c>
      <c r="DE162" t="s">
        <v>71</v>
      </c>
      <c r="DF162" t="s">
        <v>71</v>
      </c>
      <c r="DG162" t="s">
        <v>71</v>
      </c>
      <c r="DH162" t="s">
        <v>71</v>
      </c>
      <c r="DI162" t="s">
        <v>71</v>
      </c>
      <c r="DJ162" t="s">
        <v>71</v>
      </c>
      <c r="DK162" t="s">
        <v>71</v>
      </c>
      <c r="DL162" t="s">
        <v>71</v>
      </c>
      <c r="DM162" t="s">
        <v>71</v>
      </c>
      <c r="DN162" t="s">
        <v>71</v>
      </c>
      <c r="DO162" t="s">
        <v>71</v>
      </c>
      <c r="DP162" t="s">
        <v>71</v>
      </c>
      <c r="DQ162" t="s">
        <v>71</v>
      </c>
      <c r="DR162" t="s">
        <v>71</v>
      </c>
      <c r="DS162" t="s">
        <v>71</v>
      </c>
      <c r="DT162" t="s">
        <v>71</v>
      </c>
      <c r="DU162" t="s">
        <v>71</v>
      </c>
      <c r="DV162" t="s">
        <v>71</v>
      </c>
      <c r="DW162" t="s">
        <v>71</v>
      </c>
      <c r="DX162" t="s">
        <v>71</v>
      </c>
      <c r="DY162" t="s">
        <v>71</v>
      </c>
      <c r="DZ162" t="s">
        <v>71</v>
      </c>
      <c r="EA162" t="s">
        <v>71</v>
      </c>
      <c r="EB162" t="s">
        <v>71</v>
      </c>
      <c r="EC162" t="s">
        <v>71</v>
      </c>
      <c r="ED162" t="s">
        <v>71</v>
      </c>
      <c r="EE162" t="s">
        <v>71</v>
      </c>
      <c r="EF162" t="s">
        <v>71</v>
      </c>
      <c r="EG162" t="s">
        <v>71</v>
      </c>
      <c r="EH162" t="s">
        <v>71</v>
      </c>
      <c r="EI162" t="s">
        <v>71</v>
      </c>
      <c r="EJ162" t="s">
        <v>71</v>
      </c>
      <c r="EK162" t="s">
        <v>71</v>
      </c>
      <c r="EL162" t="s">
        <v>71</v>
      </c>
      <c r="EM162" t="s">
        <v>71</v>
      </c>
      <c r="EN162" t="s">
        <v>71</v>
      </c>
      <c r="EO162" t="s">
        <v>71</v>
      </c>
      <c r="EP162" t="s">
        <v>71</v>
      </c>
      <c r="EQ162" t="s">
        <v>71</v>
      </c>
      <c r="ER162" t="s">
        <v>71</v>
      </c>
      <c r="ES162" t="s">
        <v>71</v>
      </c>
      <c r="ET162" t="s">
        <v>71</v>
      </c>
      <c r="EU162" t="s">
        <v>71</v>
      </c>
      <c r="EV162" t="s">
        <v>71</v>
      </c>
      <c r="EW162" t="s">
        <v>71</v>
      </c>
      <c r="EX162" t="s">
        <v>71</v>
      </c>
      <c r="EY162" t="s">
        <v>71</v>
      </c>
      <c r="EZ162" t="s">
        <v>71</v>
      </c>
      <c r="FA162" t="s">
        <v>71</v>
      </c>
      <c r="FB162" t="s">
        <v>71</v>
      </c>
      <c r="FC162" t="s">
        <v>71</v>
      </c>
      <c r="FD162" t="s">
        <v>71</v>
      </c>
      <c r="FE162" t="s">
        <v>71</v>
      </c>
      <c r="FF162" t="s">
        <v>71</v>
      </c>
      <c r="FG162" t="s">
        <v>71</v>
      </c>
      <c r="FH162" t="s">
        <v>71</v>
      </c>
      <c r="FI162" t="s">
        <v>71</v>
      </c>
      <c r="FJ162" t="s">
        <v>71</v>
      </c>
      <c r="FK162" t="s">
        <v>71</v>
      </c>
      <c r="FL162" t="s">
        <v>71</v>
      </c>
      <c r="FM162" t="s">
        <v>71</v>
      </c>
      <c r="FN162" t="s">
        <v>71</v>
      </c>
      <c r="FO162" t="s">
        <v>71</v>
      </c>
      <c r="FP162" t="s">
        <v>71</v>
      </c>
      <c r="FQ162" t="s">
        <v>71</v>
      </c>
      <c r="FR162" t="s">
        <v>71</v>
      </c>
      <c r="FS162" t="s">
        <v>71</v>
      </c>
      <c r="FT162" t="s">
        <v>71</v>
      </c>
      <c r="FU162" t="s">
        <v>71</v>
      </c>
      <c r="FV162" t="s">
        <v>71</v>
      </c>
      <c r="FW162" t="s">
        <v>71</v>
      </c>
      <c r="FX162" t="s">
        <v>71</v>
      </c>
      <c r="FY162" t="s">
        <v>71</v>
      </c>
      <c r="FZ162" t="s">
        <v>71</v>
      </c>
      <c r="GA162" t="s">
        <v>71</v>
      </c>
      <c r="GB162" t="s">
        <v>71</v>
      </c>
      <c r="GC162" t="s">
        <v>71</v>
      </c>
      <c r="GD162" t="s">
        <v>71</v>
      </c>
      <c r="GE162" t="s">
        <v>71</v>
      </c>
      <c r="GF162" t="s">
        <v>71</v>
      </c>
      <c r="GG162" t="s">
        <v>71</v>
      </c>
      <c r="GH162" t="s">
        <v>71</v>
      </c>
    </row>
    <row r="163" spans="1:190" x14ac:dyDescent="0.2">
      <c r="A163" s="1">
        <v>161</v>
      </c>
      <c r="B163" t="s">
        <v>72</v>
      </c>
      <c r="C163" t="s">
        <v>72</v>
      </c>
      <c r="D163" t="s">
        <v>73</v>
      </c>
      <c r="E163" t="s">
        <v>73</v>
      </c>
      <c r="F163" t="s">
        <v>73</v>
      </c>
      <c r="G163" t="s">
        <v>73</v>
      </c>
      <c r="H163" t="s">
        <v>73</v>
      </c>
      <c r="I163" t="s">
        <v>74</v>
      </c>
      <c r="J163" t="s">
        <v>74</v>
      </c>
      <c r="K163" t="s">
        <v>74</v>
      </c>
      <c r="L163" t="s">
        <v>75</v>
      </c>
      <c r="M163" t="s">
        <v>75</v>
      </c>
      <c r="N163" t="s">
        <v>75</v>
      </c>
      <c r="O163" t="s">
        <v>75</v>
      </c>
      <c r="P163" t="s">
        <v>75</v>
      </c>
      <c r="Q163" t="s">
        <v>75</v>
      </c>
      <c r="R163" t="s">
        <v>75</v>
      </c>
      <c r="S163" t="s">
        <v>71</v>
      </c>
      <c r="T163" t="s">
        <v>71</v>
      </c>
      <c r="U163" t="s">
        <v>71</v>
      </c>
      <c r="V163" t="s">
        <v>71</v>
      </c>
      <c r="W163" t="s">
        <v>71</v>
      </c>
      <c r="X163" t="s">
        <v>71</v>
      </c>
      <c r="Y163" t="s">
        <v>71</v>
      </c>
      <c r="Z163" t="s">
        <v>71</v>
      </c>
      <c r="AA163" t="s">
        <v>71</v>
      </c>
      <c r="AB163" t="s">
        <v>71</v>
      </c>
      <c r="AC163" t="s">
        <v>71</v>
      </c>
      <c r="AD163" t="s">
        <v>71</v>
      </c>
      <c r="AE163" t="s">
        <v>71</v>
      </c>
      <c r="AF163" t="s">
        <v>71</v>
      </c>
      <c r="AG163" t="s">
        <v>71</v>
      </c>
      <c r="AH163" t="s">
        <v>71</v>
      </c>
      <c r="AI163" t="s">
        <v>71</v>
      </c>
      <c r="AJ163" t="s">
        <v>71</v>
      </c>
      <c r="AK163" t="s">
        <v>71</v>
      </c>
      <c r="AL163" t="s">
        <v>71</v>
      </c>
      <c r="AM163" t="s">
        <v>71</v>
      </c>
      <c r="AN163" t="s">
        <v>71</v>
      </c>
      <c r="AO163" t="s">
        <v>71</v>
      </c>
      <c r="AP163" t="s">
        <v>71</v>
      </c>
      <c r="AQ163" t="s">
        <v>71</v>
      </c>
      <c r="AR163" t="s">
        <v>71</v>
      </c>
      <c r="AS163" t="s">
        <v>71</v>
      </c>
      <c r="AT163" t="s">
        <v>71</v>
      </c>
      <c r="AU163" t="s">
        <v>71</v>
      </c>
      <c r="AV163" t="s">
        <v>71</v>
      </c>
      <c r="AW163" t="s">
        <v>71</v>
      </c>
      <c r="AX163" t="s">
        <v>71</v>
      </c>
      <c r="AY163" t="s">
        <v>71</v>
      </c>
      <c r="AZ163" t="s">
        <v>71</v>
      </c>
      <c r="BA163" t="s">
        <v>71</v>
      </c>
      <c r="BB163" t="s">
        <v>71</v>
      </c>
      <c r="BC163" t="s">
        <v>71</v>
      </c>
      <c r="BD163" t="s">
        <v>71</v>
      </c>
      <c r="BE163" t="s">
        <v>71</v>
      </c>
      <c r="BF163" t="s">
        <v>71</v>
      </c>
      <c r="BG163" t="s">
        <v>71</v>
      </c>
      <c r="BH163" t="s">
        <v>71</v>
      </c>
      <c r="BI163" t="s">
        <v>71</v>
      </c>
      <c r="BJ163" t="s">
        <v>71</v>
      </c>
      <c r="BK163" t="s">
        <v>71</v>
      </c>
      <c r="BL163" t="s">
        <v>71</v>
      </c>
      <c r="BM163" t="s">
        <v>71</v>
      </c>
      <c r="BN163" t="s">
        <v>71</v>
      </c>
      <c r="BO163" t="s">
        <v>71</v>
      </c>
      <c r="BP163" t="s">
        <v>71</v>
      </c>
      <c r="BQ163" t="s">
        <v>71</v>
      </c>
      <c r="BR163" t="s">
        <v>71</v>
      </c>
      <c r="BS163" t="s">
        <v>71</v>
      </c>
      <c r="BT163" t="s">
        <v>71</v>
      </c>
      <c r="BU163" t="s">
        <v>71</v>
      </c>
      <c r="BV163" t="s">
        <v>71</v>
      </c>
      <c r="BW163" t="s">
        <v>71</v>
      </c>
      <c r="BX163" t="s">
        <v>71</v>
      </c>
      <c r="BY163" t="s">
        <v>71</v>
      </c>
      <c r="BZ163" t="s">
        <v>71</v>
      </c>
      <c r="CA163" t="s">
        <v>71</v>
      </c>
      <c r="CB163" t="s">
        <v>71</v>
      </c>
      <c r="CC163" t="s">
        <v>71</v>
      </c>
      <c r="CD163" t="s">
        <v>71</v>
      </c>
      <c r="CE163" t="s">
        <v>71</v>
      </c>
      <c r="CF163" t="s">
        <v>71</v>
      </c>
      <c r="CG163" t="s">
        <v>71</v>
      </c>
      <c r="CH163" t="s">
        <v>71</v>
      </c>
      <c r="CI163" t="s">
        <v>71</v>
      </c>
      <c r="CJ163" t="s">
        <v>71</v>
      </c>
      <c r="CK163" t="s">
        <v>71</v>
      </c>
      <c r="CL163" t="s">
        <v>71</v>
      </c>
      <c r="CM163" t="s">
        <v>71</v>
      </c>
      <c r="CN163" t="s">
        <v>71</v>
      </c>
      <c r="CO163" t="s">
        <v>71</v>
      </c>
      <c r="CP163" t="s">
        <v>71</v>
      </c>
      <c r="CQ163" t="s">
        <v>71</v>
      </c>
      <c r="CR163" t="s">
        <v>71</v>
      </c>
      <c r="CS163" t="s">
        <v>71</v>
      </c>
      <c r="CT163" t="s">
        <v>71</v>
      </c>
      <c r="CU163" t="s">
        <v>71</v>
      </c>
      <c r="CV163" t="s">
        <v>71</v>
      </c>
      <c r="CW163" t="s">
        <v>71</v>
      </c>
      <c r="CX163" t="s">
        <v>71</v>
      </c>
      <c r="CY163" t="s">
        <v>71</v>
      </c>
      <c r="CZ163" t="s">
        <v>71</v>
      </c>
      <c r="DA163" t="s">
        <v>71</v>
      </c>
      <c r="DB163" t="s">
        <v>71</v>
      </c>
      <c r="DC163" t="s">
        <v>71</v>
      </c>
      <c r="DD163" t="s">
        <v>71</v>
      </c>
      <c r="DE163" t="s">
        <v>71</v>
      </c>
      <c r="DF163" t="s">
        <v>71</v>
      </c>
      <c r="DG163" t="s">
        <v>71</v>
      </c>
      <c r="DH163" t="s">
        <v>71</v>
      </c>
      <c r="DI163" t="s">
        <v>71</v>
      </c>
      <c r="DJ163" t="s">
        <v>71</v>
      </c>
      <c r="DK163" t="s">
        <v>71</v>
      </c>
      <c r="DL163" t="s">
        <v>71</v>
      </c>
      <c r="DM163" t="s">
        <v>71</v>
      </c>
      <c r="DN163" t="s">
        <v>71</v>
      </c>
      <c r="DO163" t="s">
        <v>71</v>
      </c>
      <c r="DP163" t="s">
        <v>71</v>
      </c>
      <c r="DQ163" t="s">
        <v>71</v>
      </c>
      <c r="DR163" t="s">
        <v>71</v>
      </c>
      <c r="DS163" t="s">
        <v>71</v>
      </c>
      <c r="DT163" t="s">
        <v>71</v>
      </c>
      <c r="DU163" t="s">
        <v>71</v>
      </c>
      <c r="DV163" t="s">
        <v>71</v>
      </c>
      <c r="DW163" t="s">
        <v>71</v>
      </c>
      <c r="DX163" t="s">
        <v>71</v>
      </c>
      <c r="DY163" t="s">
        <v>71</v>
      </c>
      <c r="DZ163" t="s">
        <v>71</v>
      </c>
      <c r="EA163" t="s">
        <v>71</v>
      </c>
      <c r="EB163" t="s">
        <v>71</v>
      </c>
      <c r="EC163" t="s">
        <v>71</v>
      </c>
      <c r="ED163" t="s">
        <v>71</v>
      </c>
      <c r="EE163" t="s">
        <v>71</v>
      </c>
      <c r="EF163" t="s">
        <v>71</v>
      </c>
      <c r="EG163" t="s">
        <v>71</v>
      </c>
      <c r="EH163" t="s">
        <v>71</v>
      </c>
      <c r="EI163" t="s">
        <v>71</v>
      </c>
      <c r="EJ163" t="s">
        <v>71</v>
      </c>
      <c r="EK163" t="s">
        <v>71</v>
      </c>
      <c r="EL163" t="s">
        <v>71</v>
      </c>
      <c r="EM163" t="s">
        <v>71</v>
      </c>
      <c r="EN163" t="s">
        <v>71</v>
      </c>
      <c r="EO163" t="s">
        <v>71</v>
      </c>
      <c r="EP163" t="s">
        <v>71</v>
      </c>
      <c r="EQ163" t="s">
        <v>71</v>
      </c>
      <c r="ER163" t="s">
        <v>71</v>
      </c>
      <c r="ES163" t="s">
        <v>71</v>
      </c>
      <c r="ET163" t="s">
        <v>71</v>
      </c>
      <c r="EU163" t="s">
        <v>71</v>
      </c>
      <c r="EV163" t="s">
        <v>71</v>
      </c>
      <c r="EW163" t="s">
        <v>71</v>
      </c>
      <c r="EX163" t="s">
        <v>71</v>
      </c>
      <c r="EY163" t="s">
        <v>71</v>
      </c>
      <c r="EZ163" t="s">
        <v>71</v>
      </c>
      <c r="FA163" t="s">
        <v>71</v>
      </c>
      <c r="FB163" t="s">
        <v>71</v>
      </c>
      <c r="FC163" t="s">
        <v>71</v>
      </c>
      <c r="FD163" t="s">
        <v>71</v>
      </c>
      <c r="FE163" t="s">
        <v>71</v>
      </c>
      <c r="FF163" t="s">
        <v>71</v>
      </c>
      <c r="FG163" t="s">
        <v>71</v>
      </c>
      <c r="FH163" t="s">
        <v>71</v>
      </c>
      <c r="FI163" t="s">
        <v>71</v>
      </c>
      <c r="FJ163" t="s">
        <v>71</v>
      </c>
      <c r="FK163" t="s">
        <v>71</v>
      </c>
      <c r="FL163" t="s">
        <v>71</v>
      </c>
      <c r="FM163" t="s">
        <v>71</v>
      </c>
      <c r="FN163" t="s">
        <v>71</v>
      </c>
      <c r="FO163" t="s">
        <v>71</v>
      </c>
      <c r="FP163" t="s">
        <v>71</v>
      </c>
      <c r="FQ163" t="s">
        <v>71</v>
      </c>
      <c r="FR163" t="s">
        <v>71</v>
      </c>
      <c r="FS163" t="s">
        <v>71</v>
      </c>
      <c r="FT163" t="s">
        <v>71</v>
      </c>
      <c r="FU163" t="s">
        <v>71</v>
      </c>
      <c r="FV163" t="s">
        <v>71</v>
      </c>
      <c r="FW163" t="s">
        <v>71</v>
      </c>
      <c r="FX163" t="s">
        <v>71</v>
      </c>
      <c r="FY163" t="s">
        <v>71</v>
      </c>
      <c r="FZ163" t="s">
        <v>71</v>
      </c>
      <c r="GA163" t="s">
        <v>71</v>
      </c>
      <c r="GB163" t="s">
        <v>71</v>
      </c>
      <c r="GC163" t="s">
        <v>71</v>
      </c>
      <c r="GD163" t="s">
        <v>71</v>
      </c>
      <c r="GE163" t="s">
        <v>71</v>
      </c>
      <c r="GF163" t="s">
        <v>71</v>
      </c>
      <c r="GG163" t="s">
        <v>71</v>
      </c>
      <c r="GH163" t="s">
        <v>71</v>
      </c>
    </row>
    <row r="164" spans="1:190" x14ac:dyDescent="0.2">
      <c r="A164" s="1">
        <v>162</v>
      </c>
      <c r="B164" t="s">
        <v>72</v>
      </c>
      <c r="C164" t="s">
        <v>72</v>
      </c>
      <c r="D164" t="s">
        <v>73</v>
      </c>
      <c r="E164" t="s">
        <v>73</v>
      </c>
      <c r="F164" t="s">
        <v>73</v>
      </c>
      <c r="G164" t="s">
        <v>73</v>
      </c>
      <c r="H164" t="s">
        <v>73</v>
      </c>
      <c r="I164" t="s">
        <v>74</v>
      </c>
      <c r="J164" t="s">
        <v>74</v>
      </c>
      <c r="K164" t="s">
        <v>74</v>
      </c>
      <c r="L164" t="s">
        <v>75</v>
      </c>
      <c r="M164" t="s">
        <v>75</v>
      </c>
      <c r="N164" t="s">
        <v>75</v>
      </c>
      <c r="O164" t="s">
        <v>75</v>
      </c>
      <c r="P164" t="s">
        <v>75</v>
      </c>
      <c r="Q164" t="s">
        <v>75</v>
      </c>
      <c r="R164" t="s">
        <v>75</v>
      </c>
      <c r="S164" t="s">
        <v>71</v>
      </c>
      <c r="T164" t="s">
        <v>71</v>
      </c>
      <c r="U164" t="s">
        <v>71</v>
      </c>
      <c r="V164" t="s">
        <v>71</v>
      </c>
      <c r="W164" t="s">
        <v>71</v>
      </c>
      <c r="X164" t="s">
        <v>71</v>
      </c>
      <c r="Y164" t="s">
        <v>71</v>
      </c>
      <c r="Z164" t="s">
        <v>71</v>
      </c>
      <c r="AA164" t="s">
        <v>71</v>
      </c>
      <c r="AB164" t="s">
        <v>71</v>
      </c>
      <c r="AC164" t="s">
        <v>71</v>
      </c>
      <c r="AD164" t="s">
        <v>71</v>
      </c>
      <c r="AE164" t="s">
        <v>71</v>
      </c>
      <c r="AF164" t="s">
        <v>71</v>
      </c>
      <c r="AG164" t="s">
        <v>71</v>
      </c>
      <c r="AH164" t="s">
        <v>71</v>
      </c>
      <c r="AI164" t="s">
        <v>71</v>
      </c>
      <c r="AJ164" t="s">
        <v>71</v>
      </c>
      <c r="AK164" t="s">
        <v>71</v>
      </c>
      <c r="AL164" t="s">
        <v>71</v>
      </c>
      <c r="AM164" t="s">
        <v>71</v>
      </c>
      <c r="AN164" t="s">
        <v>71</v>
      </c>
      <c r="AO164" t="s">
        <v>71</v>
      </c>
      <c r="AP164" t="s">
        <v>71</v>
      </c>
      <c r="AQ164" t="s">
        <v>71</v>
      </c>
      <c r="AR164" t="s">
        <v>71</v>
      </c>
      <c r="AS164" t="s">
        <v>71</v>
      </c>
      <c r="AT164" t="s">
        <v>71</v>
      </c>
      <c r="AU164" t="s">
        <v>71</v>
      </c>
      <c r="AV164" t="s">
        <v>71</v>
      </c>
      <c r="AW164" t="s">
        <v>71</v>
      </c>
      <c r="AX164" t="s">
        <v>71</v>
      </c>
      <c r="AY164" t="s">
        <v>71</v>
      </c>
      <c r="AZ164" t="s">
        <v>71</v>
      </c>
      <c r="BA164" t="s">
        <v>71</v>
      </c>
      <c r="BB164" t="s">
        <v>71</v>
      </c>
      <c r="BC164" t="s">
        <v>71</v>
      </c>
      <c r="BD164" t="s">
        <v>71</v>
      </c>
      <c r="BE164" t="s">
        <v>71</v>
      </c>
      <c r="BF164" t="s">
        <v>71</v>
      </c>
      <c r="BG164" t="s">
        <v>71</v>
      </c>
      <c r="BH164" t="s">
        <v>71</v>
      </c>
      <c r="BI164" t="s">
        <v>71</v>
      </c>
      <c r="BJ164" t="s">
        <v>71</v>
      </c>
      <c r="BK164" t="s">
        <v>71</v>
      </c>
      <c r="BL164" t="s">
        <v>71</v>
      </c>
      <c r="BM164" t="s">
        <v>71</v>
      </c>
      <c r="BN164" t="s">
        <v>71</v>
      </c>
      <c r="BO164" t="s">
        <v>71</v>
      </c>
      <c r="BP164" t="s">
        <v>71</v>
      </c>
      <c r="BQ164" t="s">
        <v>71</v>
      </c>
      <c r="BR164" t="s">
        <v>71</v>
      </c>
      <c r="BS164" t="s">
        <v>71</v>
      </c>
      <c r="BT164" t="s">
        <v>71</v>
      </c>
      <c r="BU164" t="s">
        <v>71</v>
      </c>
      <c r="BV164" t="s">
        <v>71</v>
      </c>
      <c r="BW164" t="s">
        <v>71</v>
      </c>
      <c r="BX164" t="s">
        <v>71</v>
      </c>
      <c r="BY164" t="s">
        <v>71</v>
      </c>
      <c r="BZ164" t="s">
        <v>71</v>
      </c>
      <c r="CA164" t="s">
        <v>71</v>
      </c>
      <c r="CB164" t="s">
        <v>71</v>
      </c>
      <c r="CC164" t="s">
        <v>71</v>
      </c>
      <c r="CD164" t="s">
        <v>71</v>
      </c>
      <c r="CE164" t="s">
        <v>71</v>
      </c>
      <c r="CF164" t="s">
        <v>71</v>
      </c>
      <c r="CG164" t="s">
        <v>71</v>
      </c>
      <c r="CH164" t="s">
        <v>71</v>
      </c>
      <c r="CI164" t="s">
        <v>71</v>
      </c>
      <c r="CJ164" t="s">
        <v>71</v>
      </c>
      <c r="CK164" t="s">
        <v>71</v>
      </c>
      <c r="CL164" t="s">
        <v>71</v>
      </c>
      <c r="CM164" t="s">
        <v>71</v>
      </c>
      <c r="CN164" t="s">
        <v>71</v>
      </c>
      <c r="CO164" t="s">
        <v>71</v>
      </c>
      <c r="CP164" t="s">
        <v>71</v>
      </c>
      <c r="CQ164" t="s">
        <v>71</v>
      </c>
      <c r="CR164" t="s">
        <v>71</v>
      </c>
      <c r="CS164" t="s">
        <v>71</v>
      </c>
      <c r="CT164" t="s">
        <v>71</v>
      </c>
      <c r="CU164" t="s">
        <v>71</v>
      </c>
      <c r="CV164" t="s">
        <v>71</v>
      </c>
      <c r="CW164" t="s">
        <v>71</v>
      </c>
      <c r="CX164" t="s">
        <v>71</v>
      </c>
      <c r="CY164" t="s">
        <v>71</v>
      </c>
      <c r="CZ164" t="s">
        <v>71</v>
      </c>
      <c r="DA164" t="s">
        <v>71</v>
      </c>
      <c r="DB164" t="s">
        <v>71</v>
      </c>
      <c r="DC164" t="s">
        <v>71</v>
      </c>
      <c r="DD164" t="s">
        <v>71</v>
      </c>
      <c r="DE164" t="s">
        <v>71</v>
      </c>
      <c r="DF164" t="s">
        <v>71</v>
      </c>
      <c r="DG164" t="s">
        <v>71</v>
      </c>
      <c r="DH164" t="s">
        <v>71</v>
      </c>
      <c r="DI164" t="s">
        <v>71</v>
      </c>
      <c r="DJ164" t="s">
        <v>71</v>
      </c>
      <c r="DK164" t="s">
        <v>71</v>
      </c>
      <c r="DL164" t="s">
        <v>71</v>
      </c>
      <c r="DM164" t="s">
        <v>71</v>
      </c>
      <c r="DN164" t="s">
        <v>71</v>
      </c>
      <c r="DO164" t="s">
        <v>71</v>
      </c>
      <c r="DP164" t="s">
        <v>71</v>
      </c>
      <c r="DQ164" t="s">
        <v>71</v>
      </c>
      <c r="DR164" t="s">
        <v>71</v>
      </c>
      <c r="DS164" t="s">
        <v>71</v>
      </c>
      <c r="DT164" t="s">
        <v>71</v>
      </c>
      <c r="DU164" t="s">
        <v>71</v>
      </c>
      <c r="DV164" t="s">
        <v>71</v>
      </c>
      <c r="DW164" t="s">
        <v>71</v>
      </c>
      <c r="DX164" t="s">
        <v>71</v>
      </c>
      <c r="DY164" t="s">
        <v>71</v>
      </c>
      <c r="DZ164" t="s">
        <v>71</v>
      </c>
      <c r="EA164" t="s">
        <v>71</v>
      </c>
      <c r="EB164" t="s">
        <v>71</v>
      </c>
      <c r="EC164" t="s">
        <v>71</v>
      </c>
      <c r="ED164" t="s">
        <v>71</v>
      </c>
      <c r="EE164" t="s">
        <v>71</v>
      </c>
      <c r="EF164" t="s">
        <v>71</v>
      </c>
      <c r="EG164" t="s">
        <v>71</v>
      </c>
      <c r="EH164" t="s">
        <v>71</v>
      </c>
      <c r="EI164" t="s">
        <v>71</v>
      </c>
      <c r="EJ164" t="s">
        <v>71</v>
      </c>
      <c r="EK164" t="s">
        <v>71</v>
      </c>
      <c r="EL164" t="s">
        <v>71</v>
      </c>
      <c r="EM164" t="s">
        <v>71</v>
      </c>
      <c r="EN164" t="s">
        <v>71</v>
      </c>
      <c r="EO164" t="s">
        <v>71</v>
      </c>
      <c r="EP164" t="s">
        <v>71</v>
      </c>
      <c r="EQ164" t="s">
        <v>71</v>
      </c>
      <c r="ER164" t="s">
        <v>71</v>
      </c>
      <c r="ES164" t="s">
        <v>71</v>
      </c>
      <c r="ET164" t="s">
        <v>71</v>
      </c>
      <c r="EU164" t="s">
        <v>71</v>
      </c>
      <c r="EV164" t="s">
        <v>71</v>
      </c>
      <c r="EW164" t="s">
        <v>71</v>
      </c>
      <c r="EX164" t="s">
        <v>71</v>
      </c>
      <c r="EY164" t="s">
        <v>71</v>
      </c>
      <c r="EZ164" t="s">
        <v>71</v>
      </c>
      <c r="FA164" t="s">
        <v>71</v>
      </c>
      <c r="FB164" t="s">
        <v>71</v>
      </c>
      <c r="FC164" t="s">
        <v>71</v>
      </c>
      <c r="FD164" t="s">
        <v>71</v>
      </c>
      <c r="FE164" t="s">
        <v>71</v>
      </c>
      <c r="FF164" t="s">
        <v>71</v>
      </c>
      <c r="FG164" t="s">
        <v>71</v>
      </c>
      <c r="FH164" t="s">
        <v>71</v>
      </c>
      <c r="FI164" t="s">
        <v>71</v>
      </c>
      <c r="FJ164" t="s">
        <v>71</v>
      </c>
      <c r="FK164" t="s">
        <v>71</v>
      </c>
      <c r="FL164" t="s">
        <v>71</v>
      </c>
      <c r="FM164" t="s">
        <v>71</v>
      </c>
      <c r="FN164" t="s">
        <v>71</v>
      </c>
      <c r="FO164" t="s">
        <v>71</v>
      </c>
      <c r="FP164" t="s">
        <v>71</v>
      </c>
      <c r="FQ164" t="s">
        <v>71</v>
      </c>
      <c r="FR164" t="s">
        <v>71</v>
      </c>
      <c r="FS164" t="s">
        <v>71</v>
      </c>
      <c r="FT164" t="s">
        <v>71</v>
      </c>
      <c r="FU164" t="s">
        <v>71</v>
      </c>
      <c r="FV164" t="s">
        <v>71</v>
      </c>
      <c r="FW164" t="s">
        <v>71</v>
      </c>
      <c r="FX164" t="s">
        <v>71</v>
      </c>
      <c r="FY164" t="s">
        <v>71</v>
      </c>
      <c r="FZ164" t="s">
        <v>71</v>
      </c>
      <c r="GA164" t="s">
        <v>71</v>
      </c>
      <c r="GB164" t="s">
        <v>71</v>
      </c>
      <c r="GC164" t="s">
        <v>71</v>
      </c>
      <c r="GD164" t="s">
        <v>71</v>
      </c>
      <c r="GE164" t="s">
        <v>71</v>
      </c>
      <c r="GF164" t="s">
        <v>71</v>
      </c>
      <c r="GG164" t="s">
        <v>71</v>
      </c>
      <c r="GH164" t="s">
        <v>71</v>
      </c>
    </row>
    <row r="165" spans="1:190" x14ac:dyDescent="0.2">
      <c r="A165" s="1">
        <v>163</v>
      </c>
      <c r="B165" t="s">
        <v>72</v>
      </c>
      <c r="C165" t="s">
        <v>72</v>
      </c>
      <c r="D165" t="s">
        <v>73</v>
      </c>
      <c r="E165" t="s">
        <v>73</v>
      </c>
      <c r="F165" t="s">
        <v>73</v>
      </c>
      <c r="G165" t="s">
        <v>73</v>
      </c>
      <c r="H165" t="s">
        <v>73</v>
      </c>
      <c r="I165" t="s">
        <v>74</v>
      </c>
      <c r="J165" t="s">
        <v>74</v>
      </c>
      <c r="K165" t="s">
        <v>74</v>
      </c>
      <c r="L165" t="s">
        <v>75</v>
      </c>
      <c r="M165" t="s">
        <v>75</v>
      </c>
      <c r="N165" t="s">
        <v>75</v>
      </c>
      <c r="O165" t="s">
        <v>75</v>
      </c>
      <c r="P165" t="s">
        <v>75</v>
      </c>
      <c r="Q165" t="s">
        <v>75</v>
      </c>
      <c r="R165" t="s">
        <v>75</v>
      </c>
      <c r="S165" t="s">
        <v>71</v>
      </c>
      <c r="T165" t="s">
        <v>71</v>
      </c>
      <c r="U165" t="s">
        <v>71</v>
      </c>
      <c r="V165" t="s">
        <v>71</v>
      </c>
      <c r="W165" t="s">
        <v>71</v>
      </c>
      <c r="X165" t="s">
        <v>71</v>
      </c>
      <c r="Y165" t="s">
        <v>71</v>
      </c>
      <c r="Z165" t="s">
        <v>71</v>
      </c>
      <c r="AA165" t="s">
        <v>71</v>
      </c>
      <c r="AB165" t="s">
        <v>71</v>
      </c>
      <c r="AC165" t="s">
        <v>71</v>
      </c>
      <c r="AD165" t="s">
        <v>71</v>
      </c>
      <c r="AE165" t="s">
        <v>71</v>
      </c>
      <c r="AF165" t="s">
        <v>71</v>
      </c>
      <c r="AG165" t="s">
        <v>71</v>
      </c>
      <c r="AH165" t="s">
        <v>71</v>
      </c>
      <c r="AI165" t="s">
        <v>71</v>
      </c>
      <c r="AJ165" t="s">
        <v>71</v>
      </c>
      <c r="AK165" t="s">
        <v>71</v>
      </c>
      <c r="AL165" t="s">
        <v>71</v>
      </c>
      <c r="AM165" t="s">
        <v>71</v>
      </c>
      <c r="AN165" t="s">
        <v>71</v>
      </c>
      <c r="AO165" t="s">
        <v>71</v>
      </c>
      <c r="AP165" t="s">
        <v>71</v>
      </c>
      <c r="AQ165" t="s">
        <v>71</v>
      </c>
      <c r="AR165" t="s">
        <v>71</v>
      </c>
      <c r="AS165" t="s">
        <v>71</v>
      </c>
      <c r="AT165" t="s">
        <v>71</v>
      </c>
      <c r="AU165" t="s">
        <v>71</v>
      </c>
      <c r="AV165" t="s">
        <v>71</v>
      </c>
      <c r="AW165" t="s">
        <v>71</v>
      </c>
      <c r="AX165" t="s">
        <v>71</v>
      </c>
      <c r="AY165" t="s">
        <v>71</v>
      </c>
      <c r="AZ165" t="s">
        <v>71</v>
      </c>
      <c r="BA165" t="s">
        <v>71</v>
      </c>
      <c r="BB165" t="s">
        <v>71</v>
      </c>
      <c r="BC165" t="s">
        <v>71</v>
      </c>
      <c r="BD165" t="s">
        <v>71</v>
      </c>
      <c r="BE165" t="s">
        <v>71</v>
      </c>
      <c r="BF165" t="s">
        <v>71</v>
      </c>
      <c r="BG165" t="s">
        <v>71</v>
      </c>
      <c r="BH165" t="s">
        <v>71</v>
      </c>
      <c r="BI165" t="s">
        <v>71</v>
      </c>
      <c r="BJ165" t="s">
        <v>71</v>
      </c>
      <c r="BK165" t="s">
        <v>71</v>
      </c>
      <c r="BL165" t="s">
        <v>71</v>
      </c>
      <c r="BM165" t="s">
        <v>71</v>
      </c>
      <c r="BN165" t="s">
        <v>71</v>
      </c>
      <c r="BO165" t="s">
        <v>71</v>
      </c>
      <c r="BP165" t="s">
        <v>71</v>
      </c>
      <c r="BQ165" t="s">
        <v>71</v>
      </c>
      <c r="BR165" t="s">
        <v>71</v>
      </c>
      <c r="BS165" t="s">
        <v>71</v>
      </c>
      <c r="BT165" t="s">
        <v>71</v>
      </c>
      <c r="BU165" t="s">
        <v>71</v>
      </c>
      <c r="BV165" t="s">
        <v>71</v>
      </c>
      <c r="BW165" t="s">
        <v>71</v>
      </c>
      <c r="BX165" t="s">
        <v>71</v>
      </c>
      <c r="BY165" t="s">
        <v>71</v>
      </c>
      <c r="BZ165" t="s">
        <v>71</v>
      </c>
      <c r="CA165" t="s">
        <v>71</v>
      </c>
      <c r="CB165" t="s">
        <v>71</v>
      </c>
      <c r="CC165" t="s">
        <v>71</v>
      </c>
      <c r="CD165" t="s">
        <v>71</v>
      </c>
      <c r="CE165" t="s">
        <v>71</v>
      </c>
      <c r="CF165" t="s">
        <v>71</v>
      </c>
      <c r="CG165" t="s">
        <v>71</v>
      </c>
      <c r="CH165" t="s">
        <v>71</v>
      </c>
      <c r="CI165" t="s">
        <v>71</v>
      </c>
      <c r="CJ165" t="s">
        <v>71</v>
      </c>
      <c r="CK165" t="s">
        <v>71</v>
      </c>
      <c r="CL165" t="s">
        <v>71</v>
      </c>
      <c r="CM165" t="s">
        <v>71</v>
      </c>
      <c r="CN165" t="s">
        <v>71</v>
      </c>
      <c r="CO165" t="s">
        <v>71</v>
      </c>
      <c r="CP165" t="s">
        <v>71</v>
      </c>
      <c r="CQ165" t="s">
        <v>71</v>
      </c>
      <c r="CR165" t="s">
        <v>71</v>
      </c>
      <c r="CS165" t="s">
        <v>71</v>
      </c>
      <c r="CT165" t="s">
        <v>71</v>
      </c>
      <c r="CU165" t="s">
        <v>71</v>
      </c>
      <c r="CV165" t="s">
        <v>71</v>
      </c>
      <c r="CW165" t="s">
        <v>71</v>
      </c>
      <c r="CX165" t="s">
        <v>71</v>
      </c>
      <c r="CY165" t="s">
        <v>71</v>
      </c>
      <c r="CZ165" t="s">
        <v>71</v>
      </c>
      <c r="DA165" t="s">
        <v>71</v>
      </c>
      <c r="DB165" t="s">
        <v>71</v>
      </c>
      <c r="DC165" t="s">
        <v>71</v>
      </c>
      <c r="DD165" t="s">
        <v>71</v>
      </c>
      <c r="DE165" t="s">
        <v>71</v>
      </c>
      <c r="DF165" t="s">
        <v>71</v>
      </c>
      <c r="DG165" t="s">
        <v>71</v>
      </c>
      <c r="DH165" t="s">
        <v>71</v>
      </c>
      <c r="DI165" t="s">
        <v>71</v>
      </c>
      <c r="DJ165" t="s">
        <v>71</v>
      </c>
      <c r="DK165" t="s">
        <v>71</v>
      </c>
      <c r="DL165" t="s">
        <v>71</v>
      </c>
      <c r="DM165" t="s">
        <v>71</v>
      </c>
      <c r="DN165" t="s">
        <v>71</v>
      </c>
      <c r="DO165" t="s">
        <v>71</v>
      </c>
      <c r="DP165" t="s">
        <v>71</v>
      </c>
      <c r="DQ165" t="s">
        <v>71</v>
      </c>
      <c r="DR165" t="s">
        <v>71</v>
      </c>
      <c r="DS165" t="s">
        <v>71</v>
      </c>
      <c r="DT165" t="s">
        <v>71</v>
      </c>
      <c r="DU165" t="s">
        <v>71</v>
      </c>
      <c r="DV165" t="s">
        <v>71</v>
      </c>
      <c r="DW165" t="s">
        <v>71</v>
      </c>
      <c r="DX165" t="s">
        <v>71</v>
      </c>
      <c r="DY165" t="s">
        <v>71</v>
      </c>
      <c r="DZ165" t="s">
        <v>71</v>
      </c>
      <c r="EA165" t="s">
        <v>71</v>
      </c>
      <c r="EB165" t="s">
        <v>71</v>
      </c>
      <c r="EC165" t="s">
        <v>71</v>
      </c>
      <c r="ED165" t="s">
        <v>71</v>
      </c>
      <c r="EE165" t="s">
        <v>71</v>
      </c>
      <c r="EF165" t="s">
        <v>71</v>
      </c>
      <c r="EG165" t="s">
        <v>71</v>
      </c>
      <c r="EH165" t="s">
        <v>71</v>
      </c>
      <c r="EI165" t="s">
        <v>71</v>
      </c>
      <c r="EJ165" t="s">
        <v>71</v>
      </c>
      <c r="EK165" t="s">
        <v>71</v>
      </c>
      <c r="EL165" t="s">
        <v>71</v>
      </c>
      <c r="EM165" t="s">
        <v>71</v>
      </c>
      <c r="EN165" t="s">
        <v>71</v>
      </c>
      <c r="EO165" t="s">
        <v>71</v>
      </c>
      <c r="EP165" t="s">
        <v>71</v>
      </c>
      <c r="EQ165" t="s">
        <v>71</v>
      </c>
      <c r="ER165" t="s">
        <v>71</v>
      </c>
      <c r="ES165" t="s">
        <v>71</v>
      </c>
      <c r="ET165" t="s">
        <v>71</v>
      </c>
      <c r="EU165" t="s">
        <v>71</v>
      </c>
      <c r="EV165" t="s">
        <v>71</v>
      </c>
      <c r="EW165" t="s">
        <v>71</v>
      </c>
      <c r="EX165" t="s">
        <v>71</v>
      </c>
      <c r="EY165" t="s">
        <v>71</v>
      </c>
      <c r="EZ165" t="s">
        <v>71</v>
      </c>
      <c r="FA165" t="s">
        <v>71</v>
      </c>
      <c r="FB165" t="s">
        <v>71</v>
      </c>
      <c r="FC165" t="s">
        <v>71</v>
      </c>
      <c r="FD165" t="s">
        <v>71</v>
      </c>
      <c r="FE165" t="s">
        <v>71</v>
      </c>
      <c r="FF165" t="s">
        <v>71</v>
      </c>
      <c r="FG165" t="s">
        <v>71</v>
      </c>
      <c r="FH165" t="s">
        <v>71</v>
      </c>
      <c r="FI165" t="s">
        <v>71</v>
      </c>
      <c r="FJ165" t="s">
        <v>71</v>
      </c>
      <c r="FK165" t="s">
        <v>71</v>
      </c>
      <c r="FL165" t="s">
        <v>71</v>
      </c>
      <c r="FM165" t="s">
        <v>71</v>
      </c>
      <c r="FN165" t="s">
        <v>71</v>
      </c>
      <c r="FO165" t="s">
        <v>71</v>
      </c>
      <c r="FP165" t="s">
        <v>71</v>
      </c>
      <c r="FQ165" t="s">
        <v>71</v>
      </c>
      <c r="FR165" t="s">
        <v>71</v>
      </c>
      <c r="FS165" t="s">
        <v>71</v>
      </c>
      <c r="FT165" t="s">
        <v>71</v>
      </c>
      <c r="FU165" t="s">
        <v>71</v>
      </c>
      <c r="FV165" t="s">
        <v>71</v>
      </c>
      <c r="FW165" t="s">
        <v>71</v>
      </c>
      <c r="FX165" t="s">
        <v>71</v>
      </c>
      <c r="FY165" t="s">
        <v>71</v>
      </c>
      <c r="FZ165" t="s">
        <v>71</v>
      </c>
      <c r="GA165" t="s">
        <v>71</v>
      </c>
      <c r="GB165" t="s">
        <v>71</v>
      </c>
      <c r="GC165" t="s">
        <v>71</v>
      </c>
      <c r="GD165" t="s">
        <v>71</v>
      </c>
      <c r="GE165" t="s">
        <v>71</v>
      </c>
      <c r="GF165" t="s">
        <v>71</v>
      </c>
      <c r="GG165" t="s">
        <v>71</v>
      </c>
      <c r="GH165" t="s">
        <v>71</v>
      </c>
    </row>
    <row r="166" spans="1:190" x14ac:dyDescent="0.2">
      <c r="A166" s="1">
        <v>164</v>
      </c>
      <c r="B166" t="s">
        <v>72</v>
      </c>
      <c r="C166" t="s">
        <v>72</v>
      </c>
      <c r="D166" t="s">
        <v>73</v>
      </c>
      <c r="E166" t="s">
        <v>73</v>
      </c>
      <c r="F166" t="s">
        <v>73</v>
      </c>
      <c r="G166" t="s">
        <v>73</v>
      </c>
      <c r="H166" t="s">
        <v>73</v>
      </c>
      <c r="I166" t="s">
        <v>74</v>
      </c>
      <c r="J166" t="s">
        <v>74</v>
      </c>
      <c r="K166" t="s">
        <v>74</v>
      </c>
      <c r="L166" t="s">
        <v>75</v>
      </c>
      <c r="M166" t="s">
        <v>75</v>
      </c>
      <c r="N166" t="s">
        <v>75</v>
      </c>
      <c r="O166" t="s">
        <v>75</v>
      </c>
      <c r="P166" t="s">
        <v>75</v>
      </c>
      <c r="Q166" t="s">
        <v>75</v>
      </c>
      <c r="R166" t="s">
        <v>75</v>
      </c>
      <c r="S166" t="s">
        <v>71</v>
      </c>
      <c r="T166" t="s">
        <v>71</v>
      </c>
      <c r="U166" t="s">
        <v>71</v>
      </c>
      <c r="V166" t="s">
        <v>71</v>
      </c>
      <c r="W166" t="s">
        <v>71</v>
      </c>
      <c r="X166" t="s">
        <v>71</v>
      </c>
      <c r="Y166" t="s">
        <v>71</v>
      </c>
      <c r="Z166" t="s">
        <v>71</v>
      </c>
      <c r="AA166" t="s">
        <v>71</v>
      </c>
      <c r="AB166" t="s">
        <v>71</v>
      </c>
      <c r="AC166" t="s">
        <v>71</v>
      </c>
      <c r="AD166" t="s">
        <v>71</v>
      </c>
      <c r="AE166" t="s">
        <v>71</v>
      </c>
      <c r="AF166" t="s">
        <v>71</v>
      </c>
      <c r="AG166" t="s">
        <v>71</v>
      </c>
      <c r="AH166" t="s">
        <v>71</v>
      </c>
      <c r="AI166" t="s">
        <v>71</v>
      </c>
      <c r="AJ166" t="s">
        <v>71</v>
      </c>
      <c r="AK166" t="s">
        <v>71</v>
      </c>
      <c r="AL166" t="s">
        <v>71</v>
      </c>
      <c r="AM166" t="s">
        <v>71</v>
      </c>
      <c r="AN166" t="s">
        <v>71</v>
      </c>
      <c r="AO166" t="s">
        <v>71</v>
      </c>
      <c r="AP166" t="s">
        <v>71</v>
      </c>
      <c r="AQ166" t="s">
        <v>71</v>
      </c>
      <c r="AR166" t="s">
        <v>71</v>
      </c>
      <c r="AS166" t="s">
        <v>71</v>
      </c>
      <c r="AT166" t="s">
        <v>71</v>
      </c>
      <c r="AU166" t="s">
        <v>71</v>
      </c>
      <c r="AV166" t="s">
        <v>71</v>
      </c>
      <c r="AW166" t="s">
        <v>71</v>
      </c>
      <c r="AX166" t="s">
        <v>71</v>
      </c>
      <c r="AY166" t="s">
        <v>71</v>
      </c>
      <c r="AZ166" t="s">
        <v>71</v>
      </c>
      <c r="BA166" t="s">
        <v>71</v>
      </c>
      <c r="BB166" t="s">
        <v>71</v>
      </c>
      <c r="BC166" t="s">
        <v>71</v>
      </c>
      <c r="BD166" t="s">
        <v>71</v>
      </c>
      <c r="BE166" t="s">
        <v>71</v>
      </c>
      <c r="BF166" t="s">
        <v>71</v>
      </c>
      <c r="BG166" t="s">
        <v>71</v>
      </c>
      <c r="BH166" t="s">
        <v>71</v>
      </c>
      <c r="BI166" t="s">
        <v>71</v>
      </c>
      <c r="BJ166" t="s">
        <v>71</v>
      </c>
      <c r="BK166" t="s">
        <v>71</v>
      </c>
      <c r="BL166" t="s">
        <v>71</v>
      </c>
      <c r="BM166" t="s">
        <v>71</v>
      </c>
      <c r="BN166" t="s">
        <v>71</v>
      </c>
      <c r="BO166" t="s">
        <v>71</v>
      </c>
      <c r="BP166" t="s">
        <v>71</v>
      </c>
      <c r="BQ166" t="s">
        <v>71</v>
      </c>
      <c r="BR166" t="s">
        <v>71</v>
      </c>
      <c r="BS166" t="s">
        <v>71</v>
      </c>
      <c r="BT166" t="s">
        <v>71</v>
      </c>
      <c r="BU166" t="s">
        <v>71</v>
      </c>
      <c r="BV166" t="s">
        <v>71</v>
      </c>
      <c r="BW166" t="s">
        <v>71</v>
      </c>
      <c r="BX166" t="s">
        <v>71</v>
      </c>
      <c r="BY166" t="s">
        <v>71</v>
      </c>
      <c r="BZ166" t="s">
        <v>71</v>
      </c>
      <c r="CA166" t="s">
        <v>71</v>
      </c>
      <c r="CB166" t="s">
        <v>71</v>
      </c>
      <c r="CC166" t="s">
        <v>71</v>
      </c>
      <c r="CD166" t="s">
        <v>71</v>
      </c>
      <c r="CE166" t="s">
        <v>71</v>
      </c>
      <c r="CF166" t="s">
        <v>71</v>
      </c>
      <c r="CG166" t="s">
        <v>71</v>
      </c>
      <c r="CH166" t="s">
        <v>71</v>
      </c>
      <c r="CI166" t="s">
        <v>71</v>
      </c>
      <c r="CJ166" t="s">
        <v>71</v>
      </c>
      <c r="CK166" t="s">
        <v>71</v>
      </c>
      <c r="CL166" t="s">
        <v>71</v>
      </c>
      <c r="CM166" t="s">
        <v>71</v>
      </c>
      <c r="CN166" t="s">
        <v>71</v>
      </c>
      <c r="CO166" t="s">
        <v>71</v>
      </c>
      <c r="CP166" t="s">
        <v>71</v>
      </c>
      <c r="CQ166" t="s">
        <v>71</v>
      </c>
      <c r="CR166" t="s">
        <v>71</v>
      </c>
      <c r="CS166" t="s">
        <v>71</v>
      </c>
      <c r="CT166" t="s">
        <v>71</v>
      </c>
      <c r="CU166" t="s">
        <v>71</v>
      </c>
      <c r="CV166" t="s">
        <v>71</v>
      </c>
      <c r="CW166" t="s">
        <v>71</v>
      </c>
      <c r="CX166" t="s">
        <v>71</v>
      </c>
      <c r="CY166" t="s">
        <v>71</v>
      </c>
      <c r="CZ166" t="s">
        <v>71</v>
      </c>
      <c r="DA166" t="s">
        <v>71</v>
      </c>
      <c r="DB166" t="s">
        <v>71</v>
      </c>
      <c r="DC166" t="s">
        <v>71</v>
      </c>
      <c r="DD166" t="s">
        <v>71</v>
      </c>
      <c r="DE166" t="s">
        <v>71</v>
      </c>
      <c r="DF166" t="s">
        <v>71</v>
      </c>
      <c r="DG166" t="s">
        <v>71</v>
      </c>
      <c r="DH166" t="s">
        <v>71</v>
      </c>
      <c r="DI166" t="s">
        <v>71</v>
      </c>
      <c r="DJ166" t="s">
        <v>71</v>
      </c>
      <c r="DK166" t="s">
        <v>71</v>
      </c>
      <c r="DL166" t="s">
        <v>71</v>
      </c>
      <c r="DM166" t="s">
        <v>71</v>
      </c>
      <c r="DN166" t="s">
        <v>71</v>
      </c>
      <c r="DO166" t="s">
        <v>71</v>
      </c>
      <c r="DP166" t="s">
        <v>71</v>
      </c>
      <c r="DQ166" t="s">
        <v>71</v>
      </c>
      <c r="DR166" t="s">
        <v>71</v>
      </c>
      <c r="DS166" t="s">
        <v>71</v>
      </c>
      <c r="DT166" t="s">
        <v>71</v>
      </c>
      <c r="DU166" t="s">
        <v>71</v>
      </c>
      <c r="DV166" t="s">
        <v>71</v>
      </c>
      <c r="DW166" t="s">
        <v>71</v>
      </c>
      <c r="DX166" t="s">
        <v>71</v>
      </c>
      <c r="DY166" t="s">
        <v>71</v>
      </c>
      <c r="DZ166" t="s">
        <v>71</v>
      </c>
      <c r="EA166" t="s">
        <v>71</v>
      </c>
      <c r="EB166" t="s">
        <v>71</v>
      </c>
      <c r="EC166" t="s">
        <v>71</v>
      </c>
      <c r="ED166" t="s">
        <v>71</v>
      </c>
      <c r="EE166" t="s">
        <v>71</v>
      </c>
      <c r="EF166" t="s">
        <v>71</v>
      </c>
      <c r="EG166" t="s">
        <v>71</v>
      </c>
      <c r="EH166" t="s">
        <v>71</v>
      </c>
      <c r="EI166" t="s">
        <v>71</v>
      </c>
      <c r="EJ166" t="s">
        <v>71</v>
      </c>
      <c r="EK166" t="s">
        <v>71</v>
      </c>
      <c r="EL166" t="s">
        <v>71</v>
      </c>
      <c r="EM166" t="s">
        <v>71</v>
      </c>
      <c r="EN166" t="s">
        <v>71</v>
      </c>
      <c r="EO166" t="s">
        <v>71</v>
      </c>
      <c r="EP166" t="s">
        <v>71</v>
      </c>
      <c r="EQ166" t="s">
        <v>71</v>
      </c>
      <c r="ER166" t="s">
        <v>71</v>
      </c>
      <c r="ES166" t="s">
        <v>71</v>
      </c>
      <c r="ET166" t="s">
        <v>71</v>
      </c>
      <c r="EU166" t="s">
        <v>71</v>
      </c>
      <c r="EV166" t="s">
        <v>71</v>
      </c>
      <c r="EW166" t="s">
        <v>71</v>
      </c>
      <c r="EX166" t="s">
        <v>71</v>
      </c>
      <c r="EY166" t="s">
        <v>71</v>
      </c>
      <c r="EZ166" t="s">
        <v>71</v>
      </c>
      <c r="FA166" t="s">
        <v>71</v>
      </c>
      <c r="FB166" t="s">
        <v>71</v>
      </c>
      <c r="FC166" t="s">
        <v>71</v>
      </c>
      <c r="FD166" t="s">
        <v>71</v>
      </c>
      <c r="FE166" t="s">
        <v>71</v>
      </c>
      <c r="FF166" t="s">
        <v>71</v>
      </c>
      <c r="FG166" t="s">
        <v>71</v>
      </c>
      <c r="FH166" t="s">
        <v>71</v>
      </c>
      <c r="FI166" t="s">
        <v>71</v>
      </c>
      <c r="FJ166" t="s">
        <v>71</v>
      </c>
      <c r="FK166" t="s">
        <v>71</v>
      </c>
      <c r="FL166" t="s">
        <v>71</v>
      </c>
      <c r="FM166" t="s">
        <v>71</v>
      </c>
      <c r="FN166" t="s">
        <v>71</v>
      </c>
      <c r="FO166" t="s">
        <v>71</v>
      </c>
      <c r="FP166" t="s">
        <v>71</v>
      </c>
      <c r="FQ166" t="s">
        <v>71</v>
      </c>
      <c r="FR166" t="s">
        <v>71</v>
      </c>
      <c r="FS166" t="s">
        <v>71</v>
      </c>
      <c r="FT166" t="s">
        <v>71</v>
      </c>
      <c r="FU166" t="s">
        <v>71</v>
      </c>
      <c r="FV166" t="s">
        <v>71</v>
      </c>
      <c r="FW166" t="s">
        <v>71</v>
      </c>
      <c r="FX166" t="s">
        <v>71</v>
      </c>
      <c r="FY166" t="s">
        <v>71</v>
      </c>
      <c r="FZ166" t="s">
        <v>71</v>
      </c>
      <c r="GA166" t="s">
        <v>71</v>
      </c>
      <c r="GB166" t="s">
        <v>71</v>
      </c>
      <c r="GC166" t="s">
        <v>71</v>
      </c>
      <c r="GD166" t="s">
        <v>71</v>
      </c>
      <c r="GE166" t="s">
        <v>71</v>
      </c>
      <c r="GF166" t="s">
        <v>71</v>
      </c>
      <c r="GG166" t="s">
        <v>71</v>
      </c>
      <c r="GH166" t="s">
        <v>71</v>
      </c>
    </row>
    <row r="167" spans="1:190" x14ac:dyDescent="0.2">
      <c r="A167" s="1">
        <v>165</v>
      </c>
      <c r="B167" t="s">
        <v>72</v>
      </c>
      <c r="C167" t="s">
        <v>72</v>
      </c>
      <c r="D167" t="s">
        <v>73</v>
      </c>
      <c r="E167" t="s">
        <v>73</v>
      </c>
      <c r="F167" t="s">
        <v>73</v>
      </c>
      <c r="G167" t="s">
        <v>73</v>
      </c>
      <c r="H167" t="s">
        <v>73</v>
      </c>
      <c r="I167" t="s">
        <v>74</v>
      </c>
      <c r="J167" t="s">
        <v>74</v>
      </c>
      <c r="K167" t="s">
        <v>74</v>
      </c>
      <c r="L167" t="s">
        <v>75</v>
      </c>
      <c r="M167" t="s">
        <v>75</v>
      </c>
      <c r="N167" t="s">
        <v>75</v>
      </c>
      <c r="O167" t="s">
        <v>75</v>
      </c>
      <c r="P167" t="s">
        <v>75</v>
      </c>
      <c r="Q167" t="s">
        <v>75</v>
      </c>
      <c r="R167" t="s">
        <v>75</v>
      </c>
      <c r="S167" t="s">
        <v>71</v>
      </c>
      <c r="T167" t="s">
        <v>71</v>
      </c>
      <c r="U167" t="s">
        <v>71</v>
      </c>
      <c r="V167" t="s">
        <v>71</v>
      </c>
      <c r="W167" t="s">
        <v>71</v>
      </c>
      <c r="X167" t="s">
        <v>71</v>
      </c>
      <c r="Y167" t="s">
        <v>71</v>
      </c>
      <c r="Z167" t="s">
        <v>71</v>
      </c>
      <c r="AA167" t="s">
        <v>71</v>
      </c>
      <c r="AB167" t="s">
        <v>71</v>
      </c>
      <c r="AC167" t="s">
        <v>71</v>
      </c>
      <c r="AD167" t="s">
        <v>71</v>
      </c>
      <c r="AE167" t="s">
        <v>71</v>
      </c>
      <c r="AF167" t="s">
        <v>71</v>
      </c>
      <c r="AG167" t="s">
        <v>71</v>
      </c>
      <c r="AH167" t="s">
        <v>71</v>
      </c>
      <c r="AI167" t="s">
        <v>71</v>
      </c>
      <c r="AJ167" t="s">
        <v>71</v>
      </c>
      <c r="AK167" t="s">
        <v>71</v>
      </c>
      <c r="AL167" t="s">
        <v>71</v>
      </c>
      <c r="AM167" t="s">
        <v>71</v>
      </c>
      <c r="AN167" t="s">
        <v>71</v>
      </c>
      <c r="AO167" t="s">
        <v>71</v>
      </c>
      <c r="AP167" t="s">
        <v>71</v>
      </c>
      <c r="AQ167" t="s">
        <v>71</v>
      </c>
      <c r="AR167" t="s">
        <v>71</v>
      </c>
      <c r="AS167" t="s">
        <v>71</v>
      </c>
      <c r="AT167" t="s">
        <v>71</v>
      </c>
      <c r="AU167" t="s">
        <v>71</v>
      </c>
      <c r="AV167" t="s">
        <v>71</v>
      </c>
      <c r="AW167" t="s">
        <v>71</v>
      </c>
      <c r="AX167" t="s">
        <v>71</v>
      </c>
      <c r="AY167" t="s">
        <v>71</v>
      </c>
      <c r="AZ167" t="s">
        <v>71</v>
      </c>
      <c r="BA167" t="s">
        <v>71</v>
      </c>
      <c r="BB167" t="s">
        <v>71</v>
      </c>
      <c r="BC167" t="s">
        <v>71</v>
      </c>
      <c r="BD167" t="s">
        <v>71</v>
      </c>
      <c r="BE167" t="s">
        <v>71</v>
      </c>
      <c r="BF167" t="s">
        <v>71</v>
      </c>
      <c r="BG167" t="s">
        <v>71</v>
      </c>
      <c r="BH167" t="s">
        <v>71</v>
      </c>
      <c r="BI167" t="s">
        <v>71</v>
      </c>
      <c r="BJ167" t="s">
        <v>71</v>
      </c>
      <c r="BK167" t="s">
        <v>71</v>
      </c>
      <c r="BL167" t="s">
        <v>71</v>
      </c>
      <c r="BM167" t="s">
        <v>71</v>
      </c>
      <c r="BN167" t="s">
        <v>71</v>
      </c>
      <c r="BO167" t="s">
        <v>71</v>
      </c>
      <c r="BP167" t="s">
        <v>71</v>
      </c>
      <c r="BQ167" t="s">
        <v>71</v>
      </c>
      <c r="BR167" t="s">
        <v>71</v>
      </c>
      <c r="BS167" t="s">
        <v>71</v>
      </c>
      <c r="BT167" t="s">
        <v>71</v>
      </c>
      <c r="BU167" t="s">
        <v>71</v>
      </c>
      <c r="BV167" t="s">
        <v>71</v>
      </c>
      <c r="BW167" t="s">
        <v>71</v>
      </c>
      <c r="BX167" t="s">
        <v>71</v>
      </c>
      <c r="BY167" t="s">
        <v>71</v>
      </c>
      <c r="BZ167" t="s">
        <v>71</v>
      </c>
      <c r="CA167" t="s">
        <v>71</v>
      </c>
      <c r="CB167" t="s">
        <v>71</v>
      </c>
      <c r="CC167" t="s">
        <v>71</v>
      </c>
      <c r="CD167" t="s">
        <v>71</v>
      </c>
      <c r="CE167" t="s">
        <v>71</v>
      </c>
      <c r="CF167" t="s">
        <v>71</v>
      </c>
      <c r="CG167" t="s">
        <v>71</v>
      </c>
      <c r="CH167" t="s">
        <v>71</v>
      </c>
      <c r="CI167" t="s">
        <v>71</v>
      </c>
      <c r="CJ167" t="s">
        <v>71</v>
      </c>
      <c r="CK167" t="s">
        <v>71</v>
      </c>
      <c r="CL167" t="s">
        <v>71</v>
      </c>
      <c r="CM167" t="s">
        <v>71</v>
      </c>
      <c r="CN167" t="s">
        <v>71</v>
      </c>
      <c r="CO167" t="s">
        <v>71</v>
      </c>
      <c r="CP167" t="s">
        <v>71</v>
      </c>
      <c r="CQ167" t="s">
        <v>71</v>
      </c>
      <c r="CR167" t="s">
        <v>71</v>
      </c>
      <c r="CS167" t="s">
        <v>71</v>
      </c>
      <c r="CT167" t="s">
        <v>71</v>
      </c>
      <c r="CU167" t="s">
        <v>71</v>
      </c>
      <c r="CV167" t="s">
        <v>71</v>
      </c>
      <c r="CW167" t="s">
        <v>71</v>
      </c>
      <c r="CX167" t="s">
        <v>71</v>
      </c>
      <c r="CY167" t="s">
        <v>71</v>
      </c>
      <c r="CZ167" t="s">
        <v>71</v>
      </c>
      <c r="DA167" t="s">
        <v>71</v>
      </c>
      <c r="DB167" t="s">
        <v>71</v>
      </c>
      <c r="DC167" t="s">
        <v>71</v>
      </c>
      <c r="DD167" t="s">
        <v>71</v>
      </c>
      <c r="DE167" t="s">
        <v>71</v>
      </c>
      <c r="DF167" t="s">
        <v>71</v>
      </c>
      <c r="DG167" t="s">
        <v>71</v>
      </c>
      <c r="DH167" t="s">
        <v>71</v>
      </c>
      <c r="DI167" t="s">
        <v>71</v>
      </c>
      <c r="DJ167" t="s">
        <v>71</v>
      </c>
      <c r="DK167" t="s">
        <v>71</v>
      </c>
      <c r="DL167" t="s">
        <v>71</v>
      </c>
      <c r="DM167" t="s">
        <v>71</v>
      </c>
      <c r="DN167" t="s">
        <v>71</v>
      </c>
      <c r="DO167" t="s">
        <v>71</v>
      </c>
      <c r="DP167" t="s">
        <v>71</v>
      </c>
      <c r="DQ167" t="s">
        <v>71</v>
      </c>
      <c r="DR167" t="s">
        <v>71</v>
      </c>
      <c r="DS167" t="s">
        <v>71</v>
      </c>
      <c r="DT167" t="s">
        <v>71</v>
      </c>
      <c r="DU167" t="s">
        <v>71</v>
      </c>
      <c r="DV167" t="s">
        <v>71</v>
      </c>
      <c r="DW167" t="s">
        <v>71</v>
      </c>
      <c r="DX167" t="s">
        <v>71</v>
      </c>
      <c r="DY167" t="s">
        <v>71</v>
      </c>
      <c r="DZ167" t="s">
        <v>71</v>
      </c>
      <c r="EA167" t="s">
        <v>71</v>
      </c>
      <c r="EB167" t="s">
        <v>71</v>
      </c>
      <c r="EC167" t="s">
        <v>71</v>
      </c>
      <c r="ED167" t="s">
        <v>71</v>
      </c>
      <c r="EE167" t="s">
        <v>71</v>
      </c>
      <c r="EF167" t="s">
        <v>71</v>
      </c>
      <c r="EG167" t="s">
        <v>71</v>
      </c>
      <c r="EH167" t="s">
        <v>71</v>
      </c>
      <c r="EI167" t="s">
        <v>71</v>
      </c>
      <c r="EJ167" t="s">
        <v>71</v>
      </c>
      <c r="EK167" t="s">
        <v>71</v>
      </c>
      <c r="EL167" t="s">
        <v>71</v>
      </c>
      <c r="EM167" t="s">
        <v>71</v>
      </c>
      <c r="EN167" t="s">
        <v>71</v>
      </c>
      <c r="EO167" t="s">
        <v>71</v>
      </c>
      <c r="EP167" t="s">
        <v>71</v>
      </c>
      <c r="EQ167" t="s">
        <v>71</v>
      </c>
      <c r="ER167" t="s">
        <v>71</v>
      </c>
      <c r="ES167" t="s">
        <v>71</v>
      </c>
      <c r="ET167" t="s">
        <v>71</v>
      </c>
      <c r="EU167" t="s">
        <v>71</v>
      </c>
      <c r="EV167" t="s">
        <v>71</v>
      </c>
      <c r="EW167" t="s">
        <v>71</v>
      </c>
      <c r="EX167" t="s">
        <v>71</v>
      </c>
      <c r="EY167" t="s">
        <v>71</v>
      </c>
      <c r="EZ167" t="s">
        <v>71</v>
      </c>
      <c r="FA167" t="s">
        <v>71</v>
      </c>
      <c r="FB167" t="s">
        <v>71</v>
      </c>
      <c r="FC167" t="s">
        <v>71</v>
      </c>
      <c r="FD167" t="s">
        <v>71</v>
      </c>
      <c r="FE167" t="s">
        <v>71</v>
      </c>
      <c r="FF167" t="s">
        <v>71</v>
      </c>
      <c r="FG167" t="s">
        <v>71</v>
      </c>
      <c r="FH167" t="s">
        <v>71</v>
      </c>
      <c r="FI167" t="s">
        <v>71</v>
      </c>
      <c r="FJ167" t="s">
        <v>71</v>
      </c>
      <c r="FK167" t="s">
        <v>71</v>
      </c>
      <c r="FL167" t="s">
        <v>71</v>
      </c>
      <c r="FM167" t="s">
        <v>71</v>
      </c>
      <c r="FN167" t="s">
        <v>71</v>
      </c>
      <c r="FO167" t="s">
        <v>71</v>
      </c>
      <c r="FP167" t="s">
        <v>71</v>
      </c>
      <c r="FQ167" t="s">
        <v>71</v>
      </c>
      <c r="FR167" t="s">
        <v>71</v>
      </c>
      <c r="FS167" t="s">
        <v>71</v>
      </c>
      <c r="FT167" t="s">
        <v>71</v>
      </c>
      <c r="FU167" t="s">
        <v>71</v>
      </c>
      <c r="FV167" t="s">
        <v>71</v>
      </c>
      <c r="FW167" t="s">
        <v>71</v>
      </c>
      <c r="FX167" t="s">
        <v>71</v>
      </c>
      <c r="FY167" t="s">
        <v>71</v>
      </c>
      <c r="FZ167" t="s">
        <v>71</v>
      </c>
      <c r="GA167" t="s">
        <v>71</v>
      </c>
      <c r="GB167" t="s">
        <v>71</v>
      </c>
      <c r="GC167" t="s">
        <v>71</v>
      </c>
      <c r="GD167" t="s">
        <v>71</v>
      </c>
      <c r="GE167" t="s">
        <v>71</v>
      </c>
      <c r="GF167" t="s">
        <v>71</v>
      </c>
      <c r="GG167" t="s">
        <v>71</v>
      </c>
      <c r="GH167" t="s">
        <v>71</v>
      </c>
    </row>
    <row r="168" spans="1:190" x14ac:dyDescent="0.2">
      <c r="A168" s="1">
        <v>166</v>
      </c>
      <c r="B168" t="s">
        <v>72</v>
      </c>
      <c r="C168" t="s">
        <v>72</v>
      </c>
      <c r="D168" t="s">
        <v>73</v>
      </c>
      <c r="E168" t="s">
        <v>73</v>
      </c>
      <c r="F168" t="s">
        <v>73</v>
      </c>
      <c r="G168" t="s">
        <v>73</v>
      </c>
      <c r="H168" t="s">
        <v>73</v>
      </c>
      <c r="I168" t="s">
        <v>74</v>
      </c>
      <c r="J168" t="s">
        <v>74</v>
      </c>
      <c r="K168" t="s">
        <v>74</v>
      </c>
      <c r="L168" t="s">
        <v>75</v>
      </c>
      <c r="M168" t="s">
        <v>75</v>
      </c>
      <c r="N168" t="s">
        <v>75</v>
      </c>
      <c r="O168" t="s">
        <v>75</v>
      </c>
      <c r="P168" t="s">
        <v>75</v>
      </c>
      <c r="Q168" t="s">
        <v>75</v>
      </c>
      <c r="R168" t="s">
        <v>75</v>
      </c>
      <c r="S168" t="s">
        <v>71</v>
      </c>
      <c r="T168" t="s">
        <v>71</v>
      </c>
      <c r="U168" t="s">
        <v>71</v>
      </c>
      <c r="V168" t="s">
        <v>71</v>
      </c>
      <c r="W168" t="s">
        <v>71</v>
      </c>
      <c r="X168" t="s">
        <v>71</v>
      </c>
      <c r="Y168" t="s">
        <v>71</v>
      </c>
      <c r="Z168" t="s">
        <v>71</v>
      </c>
      <c r="AA168" t="s">
        <v>71</v>
      </c>
      <c r="AB168" t="s">
        <v>71</v>
      </c>
      <c r="AC168" t="s">
        <v>71</v>
      </c>
      <c r="AD168" t="s">
        <v>71</v>
      </c>
      <c r="AE168" t="s">
        <v>71</v>
      </c>
      <c r="AF168" t="s">
        <v>71</v>
      </c>
      <c r="AG168" t="s">
        <v>71</v>
      </c>
      <c r="AH168" t="s">
        <v>71</v>
      </c>
      <c r="AI168" t="s">
        <v>71</v>
      </c>
      <c r="AJ168" t="s">
        <v>71</v>
      </c>
      <c r="AK168" t="s">
        <v>71</v>
      </c>
      <c r="AL168" t="s">
        <v>71</v>
      </c>
      <c r="AM168" t="s">
        <v>71</v>
      </c>
      <c r="AN168" t="s">
        <v>71</v>
      </c>
      <c r="AO168" t="s">
        <v>71</v>
      </c>
      <c r="AP168" t="s">
        <v>71</v>
      </c>
      <c r="AQ168" t="s">
        <v>71</v>
      </c>
      <c r="AR168" t="s">
        <v>71</v>
      </c>
      <c r="AS168" t="s">
        <v>71</v>
      </c>
      <c r="AT168" t="s">
        <v>71</v>
      </c>
      <c r="AU168" t="s">
        <v>71</v>
      </c>
      <c r="AV168" t="s">
        <v>71</v>
      </c>
      <c r="AW168" t="s">
        <v>71</v>
      </c>
      <c r="AX168" t="s">
        <v>71</v>
      </c>
      <c r="AY168" t="s">
        <v>71</v>
      </c>
      <c r="AZ168" t="s">
        <v>71</v>
      </c>
      <c r="BA168" t="s">
        <v>71</v>
      </c>
      <c r="BB168" t="s">
        <v>71</v>
      </c>
      <c r="BC168" t="s">
        <v>71</v>
      </c>
      <c r="BD168" t="s">
        <v>71</v>
      </c>
      <c r="BE168" t="s">
        <v>71</v>
      </c>
      <c r="BF168" t="s">
        <v>71</v>
      </c>
      <c r="BG168" t="s">
        <v>71</v>
      </c>
      <c r="BH168" t="s">
        <v>71</v>
      </c>
      <c r="BI168" t="s">
        <v>71</v>
      </c>
      <c r="BJ168" t="s">
        <v>71</v>
      </c>
      <c r="BK168" t="s">
        <v>71</v>
      </c>
      <c r="BL168" t="s">
        <v>71</v>
      </c>
      <c r="BM168" t="s">
        <v>71</v>
      </c>
      <c r="BN168" t="s">
        <v>71</v>
      </c>
      <c r="BO168" t="s">
        <v>71</v>
      </c>
      <c r="BP168" t="s">
        <v>71</v>
      </c>
      <c r="BQ168" t="s">
        <v>71</v>
      </c>
      <c r="BR168" t="s">
        <v>71</v>
      </c>
      <c r="BS168" t="s">
        <v>71</v>
      </c>
      <c r="BT168" t="s">
        <v>71</v>
      </c>
      <c r="BU168" t="s">
        <v>71</v>
      </c>
      <c r="BV168" t="s">
        <v>71</v>
      </c>
      <c r="BW168" t="s">
        <v>71</v>
      </c>
      <c r="BX168" t="s">
        <v>71</v>
      </c>
      <c r="BY168" t="s">
        <v>71</v>
      </c>
      <c r="BZ168" t="s">
        <v>71</v>
      </c>
      <c r="CA168" t="s">
        <v>71</v>
      </c>
      <c r="CB168" t="s">
        <v>71</v>
      </c>
      <c r="CC168" t="s">
        <v>71</v>
      </c>
      <c r="CD168" t="s">
        <v>71</v>
      </c>
      <c r="CE168" t="s">
        <v>71</v>
      </c>
      <c r="CF168" t="s">
        <v>71</v>
      </c>
      <c r="CG168" t="s">
        <v>71</v>
      </c>
      <c r="CH168" t="s">
        <v>71</v>
      </c>
      <c r="CI168" t="s">
        <v>71</v>
      </c>
      <c r="CJ168" t="s">
        <v>71</v>
      </c>
      <c r="CK168" t="s">
        <v>71</v>
      </c>
      <c r="CL168" t="s">
        <v>71</v>
      </c>
      <c r="CM168" t="s">
        <v>71</v>
      </c>
      <c r="CN168" t="s">
        <v>71</v>
      </c>
      <c r="CO168" t="s">
        <v>71</v>
      </c>
      <c r="CP168" t="s">
        <v>71</v>
      </c>
      <c r="CQ168" t="s">
        <v>71</v>
      </c>
      <c r="CR168" t="s">
        <v>71</v>
      </c>
      <c r="CS168" t="s">
        <v>71</v>
      </c>
      <c r="CT168" t="s">
        <v>71</v>
      </c>
      <c r="CU168" t="s">
        <v>71</v>
      </c>
      <c r="CV168" t="s">
        <v>71</v>
      </c>
      <c r="CW168" t="s">
        <v>71</v>
      </c>
      <c r="CX168" t="s">
        <v>71</v>
      </c>
      <c r="CY168" t="s">
        <v>71</v>
      </c>
      <c r="CZ168" t="s">
        <v>71</v>
      </c>
      <c r="DA168" t="s">
        <v>71</v>
      </c>
      <c r="DB168" t="s">
        <v>71</v>
      </c>
      <c r="DC168" t="s">
        <v>71</v>
      </c>
      <c r="DD168" t="s">
        <v>71</v>
      </c>
      <c r="DE168" t="s">
        <v>71</v>
      </c>
      <c r="DF168" t="s">
        <v>71</v>
      </c>
      <c r="DG168" t="s">
        <v>71</v>
      </c>
      <c r="DH168" t="s">
        <v>71</v>
      </c>
      <c r="DI168" t="s">
        <v>71</v>
      </c>
      <c r="DJ168" t="s">
        <v>71</v>
      </c>
      <c r="DK168" t="s">
        <v>71</v>
      </c>
      <c r="DL168" t="s">
        <v>71</v>
      </c>
      <c r="DM168" t="s">
        <v>71</v>
      </c>
      <c r="DN168" t="s">
        <v>71</v>
      </c>
      <c r="DO168" t="s">
        <v>71</v>
      </c>
      <c r="DP168" t="s">
        <v>71</v>
      </c>
      <c r="DQ168" t="s">
        <v>71</v>
      </c>
      <c r="DR168" t="s">
        <v>71</v>
      </c>
      <c r="DS168" t="s">
        <v>71</v>
      </c>
      <c r="DT168" t="s">
        <v>71</v>
      </c>
      <c r="DU168" t="s">
        <v>71</v>
      </c>
      <c r="DV168" t="s">
        <v>71</v>
      </c>
      <c r="DW168" t="s">
        <v>71</v>
      </c>
      <c r="DX168" t="s">
        <v>71</v>
      </c>
      <c r="DY168" t="s">
        <v>71</v>
      </c>
      <c r="DZ168" t="s">
        <v>71</v>
      </c>
      <c r="EA168" t="s">
        <v>71</v>
      </c>
      <c r="EB168" t="s">
        <v>71</v>
      </c>
      <c r="EC168" t="s">
        <v>71</v>
      </c>
      <c r="ED168" t="s">
        <v>71</v>
      </c>
      <c r="EE168" t="s">
        <v>71</v>
      </c>
      <c r="EF168" t="s">
        <v>71</v>
      </c>
      <c r="EG168" t="s">
        <v>71</v>
      </c>
      <c r="EH168" t="s">
        <v>71</v>
      </c>
      <c r="EI168" t="s">
        <v>71</v>
      </c>
      <c r="EJ168" t="s">
        <v>71</v>
      </c>
      <c r="EK168" t="s">
        <v>71</v>
      </c>
      <c r="EL168" t="s">
        <v>71</v>
      </c>
      <c r="EM168" t="s">
        <v>71</v>
      </c>
      <c r="EN168" t="s">
        <v>71</v>
      </c>
      <c r="EO168" t="s">
        <v>71</v>
      </c>
      <c r="EP168" t="s">
        <v>71</v>
      </c>
      <c r="EQ168" t="s">
        <v>71</v>
      </c>
      <c r="ER168" t="s">
        <v>71</v>
      </c>
      <c r="ES168" t="s">
        <v>71</v>
      </c>
      <c r="ET168" t="s">
        <v>71</v>
      </c>
      <c r="EU168" t="s">
        <v>71</v>
      </c>
      <c r="EV168" t="s">
        <v>71</v>
      </c>
      <c r="EW168" t="s">
        <v>71</v>
      </c>
      <c r="EX168" t="s">
        <v>71</v>
      </c>
      <c r="EY168" t="s">
        <v>71</v>
      </c>
      <c r="EZ168" t="s">
        <v>71</v>
      </c>
      <c r="FA168" t="s">
        <v>71</v>
      </c>
      <c r="FB168" t="s">
        <v>71</v>
      </c>
      <c r="FC168" t="s">
        <v>71</v>
      </c>
      <c r="FD168" t="s">
        <v>71</v>
      </c>
      <c r="FE168" t="s">
        <v>71</v>
      </c>
      <c r="FF168" t="s">
        <v>71</v>
      </c>
      <c r="FG168" t="s">
        <v>71</v>
      </c>
      <c r="FH168" t="s">
        <v>71</v>
      </c>
      <c r="FI168" t="s">
        <v>71</v>
      </c>
      <c r="FJ168" t="s">
        <v>71</v>
      </c>
      <c r="FK168" t="s">
        <v>71</v>
      </c>
      <c r="FL168" t="s">
        <v>71</v>
      </c>
      <c r="FM168" t="s">
        <v>71</v>
      </c>
      <c r="FN168" t="s">
        <v>71</v>
      </c>
      <c r="FO168" t="s">
        <v>71</v>
      </c>
      <c r="FP168" t="s">
        <v>71</v>
      </c>
      <c r="FQ168" t="s">
        <v>71</v>
      </c>
      <c r="FR168" t="s">
        <v>71</v>
      </c>
      <c r="FS168" t="s">
        <v>71</v>
      </c>
      <c r="FT168" t="s">
        <v>71</v>
      </c>
      <c r="FU168" t="s">
        <v>71</v>
      </c>
      <c r="FV168" t="s">
        <v>71</v>
      </c>
      <c r="FW168" t="s">
        <v>71</v>
      </c>
      <c r="FX168" t="s">
        <v>71</v>
      </c>
      <c r="FY168" t="s">
        <v>71</v>
      </c>
      <c r="FZ168" t="s">
        <v>71</v>
      </c>
      <c r="GA168" t="s">
        <v>71</v>
      </c>
      <c r="GB168" t="s">
        <v>71</v>
      </c>
      <c r="GC168" t="s">
        <v>71</v>
      </c>
      <c r="GD168" t="s">
        <v>71</v>
      </c>
      <c r="GE168" t="s">
        <v>71</v>
      </c>
      <c r="GF168" t="s">
        <v>71</v>
      </c>
      <c r="GG168" t="s">
        <v>71</v>
      </c>
      <c r="GH168" t="s">
        <v>71</v>
      </c>
    </row>
    <row r="169" spans="1:190" x14ac:dyDescent="0.2">
      <c r="A169" s="1">
        <v>167</v>
      </c>
      <c r="B169" t="s">
        <v>72</v>
      </c>
      <c r="C169" t="s">
        <v>72</v>
      </c>
      <c r="D169" t="s">
        <v>73</v>
      </c>
      <c r="E169" t="s">
        <v>73</v>
      </c>
      <c r="F169" t="s">
        <v>73</v>
      </c>
      <c r="G169" t="s">
        <v>73</v>
      </c>
      <c r="H169" t="s">
        <v>73</v>
      </c>
      <c r="I169" t="s">
        <v>74</v>
      </c>
      <c r="J169" t="s">
        <v>74</v>
      </c>
      <c r="K169" t="s">
        <v>74</v>
      </c>
      <c r="L169" t="s">
        <v>75</v>
      </c>
      <c r="M169" t="s">
        <v>75</v>
      </c>
      <c r="N169" t="s">
        <v>75</v>
      </c>
      <c r="O169" t="s">
        <v>75</v>
      </c>
      <c r="P169" t="s">
        <v>75</v>
      </c>
      <c r="Q169" t="s">
        <v>75</v>
      </c>
      <c r="R169" t="s">
        <v>75</v>
      </c>
      <c r="S169" t="s">
        <v>71</v>
      </c>
      <c r="T169" t="s">
        <v>71</v>
      </c>
      <c r="U169" t="s">
        <v>71</v>
      </c>
      <c r="V169" t="s">
        <v>71</v>
      </c>
      <c r="W169" t="s">
        <v>71</v>
      </c>
      <c r="X169" t="s">
        <v>71</v>
      </c>
      <c r="Y169" t="s">
        <v>71</v>
      </c>
      <c r="Z169" t="s">
        <v>71</v>
      </c>
      <c r="AA169" t="s">
        <v>71</v>
      </c>
      <c r="AB169" t="s">
        <v>71</v>
      </c>
      <c r="AC169" t="s">
        <v>71</v>
      </c>
      <c r="AD169" t="s">
        <v>71</v>
      </c>
      <c r="AE169" t="s">
        <v>71</v>
      </c>
      <c r="AF169" t="s">
        <v>71</v>
      </c>
      <c r="AG169" t="s">
        <v>71</v>
      </c>
      <c r="AH169" t="s">
        <v>71</v>
      </c>
      <c r="AI169" t="s">
        <v>71</v>
      </c>
      <c r="AJ169" t="s">
        <v>71</v>
      </c>
      <c r="AK169" t="s">
        <v>71</v>
      </c>
      <c r="AL169" t="s">
        <v>71</v>
      </c>
      <c r="AM169" t="s">
        <v>71</v>
      </c>
      <c r="AN169" t="s">
        <v>71</v>
      </c>
      <c r="AO169" t="s">
        <v>71</v>
      </c>
      <c r="AP169" t="s">
        <v>71</v>
      </c>
      <c r="AQ169" t="s">
        <v>71</v>
      </c>
      <c r="AR169" t="s">
        <v>71</v>
      </c>
      <c r="AS169" t="s">
        <v>71</v>
      </c>
      <c r="AT169" t="s">
        <v>71</v>
      </c>
      <c r="AU169" t="s">
        <v>71</v>
      </c>
      <c r="AV169" t="s">
        <v>71</v>
      </c>
      <c r="AW169" t="s">
        <v>71</v>
      </c>
      <c r="AX169" t="s">
        <v>71</v>
      </c>
      <c r="AY169" t="s">
        <v>71</v>
      </c>
      <c r="AZ169" t="s">
        <v>71</v>
      </c>
      <c r="BA169" t="s">
        <v>71</v>
      </c>
      <c r="BB169" t="s">
        <v>71</v>
      </c>
      <c r="BC169" t="s">
        <v>71</v>
      </c>
      <c r="BD169" t="s">
        <v>71</v>
      </c>
      <c r="BE169" t="s">
        <v>71</v>
      </c>
      <c r="BF169" t="s">
        <v>71</v>
      </c>
      <c r="BG169" t="s">
        <v>71</v>
      </c>
      <c r="BH169" t="s">
        <v>71</v>
      </c>
      <c r="BI169" t="s">
        <v>71</v>
      </c>
      <c r="BJ169" t="s">
        <v>71</v>
      </c>
      <c r="BK169" t="s">
        <v>71</v>
      </c>
      <c r="BL169" t="s">
        <v>71</v>
      </c>
      <c r="BM169" t="s">
        <v>71</v>
      </c>
      <c r="BN169" t="s">
        <v>71</v>
      </c>
      <c r="BO169" t="s">
        <v>71</v>
      </c>
      <c r="BP169" t="s">
        <v>71</v>
      </c>
      <c r="BQ169" t="s">
        <v>71</v>
      </c>
      <c r="BR169" t="s">
        <v>71</v>
      </c>
      <c r="BS169" t="s">
        <v>71</v>
      </c>
      <c r="BT169" t="s">
        <v>71</v>
      </c>
      <c r="BU169" t="s">
        <v>71</v>
      </c>
      <c r="BV169" t="s">
        <v>71</v>
      </c>
      <c r="BW169" t="s">
        <v>71</v>
      </c>
      <c r="BX169" t="s">
        <v>71</v>
      </c>
      <c r="BY169" t="s">
        <v>71</v>
      </c>
      <c r="BZ169" t="s">
        <v>71</v>
      </c>
      <c r="CA169" t="s">
        <v>71</v>
      </c>
      <c r="CB169" t="s">
        <v>71</v>
      </c>
      <c r="CC169" t="s">
        <v>71</v>
      </c>
      <c r="CD169" t="s">
        <v>71</v>
      </c>
      <c r="CE169" t="s">
        <v>71</v>
      </c>
      <c r="CF169" t="s">
        <v>71</v>
      </c>
      <c r="CG169" t="s">
        <v>71</v>
      </c>
      <c r="CH169" t="s">
        <v>71</v>
      </c>
      <c r="CI169" t="s">
        <v>71</v>
      </c>
      <c r="CJ169" t="s">
        <v>71</v>
      </c>
      <c r="CK169" t="s">
        <v>71</v>
      </c>
      <c r="CL169" t="s">
        <v>71</v>
      </c>
      <c r="CM169" t="s">
        <v>71</v>
      </c>
      <c r="CN169" t="s">
        <v>71</v>
      </c>
      <c r="CO169" t="s">
        <v>71</v>
      </c>
      <c r="CP169" t="s">
        <v>71</v>
      </c>
      <c r="CQ169" t="s">
        <v>71</v>
      </c>
      <c r="CR169" t="s">
        <v>71</v>
      </c>
      <c r="CS169" t="s">
        <v>71</v>
      </c>
      <c r="CT169" t="s">
        <v>71</v>
      </c>
      <c r="CU169" t="s">
        <v>71</v>
      </c>
      <c r="CV169" t="s">
        <v>71</v>
      </c>
      <c r="CW169" t="s">
        <v>71</v>
      </c>
      <c r="CX169" t="s">
        <v>71</v>
      </c>
      <c r="CY169" t="s">
        <v>71</v>
      </c>
      <c r="CZ169" t="s">
        <v>71</v>
      </c>
      <c r="DA169" t="s">
        <v>71</v>
      </c>
      <c r="DB169" t="s">
        <v>71</v>
      </c>
      <c r="DC169" t="s">
        <v>71</v>
      </c>
      <c r="DD169" t="s">
        <v>71</v>
      </c>
      <c r="DE169" t="s">
        <v>71</v>
      </c>
      <c r="DF169" t="s">
        <v>71</v>
      </c>
      <c r="DG169" t="s">
        <v>71</v>
      </c>
      <c r="DH169" t="s">
        <v>71</v>
      </c>
      <c r="DI169" t="s">
        <v>71</v>
      </c>
      <c r="DJ169" t="s">
        <v>71</v>
      </c>
      <c r="DK169" t="s">
        <v>71</v>
      </c>
      <c r="DL169" t="s">
        <v>71</v>
      </c>
      <c r="DM169" t="s">
        <v>71</v>
      </c>
      <c r="DN169" t="s">
        <v>71</v>
      </c>
      <c r="DO169" t="s">
        <v>71</v>
      </c>
      <c r="DP169" t="s">
        <v>71</v>
      </c>
      <c r="DQ169" t="s">
        <v>71</v>
      </c>
      <c r="DR169" t="s">
        <v>71</v>
      </c>
      <c r="DS169" t="s">
        <v>71</v>
      </c>
      <c r="DT169" t="s">
        <v>71</v>
      </c>
      <c r="DU169" t="s">
        <v>71</v>
      </c>
      <c r="DV169" t="s">
        <v>71</v>
      </c>
      <c r="DW169" t="s">
        <v>71</v>
      </c>
      <c r="DX169" t="s">
        <v>71</v>
      </c>
      <c r="DY169" t="s">
        <v>71</v>
      </c>
      <c r="DZ169" t="s">
        <v>71</v>
      </c>
      <c r="EA169" t="s">
        <v>71</v>
      </c>
      <c r="EB169" t="s">
        <v>71</v>
      </c>
      <c r="EC169" t="s">
        <v>71</v>
      </c>
      <c r="ED169" t="s">
        <v>71</v>
      </c>
      <c r="EE169" t="s">
        <v>71</v>
      </c>
      <c r="EF169" t="s">
        <v>71</v>
      </c>
      <c r="EG169" t="s">
        <v>71</v>
      </c>
      <c r="EH169" t="s">
        <v>71</v>
      </c>
      <c r="EI169" t="s">
        <v>71</v>
      </c>
      <c r="EJ169" t="s">
        <v>71</v>
      </c>
      <c r="EK169" t="s">
        <v>71</v>
      </c>
      <c r="EL169" t="s">
        <v>71</v>
      </c>
      <c r="EM169" t="s">
        <v>71</v>
      </c>
      <c r="EN169" t="s">
        <v>71</v>
      </c>
      <c r="EO169" t="s">
        <v>71</v>
      </c>
      <c r="EP169" t="s">
        <v>71</v>
      </c>
      <c r="EQ169" t="s">
        <v>71</v>
      </c>
      <c r="ER169" t="s">
        <v>71</v>
      </c>
      <c r="ES169" t="s">
        <v>71</v>
      </c>
      <c r="ET169" t="s">
        <v>71</v>
      </c>
      <c r="EU169" t="s">
        <v>71</v>
      </c>
      <c r="EV169" t="s">
        <v>71</v>
      </c>
      <c r="EW169" t="s">
        <v>71</v>
      </c>
      <c r="EX169" t="s">
        <v>71</v>
      </c>
      <c r="EY169" t="s">
        <v>71</v>
      </c>
      <c r="EZ169" t="s">
        <v>71</v>
      </c>
      <c r="FA169" t="s">
        <v>71</v>
      </c>
      <c r="FB169" t="s">
        <v>71</v>
      </c>
      <c r="FC169" t="s">
        <v>71</v>
      </c>
      <c r="FD169" t="s">
        <v>71</v>
      </c>
      <c r="FE169" t="s">
        <v>71</v>
      </c>
      <c r="FF169" t="s">
        <v>71</v>
      </c>
      <c r="FG169" t="s">
        <v>71</v>
      </c>
      <c r="FH169" t="s">
        <v>71</v>
      </c>
      <c r="FI169" t="s">
        <v>71</v>
      </c>
      <c r="FJ169" t="s">
        <v>71</v>
      </c>
      <c r="FK169" t="s">
        <v>71</v>
      </c>
      <c r="FL169" t="s">
        <v>71</v>
      </c>
      <c r="FM169" t="s">
        <v>71</v>
      </c>
      <c r="FN169" t="s">
        <v>71</v>
      </c>
      <c r="FO169" t="s">
        <v>71</v>
      </c>
      <c r="FP169" t="s">
        <v>71</v>
      </c>
      <c r="FQ169" t="s">
        <v>71</v>
      </c>
      <c r="FR169" t="s">
        <v>71</v>
      </c>
      <c r="FS169" t="s">
        <v>71</v>
      </c>
      <c r="FT169" t="s">
        <v>71</v>
      </c>
      <c r="FU169" t="s">
        <v>71</v>
      </c>
      <c r="FV169" t="s">
        <v>71</v>
      </c>
      <c r="FW169" t="s">
        <v>71</v>
      </c>
      <c r="FX169" t="s">
        <v>71</v>
      </c>
      <c r="FY169" t="s">
        <v>71</v>
      </c>
      <c r="FZ169" t="s">
        <v>71</v>
      </c>
      <c r="GA169" t="s">
        <v>71</v>
      </c>
      <c r="GB169" t="s">
        <v>71</v>
      </c>
      <c r="GC169" t="s">
        <v>71</v>
      </c>
      <c r="GD169" t="s">
        <v>71</v>
      </c>
      <c r="GE169" t="s">
        <v>71</v>
      </c>
      <c r="GF169" t="s">
        <v>71</v>
      </c>
      <c r="GG169" t="s">
        <v>71</v>
      </c>
      <c r="GH169" t="s">
        <v>71</v>
      </c>
    </row>
    <row r="170" spans="1:190" x14ac:dyDescent="0.2">
      <c r="A170" s="1">
        <v>168</v>
      </c>
      <c r="B170" t="s">
        <v>72</v>
      </c>
      <c r="C170" t="s">
        <v>72</v>
      </c>
      <c r="D170" t="s">
        <v>73</v>
      </c>
      <c r="E170" t="s">
        <v>73</v>
      </c>
      <c r="F170" t="s">
        <v>73</v>
      </c>
      <c r="G170" t="s">
        <v>73</v>
      </c>
      <c r="H170" t="s">
        <v>73</v>
      </c>
      <c r="I170" t="s">
        <v>74</v>
      </c>
      <c r="J170" t="s">
        <v>74</v>
      </c>
      <c r="K170" t="s">
        <v>74</v>
      </c>
      <c r="L170" t="s">
        <v>75</v>
      </c>
      <c r="M170" t="s">
        <v>75</v>
      </c>
      <c r="N170" t="s">
        <v>75</v>
      </c>
      <c r="O170" t="s">
        <v>75</v>
      </c>
      <c r="P170" t="s">
        <v>75</v>
      </c>
      <c r="Q170" t="s">
        <v>75</v>
      </c>
      <c r="R170" t="s">
        <v>75</v>
      </c>
      <c r="S170" t="s">
        <v>71</v>
      </c>
      <c r="T170" t="s">
        <v>71</v>
      </c>
      <c r="U170" t="s">
        <v>71</v>
      </c>
      <c r="V170" t="s">
        <v>71</v>
      </c>
      <c r="W170" t="s">
        <v>71</v>
      </c>
      <c r="X170" t="s">
        <v>71</v>
      </c>
      <c r="Y170" t="s">
        <v>71</v>
      </c>
      <c r="Z170" t="s">
        <v>71</v>
      </c>
      <c r="AA170" t="s">
        <v>71</v>
      </c>
      <c r="AB170" t="s">
        <v>71</v>
      </c>
      <c r="AC170" t="s">
        <v>71</v>
      </c>
      <c r="AD170" t="s">
        <v>71</v>
      </c>
      <c r="AE170" t="s">
        <v>71</v>
      </c>
      <c r="AF170" t="s">
        <v>71</v>
      </c>
      <c r="AG170" t="s">
        <v>71</v>
      </c>
      <c r="AH170" t="s">
        <v>71</v>
      </c>
      <c r="AI170" t="s">
        <v>71</v>
      </c>
      <c r="AJ170" t="s">
        <v>71</v>
      </c>
      <c r="AK170" t="s">
        <v>71</v>
      </c>
      <c r="AL170" t="s">
        <v>71</v>
      </c>
      <c r="AM170" t="s">
        <v>71</v>
      </c>
      <c r="AN170" t="s">
        <v>71</v>
      </c>
      <c r="AO170" t="s">
        <v>71</v>
      </c>
      <c r="AP170" t="s">
        <v>71</v>
      </c>
      <c r="AQ170" t="s">
        <v>71</v>
      </c>
      <c r="AR170" t="s">
        <v>71</v>
      </c>
      <c r="AS170" t="s">
        <v>71</v>
      </c>
      <c r="AT170" t="s">
        <v>71</v>
      </c>
      <c r="AU170" t="s">
        <v>71</v>
      </c>
      <c r="AV170" t="s">
        <v>71</v>
      </c>
      <c r="AW170" t="s">
        <v>71</v>
      </c>
      <c r="AX170" t="s">
        <v>71</v>
      </c>
      <c r="AY170" t="s">
        <v>71</v>
      </c>
      <c r="AZ170" t="s">
        <v>71</v>
      </c>
      <c r="BA170" t="s">
        <v>71</v>
      </c>
      <c r="BB170" t="s">
        <v>71</v>
      </c>
      <c r="BC170" t="s">
        <v>71</v>
      </c>
      <c r="BD170" t="s">
        <v>71</v>
      </c>
      <c r="BE170" t="s">
        <v>71</v>
      </c>
      <c r="BF170" t="s">
        <v>71</v>
      </c>
      <c r="BG170" t="s">
        <v>71</v>
      </c>
      <c r="BH170" t="s">
        <v>71</v>
      </c>
      <c r="BI170" t="s">
        <v>71</v>
      </c>
      <c r="BJ170" t="s">
        <v>71</v>
      </c>
      <c r="BK170" t="s">
        <v>71</v>
      </c>
      <c r="BL170" t="s">
        <v>71</v>
      </c>
      <c r="BM170" t="s">
        <v>71</v>
      </c>
      <c r="BN170" t="s">
        <v>71</v>
      </c>
      <c r="BO170" t="s">
        <v>71</v>
      </c>
      <c r="BP170" t="s">
        <v>71</v>
      </c>
      <c r="BQ170" t="s">
        <v>71</v>
      </c>
      <c r="BR170" t="s">
        <v>71</v>
      </c>
      <c r="BS170" t="s">
        <v>71</v>
      </c>
      <c r="BT170" t="s">
        <v>71</v>
      </c>
      <c r="BU170" t="s">
        <v>71</v>
      </c>
      <c r="BV170" t="s">
        <v>71</v>
      </c>
      <c r="BW170" t="s">
        <v>71</v>
      </c>
      <c r="BX170" t="s">
        <v>71</v>
      </c>
      <c r="BY170" t="s">
        <v>71</v>
      </c>
      <c r="BZ170" t="s">
        <v>71</v>
      </c>
      <c r="CA170" t="s">
        <v>71</v>
      </c>
      <c r="CB170" t="s">
        <v>71</v>
      </c>
      <c r="CC170" t="s">
        <v>71</v>
      </c>
      <c r="CD170" t="s">
        <v>71</v>
      </c>
      <c r="CE170" t="s">
        <v>71</v>
      </c>
      <c r="CF170" t="s">
        <v>71</v>
      </c>
      <c r="CG170" t="s">
        <v>71</v>
      </c>
      <c r="CH170" t="s">
        <v>71</v>
      </c>
      <c r="CI170" t="s">
        <v>71</v>
      </c>
      <c r="CJ170" t="s">
        <v>71</v>
      </c>
      <c r="CK170" t="s">
        <v>71</v>
      </c>
      <c r="CL170" t="s">
        <v>71</v>
      </c>
      <c r="CM170" t="s">
        <v>71</v>
      </c>
      <c r="CN170" t="s">
        <v>71</v>
      </c>
      <c r="CO170" t="s">
        <v>71</v>
      </c>
      <c r="CP170" t="s">
        <v>71</v>
      </c>
      <c r="CQ170" t="s">
        <v>71</v>
      </c>
      <c r="CR170" t="s">
        <v>71</v>
      </c>
      <c r="CS170" t="s">
        <v>71</v>
      </c>
      <c r="CT170" t="s">
        <v>71</v>
      </c>
      <c r="CU170" t="s">
        <v>71</v>
      </c>
      <c r="CV170" t="s">
        <v>71</v>
      </c>
      <c r="CW170" t="s">
        <v>71</v>
      </c>
      <c r="CX170" t="s">
        <v>71</v>
      </c>
      <c r="CY170" t="s">
        <v>71</v>
      </c>
      <c r="CZ170" t="s">
        <v>71</v>
      </c>
      <c r="DA170" t="s">
        <v>71</v>
      </c>
      <c r="DB170" t="s">
        <v>71</v>
      </c>
      <c r="DC170" t="s">
        <v>71</v>
      </c>
      <c r="DD170" t="s">
        <v>71</v>
      </c>
      <c r="DE170" t="s">
        <v>71</v>
      </c>
      <c r="DF170" t="s">
        <v>71</v>
      </c>
      <c r="DG170" t="s">
        <v>71</v>
      </c>
      <c r="DH170" t="s">
        <v>71</v>
      </c>
      <c r="DI170" t="s">
        <v>71</v>
      </c>
      <c r="DJ170" t="s">
        <v>71</v>
      </c>
      <c r="DK170" t="s">
        <v>71</v>
      </c>
      <c r="DL170" t="s">
        <v>71</v>
      </c>
      <c r="DM170" t="s">
        <v>71</v>
      </c>
      <c r="DN170" t="s">
        <v>71</v>
      </c>
      <c r="DO170" t="s">
        <v>71</v>
      </c>
      <c r="DP170" t="s">
        <v>71</v>
      </c>
      <c r="DQ170" t="s">
        <v>71</v>
      </c>
      <c r="DR170" t="s">
        <v>71</v>
      </c>
      <c r="DS170" t="s">
        <v>71</v>
      </c>
      <c r="DT170" t="s">
        <v>71</v>
      </c>
      <c r="DU170" t="s">
        <v>71</v>
      </c>
      <c r="DV170" t="s">
        <v>71</v>
      </c>
      <c r="DW170" t="s">
        <v>71</v>
      </c>
      <c r="DX170" t="s">
        <v>71</v>
      </c>
      <c r="DY170" t="s">
        <v>71</v>
      </c>
      <c r="DZ170" t="s">
        <v>71</v>
      </c>
      <c r="EA170" t="s">
        <v>71</v>
      </c>
      <c r="EB170" t="s">
        <v>71</v>
      </c>
      <c r="EC170" t="s">
        <v>71</v>
      </c>
      <c r="ED170" t="s">
        <v>71</v>
      </c>
      <c r="EE170" t="s">
        <v>71</v>
      </c>
      <c r="EF170" t="s">
        <v>71</v>
      </c>
      <c r="EG170" t="s">
        <v>71</v>
      </c>
      <c r="EH170" t="s">
        <v>71</v>
      </c>
      <c r="EI170" t="s">
        <v>71</v>
      </c>
      <c r="EJ170" t="s">
        <v>71</v>
      </c>
      <c r="EK170" t="s">
        <v>71</v>
      </c>
      <c r="EL170" t="s">
        <v>71</v>
      </c>
      <c r="EM170" t="s">
        <v>71</v>
      </c>
      <c r="EN170" t="s">
        <v>71</v>
      </c>
      <c r="EO170" t="s">
        <v>71</v>
      </c>
      <c r="EP170" t="s">
        <v>71</v>
      </c>
      <c r="EQ170" t="s">
        <v>71</v>
      </c>
      <c r="ER170" t="s">
        <v>71</v>
      </c>
      <c r="ES170" t="s">
        <v>71</v>
      </c>
      <c r="ET170" t="s">
        <v>71</v>
      </c>
      <c r="EU170" t="s">
        <v>71</v>
      </c>
      <c r="EV170" t="s">
        <v>71</v>
      </c>
      <c r="EW170" t="s">
        <v>71</v>
      </c>
      <c r="EX170" t="s">
        <v>71</v>
      </c>
      <c r="EY170" t="s">
        <v>71</v>
      </c>
      <c r="EZ170" t="s">
        <v>71</v>
      </c>
      <c r="FA170" t="s">
        <v>71</v>
      </c>
      <c r="FB170" t="s">
        <v>71</v>
      </c>
      <c r="FC170" t="s">
        <v>71</v>
      </c>
      <c r="FD170" t="s">
        <v>71</v>
      </c>
      <c r="FE170" t="s">
        <v>71</v>
      </c>
      <c r="FF170" t="s">
        <v>71</v>
      </c>
      <c r="FG170" t="s">
        <v>71</v>
      </c>
      <c r="FH170" t="s">
        <v>71</v>
      </c>
      <c r="FI170" t="s">
        <v>71</v>
      </c>
      <c r="FJ170" t="s">
        <v>71</v>
      </c>
      <c r="FK170" t="s">
        <v>71</v>
      </c>
      <c r="FL170" t="s">
        <v>71</v>
      </c>
      <c r="FM170" t="s">
        <v>71</v>
      </c>
      <c r="FN170" t="s">
        <v>71</v>
      </c>
      <c r="FO170" t="s">
        <v>71</v>
      </c>
      <c r="FP170" t="s">
        <v>71</v>
      </c>
      <c r="FQ170" t="s">
        <v>71</v>
      </c>
      <c r="FR170" t="s">
        <v>71</v>
      </c>
      <c r="FS170" t="s">
        <v>71</v>
      </c>
      <c r="FT170" t="s">
        <v>71</v>
      </c>
      <c r="FU170" t="s">
        <v>71</v>
      </c>
      <c r="FV170" t="s">
        <v>71</v>
      </c>
      <c r="FW170" t="s">
        <v>71</v>
      </c>
      <c r="FX170" t="s">
        <v>71</v>
      </c>
      <c r="FY170" t="s">
        <v>71</v>
      </c>
      <c r="FZ170" t="s">
        <v>71</v>
      </c>
      <c r="GA170" t="s">
        <v>71</v>
      </c>
      <c r="GB170" t="s">
        <v>71</v>
      </c>
      <c r="GC170" t="s">
        <v>71</v>
      </c>
      <c r="GD170" t="s">
        <v>71</v>
      </c>
      <c r="GE170" t="s">
        <v>71</v>
      </c>
      <c r="GF170" t="s">
        <v>71</v>
      </c>
      <c r="GG170" t="s">
        <v>71</v>
      </c>
      <c r="GH170" t="s">
        <v>71</v>
      </c>
    </row>
    <row r="171" spans="1:190" x14ac:dyDescent="0.2">
      <c r="A171" s="1">
        <v>169</v>
      </c>
      <c r="B171" t="s">
        <v>72</v>
      </c>
      <c r="C171" t="s">
        <v>72</v>
      </c>
      <c r="D171" t="s">
        <v>73</v>
      </c>
      <c r="E171" t="s">
        <v>73</v>
      </c>
      <c r="F171" t="s">
        <v>73</v>
      </c>
      <c r="G171" t="s">
        <v>73</v>
      </c>
      <c r="H171" t="s">
        <v>73</v>
      </c>
      <c r="I171" t="s">
        <v>74</v>
      </c>
      <c r="J171" t="s">
        <v>74</v>
      </c>
      <c r="K171" t="s">
        <v>74</v>
      </c>
      <c r="L171" t="s">
        <v>75</v>
      </c>
      <c r="M171" t="s">
        <v>75</v>
      </c>
      <c r="N171" t="s">
        <v>75</v>
      </c>
      <c r="O171" t="s">
        <v>75</v>
      </c>
      <c r="P171" t="s">
        <v>75</v>
      </c>
      <c r="Q171" t="s">
        <v>75</v>
      </c>
      <c r="R171" t="s">
        <v>75</v>
      </c>
      <c r="S171" t="s">
        <v>71</v>
      </c>
      <c r="T171" t="s">
        <v>71</v>
      </c>
      <c r="U171" t="s">
        <v>71</v>
      </c>
      <c r="V171" t="s">
        <v>71</v>
      </c>
      <c r="W171" t="s">
        <v>71</v>
      </c>
      <c r="X171" t="s">
        <v>71</v>
      </c>
      <c r="Y171" t="s">
        <v>71</v>
      </c>
      <c r="Z171" t="s">
        <v>71</v>
      </c>
      <c r="AA171" t="s">
        <v>71</v>
      </c>
      <c r="AB171" t="s">
        <v>71</v>
      </c>
      <c r="AC171" t="s">
        <v>71</v>
      </c>
      <c r="AD171" t="s">
        <v>71</v>
      </c>
      <c r="AE171" t="s">
        <v>71</v>
      </c>
      <c r="AF171" t="s">
        <v>71</v>
      </c>
      <c r="AG171" t="s">
        <v>71</v>
      </c>
      <c r="AH171" t="s">
        <v>71</v>
      </c>
      <c r="AI171" t="s">
        <v>71</v>
      </c>
      <c r="AJ171" t="s">
        <v>71</v>
      </c>
      <c r="AK171" t="s">
        <v>71</v>
      </c>
      <c r="AL171" t="s">
        <v>71</v>
      </c>
      <c r="AM171" t="s">
        <v>71</v>
      </c>
      <c r="AN171" t="s">
        <v>71</v>
      </c>
      <c r="AO171" t="s">
        <v>71</v>
      </c>
      <c r="AP171" t="s">
        <v>71</v>
      </c>
      <c r="AQ171" t="s">
        <v>71</v>
      </c>
      <c r="AR171" t="s">
        <v>71</v>
      </c>
      <c r="AS171" t="s">
        <v>71</v>
      </c>
      <c r="AT171" t="s">
        <v>71</v>
      </c>
      <c r="AU171" t="s">
        <v>71</v>
      </c>
      <c r="AV171" t="s">
        <v>71</v>
      </c>
      <c r="AW171" t="s">
        <v>71</v>
      </c>
      <c r="AX171" t="s">
        <v>71</v>
      </c>
      <c r="AY171" t="s">
        <v>71</v>
      </c>
      <c r="AZ171" t="s">
        <v>71</v>
      </c>
      <c r="BA171" t="s">
        <v>71</v>
      </c>
      <c r="BB171" t="s">
        <v>71</v>
      </c>
      <c r="BC171" t="s">
        <v>71</v>
      </c>
      <c r="BD171" t="s">
        <v>71</v>
      </c>
      <c r="BE171" t="s">
        <v>71</v>
      </c>
      <c r="BF171" t="s">
        <v>71</v>
      </c>
      <c r="BG171" t="s">
        <v>71</v>
      </c>
      <c r="BH171" t="s">
        <v>71</v>
      </c>
      <c r="BI171" t="s">
        <v>71</v>
      </c>
      <c r="BJ171" t="s">
        <v>71</v>
      </c>
      <c r="BK171" t="s">
        <v>71</v>
      </c>
      <c r="BL171" t="s">
        <v>71</v>
      </c>
      <c r="BM171" t="s">
        <v>71</v>
      </c>
      <c r="BN171" t="s">
        <v>71</v>
      </c>
      <c r="BO171" t="s">
        <v>71</v>
      </c>
      <c r="BP171" t="s">
        <v>71</v>
      </c>
      <c r="BQ171" t="s">
        <v>71</v>
      </c>
      <c r="BR171" t="s">
        <v>71</v>
      </c>
      <c r="BS171" t="s">
        <v>71</v>
      </c>
      <c r="BT171" t="s">
        <v>71</v>
      </c>
      <c r="BU171" t="s">
        <v>71</v>
      </c>
      <c r="BV171" t="s">
        <v>71</v>
      </c>
      <c r="BW171" t="s">
        <v>71</v>
      </c>
      <c r="BX171" t="s">
        <v>71</v>
      </c>
      <c r="BY171" t="s">
        <v>71</v>
      </c>
      <c r="BZ171" t="s">
        <v>71</v>
      </c>
      <c r="CA171" t="s">
        <v>71</v>
      </c>
      <c r="CB171" t="s">
        <v>71</v>
      </c>
      <c r="CC171" t="s">
        <v>71</v>
      </c>
      <c r="CD171" t="s">
        <v>71</v>
      </c>
      <c r="CE171" t="s">
        <v>71</v>
      </c>
      <c r="CF171" t="s">
        <v>71</v>
      </c>
      <c r="CG171" t="s">
        <v>71</v>
      </c>
      <c r="CH171" t="s">
        <v>71</v>
      </c>
      <c r="CI171" t="s">
        <v>71</v>
      </c>
      <c r="CJ171" t="s">
        <v>71</v>
      </c>
      <c r="CK171" t="s">
        <v>71</v>
      </c>
      <c r="CL171" t="s">
        <v>71</v>
      </c>
      <c r="CM171" t="s">
        <v>71</v>
      </c>
      <c r="CN171" t="s">
        <v>71</v>
      </c>
      <c r="CO171" t="s">
        <v>71</v>
      </c>
      <c r="CP171" t="s">
        <v>71</v>
      </c>
      <c r="CQ171" t="s">
        <v>71</v>
      </c>
      <c r="CR171" t="s">
        <v>71</v>
      </c>
      <c r="CS171" t="s">
        <v>71</v>
      </c>
      <c r="CT171" t="s">
        <v>71</v>
      </c>
      <c r="CU171" t="s">
        <v>71</v>
      </c>
      <c r="CV171" t="s">
        <v>71</v>
      </c>
      <c r="CW171" t="s">
        <v>71</v>
      </c>
      <c r="CX171" t="s">
        <v>71</v>
      </c>
      <c r="CY171" t="s">
        <v>71</v>
      </c>
      <c r="CZ171" t="s">
        <v>71</v>
      </c>
      <c r="DA171" t="s">
        <v>71</v>
      </c>
      <c r="DB171" t="s">
        <v>71</v>
      </c>
      <c r="DC171" t="s">
        <v>71</v>
      </c>
      <c r="DD171" t="s">
        <v>71</v>
      </c>
      <c r="DE171" t="s">
        <v>71</v>
      </c>
      <c r="DF171" t="s">
        <v>71</v>
      </c>
      <c r="DG171" t="s">
        <v>71</v>
      </c>
      <c r="DH171" t="s">
        <v>71</v>
      </c>
      <c r="DI171" t="s">
        <v>71</v>
      </c>
      <c r="DJ171" t="s">
        <v>71</v>
      </c>
      <c r="DK171" t="s">
        <v>71</v>
      </c>
      <c r="DL171" t="s">
        <v>71</v>
      </c>
      <c r="DM171" t="s">
        <v>71</v>
      </c>
      <c r="DN171" t="s">
        <v>71</v>
      </c>
      <c r="DO171" t="s">
        <v>71</v>
      </c>
      <c r="DP171" t="s">
        <v>71</v>
      </c>
      <c r="DQ171" t="s">
        <v>71</v>
      </c>
      <c r="DR171" t="s">
        <v>71</v>
      </c>
      <c r="DS171" t="s">
        <v>71</v>
      </c>
      <c r="DT171" t="s">
        <v>71</v>
      </c>
      <c r="DU171" t="s">
        <v>71</v>
      </c>
      <c r="DV171" t="s">
        <v>71</v>
      </c>
      <c r="DW171" t="s">
        <v>71</v>
      </c>
      <c r="DX171" t="s">
        <v>71</v>
      </c>
      <c r="DY171" t="s">
        <v>71</v>
      </c>
      <c r="DZ171" t="s">
        <v>71</v>
      </c>
      <c r="EA171" t="s">
        <v>71</v>
      </c>
      <c r="EB171" t="s">
        <v>71</v>
      </c>
      <c r="EC171" t="s">
        <v>71</v>
      </c>
      <c r="ED171" t="s">
        <v>71</v>
      </c>
      <c r="EE171" t="s">
        <v>71</v>
      </c>
      <c r="EF171" t="s">
        <v>71</v>
      </c>
      <c r="EG171" t="s">
        <v>71</v>
      </c>
      <c r="EH171" t="s">
        <v>71</v>
      </c>
      <c r="EI171" t="s">
        <v>71</v>
      </c>
      <c r="EJ171" t="s">
        <v>71</v>
      </c>
      <c r="EK171" t="s">
        <v>71</v>
      </c>
      <c r="EL171" t="s">
        <v>71</v>
      </c>
      <c r="EM171" t="s">
        <v>71</v>
      </c>
      <c r="EN171" t="s">
        <v>71</v>
      </c>
      <c r="EO171" t="s">
        <v>71</v>
      </c>
      <c r="EP171" t="s">
        <v>71</v>
      </c>
      <c r="EQ171" t="s">
        <v>71</v>
      </c>
      <c r="ER171" t="s">
        <v>71</v>
      </c>
      <c r="ES171" t="s">
        <v>71</v>
      </c>
      <c r="ET171" t="s">
        <v>71</v>
      </c>
      <c r="EU171" t="s">
        <v>71</v>
      </c>
      <c r="EV171" t="s">
        <v>71</v>
      </c>
      <c r="EW171" t="s">
        <v>71</v>
      </c>
      <c r="EX171" t="s">
        <v>71</v>
      </c>
      <c r="EY171" t="s">
        <v>71</v>
      </c>
      <c r="EZ171" t="s">
        <v>71</v>
      </c>
      <c r="FA171" t="s">
        <v>71</v>
      </c>
      <c r="FB171" t="s">
        <v>71</v>
      </c>
      <c r="FC171" t="s">
        <v>71</v>
      </c>
      <c r="FD171" t="s">
        <v>71</v>
      </c>
      <c r="FE171" t="s">
        <v>71</v>
      </c>
      <c r="FF171" t="s">
        <v>71</v>
      </c>
      <c r="FG171" t="s">
        <v>71</v>
      </c>
      <c r="FH171" t="s">
        <v>71</v>
      </c>
      <c r="FI171" t="s">
        <v>71</v>
      </c>
      <c r="FJ171" t="s">
        <v>71</v>
      </c>
      <c r="FK171" t="s">
        <v>71</v>
      </c>
      <c r="FL171" t="s">
        <v>71</v>
      </c>
      <c r="FM171" t="s">
        <v>71</v>
      </c>
      <c r="FN171" t="s">
        <v>71</v>
      </c>
      <c r="FO171" t="s">
        <v>71</v>
      </c>
      <c r="FP171" t="s">
        <v>71</v>
      </c>
      <c r="FQ171" t="s">
        <v>71</v>
      </c>
      <c r="FR171" t="s">
        <v>71</v>
      </c>
      <c r="FS171" t="s">
        <v>71</v>
      </c>
      <c r="FT171" t="s">
        <v>71</v>
      </c>
      <c r="FU171" t="s">
        <v>71</v>
      </c>
      <c r="FV171" t="s">
        <v>71</v>
      </c>
      <c r="FW171" t="s">
        <v>71</v>
      </c>
      <c r="FX171" t="s">
        <v>71</v>
      </c>
      <c r="FY171" t="s">
        <v>71</v>
      </c>
      <c r="FZ171" t="s">
        <v>71</v>
      </c>
      <c r="GA171" t="s">
        <v>71</v>
      </c>
      <c r="GB171" t="s">
        <v>71</v>
      </c>
      <c r="GC171" t="s">
        <v>71</v>
      </c>
      <c r="GD171" t="s">
        <v>71</v>
      </c>
      <c r="GE171" t="s">
        <v>71</v>
      </c>
      <c r="GF171" t="s">
        <v>71</v>
      </c>
      <c r="GG171" t="s">
        <v>71</v>
      </c>
      <c r="GH171" t="s">
        <v>71</v>
      </c>
    </row>
    <row r="172" spans="1:190" x14ac:dyDescent="0.2">
      <c r="A172" s="1">
        <v>170</v>
      </c>
      <c r="B172" t="s">
        <v>72</v>
      </c>
      <c r="C172" t="s">
        <v>72</v>
      </c>
      <c r="D172" t="s">
        <v>73</v>
      </c>
      <c r="E172" t="s">
        <v>73</v>
      </c>
      <c r="F172" t="s">
        <v>73</v>
      </c>
      <c r="G172" t="s">
        <v>73</v>
      </c>
      <c r="H172" t="s">
        <v>73</v>
      </c>
      <c r="I172" t="s">
        <v>74</v>
      </c>
      <c r="J172" t="s">
        <v>74</v>
      </c>
      <c r="K172" t="s">
        <v>74</v>
      </c>
      <c r="L172" t="s">
        <v>75</v>
      </c>
      <c r="M172" t="s">
        <v>75</v>
      </c>
      <c r="N172" t="s">
        <v>75</v>
      </c>
      <c r="O172" t="s">
        <v>75</v>
      </c>
      <c r="P172" t="s">
        <v>75</v>
      </c>
      <c r="Q172" t="s">
        <v>75</v>
      </c>
      <c r="R172" t="s">
        <v>75</v>
      </c>
      <c r="S172" t="s">
        <v>71</v>
      </c>
      <c r="T172" t="s">
        <v>71</v>
      </c>
      <c r="U172" t="s">
        <v>71</v>
      </c>
      <c r="V172" t="s">
        <v>71</v>
      </c>
      <c r="W172" t="s">
        <v>71</v>
      </c>
      <c r="X172" t="s">
        <v>71</v>
      </c>
      <c r="Y172" t="s">
        <v>71</v>
      </c>
      <c r="Z172" t="s">
        <v>71</v>
      </c>
      <c r="AA172" t="s">
        <v>71</v>
      </c>
      <c r="AB172" t="s">
        <v>71</v>
      </c>
      <c r="AC172" t="s">
        <v>71</v>
      </c>
      <c r="AD172" t="s">
        <v>71</v>
      </c>
      <c r="AE172" t="s">
        <v>71</v>
      </c>
      <c r="AF172" t="s">
        <v>71</v>
      </c>
      <c r="AG172" t="s">
        <v>71</v>
      </c>
      <c r="AH172" t="s">
        <v>71</v>
      </c>
      <c r="AI172" t="s">
        <v>71</v>
      </c>
      <c r="AJ172" t="s">
        <v>71</v>
      </c>
      <c r="AK172" t="s">
        <v>71</v>
      </c>
      <c r="AL172" t="s">
        <v>71</v>
      </c>
      <c r="AM172" t="s">
        <v>71</v>
      </c>
      <c r="AN172" t="s">
        <v>71</v>
      </c>
      <c r="AO172" t="s">
        <v>71</v>
      </c>
      <c r="AP172" t="s">
        <v>71</v>
      </c>
      <c r="AQ172" t="s">
        <v>71</v>
      </c>
      <c r="AR172" t="s">
        <v>71</v>
      </c>
      <c r="AS172" t="s">
        <v>71</v>
      </c>
      <c r="AT172" t="s">
        <v>71</v>
      </c>
      <c r="AU172" t="s">
        <v>71</v>
      </c>
      <c r="AV172" t="s">
        <v>71</v>
      </c>
      <c r="AW172" t="s">
        <v>71</v>
      </c>
      <c r="AX172" t="s">
        <v>71</v>
      </c>
      <c r="AY172" t="s">
        <v>71</v>
      </c>
      <c r="AZ172" t="s">
        <v>71</v>
      </c>
      <c r="BA172" t="s">
        <v>71</v>
      </c>
      <c r="BB172" t="s">
        <v>71</v>
      </c>
      <c r="BC172" t="s">
        <v>71</v>
      </c>
      <c r="BD172" t="s">
        <v>71</v>
      </c>
      <c r="BE172" t="s">
        <v>71</v>
      </c>
      <c r="BF172" t="s">
        <v>71</v>
      </c>
      <c r="BG172" t="s">
        <v>71</v>
      </c>
      <c r="BH172" t="s">
        <v>71</v>
      </c>
      <c r="BI172" t="s">
        <v>71</v>
      </c>
      <c r="BJ172" t="s">
        <v>71</v>
      </c>
      <c r="BK172" t="s">
        <v>71</v>
      </c>
      <c r="BL172" t="s">
        <v>71</v>
      </c>
      <c r="BM172" t="s">
        <v>71</v>
      </c>
      <c r="BN172" t="s">
        <v>71</v>
      </c>
      <c r="BO172" t="s">
        <v>71</v>
      </c>
      <c r="BP172" t="s">
        <v>71</v>
      </c>
      <c r="BQ172" t="s">
        <v>71</v>
      </c>
      <c r="BR172" t="s">
        <v>71</v>
      </c>
      <c r="BS172" t="s">
        <v>71</v>
      </c>
      <c r="BT172" t="s">
        <v>71</v>
      </c>
      <c r="BU172" t="s">
        <v>71</v>
      </c>
      <c r="BV172" t="s">
        <v>71</v>
      </c>
      <c r="BW172" t="s">
        <v>71</v>
      </c>
      <c r="BX172" t="s">
        <v>71</v>
      </c>
      <c r="BY172" t="s">
        <v>71</v>
      </c>
      <c r="BZ172" t="s">
        <v>71</v>
      </c>
      <c r="CA172" t="s">
        <v>71</v>
      </c>
      <c r="CB172" t="s">
        <v>71</v>
      </c>
      <c r="CC172" t="s">
        <v>71</v>
      </c>
      <c r="CD172" t="s">
        <v>71</v>
      </c>
      <c r="CE172" t="s">
        <v>71</v>
      </c>
      <c r="CF172" t="s">
        <v>71</v>
      </c>
      <c r="CG172" t="s">
        <v>71</v>
      </c>
      <c r="CH172" t="s">
        <v>71</v>
      </c>
      <c r="CI172" t="s">
        <v>71</v>
      </c>
      <c r="CJ172" t="s">
        <v>71</v>
      </c>
      <c r="CK172" t="s">
        <v>71</v>
      </c>
      <c r="CL172" t="s">
        <v>71</v>
      </c>
      <c r="CM172" t="s">
        <v>71</v>
      </c>
      <c r="CN172" t="s">
        <v>71</v>
      </c>
      <c r="CO172" t="s">
        <v>71</v>
      </c>
      <c r="CP172" t="s">
        <v>71</v>
      </c>
      <c r="CQ172" t="s">
        <v>71</v>
      </c>
      <c r="CR172" t="s">
        <v>71</v>
      </c>
      <c r="CS172" t="s">
        <v>71</v>
      </c>
      <c r="CT172" t="s">
        <v>71</v>
      </c>
      <c r="CU172" t="s">
        <v>71</v>
      </c>
      <c r="CV172" t="s">
        <v>71</v>
      </c>
      <c r="CW172" t="s">
        <v>71</v>
      </c>
      <c r="CX172" t="s">
        <v>71</v>
      </c>
      <c r="CY172" t="s">
        <v>71</v>
      </c>
      <c r="CZ172" t="s">
        <v>71</v>
      </c>
      <c r="DA172" t="s">
        <v>71</v>
      </c>
      <c r="DB172" t="s">
        <v>71</v>
      </c>
      <c r="DC172" t="s">
        <v>71</v>
      </c>
      <c r="DD172" t="s">
        <v>71</v>
      </c>
      <c r="DE172" t="s">
        <v>71</v>
      </c>
      <c r="DF172" t="s">
        <v>71</v>
      </c>
      <c r="DG172" t="s">
        <v>71</v>
      </c>
      <c r="DH172" t="s">
        <v>71</v>
      </c>
      <c r="DI172" t="s">
        <v>71</v>
      </c>
      <c r="DJ172" t="s">
        <v>71</v>
      </c>
      <c r="DK172" t="s">
        <v>71</v>
      </c>
      <c r="DL172" t="s">
        <v>71</v>
      </c>
      <c r="DM172" t="s">
        <v>71</v>
      </c>
      <c r="DN172" t="s">
        <v>71</v>
      </c>
      <c r="DO172" t="s">
        <v>71</v>
      </c>
      <c r="DP172" t="s">
        <v>71</v>
      </c>
      <c r="DQ172" t="s">
        <v>71</v>
      </c>
      <c r="DR172" t="s">
        <v>71</v>
      </c>
      <c r="DS172" t="s">
        <v>71</v>
      </c>
      <c r="DT172" t="s">
        <v>71</v>
      </c>
      <c r="DU172" t="s">
        <v>71</v>
      </c>
      <c r="DV172" t="s">
        <v>71</v>
      </c>
      <c r="DW172" t="s">
        <v>71</v>
      </c>
      <c r="DX172" t="s">
        <v>71</v>
      </c>
      <c r="DY172" t="s">
        <v>71</v>
      </c>
      <c r="DZ172" t="s">
        <v>71</v>
      </c>
      <c r="EA172" t="s">
        <v>71</v>
      </c>
      <c r="EB172" t="s">
        <v>71</v>
      </c>
      <c r="EC172" t="s">
        <v>71</v>
      </c>
      <c r="ED172" t="s">
        <v>71</v>
      </c>
      <c r="EE172" t="s">
        <v>71</v>
      </c>
      <c r="EF172" t="s">
        <v>71</v>
      </c>
      <c r="EG172" t="s">
        <v>71</v>
      </c>
      <c r="EH172" t="s">
        <v>71</v>
      </c>
      <c r="EI172" t="s">
        <v>71</v>
      </c>
      <c r="EJ172" t="s">
        <v>71</v>
      </c>
      <c r="EK172" t="s">
        <v>71</v>
      </c>
      <c r="EL172" t="s">
        <v>71</v>
      </c>
      <c r="EM172" t="s">
        <v>71</v>
      </c>
      <c r="EN172" t="s">
        <v>71</v>
      </c>
      <c r="EO172" t="s">
        <v>71</v>
      </c>
      <c r="EP172" t="s">
        <v>71</v>
      </c>
      <c r="EQ172" t="s">
        <v>71</v>
      </c>
      <c r="ER172" t="s">
        <v>71</v>
      </c>
      <c r="ES172" t="s">
        <v>71</v>
      </c>
      <c r="ET172" t="s">
        <v>71</v>
      </c>
      <c r="EU172" t="s">
        <v>71</v>
      </c>
      <c r="EV172" t="s">
        <v>71</v>
      </c>
      <c r="EW172" t="s">
        <v>71</v>
      </c>
      <c r="EX172" t="s">
        <v>71</v>
      </c>
      <c r="EY172" t="s">
        <v>71</v>
      </c>
      <c r="EZ172" t="s">
        <v>71</v>
      </c>
      <c r="FA172" t="s">
        <v>71</v>
      </c>
      <c r="FB172" t="s">
        <v>71</v>
      </c>
      <c r="FC172" t="s">
        <v>71</v>
      </c>
      <c r="FD172" t="s">
        <v>71</v>
      </c>
      <c r="FE172" t="s">
        <v>71</v>
      </c>
      <c r="FF172" t="s">
        <v>71</v>
      </c>
      <c r="FG172" t="s">
        <v>71</v>
      </c>
      <c r="FH172" t="s">
        <v>71</v>
      </c>
      <c r="FI172" t="s">
        <v>71</v>
      </c>
      <c r="FJ172" t="s">
        <v>71</v>
      </c>
      <c r="FK172" t="s">
        <v>71</v>
      </c>
      <c r="FL172" t="s">
        <v>71</v>
      </c>
      <c r="FM172" t="s">
        <v>71</v>
      </c>
      <c r="FN172" t="s">
        <v>71</v>
      </c>
      <c r="FO172" t="s">
        <v>71</v>
      </c>
      <c r="FP172" t="s">
        <v>71</v>
      </c>
      <c r="FQ172" t="s">
        <v>71</v>
      </c>
      <c r="FR172" t="s">
        <v>71</v>
      </c>
      <c r="FS172" t="s">
        <v>71</v>
      </c>
      <c r="FT172" t="s">
        <v>71</v>
      </c>
      <c r="FU172" t="s">
        <v>71</v>
      </c>
      <c r="FV172" t="s">
        <v>71</v>
      </c>
      <c r="FW172" t="s">
        <v>71</v>
      </c>
      <c r="FX172" t="s">
        <v>71</v>
      </c>
      <c r="FY172" t="s">
        <v>71</v>
      </c>
      <c r="FZ172" t="s">
        <v>71</v>
      </c>
      <c r="GA172" t="s">
        <v>71</v>
      </c>
      <c r="GB172" t="s">
        <v>71</v>
      </c>
      <c r="GC172" t="s">
        <v>71</v>
      </c>
      <c r="GD172" t="s">
        <v>71</v>
      </c>
      <c r="GE172" t="s">
        <v>71</v>
      </c>
      <c r="GF172" t="s">
        <v>71</v>
      </c>
      <c r="GG172" t="s">
        <v>71</v>
      </c>
      <c r="GH172" t="s">
        <v>71</v>
      </c>
    </row>
    <row r="173" spans="1:190" x14ac:dyDescent="0.2">
      <c r="A173" s="1">
        <v>171</v>
      </c>
      <c r="B173" t="s">
        <v>72</v>
      </c>
      <c r="C173" t="s">
        <v>72</v>
      </c>
      <c r="D173" t="s">
        <v>73</v>
      </c>
      <c r="E173" t="s">
        <v>73</v>
      </c>
      <c r="F173" t="s">
        <v>73</v>
      </c>
      <c r="G173" t="s">
        <v>73</v>
      </c>
      <c r="H173" t="s">
        <v>73</v>
      </c>
      <c r="I173" t="s">
        <v>74</v>
      </c>
      <c r="J173" t="s">
        <v>74</v>
      </c>
      <c r="K173" t="s">
        <v>74</v>
      </c>
      <c r="L173" t="s">
        <v>75</v>
      </c>
      <c r="M173" t="s">
        <v>75</v>
      </c>
      <c r="N173" t="s">
        <v>75</v>
      </c>
      <c r="O173" t="s">
        <v>75</v>
      </c>
      <c r="P173" t="s">
        <v>75</v>
      </c>
      <c r="Q173" t="s">
        <v>75</v>
      </c>
      <c r="R173" t="s">
        <v>75</v>
      </c>
      <c r="S173" t="s">
        <v>71</v>
      </c>
      <c r="T173" t="s">
        <v>71</v>
      </c>
      <c r="U173" t="s">
        <v>71</v>
      </c>
      <c r="V173" t="s">
        <v>71</v>
      </c>
      <c r="W173" t="s">
        <v>71</v>
      </c>
      <c r="X173" t="s">
        <v>71</v>
      </c>
      <c r="Y173" t="s">
        <v>71</v>
      </c>
      <c r="Z173" t="s">
        <v>71</v>
      </c>
      <c r="AA173" t="s">
        <v>71</v>
      </c>
      <c r="AB173" t="s">
        <v>71</v>
      </c>
      <c r="AC173" t="s">
        <v>71</v>
      </c>
      <c r="AD173" t="s">
        <v>71</v>
      </c>
      <c r="AE173" t="s">
        <v>71</v>
      </c>
      <c r="AF173" t="s">
        <v>71</v>
      </c>
      <c r="AG173" t="s">
        <v>71</v>
      </c>
      <c r="AH173" t="s">
        <v>71</v>
      </c>
      <c r="AI173" t="s">
        <v>71</v>
      </c>
      <c r="AJ173" t="s">
        <v>71</v>
      </c>
      <c r="AK173" t="s">
        <v>71</v>
      </c>
      <c r="AL173" t="s">
        <v>71</v>
      </c>
      <c r="AM173" t="s">
        <v>71</v>
      </c>
      <c r="AN173" t="s">
        <v>71</v>
      </c>
      <c r="AO173" t="s">
        <v>71</v>
      </c>
      <c r="AP173" t="s">
        <v>71</v>
      </c>
      <c r="AQ173" t="s">
        <v>71</v>
      </c>
      <c r="AR173" t="s">
        <v>71</v>
      </c>
      <c r="AS173" t="s">
        <v>71</v>
      </c>
      <c r="AT173" t="s">
        <v>71</v>
      </c>
      <c r="AU173" t="s">
        <v>71</v>
      </c>
      <c r="AV173" t="s">
        <v>71</v>
      </c>
      <c r="AW173" t="s">
        <v>71</v>
      </c>
      <c r="AX173" t="s">
        <v>71</v>
      </c>
      <c r="AY173" t="s">
        <v>71</v>
      </c>
      <c r="AZ173" t="s">
        <v>71</v>
      </c>
      <c r="BA173" t="s">
        <v>71</v>
      </c>
      <c r="BB173" t="s">
        <v>71</v>
      </c>
      <c r="BC173" t="s">
        <v>71</v>
      </c>
      <c r="BD173" t="s">
        <v>71</v>
      </c>
      <c r="BE173" t="s">
        <v>71</v>
      </c>
      <c r="BF173" t="s">
        <v>71</v>
      </c>
      <c r="BG173" t="s">
        <v>71</v>
      </c>
      <c r="BH173" t="s">
        <v>71</v>
      </c>
      <c r="BI173" t="s">
        <v>71</v>
      </c>
      <c r="BJ173" t="s">
        <v>71</v>
      </c>
      <c r="BK173" t="s">
        <v>71</v>
      </c>
      <c r="BL173" t="s">
        <v>71</v>
      </c>
      <c r="BM173" t="s">
        <v>71</v>
      </c>
      <c r="BN173" t="s">
        <v>71</v>
      </c>
      <c r="BO173" t="s">
        <v>71</v>
      </c>
      <c r="BP173" t="s">
        <v>71</v>
      </c>
      <c r="BQ173" t="s">
        <v>71</v>
      </c>
      <c r="BR173" t="s">
        <v>71</v>
      </c>
      <c r="BS173" t="s">
        <v>71</v>
      </c>
      <c r="BT173" t="s">
        <v>71</v>
      </c>
      <c r="BU173" t="s">
        <v>71</v>
      </c>
      <c r="BV173" t="s">
        <v>71</v>
      </c>
      <c r="BW173" t="s">
        <v>71</v>
      </c>
      <c r="BX173" t="s">
        <v>71</v>
      </c>
      <c r="BY173" t="s">
        <v>71</v>
      </c>
      <c r="BZ173" t="s">
        <v>71</v>
      </c>
      <c r="CA173" t="s">
        <v>71</v>
      </c>
      <c r="CB173" t="s">
        <v>71</v>
      </c>
      <c r="CC173" t="s">
        <v>71</v>
      </c>
      <c r="CD173" t="s">
        <v>71</v>
      </c>
      <c r="CE173" t="s">
        <v>71</v>
      </c>
      <c r="CF173" t="s">
        <v>71</v>
      </c>
      <c r="CG173" t="s">
        <v>71</v>
      </c>
      <c r="CH173" t="s">
        <v>71</v>
      </c>
      <c r="CI173" t="s">
        <v>71</v>
      </c>
      <c r="CJ173" t="s">
        <v>71</v>
      </c>
      <c r="CK173" t="s">
        <v>71</v>
      </c>
      <c r="CL173" t="s">
        <v>71</v>
      </c>
      <c r="CM173" t="s">
        <v>71</v>
      </c>
      <c r="CN173" t="s">
        <v>71</v>
      </c>
      <c r="CO173" t="s">
        <v>71</v>
      </c>
      <c r="CP173" t="s">
        <v>71</v>
      </c>
      <c r="CQ173" t="s">
        <v>71</v>
      </c>
      <c r="CR173" t="s">
        <v>71</v>
      </c>
      <c r="CS173" t="s">
        <v>71</v>
      </c>
      <c r="CT173" t="s">
        <v>71</v>
      </c>
      <c r="CU173" t="s">
        <v>71</v>
      </c>
      <c r="CV173" t="s">
        <v>71</v>
      </c>
      <c r="CW173" t="s">
        <v>71</v>
      </c>
      <c r="CX173" t="s">
        <v>71</v>
      </c>
      <c r="CY173" t="s">
        <v>71</v>
      </c>
      <c r="CZ173" t="s">
        <v>71</v>
      </c>
      <c r="DA173" t="s">
        <v>71</v>
      </c>
      <c r="DB173" t="s">
        <v>71</v>
      </c>
      <c r="DC173" t="s">
        <v>71</v>
      </c>
      <c r="DD173" t="s">
        <v>71</v>
      </c>
      <c r="DE173" t="s">
        <v>71</v>
      </c>
      <c r="DF173" t="s">
        <v>71</v>
      </c>
      <c r="DG173" t="s">
        <v>71</v>
      </c>
      <c r="DH173" t="s">
        <v>71</v>
      </c>
      <c r="DI173" t="s">
        <v>71</v>
      </c>
      <c r="DJ173" t="s">
        <v>71</v>
      </c>
      <c r="DK173" t="s">
        <v>71</v>
      </c>
      <c r="DL173" t="s">
        <v>71</v>
      </c>
      <c r="DM173" t="s">
        <v>71</v>
      </c>
      <c r="DN173" t="s">
        <v>71</v>
      </c>
      <c r="DO173" t="s">
        <v>71</v>
      </c>
      <c r="DP173" t="s">
        <v>71</v>
      </c>
      <c r="DQ173" t="s">
        <v>71</v>
      </c>
      <c r="DR173" t="s">
        <v>71</v>
      </c>
      <c r="DS173" t="s">
        <v>71</v>
      </c>
      <c r="DT173" t="s">
        <v>71</v>
      </c>
      <c r="DU173" t="s">
        <v>71</v>
      </c>
      <c r="DV173" t="s">
        <v>71</v>
      </c>
      <c r="DW173" t="s">
        <v>71</v>
      </c>
      <c r="DX173" t="s">
        <v>71</v>
      </c>
      <c r="DY173" t="s">
        <v>71</v>
      </c>
      <c r="DZ173" t="s">
        <v>71</v>
      </c>
      <c r="EA173" t="s">
        <v>71</v>
      </c>
      <c r="EB173" t="s">
        <v>71</v>
      </c>
      <c r="EC173" t="s">
        <v>71</v>
      </c>
      <c r="ED173" t="s">
        <v>71</v>
      </c>
      <c r="EE173" t="s">
        <v>71</v>
      </c>
      <c r="EF173" t="s">
        <v>71</v>
      </c>
      <c r="EG173" t="s">
        <v>71</v>
      </c>
      <c r="EH173" t="s">
        <v>71</v>
      </c>
      <c r="EI173" t="s">
        <v>71</v>
      </c>
      <c r="EJ173" t="s">
        <v>71</v>
      </c>
      <c r="EK173" t="s">
        <v>71</v>
      </c>
      <c r="EL173" t="s">
        <v>71</v>
      </c>
      <c r="EM173" t="s">
        <v>71</v>
      </c>
      <c r="EN173" t="s">
        <v>71</v>
      </c>
      <c r="EO173" t="s">
        <v>71</v>
      </c>
      <c r="EP173" t="s">
        <v>71</v>
      </c>
      <c r="EQ173" t="s">
        <v>71</v>
      </c>
      <c r="ER173" t="s">
        <v>71</v>
      </c>
      <c r="ES173" t="s">
        <v>71</v>
      </c>
      <c r="ET173" t="s">
        <v>71</v>
      </c>
      <c r="EU173" t="s">
        <v>71</v>
      </c>
      <c r="EV173" t="s">
        <v>71</v>
      </c>
      <c r="EW173" t="s">
        <v>71</v>
      </c>
      <c r="EX173" t="s">
        <v>71</v>
      </c>
      <c r="EY173" t="s">
        <v>71</v>
      </c>
      <c r="EZ173" t="s">
        <v>71</v>
      </c>
      <c r="FA173" t="s">
        <v>71</v>
      </c>
      <c r="FB173" t="s">
        <v>71</v>
      </c>
      <c r="FC173" t="s">
        <v>71</v>
      </c>
      <c r="FD173" t="s">
        <v>71</v>
      </c>
      <c r="FE173" t="s">
        <v>71</v>
      </c>
      <c r="FF173" t="s">
        <v>71</v>
      </c>
      <c r="FG173" t="s">
        <v>71</v>
      </c>
      <c r="FH173" t="s">
        <v>71</v>
      </c>
      <c r="FI173" t="s">
        <v>71</v>
      </c>
      <c r="FJ173" t="s">
        <v>71</v>
      </c>
      <c r="FK173" t="s">
        <v>71</v>
      </c>
      <c r="FL173" t="s">
        <v>71</v>
      </c>
      <c r="FM173" t="s">
        <v>71</v>
      </c>
      <c r="FN173" t="s">
        <v>71</v>
      </c>
      <c r="FO173" t="s">
        <v>71</v>
      </c>
      <c r="FP173" t="s">
        <v>71</v>
      </c>
      <c r="FQ173" t="s">
        <v>71</v>
      </c>
      <c r="FR173" t="s">
        <v>71</v>
      </c>
      <c r="FS173" t="s">
        <v>71</v>
      </c>
      <c r="FT173" t="s">
        <v>71</v>
      </c>
      <c r="FU173" t="s">
        <v>71</v>
      </c>
      <c r="FV173" t="s">
        <v>71</v>
      </c>
      <c r="FW173" t="s">
        <v>71</v>
      </c>
      <c r="FX173" t="s">
        <v>71</v>
      </c>
      <c r="FY173" t="s">
        <v>71</v>
      </c>
      <c r="FZ173" t="s">
        <v>71</v>
      </c>
      <c r="GA173" t="s">
        <v>71</v>
      </c>
      <c r="GB173" t="s">
        <v>71</v>
      </c>
      <c r="GC173" t="s">
        <v>71</v>
      </c>
      <c r="GD173" t="s">
        <v>71</v>
      </c>
      <c r="GE173" t="s">
        <v>71</v>
      </c>
      <c r="GF173" t="s">
        <v>71</v>
      </c>
      <c r="GG173" t="s">
        <v>71</v>
      </c>
      <c r="GH173" t="s">
        <v>71</v>
      </c>
    </row>
    <row r="174" spans="1:190" x14ac:dyDescent="0.2">
      <c r="A174" s="1">
        <v>172</v>
      </c>
      <c r="B174" t="s">
        <v>72</v>
      </c>
      <c r="C174" t="s">
        <v>72</v>
      </c>
      <c r="D174" t="s">
        <v>73</v>
      </c>
      <c r="E174" t="s">
        <v>73</v>
      </c>
      <c r="F174" t="s">
        <v>73</v>
      </c>
      <c r="G174" t="s">
        <v>73</v>
      </c>
      <c r="H174" t="s">
        <v>73</v>
      </c>
      <c r="I174" t="s">
        <v>74</v>
      </c>
      <c r="J174" t="s">
        <v>74</v>
      </c>
      <c r="K174" t="s">
        <v>74</v>
      </c>
      <c r="L174" t="s">
        <v>75</v>
      </c>
      <c r="M174" t="s">
        <v>75</v>
      </c>
      <c r="N174" t="s">
        <v>75</v>
      </c>
      <c r="O174" t="s">
        <v>75</v>
      </c>
      <c r="P174" t="s">
        <v>75</v>
      </c>
      <c r="Q174" t="s">
        <v>75</v>
      </c>
      <c r="R174" t="s">
        <v>75</v>
      </c>
      <c r="S174" t="s">
        <v>71</v>
      </c>
      <c r="T174" t="s">
        <v>71</v>
      </c>
      <c r="U174" t="s">
        <v>71</v>
      </c>
      <c r="V174" t="s">
        <v>71</v>
      </c>
      <c r="W174" t="s">
        <v>71</v>
      </c>
      <c r="X174" t="s">
        <v>71</v>
      </c>
      <c r="Y174" t="s">
        <v>71</v>
      </c>
      <c r="Z174" t="s">
        <v>71</v>
      </c>
      <c r="AA174" t="s">
        <v>71</v>
      </c>
      <c r="AB174" t="s">
        <v>71</v>
      </c>
      <c r="AC174" t="s">
        <v>71</v>
      </c>
      <c r="AD174" t="s">
        <v>71</v>
      </c>
      <c r="AE174" t="s">
        <v>71</v>
      </c>
      <c r="AF174" t="s">
        <v>71</v>
      </c>
      <c r="AG174" t="s">
        <v>71</v>
      </c>
      <c r="AH174" t="s">
        <v>71</v>
      </c>
      <c r="AI174" t="s">
        <v>71</v>
      </c>
      <c r="AJ174" t="s">
        <v>71</v>
      </c>
      <c r="AK174" t="s">
        <v>71</v>
      </c>
      <c r="AL174" t="s">
        <v>71</v>
      </c>
      <c r="AM174" t="s">
        <v>71</v>
      </c>
      <c r="AN174" t="s">
        <v>71</v>
      </c>
      <c r="AO174" t="s">
        <v>71</v>
      </c>
      <c r="AP174" t="s">
        <v>71</v>
      </c>
      <c r="AQ174" t="s">
        <v>71</v>
      </c>
      <c r="AR174" t="s">
        <v>71</v>
      </c>
      <c r="AS174" t="s">
        <v>71</v>
      </c>
      <c r="AT174" t="s">
        <v>71</v>
      </c>
      <c r="AU174" t="s">
        <v>71</v>
      </c>
      <c r="AV174" t="s">
        <v>71</v>
      </c>
      <c r="AW174" t="s">
        <v>71</v>
      </c>
      <c r="AX174" t="s">
        <v>71</v>
      </c>
      <c r="AY174" t="s">
        <v>71</v>
      </c>
      <c r="AZ174" t="s">
        <v>71</v>
      </c>
      <c r="BA174" t="s">
        <v>71</v>
      </c>
      <c r="BB174" t="s">
        <v>71</v>
      </c>
      <c r="BC174" t="s">
        <v>71</v>
      </c>
      <c r="BD174" t="s">
        <v>71</v>
      </c>
      <c r="BE174" t="s">
        <v>71</v>
      </c>
      <c r="BF174" t="s">
        <v>71</v>
      </c>
      <c r="BG174" t="s">
        <v>71</v>
      </c>
      <c r="BH174" t="s">
        <v>71</v>
      </c>
      <c r="BI174" t="s">
        <v>71</v>
      </c>
      <c r="BJ174" t="s">
        <v>71</v>
      </c>
      <c r="BK174" t="s">
        <v>71</v>
      </c>
      <c r="BL174" t="s">
        <v>71</v>
      </c>
      <c r="BM174" t="s">
        <v>71</v>
      </c>
      <c r="BN174" t="s">
        <v>71</v>
      </c>
      <c r="BO174" t="s">
        <v>71</v>
      </c>
      <c r="BP174" t="s">
        <v>71</v>
      </c>
      <c r="BQ174" t="s">
        <v>71</v>
      </c>
      <c r="BR174" t="s">
        <v>71</v>
      </c>
      <c r="BS174" t="s">
        <v>71</v>
      </c>
      <c r="BT174" t="s">
        <v>71</v>
      </c>
      <c r="BU174" t="s">
        <v>71</v>
      </c>
      <c r="BV174" t="s">
        <v>71</v>
      </c>
      <c r="BW174" t="s">
        <v>71</v>
      </c>
      <c r="BX174" t="s">
        <v>71</v>
      </c>
      <c r="BY174" t="s">
        <v>71</v>
      </c>
      <c r="BZ174" t="s">
        <v>71</v>
      </c>
      <c r="CA174" t="s">
        <v>71</v>
      </c>
      <c r="CB174" t="s">
        <v>71</v>
      </c>
      <c r="CC174" t="s">
        <v>71</v>
      </c>
      <c r="CD174" t="s">
        <v>71</v>
      </c>
      <c r="CE174" t="s">
        <v>71</v>
      </c>
      <c r="CF174" t="s">
        <v>71</v>
      </c>
      <c r="CG174" t="s">
        <v>71</v>
      </c>
      <c r="CH174" t="s">
        <v>71</v>
      </c>
      <c r="CI174" t="s">
        <v>71</v>
      </c>
      <c r="CJ174" t="s">
        <v>71</v>
      </c>
      <c r="CK174" t="s">
        <v>71</v>
      </c>
      <c r="CL174" t="s">
        <v>71</v>
      </c>
      <c r="CM174" t="s">
        <v>71</v>
      </c>
      <c r="CN174" t="s">
        <v>71</v>
      </c>
      <c r="CO174" t="s">
        <v>71</v>
      </c>
      <c r="CP174" t="s">
        <v>71</v>
      </c>
      <c r="CQ174" t="s">
        <v>71</v>
      </c>
      <c r="CR174" t="s">
        <v>71</v>
      </c>
      <c r="CS174" t="s">
        <v>71</v>
      </c>
      <c r="CT174" t="s">
        <v>71</v>
      </c>
      <c r="CU174" t="s">
        <v>71</v>
      </c>
      <c r="CV174" t="s">
        <v>71</v>
      </c>
      <c r="CW174" t="s">
        <v>71</v>
      </c>
      <c r="CX174" t="s">
        <v>71</v>
      </c>
      <c r="CY174" t="s">
        <v>71</v>
      </c>
      <c r="CZ174" t="s">
        <v>71</v>
      </c>
      <c r="DA174" t="s">
        <v>71</v>
      </c>
      <c r="DB174" t="s">
        <v>71</v>
      </c>
      <c r="DC174" t="s">
        <v>71</v>
      </c>
      <c r="DD174" t="s">
        <v>71</v>
      </c>
      <c r="DE174" t="s">
        <v>71</v>
      </c>
      <c r="DF174" t="s">
        <v>71</v>
      </c>
      <c r="DG174" t="s">
        <v>71</v>
      </c>
      <c r="DH174" t="s">
        <v>71</v>
      </c>
      <c r="DI174" t="s">
        <v>71</v>
      </c>
      <c r="DJ174" t="s">
        <v>71</v>
      </c>
      <c r="DK174" t="s">
        <v>71</v>
      </c>
      <c r="DL174" t="s">
        <v>71</v>
      </c>
      <c r="DM174" t="s">
        <v>71</v>
      </c>
      <c r="DN174" t="s">
        <v>71</v>
      </c>
      <c r="DO174" t="s">
        <v>71</v>
      </c>
      <c r="DP174" t="s">
        <v>71</v>
      </c>
      <c r="DQ174" t="s">
        <v>71</v>
      </c>
      <c r="DR174" t="s">
        <v>71</v>
      </c>
      <c r="DS174" t="s">
        <v>71</v>
      </c>
      <c r="DT174" t="s">
        <v>71</v>
      </c>
      <c r="DU174" t="s">
        <v>71</v>
      </c>
      <c r="DV174" t="s">
        <v>71</v>
      </c>
      <c r="DW174" t="s">
        <v>71</v>
      </c>
      <c r="DX174" t="s">
        <v>71</v>
      </c>
      <c r="DY174" t="s">
        <v>71</v>
      </c>
      <c r="DZ174" t="s">
        <v>71</v>
      </c>
      <c r="EA174" t="s">
        <v>71</v>
      </c>
      <c r="EB174" t="s">
        <v>71</v>
      </c>
      <c r="EC174" t="s">
        <v>71</v>
      </c>
      <c r="ED174" t="s">
        <v>71</v>
      </c>
      <c r="EE174" t="s">
        <v>71</v>
      </c>
      <c r="EF174" t="s">
        <v>71</v>
      </c>
      <c r="EG174" t="s">
        <v>71</v>
      </c>
      <c r="EH174" t="s">
        <v>71</v>
      </c>
      <c r="EI174" t="s">
        <v>71</v>
      </c>
      <c r="EJ174" t="s">
        <v>71</v>
      </c>
      <c r="EK174" t="s">
        <v>71</v>
      </c>
      <c r="EL174" t="s">
        <v>71</v>
      </c>
      <c r="EM174" t="s">
        <v>71</v>
      </c>
      <c r="EN174" t="s">
        <v>71</v>
      </c>
      <c r="EO174" t="s">
        <v>71</v>
      </c>
      <c r="EP174" t="s">
        <v>71</v>
      </c>
      <c r="EQ174" t="s">
        <v>71</v>
      </c>
      <c r="ER174" t="s">
        <v>71</v>
      </c>
      <c r="ES174" t="s">
        <v>71</v>
      </c>
      <c r="ET174" t="s">
        <v>71</v>
      </c>
      <c r="EU174" t="s">
        <v>71</v>
      </c>
      <c r="EV174" t="s">
        <v>71</v>
      </c>
      <c r="EW174" t="s">
        <v>71</v>
      </c>
      <c r="EX174" t="s">
        <v>71</v>
      </c>
      <c r="EY174" t="s">
        <v>71</v>
      </c>
      <c r="EZ174" t="s">
        <v>71</v>
      </c>
      <c r="FA174" t="s">
        <v>71</v>
      </c>
      <c r="FB174" t="s">
        <v>71</v>
      </c>
      <c r="FC174" t="s">
        <v>71</v>
      </c>
      <c r="FD174" t="s">
        <v>71</v>
      </c>
      <c r="FE174" t="s">
        <v>71</v>
      </c>
      <c r="FF174" t="s">
        <v>71</v>
      </c>
      <c r="FG174" t="s">
        <v>71</v>
      </c>
      <c r="FH174" t="s">
        <v>71</v>
      </c>
      <c r="FI174" t="s">
        <v>71</v>
      </c>
      <c r="FJ174" t="s">
        <v>71</v>
      </c>
      <c r="FK174" t="s">
        <v>71</v>
      </c>
      <c r="FL174" t="s">
        <v>71</v>
      </c>
      <c r="FM174" t="s">
        <v>71</v>
      </c>
      <c r="FN174" t="s">
        <v>71</v>
      </c>
      <c r="FO174" t="s">
        <v>71</v>
      </c>
      <c r="FP174" t="s">
        <v>71</v>
      </c>
      <c r="FQ174" t="s">
        <v>71</v>
      </c>
      <c r="FR174" t="s">
        <v>71</v>
      </c>
      <c r="FS174" t="s">
        <v>71</v>
      </c>
      <c r="FT174" t="s">
        <v>71</v>
      </c>
      <c r="FU174" t="s">
        <v>71</v>
      </c>
      <c r="FV174" t="s">
        <v>71</v>
      </c>
      <c r="FW174" t="s">
        <v>71</v>
      </c>
      <c r="FX174" t="s">
        <v>71</v>
      </c>
      <c r="FY174" t="s">
        <v>71</v>
      </c>
      <c r="FZ174" t="s">
        <v>71</v>
      </c>
      <c r="GA174" t="s">
        <v>71</v>
      </c>
      <c r="GB174" t="s">
        <v>71</v>
      </c>
      <c r="GC174" t="s">
        <v>71</v>
      </c>
      <c r="GD174" t="s">
        <v>71</v>
      </c>
      <c r="GE174" t="s">
        <v>71</v>
      </c>
      <c r="GF174" t="s">
        <v>71</v>
      </c>
      <c r="GG174" t="s">
        <v>71</v>
      </c>
      <c r="GH174" t="s">
        <v>71</v>
      </c>
    </row>
    <row r="175" spans="1:190" x14ac:dyDescent="0.2">
      <c r="A175" s="1">
        <v>173</v>
      </c>
      <c r="B175" t="s">
        <v>72</v>
      </c>
      <c r="C175" t="s">
        <v>72</v>
      </c>
      <c r="D175" t="s">
        <v>73</v>
      </c>
      <c r="E175" t="s">
        <v>73</v>
      </c>
      <c r="F175" t="s">
        <v>73</v>
      </c>
      <c r="G175" t="s">
        <v>73</v>
      </c>
      <c r="H175" t="s">
        <v>73</v>
      </c>
      <c r="I175" t="s">
        <v>74</v>
      </c>
      <c r="J175" t="s">
        <v>74</v>
      </c>
      <c r="K175" t="s">
        <v>74</v>
      </c>
      <c r="L175" t="s">
        <v>75</v>
      </c>
      <c r="M175" t="s">
        <v>75</v>
      </c>
      <c r="N175" t="s">
        <v>75</v>
      </c>
      <c r="O175" t="s">
        <v>75</v>
      </c>
      <c r="P175" t="s">
        <v>75</v>
      </c>
      <c r="Q175" t="s">
        <v>75</v>
      </c>
      <c r="R175" t="s">
        <v>75</v>
      </c>
      <c r="S175" t="s">
        <v>71</v>
      </c>
      <c r="T175" t="s">
        <v>71</v>
      </c>
      <c r="U175" t="s">
        <v>71</v>
      </c>
      <c r="V175" t="s">
        <v>71</v>
      </c>
      <c r="W175" t="s">
        <v>71</v>
      </c>
      <c r="X175" t="s">
        <v>71</v>
      </c>
      <c r="Y175" t="s">
        <v>71</v>
      </c>
      <c r="Z175" t="s">
        <v>71</v>
      </c>
      <c r="AA175" t="s">
        <v>71</v>
      </c>
      <c r="AB175" t="s">
        <v>71</v>
      </c>
      <c r="AC175" t="s">
        <v>71</v>
      </c>
      <c r="AD175" t="s">
        <v>71</v>
      </c>
      <c r="AE175" t="s">
        <v>71</v>
      </c>
      <c r="AF175" t="s">
        <v>71</v>
      </c>
      <c r="AG175" t="s">
        <v>71</v>
      </c>
      <c r="AH175" t="s">
        <v>71</v>
      </c>
      <c r="AI175" t="s">
        <v>71</v>
      </c>
      <c r="AJ175" t="s">
        <v>71</v>
      </c>
      <c r="AK175" t="s">
        <v>71</v>
      </c>
      <c r="AL175" t="s">
        <v>71</v>
      </c>
      <c r="AM175" t="s">
        <v>71</v>
      </c>
      <c r="AN175" t="s">
        <v>71</v>
      </c>
      <c r="AO175" t="s">
        <v>71</v>
      </c>
      <c r="AP175" t="s">
        <v>71</v>
      </c>
      <c r="AQ175" t="s">
        <v>71</v>
      </c>
      <c r="AR175" t="s">
        <v>71</v>
      </c>
      <c r="AS175" t="s">
        <v>71</v>
      </c>
      <c r="AT175" t="s">
        <v>71</v>
      </c>
      <c r="AU175" t="s">
        <v>71</v>
      </c>
      <c r="AV175" t="s">
        <v>71</v>
      </c>
      <c r="AW175" t="s">
        <v>71</v>
      </c>
      <c r="AX175" t="s">
        <v>71</v>
      </c>
      <c r="AY175" t="s">
        <v>71</v>
      </c>
      <c r="AZ175" t="s">
        <v>71</v>
      </c>
      <c r="BA175" t="s">
        <v>71</v>
      </c>
      <c r="BB175" t="s">
        <v>71</v>
      </c>
      <c r="BC175" t="s">
        <v>71</v>
      </c>
      <c r="BD175" t="s">
        <v>71</v>
      </c>
      <c r="BE175" t="s">
        <v>71</v>
      </c>
      <c r="BF175" t="s">
        <v>71</v>
      </c>
      <c r="BG175" t="s">
        <v>71</v>
      </c>
      <c r="BH175" t="s">
        <v>71</v>
      </c>
      <c r="BI175" t="s">
        <v>71</v>
      </c>
      <c r="BJ175" t="s">
        <v>71</v>
      </c>
      <c r="BK175" t="s">
        <v>71</v>
      </c>
      <c r="BL175" t="s">
        <v>71</v>
      </c>
      <c r="BM175" t="s">
        <v>71</v>
      </c>
      <c r="BN175" t="s">
        <v>71</v>
      </c>
      <c r="BO175" t="s">
        <v>71</v>
      </c>
      <c r="BP175" t="s">
        <v>71</v>
      </c>
      <c r="BQ175" t="s">
        <v>71</v>
      </c>
      <c r="BR175" t="s">
        <v>71</v>
      </c>
      <c r="BS175" t="s">
        <v>71</v>
      </c>
      <c r="BT175" t="s">
        <v>71</v>
      </c>
      <c r="BU175" t="s">
        <v>71</v>
      </c>
      <c r="BV175" t="s">
        <v>71</v>
      </c>
      <c r="BW175" t="s">
        <v>71</v>
      </c>
      <c r="BX175" t="s">
        <v>71</v>
      </c>
      <c r="BY175" t="s">
        <v>71</v>
      </c>
      <c r="BZ175" t="s">
        <v>71</v>
      </c>
      <c r="CA175" t="s">
        <v>71</v>
      </c>
      <c r="CB175" t="s">
        <v>71</v>
      </c>
      <c r="CC175" t="s">
        <v>71</v>
      </c>
      <c r="CD175" t="s">
        <v>71</v>
      </c>
      <c r="CE175" t="s">
        <v>71</v>
      </c>
      <c r="CF175" t="s">
        <v>71</v>
      </c>
      <c r="CG175" t="s">
        <v>71</v>
      </c>
      <c r="CH175" t="s">
        <v>71</v>
      </c>
      <c r="CI175" t="s">
        <v>71</v>
      </c>
      <c r="CJ175" t="s">
        <v>71</v>
      </c>
      <c r="CK175" t="s">
        <v>71</v>
      </c>
      <c r="CL175" t="s">
        <v>71</v>
      </c>
      <c r="CM175" t="s">
        <v>71</v>
      </c>
      <c r="CN175" t="s">
        <v>71</v>
      </c>
      <c r="CO175" t="s">
        <v>71</v>
      </c>
      <c r="CP175" t="s">
        <v>71</v>
      </c>
      <c r="CQ175" t="s">
        <v>71</v>
      </c>
      <c r="CR175" t="s">
        <v>71</v>
      </c>
      <c r="CS175" t="s">
        <v>71</v>
      </c>
      <c r="CT175" t="s">
        <v>71</v>
      </c>
      <c r="CU175" t="s">
        <v>71</v>
      </c>
      <c r="CV175" t="s">
        <v>71</v>
      </c>
      <c r="CW175" t="s">
        <v>71</v>
      </c>
      <c r="CX175" t="s">
        <v>71</v>
      </c>
      <c r="CY175" t="s">
        <v>71</v>
      </c>
      <c r="CZ175" t="s">
        <v>71</v>
      </c>
      <c r="DA175" t="s">
        <v>71</v>
      </c>
      <c r="DB175" t="s">
        <v>71</v>
      </c>
      <c r="DC175" t="s">
        <v>71</v>
      </c>
      <c r="DD175" t="s">
        <v>71</v>
      </c>
      <c r="DE175" t="s">
        <v>71</v>
      </c>
      <c r="DF175" t="s">
        <v>71</v>
      </c>
      <c r="DG175" t="s">
        <v>71</v>
      </c>
      <c r="DH175" t="s">
        <v>71</v>
      </c>
      <c r="DI175" t="s">
        <v>71</v>
      </c>
      <c r="DJ175" t="s">
        <v>71</v>
      </c>
      <c r="DK175" t="s">
        <v>71</v>
      </c>
      <c r="DL175" t="s">
        <v>71</v>
      </c>
      <c r="DM175" t="s">
        <v>71</v>
      </c>
      <c r="DN175" t="s">
        <v>71</v>
      </c>
      <c r="DO175" t="s">
        <v>71</v>
      </c>
      <c r="DP175" t="s">
        <v>71</v>
      </c>
      <c r="DQ175" t="s">
        <v>71</v>
      </c>
      <c r="DR175" t="s">
        <v>71</v>
      </c>
      <c r="DS175" t="s">
        <v>71</v>
      </c>
      <c r="DT175" t="s">
        <v>71</v>
      </c>
      <c r="DU175" t="s">
        <v>71</v>
      </c>
      <c r="DV175" t="s">
        <v>71</v>
      </c>
      <c r="DW175" t="s">
        <v>71</v>
      </c>
      <c r="DX175" t="s">
        <v>71</v>
      </c>
      <c r="DY175" t="s">
        <v>71</v>
      </c>
      <c r="DZ175" t="s">
        <v>71</v>
      </c>
      <c r="EA175" t="s">
        <v>71</v>
      </c>
      <c r="EB175" t="s">
        <v>71</v>
      </c>
      <c r="EC175" t="s">
        <v>71</v>
      </c>
      <c r="ED175" t="s">
        <v>71</v>
      </c>
      <c r="EE175" t="s">
        <v>71</v>
      </c>
      <c r="EF175" t="s">
        <v>71</v>
      </c>
      <c r="EG175" t="s">
        <v>71</v>
      </c>
      <c r="EH175" t="s">
        <v>71</v>
      </c>
      <c r="EI175" t="s">
        <v>71</v>
      </c>
      <c r="EJ175" t="s">
        <v>71</v>
      </c>
      <c r="EK175" t="s">
        <v>71</v>
      </c>
      <c r="EL175" t="s">
        <v>71</v>
      </c>
      <c r="EM175" t="s">
        <v>71</v>
      </c>
      <c r="EN175" t="s">
        <v>71</v>
      </c>
      <c r="EO175" t="s">
        <v>71</v>
      </c>
      <c r="EP175" t="s">
        <v>71</v>
      </c>
      <c r="EQ175" t="s">
        <v>71</v>
      </c>
      <c r="ER175" t="s">
        <v>71</v>
      </c>
      <c r="ES175" t="s">
        <v>71</v>
      </c>
      <c r="ET175" t="s">
        <v>71</v>
      </c>
      <c r="EU175" t="s">
        <v>71</v>
      </c>
      <c r="EV175" t="s">
        <v>71</v>
      </c>
      <c r="EW175" t="s">
        <v>71</v>
      </c>
      <c r="EX175" t="s">
        <v>71</v>
      </c>
      <c r="EY175" t="s">
        <v>71</v>
      </c>
      <c r="EZ175" t="s">
        <v>71</v>
      </c>
      <c r="FA175" t="s">
        <v>71</v>
      </c>
      <c r="FB175" t="s">
        <v>71</v>
      </c>
      <c r="FC175" t="s">
        <v>71</v>
      </c>
      <c r="FD175" t="s">
        <v>71</v>
      </c>
      <c r="FE175" t="s">
        <v>71</v>
      </c>
      <c r="FF175" t="s">
        <v>71</v>
      </c>
      <c r="FG175" t="s">
        <v>71</v>
      </c>
      <c r="FH175" t="s">
        <v>71</v>
      </c>
      <c r="FI175" t="s">
        <v>71</v>
      </c>
      <c r="FJ175" t="s">
        <v>71</v>
      </c>
      <c r="FK175" t="s">
        <v>71</v>
      </c>
      <c r="FL175" t="s">
        <v>71</v>
      </c>
      <c r="FM175" t="s">
        <v>71</v>
      </c>
      <c r="FN175" t="s">
        <v>71</v>
      </c>
      <c r="FO175" t="s">
        <v>71</v>
      </c>
      <c r="FP175" t="s">
        <v>71</v>
      </c>
      <c r="FQ175" t="s">
        <v>71</v>
      </c>
      <c r="FR175" t="s">
        <v>71</v>
      </c>
      <c r="FS175" t="s">
        <v>71</v>
      </c>
      <c r="FT175" t="s">
        <v>71</v>
      </c>
      <c r="FU175" t="s">
        <v>71</v>
      </c>
      <c r="FV175" t="s">
        <v>71</v>
      </c>
      <c r="FW175" t="s">
        <v>71</v>
      </c>
      <c r="FX175" t="s">
        <v>71</v>
      </c>
      <c r="FY175" t="s">
        <v>71</v>
      </c>
      <c r="FZ175" t="s">
        <v>71</v>
      </c>
      <c r="GA175" t="s">
        <v>71</v>
      </c>
      <c r="GB175" t="s">
        <v>71</v>
      </c>
      <c r="GC175" t="s">
        <v>71</v>
      </c>
      <c r="GD175" t="s">
        <v>71</v>
      </c>
      <c r="GE175" t="s">
        <v>71</v>
      </c>
      <c r="GF175" t="s">
        <v>71</v>
      </c>
      <c r="GG175" t="s">
        <v>71</v>
      </c>
      <c r="GH175" t="s">
        <v>71</v>
      </c>
    </row>
    <row r="176" spans="1:190" x14ac:dyDescent="0.2">
      <c r="A176" s="1">
        <v>174</v>
      </c>
      <c r="B176" t="s">
        <v>72</v>
      </c>
      <c r="C176" t="s">
        <v>72</v>
      </c>
      <c r="D176" t="s">
        <v>73</v>
      </c>
      <c r="E176" t="s">
        <v>73</v>
      </c>
      <c r="F176" t="s">
        <v>73</v>
      </c>
      <c r="G176" t="s">
        <v>73</v>
      </c>
      <c r="H176" t="s">
        <v>73</v>
      </c>
      <c r="I176" t="s">
        <v>74</v>
      </c>
      <c r="J176" t="s">
        <v>74</v>
      </c>
      <c r="K176" t="s">
        <v>74</v>
      </c>
      <c r="L176" t="s">
        <v>75</v>
      </c>
      <c r="M176" t="s">
        <v>75</v>
      </c>
      <c r="N176" t="s">
        <v>75</v>
      </c>
      <c r="O176" t="s">
        <v>75</v>
      </c>
      <c r="P176" t="s">
        <v>75</v>
      </c>
      <c r="Q176" t="s">
        <v>75</v>
      </c>
      <c r="R176" t="s">
        <v>75</v>
      </c>
      <c r="S176" t="s">
        <v>71</v>
      </c>
      <c r="T176" t="s">
        <v>71</v>
      </c>
      <c r="U176" t="s">
        <v>71</v>
      </c>
      <c r="V176" t="s">
        <v>71</v>
      </c>
      <c r="W176" t="s">
        <v>71</v>
      </c>
      <c r="X176" t="s">
        <v>71</v>
      </c>
      <c r="Y176" t="s">
        <v>71</v>
      </c>
      <c r="Z176" t="s">
        <v>71</v>
      </c>
      <c r="AA176" t="s">
        <v>71</v>
      </c>
      <c r="AB176" t="s">
        <v>71</v>
      </c>
      <c r="AC176" t="s">
        <v>71</v>
      </c>
      <c r="AD176" t="s">
        <v>71</v>
      </c>
      <c r="AE176" t="s">
        <v>71</v>
      </c>
      <c r="AF176" t="s">
        <v>71</v>
      </c>
      <c r="AG176" t="s">
        <v>71</v>
      </c>
      <c r="AH176" t="s">
        <v>71</v>
      </c>
      <c r="AI176" t="s">
        <v>71</v>
      </c>
      <c r="AJ176" t="s">
        <v>71</v>
      </c>
      <c r="AK176" t="s">
        <v>71</v>
      </c>
      <c r="AL176" t="s">
        <v>71</v>
      </c>
      <c r="AM176" t="s">
        <v>71</v>
      </c>
      <c r="AN176" t="s">
        <v>71</v>
      </c>
      <c r="AO176" t="s">
        <v>71</v>
      </c>
      <c r="AP176" t="s">
        <v>71</v>
      </c>
      <c r="AQ176" t="s">
        <v>71</v>
      </c>
      <c r="AR176" t="s">
        <v>71</v>
      </c>
      <c r="AS176" t="s">
        <v>71</v>
      </c>
      <c r="AT176" t="s">
        <v>71</v>
      </c>
      <c r="AU176" t="s">
        <v>71</v>
      </c>
      <c r="AV176" t="s">
        <v>71</v>
      </c>
      <c r="AW176" t="s">
        <v>71</v>
      </c>
      <c r="AX176" t="s">
        <v>71</v>
      </c>
      <c r="AY176" t="s">
        <v>71</v>
      </c>
      <c r="AZ176" t="s">
        <v>71</v>
      </c>
      <c r="BA176" t="s">
        <v>71</v>
      </c>
      <c r="BB176" t="s">
        <v>71</v>
      </c>
      <c r="BC176" t="s">
        <v>71</v>
      </c>
      <c r="BD176" t="s">
        <v>71</v>
      </c>
      <c r="BE176" t="s">
        <v>71</v>
      </c>
      <c r="BF176" t="s">
        <v>71</v>
      </c>
      <c r="BG176" t="s">
        <v>71</v>
      </c>
      <c r="BH176" t="s">
        <v>71</v>
      </c>
      <c r="BI176" t="s">
        <v>71</v>
      </c>
      <c r="BJ176" t="s">
        <v>71</v>
      </c>
      <c r="BK176" t="s">
        <v>71</v>
      </c>
      <c r="BL176" t="s">
        <v>71</v>
      </c>
      <c r="BM176" t="s">
        <v>71</v>
      </c>
      <c r="BN176" t="s">
        <v>71</v>
      </c>
      <c r="BO176" t="s">
        <v>71</v>
      </c>
      <c r="BP176" t="s">
        <v>71</v>
      </c>
      <c r="BQ176" t="s">
        <v>71</v>
      </c>
      <c r="BR176" t="s">
        <v>71</v>
      </c>
      <c r="BS176" t="s">
        <v>71</v>
      </c>
      <c r="BT176" t="s">
        <v>71</v>
      </c>
      <c r="BU176" t="s">
        <v>71</v>
      </c>
      <c r="BV176" t="s">
        <v>71</v>
      </c>
      <c r="BW176" t="s">
        <v>71</v>
      </c>
      <c r="BX176" t="s">
        <v>71</v>
      </c>
      <c r="BY176" t="s">
        <v>71</v>
      </c>
      <c r="BZ176" t="s">
        <v>71</v>
      </c>
      <c r="CA176" t="s">
        <v>71</v>
      </c>
      <c r="CB176" t="s">
        <v>71</v>
      </c>
      <c r="CC176" t="s">
        <v>71</v>
      </c>
      <c r="CD176" t="s">
        <v>71</v>
      </c>
      <c r="CE176" t="s">
        <v>71</v>
      </c>
      <c r="CF176" t="s">
        <v>71</v>
      </c>
      <c r="CG176" t="s">
        <v>71</v>
      </c>
      <c r="CH176" t="s">
        <v>71</v>
      </c>
      <c r="CI176" t="s">
        <v>71</v>
      </c>
      <c r="CJ176" t="s">
        <v>71</v>
      </c>
      <c r="CK176" t="s">
        <v>71</v>
      </c>
      <c r="CL176" t="s">
        <v>71</v>
      </c>
      <c r="CM176" t="s">
        <v>71</v>
      </c>
      <c r="CN176" t="s">
        <v>71</v>
      </c>
      <c r="CO176" t="s">
        <v>71</v>
      </c>
      <c r="CP176" t="s">
        <v>71</v>
      </c>
      <c r="CQ176" t="s">
        <v>71</v>
      </c>
      <c r="CR176" t="s">
        <v>71</v>
      </c>
      <c r="CS176" t="s">
        <v>71</v>
      </c>
      <c r="CT176" t="s">
        <v>71</v>
      </c>
      <c r="CU176" t="s">
        <v>71</v>
      </c>
      <c r="CV176" t="s">
        <v>71</v>
      </c>
      <c r="CW176" t="s">
        <v>71</v>
      </c>
      <c r="CX176" t="s">
        <v>71</v>
      </c>
      <c r="CY176" t="s">
        <v>71</v>
      </c>
      <c r="CZ176" t="s">
        <v>71</v>
      </c>
      <c r="DA176" t="s">
        <v>71</v>
      </c>
      <c r="DB176" t="s">
        <v>71</v>
      </c>
      <c r="DC176" t="s">
        <v>71</v>
      </c>
      <c r="DD176" t="s">
        <v>71</v>
      </c>
      <c r="DE176" t="s">
        <v>71</v>
      </c>
      <c r="DF176" t="s">
        <v>71</v>
      </c>
      <c r="DG176" t="s">
        <v>71</v>
      </c>
      <c r="DH176" t="s">
        <v>71</v>
      </c>
      <c r="DI176" t="s">
        <v>71</v>
      </c>
      <c r="DJ176" t="s">
        <v>71</v>
      </c>
      <c r="DK176" t="s">
        <v>71</v>
      </c>
      <c r="DL176" t="s">
        <v>71</v>
      </c>
      <c r="DM176" t="s">
        <v>71</v>
      </c>
      <c r="DN176" t="s">
        <v>71</v>
      </c>
      <c r="DO176" t="s">
        <v>71</v>
      </c>
      <c r="DP176" t="s">
        <v>71</v>
      </c>
      <c r="DQ176" t="s">
        <v>71</v>
      </c>
      <c r="DR176" t="s">
        <v>71</v>
      </c>
      <c r="DS176" t="s">
        <v>71</v>
      </c>
      <c r="DT176" t="s">
        <v>71</v>
      </c>
      <c r="DU176" t="s">
        <v>71</v>
      </c>
      <c r="DV176" t="s">
        <v>71</v>
      </c>
      <c r="DW176" t="s">
        <v>71</v>
      </c>
      <c r="DX176" t="s">
        <v>71</v>
      </c>
      <c r="DY176" t="s">
        <v>71</v>
      </c>
      <c r="DZ176" t="s">
        <v>71</v>
      </c>
      <c r="EA176" t="s">
        <v>71</v>
      </c>
      <c r="EB176" t="s">
        <v>71</v>
      </c>
      <c r="EC176" t="s">
        <v>71</v>
      </c>
      <c r="ED176" t="s">
        <v>71</v>
      </c>
      <c r="EE176" t="s">
        <v>71</v>
      </c>
      <c r="EF176" t="s">
        <v>71</v>
      </c>
      <c r="EG176" t="s">
        <v>71</v>
      </c>
      <c r="EH176" t="s">
        <v>71</v>
      </c>
      <c r="EI176" t="s">
        <v>71</v>
      </c>
      <c r="EJ176" t="s">
        <v>71</v>
      </c>
      <c r="EK176" t="s">
        <v>71</v>
      </c>
      <c r="EL176" t="s">
        <v>71</v>
      </c>
      <c r="EM176" t="s">
        <v>71</v>
      </c>
      <c r="EN176" t="s">
        <v>71</v>
      </c>
      <c r="EO176" t="s">
        <v>71</v>
      </c>
      <c r="EP176" t="s">
        <v>71</v>
      </c>
      <c r="EQ176" t="s">
        <v>71</v>
      </c>
      <c r="ER176" t="s">
        <v>71</v>
      </c>
      <c r="ES176" t="s">
        <v>71</v>
      </c>
      <c r="ET176" t="s">
        <v>71</v>
      </c>
      <c r="EU176" t="s">
        <v>71</v>
      </c>
      <c r="EV176" t="s">
        <v>71</v>
      </c>
      <c r="EW176" t="s">
        <v>71</v>
      </c>
      <c r="EX176" t="s">
        <v>71</v>
      </c>
      <c r="EY176" t="s">
        <v>71</v>
      </c>
      <c r="EZ176" t="s">
        <v>71</v>
      </c>
      <c r="FA176" t="s">
        <v>71</v>
      </c>
      <c r="FB176" t="s">
        <v>71</v>
      </c>
      <c r="FC176" t="s">
        <v>71</v>
      </c>
      <c r="FD176" t="s">
        <v>71</v>
      </c>
      <c r="FE176" t="s">
        <v>71</v>
      </c>
      <c r="FF176" t="s">
        <v>71</v>
      </c>
      <c r="FG176" t="s">
        <v>71</v>
      </c>
      <c r="FH176" t="s">
        <v>71</v>
      </c>
      <c r="FI176" t="s">
        <v>71</v>
      </c>
      <c r="FJ176" t="s">
        <v>71</v>
      </c>
      <c r="FK176" t="s">
        <v>71</v>
      </c>
      <c r="FL176" t="s">
        <v>71</v>
      </c>
      <c r="FM176" t="s">
        <v>71</v>
      </c>
      <c r="FN176" t="s">
        <v>71</v>
      </c>
      <c r="FO176" t="s">
        <v>71</v>
      </c>
      <c r="FP176" t="s">
        <v>71</v>
      </c>
      <c r="FQ176" t="s">
        <v>71</v>
      </c>
      <c r="FR176" t="s">
        <v>71</v>
      </c>
      <c r="FS176" t="s">
        <v>71</v>
      </c>
      <c r="FT176" t="s">
        <v>71</v>
      </c>
      <c r="FU176" t="s">
        <v>71</v>
      </c>
      <c r="FV176" t="s">
        <v>71</v>
      </c>
      <c r="FW176" t="s">
        <v>71</v>
      </c>
      <c r="FX176" t="s">
        <v>71</v>
      </c>
      <c r="FY176" t="s">
        <v>71</v>
      </c>
      <c r="FZ176" t="s">
        <v>71</v>
      </c>
      <c r="GA176" t="s">
        <v>71</v>
      </c>
      <c r="GB176" t="s">
        <v>71</v>
      </c>
      <c r="GC176" t="s">
        <v>71</v>
      </c>
      <c r="GD176" t="s">
        <v>71</v>
      </c>
      <c r="GE176" t="s">
        <v>71</v>
      </c>
      <c r="GF176" t="s">
        <v>71</v>
      </c>
      <c r="GG176" t="s">
        <v>71</v>
      </c>
      <c r="GH176" t="s">
        <v>71</v>
      </c>
    </row>
    <row r="177" spans="1:190" x14ac:dyDescent="0.2">
      <c r="A177" s="1">
        <v>175</v>
      </c>
      <c r="B177" t="s">
        <v>72</v>
      </c>
      <c r="C177" t="s">
        <v>72</v>
      </c>
      <c r="D177" t="s">
        <v>73</v>
      </c>
      <c r="E177" t="s">
        <v>73</v>
      </c>
      <c r="F177" t="s">
        <v>73</v>
      </c>
      <c r="G177" t="s">
        <v>73</v>
      </c>
      <c r="H177" t="s">
        <v>73</v>
      </c>
      <c r="I177" t="s">
        <v>74</v>
      </c>
      <c r="J177" t="s">
        <v>74</v>
      </c>
      <c r="K177" t="s">
        <v>74</v>
      </c>
      <c r="L177" t="s">
        <v>75</v>
      </c>
      <c r="M177" t="s">
        <v>75</v>
      </c>
      <c r="N177" t="s">
        <v>75</v>
      </c>
      <c r="O177" t="s">
        <v>75</v>
      </c>
      <c r="P177" t="s">
        <v>75</v>
      </c>
      <c r="Q177" t="s">
        <v>75</v>
      </c>
      <c r="R177" t="s">
        <v>75</v>
      </c>
      <c r="S177" t="s">
        <v>71</v>
      </c>
      <c r="T177" t="s">
        <v>71</v>
      </c>
      <c r="U177" t="s">
        <v>71</v>
      </c>
      <c r="V177" t="s">
        <v>71</v>
      </c>
      <c r="W177" t="s">
        <v>71</v>
      </c>
      <c r="X177" t="s">
        <v>71</v>
      </c>
      <c r="Y177" t="s">
        <v>71</v>
      </c>
      <c r="Z177" t="s">
        <v>71</v>
      </c>
      <c r="AA177" t="s">
        <v>71</v>
      </c>
      <c r="AB177" t="s">
        <v>71</v>
      </c>
      <c r="AC177" t="s">
        <v>71</v>
      </c>
      <c r="AD177" t="s">
        <v>71</v>
      </c>
      <c r="AE177" t="s">
        <v>71</v>
      </c>
      <c r="AF177" t="s">
        <v>71</v>
      </c>
      <c r="AG177" t="s">
        <v>71</v>
      </c>
      <c r="AH177" t="s">
        <v>71</v>
      </c>
      <c r="AI177" t="s">
        <v>71</v>
      </c>
      <c r="AJ177" t="s">
        <v>71</v>
      </c>
      <c r="AK177" t="s">
        <v>71</v>
      </c>
      <c r="AL177" t="s">
        <v>71</v>
      </c>
      <c r="AM177" t="s">
        <v>71</v>
      </c>
      <c r="AN177" t="s">
        <v>71</v>
      </c>
      <c r="AO177" t="s">
        <v>71</v>
      </c>
      <c r="AP177" t="s">
        <v>71</v>
      </c>
      <c r="AQ177" t="s">
        <v>71</v>
      </c>
      <c r="AR177" t="s">
        <v>71</v>
      </c>
      <c r="AS177" t="s">
        <v>71</v>
      </c>
      <c r="AT177" t="s">
        <v>71</v>
      </c>
      <c r="AU177" t="s">
        <v>71</v>
      </c>
      <c r="AV177" t="s">
        <v>71</v>
      </c>
      <c r="AW177" t="s">
        <v>71</v>
      </c>
      <c r="AX177" t="s">
        <v>71</v>
      </c>
      <c r="AY177" t="s">
        <v>71</v>
      </c>
      <c r="AZ177" t="s">
        <v>71</v>
      </c>
      <c r="BA177" t="s">
        <v>71</v>
      </c>
      <c r="BB177" t="s">
        <v>71</v>
      </c>
      <c r="BC177" t="s">
        <v>71</v>
      </c>
      <c r="BD177" t="s">
        <v>71</v>
      </c>
      <c r="BE177" t="s">
        <v>71</v>
      </c>
      <c r="BF177" t="s">
        <v>71</v>
      </c>
      <c r="BG177" t="s">
        <v>71</v>
      </c>
      <c r="BH177" t="s">
        <v>71</v>
      </c>
      <c r="BI177" t="s">
        <v>71</v>
      </c>
      <c r="BJ177" t="s">
        <v>71</v>
      </c>
      <c r="BK177" t="s">
        <v>71</v>
      </c>
      <c r="BL177" t="s">
        <v>71</v>
      </c>
      <c r="BM177" t="s">
        <v>71</v>
      </c>
      <c r="BN177" t="s">
        <v>71</v>
      </c>
      <c r="BO177" t="s">
        <v>71</v>
      </c>
      <c r="BP177" t="s">
        <v>71</v>
      </c>
      <c r="BQ177" t="s">
        <v>71</v>
      </c>
      <c r="BR177" t="s">
        <v>71</v>
      </c>
      <c r="BS177" t="s">
        <v>71</v>
      </c>
      <c r="BT177" t="s">
        <v>71</v>
      </c>
      <c r="BU177" t="s">
        <v>71</v>
      </c>
      <c r="BV177" t="s">
        <v>71</v>
      </c>
      <c r="BW177" t="s">
        <v>71</v>
      </c>
      <c r="BX177" t="s">
        <v>71</v>
      </c>
      <c r="BY177" t="s">
        <v>71</v>
      </c>
      <c r="BZ177" t="s">
        <v>71</v>
      </c>
      <c r="CA177" t="s">
        <v>71</v>
      </c>
      <c r="CB177" t="s">
        <v>71</v>
      </c>
      <c r="CC177" t="s">
        <v>71</v>
      </c>
      <c r="CD177" t="s">
        <v>71</v>
      </c>
      <c r="CE177" t="s">
        <v>71</v>
      </c>
      <c r="CF177" t="s">
        <v>71</v>
      </c>
      <c r="CG177" t="s">
        <v>71</v>
      </c>
      <c r="CH177" t="s">
        <v>71</v>
      </c>
      <c r="CI177" t="s">
        <v>71</v>
      </c>
      <c r="CJ177" t="s">
        <v>71</v>
      </c>
      <c r="CK177" t="s">
        <v>71</v>
      </c>
      <c r="CL177" t="s">
        <v>71</v>
      </c>
      <c r="CM177" t="s">
        <v>71</v>
      </c>
      <c r="CN177" t="s">
        <v>71</v>
      </c>
      <c r="CO177" t="s">
        <v>71</v>
      </c>
      <c r="CP177" t="s">
        <v>71</v>
      </c>
      <c r="CQ177" t="s">
        <v>71</v>
      </c>
      <c r="CR177" t="s">
        <v>71</v>
      </c>
      <c r="CS177" t="s">
        <v>71</v>
      </c>
      <c r="CT177" t="s">
        <v>71</v>
      </c>
      <c r="CU177" t="s">
        <v>71</v>
      </c>
      <c r="CV177" t="s">
        <v>71</v>
      </c>
      <c r="CW177" t="s">
        <v>71</v>
      </c>
      <c r="CX177" t="s">
        <v>71</v>
      </c>
      <c r="CY177" t="s">
        <v>71</v>
      </c>
      <c r="CZ177" t="s">
        <v>71</v>
      </c>
      <c r="DA177" t="s">
        <v>71</v>
      </c>
      <c r="DB177" t="s">
        <v>71</v>
      </c>
      <c r="DC177" t="s">
        <v>71</v>
      </c>
      <c r="DD177" t="s">
        <v>71</v>
      </c>
      <c r="DE177" t="s">
        <v>71</v>
      </c>
      <c r="DF177" t="s">
        <v>71</v>
      </c>
      <c r="DG177" t="s">
        <v>71</v>
      </c>
      <c r="DH177" t="s">
        <v>71</v>
      </c>
      <c r="DI177" t="s">
        <v>71</v>
      </c>
      <c r="DJ177" t="s">
        <v>71</v>
      </c>
      <c r="DK177" t="s">
        <v>71</v>
      </c>
      <c r="DL177" t="s">
        <v>71</v>
      </c>
      <c r="DM177" t="s">
        <v>71</v>
      </c>
      <c r="DN177" t="s">
        <v>71</v>
      </c>
      <c r="DO177" t="s">
        <v>71</v>
      </c>
      <c r="DP177" t="s">
        <v>71</v>
      </c>
      <c r="DQ177" t="s">
        <v>71</v>
      </c>
      <c r="DR177" t="s">
        <v>71</v>
      </c>
      <c r="DS177" t="s">
        <v>71</v>
      </c>
      <c r="DT177" t="s">
        <v>71</v>
      </c>
      <c r="DU177" t="s">
        <v>71</v>
      </c>
      <c r="DV177" t="s">
        <v>71</v>
      </c>
      <c r="DW177" t="s">
        <v>71</v>
      </c>
      <c r="DX177" t="s">
        <v>71</v>
      </c>
      <c r="DY177" t="s">
        <v>71</v>
      </c>
      <c r="DZ177" t="s">
        <v>71</v>
      </c>
      <c r="EA177" t="s">
        <v>71</v>
      </c>
      <c r="EB177" t="s">
        <v>71</v>
      </c>
      <c r="EC177" t="s">
        <v>71</v>
      </c>
      <c r="ED177" t="s">
        <v>71</v>
      </c>
      <c r="EE177" t="s">
        <v>71</v>
      </c>
      <c r="EF177" t="s">
        <v>71</v>
      </c>
      <c r="EG177" t="s">
        <v>71</v>
      </c>
      <c r="EH177" t="s">
        <v>71</v>
      </c>
      <c r="EI177" t="s">
        <v>71</v>
      </c>
      <c r="EJ177" t="s">
        <v>71</v>
      </c>
      <c r="EK177" t="s">
        <v>71</v>
      </c>
      <c r="EL177" t="s">
        <v>71</v>
      </c>
      <c r="EM177" t="s">
        <v>71</v>
      </c>
      <c r="EN177" t="s">
        <v>71</v>
      </c>
      <c r="EO177" t="s">
        <v>71</v>
      </c>
      <c r="EP177" t="s">
        <v>71</v>
      </c>
      <c r="EQ177" t="s">
        <v>71</v>
      </c>
      <c r="ER177" t="s">
        <v>71</v>
      </c>
      <c r="ES177" t="s">
        <v>71</v>
      </c>
      <c r="ET177" t="s">
        <v>71</v>
      </c>
      <c r="EU177" t="s">
        <v>71</v>
      </c>
      <c r="EV177" t="s">
        <v>71</v>
      </c>
      <c r="EW177" t="s">
        <v>71</v>
      </c>
      <c r="EX177" t="s">
        <v>71</v>
      </c>
      <c r="EY177" t="s">
        <v>71</v>
      </c>
      <c r="EZ177" t="s">
        <v>71</v>
      </c>
      <c r="FA177" t="s">
        <v>71</v>
      </c>
      <c r="FB177" t="s">
        <v>71</v>
      </c>
      <c r="FC177" t="s">
        <v>71</v>
      </c>
      <c r="FD177" t="s">
        <v>71</v>
      </c>
      <c r="FE177" t="s">
        <v>71</v>
      </c>
      <c r="FF177" t="s">
        <v>71</v>
      </c>
      <c r="FG177" t="s">
        <v>71</v>
      </c>
      <c r="FH177" t="s">
        <v>71</v>
      </c>
      <c r="FI177" t="s">
        <v>71</v>
      </c>
      <c r="FJ177" t="s">
        <v>71</v>
      </c>
      <c r="FK177" t="s">
        <v>71</v>
      </c>
      <c r="FL177" t="s">
        <v>71</v>
      </c>
      <c r="FM177" t="s">
        <v>71</v>
      </c>
      <c r="FN177" t="s">
        <v>71</v>
      </c>
      <c r="FO177" t="s">
        <v>71</v>
      </c>
      <c r="FP177" t="s">
        <v>71</v>
      </c>
      <c r="FQ177" t="s">
        <v>71</v>
      </c>
      <c r="FR177" t="s">
        <v>71</v>
      </c>
      <c r="FS177" t="s">
        <v>71</v>
      </c>
      <c r="FT177" t="s">
        <v>71</v>
      </c>
      <c r="FU177" t="s">
        <v>71</v>
      </c>
      <c r="FV177" t="s">
        <v>71</v>
      </c>
      <c r="FW177" t="s">
        <v>71</v>
      </c>
      <c r="FX177" t="s">
        <v>71</v>
      </c>
      <c r="FY177" t="s">
        <v>71</v>
      </c>
      <c r="FZ177" t="s">
        <v>71</v>
      </c>
      <c r="GA177" t="s">
        <v>71</v>
      </c>
      <c r="GB177" t="s">
        <v>71</v>
      </c>
      <c r="GC177" t="s">
        <v>71</v>
      </c>
      <c r="GD177" t="s">
        <v>71</v>
      </c>
      <c r="GE177" t="s">
        <v>71</v>
      </c>
      <c r="GF177" t="s">
        <v>71</v>
      </c>
      <c r="GG177" t="s">
        <v>71</v>
      </c>
      <c r="GH177" t="s">
        <v>71</v>
      </c>
    </row>
    <row r="178" spans="1:190" x14ac:dyDescent="0.2">
      <c r="A178" s="1">
        <v>176</v>
      </c>
      <c r="B178" t="s">
        <v>72</v>
      </c>
      <c r="C178" t="s">
        <v>72</v>
      </c>
      <c r="D178" t="s">
        <v>73</v>
      </c>
      <c r="E178" t="s">
        <v>73</v>
      </c>
      <c r="F178" t="s">
        <v>73</v>
      </c>
      <c r="G178" t="s">
        <v>73</v>
      </c>
      <c r="H178" t="s">
        <v>73</v>
      </c>
      <c r="I178" t="s">
        <v>74</v>
      </c>
      <c r="J178" t="s">
        <v>74</v>
      </c>
      <c r="K178" t="s">
        <v>74</v>
      </c>
      <c r="L178" t="s">
        <v>75</v>
      </c>
      <c r="M178" t="s">
        <v>75</v>
      </c>
      <c r="N178" t="s">
        <v>75</v>
      </c>
      <c r="O178" t="s">
        <v>75</v>
      </c>
      <c r="P178" t="s">
        <v>75</v>
      </c>
      <c r="Q178" t="s">
        <v>75</v>
      </c>
      <c r="R178" t="s">
        <v>75</v>
      </c>
      <c r="S178" t="s">
        <v>71</v>
      </c>
      <c r="T178" t="s">
        <v>71</v>
      </c>
      <c r="U178" t="s">
        <v>71</v>
      </c>
      <c r="V178" t="s">
        <v>71</v>
      </c>
      <c r="W178" t="s">
        <v>71</v>
      </c>
      <c r="X178" t="s">
        <v>71</v>
      </c>
      <c r="Y178" t="s">
        <v>71</v>
      </c>
      <c r="Z178" t="s">
        <v>71</v>
      </c>
      <c r="AA178" t="s">
        <v>71</v>
      </c>
      <c r="AB178" t="s">
        <v>71</v>
      </c>
      <c r="AC178" t="s">
        <v>71</v>
      </c>
      <c r="AD178" t="s">
        <v>71</v>
      </c>
      <c r="AE178" t="s">
        <v>71</v>
      </c>
      <c r="AF178" t="s">
        <v>71</v>
      </c>
      <c r="AG178" t="s">
        <v>71</v>
      </c>
      <c r="AH178" t="s">
        <v>71</v>
      </c>
      <c r="AI178" t="s">
        <v>71</v>
      </c>
      <c r="AJ178" t="s">
        <v>71</v>
      </c>
      <c r="AK178" t="s">
        <v>71</v>
      </c>
      <c r="AL178" t="s">
        <v>71</v>
      </c>
      <c r="AM178" t="s">
        <v>71</v>
      </c>
      <c r="AN178" t="s">
        <v>71</v>
      </c>
      <c r="AO178" t="s">
        <v>71</v>
      </c>
      <c r="AP178" t="s">
        <v>71</v>
      </c>
      <c r="AQ178" t="s">
        <v>71</v>
      </c>
      <c r="AR178" t="s">
        <v>71</v>
      </c>
      <c r="AS178" t="s">
        <v>71</v>
      </c>
      <c r="AT178" t="s">
        <v>71</v>
      </c>
      <c r="AU178" t="s">
        <v>71</v>
      </c>
      <c r="AV178" t="s">
        <v>71</v>
      </c>
      <c r="AW178" t="s">
        <v>71</v>
      </c>
      <c r="AX178" t="s">
        <v>71</v>
      </c>
      <c r="AY178" t="s">
        <v>71</v>
      </c>
      <c r="AZ178" t="s">
        <v>71</v>
      </c>
      <c r="BA178" t="s">
        <v>71</v>
      </c>
      <c r="BB178" t="s">
        <v>71</v>
      </c>
      <c r="BC178" t="s">
        <v>71</v>
      </c>
      <c r="BD178" t="s">
        <v>71</v>
      </c>
      <c r="BE178" t="s">
        <v>71</v>
      </c>
      <c r="BF178" t="s">
        <v>71</v>
      </c>
      <c r="BG178" t="s">
        <v>71</v>
      </c>
      <c r="BH178" t="s">
        <v>71</v>
      </c>
      <c r="BI178" t="s">
        <v>71</v>
      </c>
      <c r="BJ178" t="s">
        <v>71</v>
      </c>
      <c r="BK178" t="s">
        <v>71</v>
      </c>
      <c r="BL178" t="s">
        <v>71</v>
      </c>
      <c r="BM178" t="s">
        <v>71</v>
      </c>
      <c r="BN178" t="s">
        <v>71</v>
      </c>
      <c r="BO178" t="s">
        <v>71</v>
      </c>
      <c r="BP178" t="s">
        <v>71</v>
      </c>
      <c r="BQ178" t="s">
        <v>71</v>
      </c>
      <c r="BR178" t="s">
        <v>71</v>
      </c>
      <c r="BS178" t="s">
        <v>71</v>
      </c>
      <c r="BT178" t="s">
        <v>71</v>
      </c>
      <c r="BU178" t="s">
        <v>71</v>
      </c>
      <c r="BV178" t="s">
        <v>71</v>
      </c>
      <c r="BW178" t="s">
        <v>71</v>
      </c>
      <c r="BX178" t="s">
        <v>71</v>
      </c>
      <c r="BY178" t="s">
        <v>71</v>
      </c>
      <c r="BZ178" t="s">
        <v>71</v>
      </c>
      <c r="CA178" t="s">
        <v>71</v>
      </c>
      <c r="CB178" t="s">
        <v>71</v>
      </c>
      <c r="CC178" t="s">
        <v>71</v>
      </c>
      <c r="CD178" t="s">
        <v>71</v>
      </c>
      <c r="CE178" t="s">
        <v>71</v>
      </c>
      <c r="CF178" t="s">
        <v>71</v>
      </c>
      <c r="CG178" t="s">
        <v>71</v>
      </c>
      <c r="CH178" t="s">
        <v>71</v>
      </c>
      <c r="CI178" t="s">
        <v>71</v>
      </c>
      <c r="CJ178" t="s">
        <v>71</v>
      </c>
      <c r="CK178" t="s">
        <v>71</v>
      </c>
      <c r="CL178" t="s">
        <v>71</v>
      </c>
      <c r="CM178" t="s">
        <v>71</v>
      </c>
      <c r="CN178" t="s">
        <v>71</v>
      </c>
      <c r="CO178" t="s">
        <v>71</v>
      </c>
      <c r="CP178" t="s">
        <v>71</v>
      </c>
      <c r="CQ178" t="s">
        <v>71</v>
      </c>
      <c r="CR178" t="s">
        <v>71</v>
      </c>
      <c r="CS178" t="s">
        <v>71</v>
      </c>
      <c r="CT178" t="s">
        <v>71</v>
      </c>
      <c r="CU178" t="s">
        <v>71</v>
      </c>
      <c r="CV178" t="s">
        <v>71</v>
      </c>
      <c r="CW178" t="s">
        <v>71</v>
      </c>
      <c r="CX178" t="s">
        <v>71</v>
      </c>
      <c r="CY178" t="s">
        <v>71</v>
      </c>
      <c r="CZ178" t="s">
        <v>71</v>
      </c>
      <c r="DA178" t="s">
        <v>71</v>
      </c>
      <c r="DB178" t="s">
        <v>71</v>
      </c>
      <c r="DC178" t="s">
        <v>71</v>
      </c>
      <c r="DD178" t="s">
        <v>71</v>
      </c>
      <c r="DE178" t="s">
        <v>71</v>
      </c>
      <c r="DF178" t="s">
        <v>71</v>
      </c>
      <c r="DG178" t="s">
        <v>71</v>
      </c>
      <c r="DH178" t="s">
        <v>71</v>
      </c>
      <c r="DI178" t="s">
        <v>71</v>
      </c>
      <c r="DJ178" t="s">
        <v>71</v>
      </c>
      <c r="DK178" t="s">
        <v>71</v>
      </c>
      <c r="DL178" t="s">
        <v>71</v>
      </c>
      <c r="DM178" t="s">
        <v>71</v>
      </c>
      <c r="DN178" t="s">
        <v>71</v>
      </c>
      <c r="DO178" t="s">
        <v>71</v>
      </c>
      <c r="DP178" t="s">
        <v>71</v>
      </c>
      <c r="DQ178" t="s">
        <v>71</v>
      </c>
      <c r="DR178" t="s">
        <v>71</v>
      </c>
      <c r="DS178" t="s">
        <v>71</v>
      </c>
      <c r="DT178" t="s">
        <v>71</v>
      </c>
      <c r="DU178" t="s">
        <v>71</v>
      </c>
      <c r="DV178" t="s">
        <v>71</v>
      </c>
      <c r="DW178" t="s">
        <v>71</v>
      </c>
      <c r="DX178" t="s">
        <v>71</v>
      </c>
      <c r="DY178" t="s">
        <v>71</v>
      </c>
      <c r="DZ178" t="s">
        <v>71</v>
      </c>
      <c r="EA178" t="s">
        <v>71</v>
      </c>
      <c r="EB178" t="s">
        <v>71</v>
      </c>
      <c r="EC178" t="s">
        <v>71</v>
      </c>
      <c r="ED178" t="s">
        <v>71</v>
      </c>
      <c r="EE178" t="s">
        <v>71</v>
      </c>
      <c r="EF178" t="s">
        <v>71</v>
      </c>
      <c r="EG178" t="s">
        <v>71</v>
      </c>
      <c r="EH178" t="s">
        <v>71</v>
      </c>
      <c r="EI178" t="s">
        <v>71</v>
      </c>
      <c r="EJ178" t="s">
        <v>71</v>
      </c>
      <c r="EK178" t="s">
        <v>71</v>
      </c>
      <c r="EL178" t="s">
        <v>71</v>
      </c>
      <c r="EM178" t="s">
        <v>71</v>
      </c>
      <c r="EN178" t="s">
        <v>71</v>
      </c>
      <c r="EO178" t="s">
        <v>71</v>
      </c>
      <c r="EP178" t="s">
        <v>71</v>
      </c>
      <c r="EQ178" t="s">
        <v>71</v>
      </c>
      <c r="ER178" t="s">
        <v>71</v>
      </c>
      <c r="ES178" t="s">
        <v>71</v>
      </c>
      <c r="ET178" t="s">
        <v>71</v>
      </c>
      <c r="EU178" t="s">
        <v>71</v>
      </c>
      <c r="EV178" t="s">
        <v>71</v>
      </c>
      <c r="EW178" t="s">
        <v>71</v>
      </c>
      <c r="EX178" t="s">
        <v>71</v>
      </c>
      <c r="EY178" t="s">
        <v>71</v>
      </c>
      <c r="EZ178" t="s">
        <v>71</v>
      </c>
      <c r="FA178" t="s">
        <v>71</v>
      </c>
      <c r="FB178" t="s">
        <v>71</v>
      </c>
      <c r="FC178" t="s">
        <v>71</v>
      </c>
      <c r="FD178" t="s">
        <v>71</v>
      </c>
      <c r="FE178" t="s">
        <v>71</v>
      </c>
      <c r="FF178" t="s">
        <v>71</v>
      </c>
      <c r="FG178" t="s">
        <v>71</v>
      </c>
      <c r="FH178" t="s">
        <v>71</v>
      </c>
      <c r="FI178" t="s">
        <v>71</v>
      </c>
      <c r="FJ178" t="s">
        <v>71</v>
      </c>
      <c r="FK178" t="s">
        <v>71</v>
      </c>
      <c r="FL178" t="s">
        <v>71</v>
      </c>
      <c r="FM178" t="s">
        <v>71</v>
      </c>
      <c r="FN178" t="s">
        <v>71</v>
      </c>
      <c r="FO178" t="s">
        <v>71</v>
      </c>
      <c r="FP178" t="s">
        <v>71</v>
      </c>
      <c r="FQ178" t="s">
        <v>71</v>
      </c>
      <c r="FR178" t="s">
        <v>71</v>
      </c>
      <c r="FS178" t="s">
        <v>71</v>
      </c>
      <c r="FT178" t="s">
        <v>71</v>
      </c>
      <c r="FU178" t="s">
        <v>71</v>
      </c>
      <c r="FV178" t="s">
        <v>71</v>
      </c>
      <c r="FW178" t="s">
        <v>71</v>
      </c>
      <c r="FX178" t="s">
        <v>71</v>
      </c>
      <c r="FY178" t="s">
        <v>71</v>
      </c>
      <c r="FZ178" t="s">
        <v>71</v>
      </c>
      <c r="GA178" t="s">
        <v>71</v>
      </c>
      <c r="GB178" t="s">
        <v>71</v>
      </c>
      <c r="GC178" t="s">
        <v>71</v>
      </c>
      <c r="GD178" t="s">
        <v>71</v>
      </c>
      <c r="GE178" t="s">
        <v>71</v>
      </c>
      <c r="GF178" t="s">
        <v>71</v>
      </c>
      <c r="GG178" t="s">
        <v>71</v>
      </c>
      <c r="GH178" t="s">
        <v>71</v>
      </c>
    </row>
    <row r="179" spans="1:190" x14ac:dyDescent="0.2">
      <c r="A179" s="1">
        <v>177</v>
      </c>
      <c r="B179" t="s">
        <v>72</v>
      </c>
      <c r="C179" t="s">
        <v>72</v>
      </c>
      <c r="D179" t="s">
        <v>73</v>
      </c>
      <c r="E179" t="s">
        <v>73</v>
      </c>
      <c r="F179" t="s">
        <v>73</v>
      </c>
      <c r="G179" t="s">
        <v>73</v>
      </c>
      <c r="H179" t="s">
        <v>73</v>
      </c>
      <c r="I179" t="s">
        <v>74</v>
      </c>
      <c r="J179" t="s">
        <v>74</v>
      </c>
      <c r="K179" t="s">
        <v>74</v>
      </c>
      <c r="L179" t="s">
        <v>75</v>
      </c>
      <c r="M179" t="s">
        <v>75</v>
      </c>
      <c r="N179" t="s">
        <v>75</v>
      </c>
      <c r="O179" t="s">
        <v>75</v>
      </c>
      <c r="P179" t="s">
        <v>75</v>
      </c>
      <c r="Q179" t="s">
        <v>75</v>
      </c>
      <c r="R179" t="s">
        <v>75</v>
      </c>
      <c r="S179" t="s">
        <v>71</v>
      </c>
      <c r="T179" t="s">
        <v>71</v>
      </c>
      <c r="U179" t="s">
        <v>71</v>
      </c>
      <c r="V179" t="s">
        <v>71</v>
      </c>
      <c r="W179" t="s">
        <v>71</v>
      </c>
      <c r="X179" t="s">
        <v>71</v>
      </c>
      <c r="Y179" t="s">
        <v>71</v>
      </c>
      <c r="Z179" t="s">
        <v>71</v>
      </c>
      <c r="AA179" t="s">
        <v>71</v>
      </c>
      <c r="AB179" t="s">
        <v>71</v>
      </c>
      <c r="AC179" t="s">
        <v>71</v>
      </c>
      <c r="AD179" t="s">
        <v>71</v>
      </c>
      <c r="AE179" t="s">
        <v>71</v>
      </c>
      <c r="AF179" t="s">
        <v>71</v>
      </c>
      <c r="AG179" t="s">
        <v>71</v>
      </c>
      <c r="AH179" t="s">
        <v>71</v>
      </c>
      <c r="AI179" t="s">
        <v>71</v>
      </c>
      <c r="AJ179" t="s">
        <v>71</v>
      </c>
      <c r="AK179" t="s">
        <v>71</v>
      </c>
      <c r="AL179" t="s">
        <v>71</v>
      </c>
      <c r="AM179" t="s">
        <v>71</v>
      </c>
      <c r="AN179" t="s">
        <v>71</v>
      </c>
      <c r="AO179" t="s">
        <v>71</v>
      </c>
      <c r="AP179" t="s">
        <v>71</v>
      </c>
      <c r="AQ179" t="s">
        <v>71</v>
      </c>
      <c r="AR179" t="s">
        <v>71</v>
      </c>
      <c r="AS179" t="s">
        <v>71</v>
      </c>
      <c r="AT179" t="s">
        <v>71</v>
      </c>
      <c r="AU179" t="s">
        <v>71</v>
      </c>
      <c r="AV179" t="s">
        <v>71</v>
      </c>
      <c r="AW179" t="s">
        <v>71</v>
      </c>
      <c r="AX179" t="s">
        <v>71</v>
      </c>
      <c r="AY179" t="s">
        <v>71</v>
      </c>
      <c r="AZ179" t="s">
        <v>71</v>
      </c>
      <c r="BA179" t="s">
        <v>71</v>
      </c>
      <c r="BB179" t="s">
        <v>71</v>
      </c>
      <c r="BC179" t="s">
        <v>71</v>
      </c>
      <c r="BD179" t="s">
        <v>71</v>
      </c>
      <c r="BE179" t="s">
        <v>71</v>
      </c>
      <c r="BF179" t="s">
        <v>71</v>
      </c>
      <c r="BG179" t="s">
        <v>71</v>
      </c>
      <c r="BH179" t="s">
        <v>71</v>
      </c>
      <c r="BI179" t="s">
        <v>71</v>
      </c>
      <c r="BJ179" t="s">
        <v>71</v>
      </c>
      <c r="BK179" t="s">
        <v>71</v>
      </c>
      <c r="BL179" t="s">
        <v>71</v>
      </c>
      <c r="BM179" t="s">
        <v>71</v>
      </c>
      <c r="BN179" t="s">
        <v>71</v>
      </c>
      <c r="BO179" t="s">
        <v>71</v>
      </c>
      <c r="BP179" t="s">
        <v>71</v>
      </c>
      <c r="BQ179" t="s">
        <v>71</v>
      </c>
      <c r="BR179" t="s">
        <v>71</v>
      </c>
      <c r="BS179" t="s">
        <v>71</v>
      </c>
      <c r="BT179" t="s">
        <v>71</v>
      </c>
      <c r="BU179" t="s">
        <v>71</v>
      </c>
      <c r="BV179" t="s">
        <v>71</v>
      </c>
      <c r="BW179" t="s">
        <v>71</v>
      </c>
      <c r="BX179" t="s">
        <v>71</v>
      </c>
      <c r="BY179" t="s">
        <v>71</v>
      </c>
      <c r="BZ179" t="s">
        <v>71</v>
      </c>
      <c r="CA179" t="s">
        <v>71</v>
      </c>
      <c r="CB179" t="s">
        <v>71</v>
      </c>
      <c r="CC179" t="s">
        <v>71</v>
      </c>
      <c r="CD179" t="s">
        <v>71</v>
      </c>
      <c r="CE179" t="s">
        <v>71</v>
      </c>
      <c r="CF179" t="s">
        <v>71</v>
      </c>
      <c r="CG179" t="s">
        <v>71</v>
      </c>
      <c r="CH179" t="s">
        <v>71</v>
      </c>
      <c r="CI179" t="s">
        <v>71</v>
      </c>
      <c r="CJ179" t="s">
        <v>71</v>
      </c>
      <c r="CK179" t="s">
        <v>71</v>
      </c>
      <c r="CL179" t="s">
        <v>71</v>
      </c>
      <c r="CM179" t="s">
        <v>71</v>
      </c>
      <c r="CN179" t="s">
        <v>71</v>
      </c>
      <c r="CO179" t="s">
        <v>71</v>
      </c>
      <c r="CP179" t="s">
        <v>71</v>
      </c>
      <c r="CQ179" t="s">
        <v>71</v>
      </c>
      <c r="CR179" t="s">
        <v>71</v>
      </c>
      <c r="CS179" t="s">
        <v>71</v>
      </c>
      <c r="CT179" t="s">
        <v>71</v>
      </c>
      <c r="CU179" t="s">
        <v>71</v>
      </c>
      <c r="CV179" t="s">
        <v>71</v>
      </c>
      <c r="CW179" t="s">
        <v>71</v>
      </c>
      <c r="CX179" t="s">
        <v>71</v>
      </c>
      <c r="CY179" t="s">
        <v>71</v>
      </c>
      <c r="CZ179" t="s">
        <v>71</v>
      </c>
      <c r="DA179" t="s">
        <v>71</v>
      </c>
      <c r="DB179" t="s">
        <v>71</v>
      </c>
      <c r="DC179" t="s">
        <v>71</v>
      </c>
      <c r="DD179" t="s">
        <v>71</v>
      </c>
      <c r="DE179" t="s">
        <v>71</v>
      </c>
      <c r="DF179" t="s">
        <v>71</v>
      </c>
      <c r="DG179" t="s">
        <v>71</v>
      </c>
      <c r="DH179" t="s">
        <v>71</v>
      </c>
      <c r="DI179" t="s">
        <v>71</v>
      </c>
      <c r="DJ179" t="s">
        <v>71</v>
      </c>
      <c r="DK179" t="s">
        <v>71</v>
      </c>
      <c r="DL179" t="s">
        <v>71</v>
      </c>
      <c r="DM179" t="s">
        <v>71</v>
      </c>
      <c r="DN179" t="s">
        <v>71</v>
      </c>
      <c r="DO179" t="s">
        <v>71</v>
      </c>
      <c r="DP179" t="s">
        <v>71</v>
      </c>
      <c r="DQ179" t="s">
        <v>71</v>
      </c>
      <c r="DR179" t="s">
        <v>71</v>
      </c>
      <c r="DS179" t="s">
        <v>71</v>
      </c>
      <c r="DT179" t="s">
        <v>71</v>
      </c>
      <c r="DU179" t="s">
        <v>71</v>
      </c>
      <c r="DV179" t="s">
        <v>71</v>
      </c>
      <c r="DW179" t="s">
        <v>71</v>
      </c>
      <c r="DX179" t="s">
        <v>71</v>
      </c>
      <c r="DY179" t="s">
        <v>71</v>
      </c>
      <c r="DZ179" t="s">
        <v>71</v>
      </c>
      <c r="EA179" t="s">
        <v>71</v>
      </c>
      <c r="EB179" t="s">
        <v>71</v>
      </c>
      <c r="EC179" t="s">
        <v>71</v>
      </c>
      <c r="ED179" t="s">
        <v>71</v>
      </c>
      <c r="EE179" t="s">
        <v>71</v>
      </c>
      <c r="EF179" t="s">
        <v>71</v>
      </c>
      <c r="EG179" t="s">
        <v>71</v>
      </c>
      <c r="EH179" t="s">
        <v>71</v>
      </c>
      <c r="EI179" t="s">
        <v>71</v>
      </c>
      <c r="EJ179" t="s">
        <v>71</v>
      </c>
      <c r="EK179" t="s">
        <v>71</v>
      </c>
      <c r="EL179" t="s">
        <v>71</v>
      </c>
      <c r="EM179" t="s">
        <v>71</v>
      </c>
      <c r="EN179" t="s">
        <v>71</v>
      </c>
      <c r="EO179" t="s">
        <v>71</v>
      </c>
      <c r="EP179" t="s">
        <v>71</v>
      </c>
      <c r="EQ179" t="s">
        <v>71</v>
      </c>
      <c r="ER179" t="s">
        <v>71</v>
      </c>
      <c r="ES179" t="s">
        <v>71</v>
      </c>
      <c r="ET179" t="s">
        <v>71</v>
      </c>
      <c r="EU179" t="s">
        <v>71</v>
      </c>
      <c r="EV179" t="s">
        <v>71</v>
      </c>
      <c r="EW179" t="s">
        <v>71</v>
      </c>
      <c r="EX179" t="s">
        <v>71</v>
      </c>
      <c r="EY179" t="s">
        <v>71</v>
      </c>
      <c r="EZ179" t="s">
        <v>71</v>
      </c>
      <c r="FA179" t="s">
        <v>71</v>
      </c>
      <c r="FB179" t="s">
        <v>71</v>
      </c>
      <c r="FC179" t="s">
        <v>71</v>
      </c>
      <c r="FD179" t="s">
        <v>71</v>
      </c>
      <c r="FE179" t="s">
        <v>71</v>
      </c>
      <c r="FF179" t="s">
        <v>71</v>
      </c>
      <c r="FG179" t="s">
        <v>71</v>
      </c>
      <c r="FH179" t="s">
        <v>71</v>
      </c>
      <c r="FI179" t="s">
        <v>71</v>
      </c>
      <c r="FJ179" t="s">
        <v>71</v>
      </c>
      <c r="FK179" t="s">
        <v>71</v>
      </c>
      <c r="FL179" t="s">
        <v>71</v>
      </c>
      <c r="FM179" t="s">
        <v>71</v>
      </c>
      <c r="FN179" t="s">
        <v>71</v>
      </c>
      <c r="FO179" t="s">
        <v>71</v>
      </c>
      <c r="FP179" t="s">
        <v>71</v>
      </c>
      <c r="FQ179" t="s">
        <v>71</v>
      </c>
      <c r="FR179" t="s">
        <v>71</v>
      </c>
      <c r="FS179" t="s">
        <v>71</v>
      </c>
      <c r="FT179" t="s">
        <v>71</v>
      </c>
      <c r="FU179" t="s">
        <v>71</v>
      </c>
      <c r="FV179" t="s">
        <v>71</v>
      </c>
      <c r="FW179" t="s">
        <v>71</v>
      </c>
      <c r="FX179" t="s">
        <v>71</v>
      </c>
      <c r="FY179" t="s">
        <v>71</v>
      </c>
      <c r="FZ179" t="s">
        <v>71</v>
      </c>
      <c r="GA179" t="s">
        <v>71</v>
      </c>
      <c r="GB179" t="s">
        <v>71</v>
      </c>
      <c r="GC179" t="s">
        <v>71</v>
      </c>
      <c r="GD179" t="s">
        <v>71</v>
      </c>
      <c r="GE179" t="s">
        <v>71</v>
      </c>
      <c r="GF179" t="s">
        <v>71</v>
      </c>
      <c r="GG179" t="s">
        <v>71</v>
      </c>
      <c r="GH179" t="s">
        <v>71</v>
      </c>
    </row>
    <row r="180" spans="1:190" x14ac:dyDescent="0.2">
      <c r="A180" s="1">
        <v>178</v>
      </c>
      <c r="B180" t="s">
        <v>72</v>
      </c>
      <c r="C180" t="s">
        <v>72</v>
      </c>
      <c r="D180" t="s">
        <v>73</v>
      </c>
      <c r="E180" t="s">
        <v>73</v>
      </c>
      <c r="F180" t="s">
        <v>73</v>
      </c>
      <c r="G180" t="s">
        <v>73</v>
      </c>
      <c r="H180" t="s">
        <v>73</v>
      </c>
      <c r="I180" t="s">
        <v>74</v>
      </c>
      <c r="J180" t="s">
        <v>74</v>
      </c>
      <c r="K180" t="s">
        <v>74</v>
      </c>
      <c r="L180" t="s">
        <v>75</v>
      </c>
      <c r="M180" t="s">
        <v>75</v>
      </c>
      <c r="N180" t="s">
        <v>75</v>
      </c>
      <c r="O180" t="s">
        <v>75</v>
      </c>
      <c r="P180" t="s">
        <v>75</v>
      </c>
      <c r="Q180" t="s">
        <v>75</v>
      </c>
      <c r="R180" t="s">
        <v>75</v>
      </c>
      <c r="S180" t="s">
        <v>71</v>
      </c>
      <c r="T180" t="s">
        <v>71</v>
      </c>
      <c r="U180" t="s">
        <v>71</v>
      </c>
      <c r="V180" t="s">
        <v>71</v>
      </c>
      <c r="W180" t="s">
        <v>71</v>
      </c>
      <c r="X180" t="s">
        <v>71</v>
      </c>
      <c r="Y180" t="s">
        <v>71</v>
      </c>
      <c r="Z180" t="s">
        <v>71</v>
      </c>
      <c r="AA180" t="s">
        <v>71</v>
      </c>
      <c r="AB180" t="s">
        <v>71</v>
      </c>
      <c r="AC180" t="s">
        <v>71</v>
      </c>
      <c r="AD180" t="s">
        <v>71</v>
      </c>
      <c r="AE180" t="s">
        <v>71</v>
      </c>
      <c r="AF180" t="s">
        <v>71</v>
      </c>
      <c r="AG180" t="s">
        <v>71</v>
      </c>
      <c r="AH180" t="s">
        <v>71</v>
      </c>
      <c r="AI180" t="s">
        <v>71</v>
      </c>
      <c r="AJ180" t="s">
        <v>71</v>
      </c>
      <c r="AK180" t="s">
        <v>71</v>
      </c>
      <c r="AL180" t="s">
        <v>71</v>
      </c>
      <c r="AM180" t="s">
        <v>71</v>
      </c>
      <c r="AN180" t="s">
        <v>71</v>
      </c>
      <c r="AO180" t="s">
        <v>71</v>
      </c>
      <c r="AP180" t="s">
        <v>71</v>
      </c>
      <c r="AQ180" t="s">
        <v>71</v>
      </c>
      <c r="AR180" t="s">
        <v>71</v>
      </c>
      <c r="AS180" t="s">
        <v>71</v>
      </c>
      <c r="AT180" t="s">
        <v>71</v>
      </c>
      <c r="AU180" t="s">
        <v>71</v>
      </c>
      <c r="AV180" t="s">
        <v>71</v>
      </c>
      <c r="AW180" t="s">
        <v>71</v>
      </c>
      <c r="AX180" t="s">
        <v>71</v>
      </c>
      <c r="AY180" t="s">
        <v>71</v>
      </c>
      <c r="AZ180" t="s">
        <v>71</v>
      </c>
      <c r="BA180" t="s">
        <v>71</v>
      </c>
      <c r="BB180" t="s">
        <v>71</v>
      </c>
      <c r="BC180" t="s">
        <v>71</v>
      </c>
      <c r="BD180" t="s">
        <v>71</v>
      </c>
      <c r="BE180" t="s">
        <v>71</v>
      </c>
      <c r="BF180" t="s">
        <v>71</v>
      </c>
      <c r="BG180" t="s">
        <v>71</v>
      </c>
      <c r="BH180" t="s">
        <v>71</v>
      </c>
      <c r="BI180" t="s">
        <v>71</v>
      </c>
      <c r="BJ180" t="s">
        <v>71</v>
      </c>
      <c r="BK180" t="s">
        <v>71</v>
      </c>
      <c r="BL180" t="s">
        <v>71</v>
      </c>
      <c r="BM180" t="s">
        <v>71</v>
      </c>
      <c r="BN180" t="s">
        <v>71</v>
      </c>
      <c r="BO180" t="s">
        <v>71</v>
      </c>
      <c r="BP180" t="s">
        <v>71</v>
      </c>
      <c r="BQ180" t="s">
        <v>71</v>
      </c>
      <c r="BR180" t="s">
        <v>71</v>
      </c>
      <c r="BS180" t="s">
        <v>71</v>
      </c>
      <c r="BT180" t="s">
        <v>71</v>
      </c>
      <c r="BU180" t="s">
        <v>71</v>
      </c>
      <c r="BV180" t="s">
        <v>71</v>
      </c>
      <c r="BW180" t="s">
        <v>71</v>
      </c>
      <c r="BX180" t="s">
        <v>71</v>
      </c>
      <c r="BY180" t="s">
        <v>71</v>
      </c>
      <c r="BZ180" t="s">
        <v>71</v>
      </c>
      <c r="CA180" t="s">
        <v>71</v>
      </c>
      <c r="CB180" t="s">
        <v>71</v>
      </c>
      <c r="CC180" t="s">
        <v>71</v>
      </c>
      <c r="CD180" t="s">
        <v>71</v>
      </c>
      <c r="CE180" t="s">
        <v>71</v>
      </c>
      <c r="CF180" t="s">
        <v>71</v>
      </c>
      <c r="CG180" t="s">
        <v>71</v>
      </c>
      <c r="CH180" t="s">
        <v>71</v>
      </c>
      <c r="CI180" t="s">
        <v>71</v>
      </c>
      <c r="CJ180" t="s">
        <v>71</v>
      </c>
      <c r="CK180" t="s">
        <v>71</v>
      </c>
      <c r="CL180" t="s">
        <v>71</v>
      </c>
      <c r="CM180" t="s">
        <v>71</v>
      </c>
      <c r="CN180" t="s">
        <v>71</v>
      </c>
      <c r="CO180" t="s">
        <v>71</v>
      </c>
      <c r="CP180" t="s">
        <v>71</v>
      </c>
      <c r="CQ180" t="s">
        <v>71</v>
      </c>
      <c r="CR180" t="s">
        <v>71</v>
      </c>
      <c r="CS180" t="s">
        <v>71</v>
      </c>
      <c r="CT180" t="s">
        <v>71</v>
      </c>
      <c r="CU180" t="s">
        <v>71</v>
      </c>
      <c r="CV180" t="s">
        <v>71</v>
      </c>
      <c r="CW180" t="s">
        <v>71</v>
      </c>
      <c r="CX180" t="s">
        <v>71</v>
      </c>
      <c r="CY180" t="s">
        <v>71</v>
      </c>
      <c r="CZ180" t="s">
        <v>71</v>
      </c>
      <c r="DA180" t="s">
        <v>71</v>
      </c>
      <c r="DB180" t="s">
        <v>71</v>
      </c>
      <c r="DC180" t="s">
        <v>71</v>
      </c>
      <c r="DD180" t="s">
        <v>71</v>
      </c>
      <c r="DE180" t="s">
        <v>71</v>
      </c>
      <c r="DF180" t="s">
        <v>71</v>
      </c>
      <c r="DG180" t="s">
        <v>71</v>
      </c>
      <c r="DH180" t="s">
        <v>71</v>
      </c>
      <c r="DI180" t="s">
        <v>71</v>
      </c>
      <c r="DJ180" t="s">
        <v>71</v>
      </c>
      <c r="DK180" t="s">
        <v>71</v>
      </c>
      <c r="DL180" t="s">
        <v>71</v>
      </c>
      <c r="DM180" t="s">
        <v>71</v>
      </c>
      <c r="DN180" t="s">
        <v>71</v>
      </c>
      <c r="DO180" t="s">
        <v>71</v>
      </c>
      <c r="DP180" t="s">
        <v>71</v>
      </c>
      <c r="DQ180" t="s">
        <v>71</v>
      </c>
      <c r="DR180" t="s">
        <v>71</v>
      </c>
      <c r="DS180" t="s">
        <v>71</v>
      </c>
      <c r="DT180" t="s">
        <v>71</v>
      </c>
      <c r="DU180" t="s">
        <v>71</v>
      </c>
      <c r="DV180" t="s">
        <v>71</v>
      </c>
      <c r="DW180" t="s">
        <v>71</v>
      </c>
      <c r="DX180" t="s">
        <v>71</v>
      </c>
      <c r="DY180" t="s">
        <v>71</v>
      </c>
      <c r="DZ180" t="s">
        <v>71</v>
      </c>
      <c r="EA180" t="s">
        <v>71</v>
      </c>
      <c r="EB180" t="s">
        <v>71</v>
      </c>
      <c r="EC180" t="s">
        <v>71</v>
      </c>
      <c r="ED180" t="s">
        <v>71</v>
      </c>
      <c r="EE180" t="s">
        <v>71</v>
      </c>
      <c r="EF180" t="s">
        <v>71</v>
      </c>
      <c r="EG180" t="s">
        <v>71</v>
      </c>
      <c r="EH180" t="s">
        <v>71</v>
      </c>
      <c r="EI180" t="s">
        <v>71</v>
      </c>
      <c r="EJ180" t="s">
        <v>71</v>
      </c>
      <c r="EK180" t="s">
        <v>71</v>
      </c>
      <c r="EL180" t="s">
        <v>71</v>
      </c>
      <c r="EM180" t="s">
        <v>71</v>
      </c>
      <c r="EN180" t="s">
        <v>71</v>
      </c>
      <c r="EO180" t="s">
        <v>71</v>
      </c>
      <c r="EP180" t="s">
        <v>71</v>
      </c>
      <c r="EQ180" t="s">
        <v>71</v>
      </c>
      <c r="ER180" t="s">
        <v>71</v>
      </c>
      <c r="ES180" t="s">
        <v>71</v>
      </c>
      <c r="ET180" t="s">
        <v>71</v>
      </c>
      <c r="EU180" t="s">
        <v>71</v>
      </c>
      <c r="EV180" t="s">
        <v>71</v>
      </c>
      <c r="EW180" t="s">
        <v>71</v>
      </c>
      <c r="EX180" t="s">
        <v>71</v>
      </c>
      <c r="EY180" t="s">
        <v>71</v>
      </c>
      <c r="EZ180" t="s">
        <v>71</v>
      </c>
      <c r="FA180" t="s">
        <v>71</v>
      </c>
      <c r="FB180" t="s">
        <v>71</v>
      </c>
      <c r="FC180" t="s">
        <v>71</v>
      </c>
      <c r="FD180" t="s">
        <v>71</v>
      </c>
      <c r="FE180" t="s">
        <v>71</v>
      </c>
      <c r="FF180" t="s">
        <v>71</v>
      </c>
      <c r="FG180" t="s">
        <v>71</v>
      </c>
      <c r="FH180" t="s">
        <v>71</v>
      </c>
      <c r="FI180" t="s">
        <v>71</v>
      </c>
      <c r="FJ180" t="s">
        <v>71</v>
      </c>
      <c r="FK180" t="s">
        <v>71</v>
      </c>
      <c r="FL180" t="s">
        <v>71</v>
      </c>
      <c r="FM180" t="s">
        <v>71</v>
      </c>
      <c r="FN180" t="s">
        <v>71</v>
      </c>
      <c r="FO180" t="s">
        <v>71</v>
      </c>
      <c r="FP180" t="s">
        <v>71</v>
      </c>
      <c r="FQ180" t="s">
        <v>71</v>
      </c>
      <c r="FR180" t="s">
        <v>71</v>
      </c>
      <c r="FS180" t="s">
        <v>71</v>
      </c>
      <c r="FT180" t="s">
        <v>71</v>
      </c>
      <c r="FU180" t="s">
        <v>71</v>
      </c>
      <c r="FV180" t="s">
        <v>71</v>
      </c>
      <c r="FW180" t="s">
        <v>71</v>
      </c>
      <c r="FX180" t="s">
        <v>71</v>
      </c>
      <c r="FY180" t="s">
        <v>71</v>
      </c>
      <c r="FZ180" t="s">
        <v>71</v>
      </c>
      <c r="GA180" t="s">
        <v>71</v>
      </c>
      <c r="GB180" t="s">
        <v>71</v>
      </c>
      <c r="GC180" t="s">
        <v>71</v>
      </c>
      <c r="GD180" t="s">
        <v>71</v>
      </c>
      <c r="GE180" t="s">
        <v>71</v>
      </c>
      <c r="GF180" t="s">
        <v>71</v>
      </c>
      <c r="GG180" t="s">
        <v>71</v>
      </c>
      <c r="GH180" t="s">
        <v>71</v>
      </c>
    </row>
    <row r="181" spans="1:190" x14ac:dyDescent="0.2">
      <c r="A181" s="1">
        <v>179</v>
      </c>
      <c r="B181" t="s">
        <v>72</v>
      </c>
      <c r="C181" t="s">
        <v>72</v>
      </c>
      <c r="D181" t="s">
        <v>73</v>
      </c>
      <c r="E181" t="s">
        <v>73</v>
      </c>
      <c r="F181" t="s">
        <v>73</v>
      </c>
      <c r="G181" t="s">
        <v>73</v>
      </c>
      <c r="H181" t="s">
        <v>73</v>
      </c>
      <c r="I181" t="s">
        <v>74</v>
      </c>
      <c r="J181" t="s">
        <v>74</v>
      </c>
      <c r="K181" t="s">
        <v>74</v>
      </c>
      <c r="L181" t="s">
        <v>75</v>
      </c>
      <c r="M181" t="s">
        <v>75</v>
      </c>
      <c r="N181" t="s">
        <v>75</v>
      </c>
      <c r="O181" t="s">
        <v>75</v>
      </c>
      <c r="P181" t="s">
        <v>75</v>
      </c>
      <c r="Q181" t="s">
        <v>75</v>
      </c>
      <c r="R181" t="s">
        <v>75</v>
      </c>
      <c r="S181" t="s">
        <v>71</v>
      </c>
      <c r="T181" t="s">
        <v>71</v>
      </c>
      <c r="U181" t="s">
        <v>71</v>
      </c>
      <c r="V181" t="s">
        <v>71</v>
      </c>
      <c r="W181" t="s">
        <v>71</v>
      </c>
      <c r="X181" t="s">
        <v>71</v>
      </c>
      <c r="Y181" t="s">
        <v>71</v>
      </c>
      <c r="Z181" t="s">
        <v>71</v>
      </c>
      <c r="AA181" t="s">
        <v>71</v>
      </c>
      <c r="AB181" t="s">
        <v>71</v>
      </c>
      <c r="AC181" t="s">
        <v>71</v>
      </c>
      <c r="AD181" t="s">
        <v>71</v>
      </c>
      <c r="AE181" t="s">
        <v>71</v>
      </c>
      <c r="AF181" t="s">
        <v>71</v>
      </c>
      <c r="AG181" t="s">
        <v>71</v>
      </c>
      <c r="AH181" t="s">
        <v>71</v>
      </c>
      <c r="AI181" t="s">
        <v>71</v>
      </c>
      <c r="AJ181" t="s">
        <v>71</v>
      </c>
      <c r="AK181" t="s">
        <v>71</v>
      </c>
      <c r="AL181" t="s">
        <v>71</v>
      </c>
      <c r="AM181" t="s">
        <v>71</v>
      </c>
      <c r="AN181" t="s">
        <v>71</v>
      </c>
      <c r="AO181" t="s">
        <v>71</v>
      </c>
      <c r="AP181" t="s">
        <v>71</v>
      </c>
      <c r="AQ181" t="s">
        <v>71</v>
      </c>
      <c r="AR181" t="s">
        <v>71</v>
      </c>
      <c r="AS181" t="s">
        <v>71</v>
      </c>
      <c r="AT181" t="s">
        <v>71</v>
      </c>
      <c r="AU181" t="s">
        <v>71</v>
      </c>
      <c r="AV181" t="s">
        <v>71</v>
      </c>
      <c r="AW181" t="s">
        <v>71</v>
      </c>
      <c r="AX181" t="s">
        <v>71</v>
      </c>
      <c r="AY181" t="s">
        <v>71</v>
      </c>
      <c r="AZ181" t="s">
        <v>71</v>
      </c>
      <c r="BA181" t="s">
        <v>71</v>
      </c>
      <c r="BB181" t="s">
        <v>71</v>
      </c>
      <c r="BC181" t="s">
        <v>71</v>
      </c>
      <c r="BD181" t="s">
        <v>71</v>
      </c>
      <c r="BE181" t="s">
        <v>71</v>
      </c>
      <c r="BF181" t="s">
        <v>71</v>
      </c>
      <c r="BG181" t="s">
        <v>71</v>
      </c>
      <c r="BH181" t="s">
        <v>71</v>
      </c>
      <c r="BI181" t="s">
        <v>71</v>
      </c>
      <c r="BJ181" t="s">
        <v>71</v>
      </c>
      <c r="BK181" t="s">
        <v>71</v>
      </c>
      <c r="BL181" t="s">
        <v>71</v>
      </c>
      <c r="BM181" t="s">
        <v>71</v>
      </c>
      <c r="BN181" t="s">
        <v>71</v>
      </c>
      <c r="BO181" t="s">
        <v>71</v>
      </c>
      <c r="BP181" t="s">
        <v>71</v>
      </c>
      <c r="BQ181" t="s">
        <v>71</v>
      </c>
      <c r="BR181" t="s">
        <v>71</v>
      </c>
      <c r="BS181" t="s">
        <v>71</v>
      </c>
      <c r="BT181" t="s">
        <v>71</v>
      </c>
      <c r="BU181" t="s">
        <v>71</v>
      </c>
      <c r="BV181" t="s">
        <v>71</v>
      </c>
      <c r="BW181" t="s">
        <v>71</v>
      </c>
      <c r="BX181" t="s">
        <v>71</v>
      </c>
      <c r="BY181" t="s">
        <v>71</v>
      </c>
      <c r="BZ181" t="s">
        <v>71</v>
      </c>
      <c r="CA181" t="s">
        <v>71</v>
      </c>
      <c r="CB181" t="s">
        <v>71</v>
      </c>
      <c r="CC181" t="s">
        <v>71</v>
      </c>
      <c r="CD181" t="s">
        <v>71</v>
      </c>
      <c r="CE181" t="s">
        <v>71</v>
      </c>
      <c r="CF181" t="s">
        <v>71</v>
      </c>
      <c r="CG181" t="s">
        <v>71</v>
      </c>
      <c r="CH181" t="s">
        <v>71</v>
      </c>
      <c r="CI181" t="s">
        <v>71</v>
      </c>
      <c r="CJ181" t="s">
        <v>71</v>
      </c>
      <c r="CK181" t="s">
        <v>71</v>
      </c>
      <c r="CL181" t="s">
        <v>71</v>
      </c>
      <c r="CM181" t="s">
        <v>71</v>
      </c>
      <c r="CN181" t="s">
        <v>71</v>
      </c>
      <c r="CO181" t="s">
        <v>71</v>
      </c>
      <c r="CP181" t="s">
        <v>71</v>
      </c>
      <c r="CQ181" t="s">
        <v>71</v>
      </c>
      <c r="CR181" t="s">
        <v>71</v>
      </c>
      <c r="CS181" t="s">
        <v>71</v>
      </c>
      <c r="CT181" t="s">
        <v>71</v>
      </c>
      <c r="CU181" t="s">
        <v>71</v>
      </c>
      <c r="CV181" t="s">
        <v>71</v>
      </c>
      <c r="CW181" t="s">
        <v>71</v>
      </c>
      <c r="CX181" t="s">
        <v>71</v>
      </c>
      <c r="CY181" t="s">
        <v>71</v>
      </c>
      <c r="CZ181" t="s">
        <v>71</v>
      </c>
      <c r="DA181" t="s">
        <v>71</v>
      </c>
      <c r="DB181" t="s">
        <v>71</v>
      </c>
      <c r="DC181" t="s">
        <v>71</v>
      </c>
      <c r="DD181" t="s">
        <v>71</v>
      </c>
      <c r="DE181" t="s">
        <v>71</v>
      </c>
      <c r="DF181" t="s">
        <v>71</v>
      </c>
      <c r="DG181" t="s">
        <v>71</v>
      </c>
      <c r="DH181" t="s">
        <v>71</v>
      </c>
      <c r="DI181" t="s">
        <v>71</v>
      </c>
      <c r="DJ181" t="s">
        <v>71</v>
      </c>
      <c r="DK181" t="s">
        <v>71</v>
      </c>
      <c r="DL181" t="s">
        <v>71</v>
      </c>
      <c r="DM181" t="s">
        <v>71</v>
      </c>
      <c r="DN181" t="s">
        <v>71</v>
      </c>
      <c r="DO181" t="s">
        <v>71</v>
      </c>
      <c r="DP181" t="s">
        <v>71</v>
      </c>
      <c r="DQ181" t="s">
        <v>71</v>
      </c>
      <c r="DR181" t="s">
        <v>71</v>
      </c>
      <c r="DS181" t="s">
        <v>71</v>
      </c>
      <c r="DT181" t="s">
        <v>71</v>
      </c>
      <c r="DU181" t="s">
        <v>71</v>
      </c>
      <c r="DV181" t="s">
        <v>71</v>
      </c>
      <c r="DW181" t="s">
        <v>71</v>
      </c>
      <c r="DX181" t="s">
        <v>71</v>
      </c>
      <c r="DY181" t="s">
        <v>71</v>
      </c>
      <c r="DZ181" t="s">
        <v>71</v>
      </c>
      <c r="EA181" t="s">
        <v>71</v>
      </c>
      <c r="EB181" t="s">
        <v>71</v>
      </c>
      <c r="EC181" t="s">
        <v>71</v>
      </c>
      <c r="ED181" t="s">
        <v>71</v>
      </c>
      <c r="EE181" t="s">
        <v>71</v>
      </c>
      <c r="EF181" t="s">
        <v>71</v>
      </c>
      <c r="EG181" t="s">
        <v>71</v>
      </c>
      <c r="EH181" t="s">
        <v>71</v>
      </c>
      <c r="EI181" t="s">
        <v>71</v>
      </c>
      <c r="EJ181" t="s">
        <v>71</v>
      </c>
      <c r="EK181" t="s">
        <v>71</v>
      </c>
      <c r="EL181" t="s">
        <v>71</v>
      </c>
      <c r="EM181" t="s">
        <v>71</v>
      </c>
      <c r="EN181" t="s">
        <v>71</v>
      </c>
      <c r="EO181" t="s">
        <v>71</v>
      </c>
      <c r="EP181" t="s">
        <v>71</v>
      </c>
      <c r="EQ181" t="s">
        <v>71</v>
      </c>
      <c r="ER181" t="s">
        <v>71</v>
      </c>
      <c r="ES181" t="s">
        <v>71</v>
      </c>
      <c r="ET181" t="s">
        <v>71</v>
      </c>
      <c r="EU181" t="s">
        <v>71</v>
      </c>
      <c r="EV181" t="s">
        <v>71</v>
      </c>
      <c r="EW181" t="s">
        <v>71</v>
      </c>
      <c r="EX181" t="s">
        <v>71</v>
      </c>
      <c r="EY181" t="s">
        <v>71</v>
      </c>
      <c r="EZ181" t="s">
        <v>71</v>
      </c>
      <c r="FA181" t="s">
        <v>71</v>
      </c>
      <c r="FB181" t="s">
        <v>71</v>
      </c>
      <c r="FC181" t="s">
        <v>71</v>
      </c>
      <c r="FD181" t="s">
        <v>71</v>
      </c>
      <c r="FE181" t="s">
        <v>71</v>
      </c>
      <c r="FF181" t="s">
        <v>71</v>
      </c>
      <c r="FG181" t="s">
        <v>71</v>
      </c>
      <c r="FH181" t="s">
        <v>71</v>
      </c>
      <c r="FI181" t="s">
        <v>71</v>
      </c>
      <c r="FJ181" t="s">
        <v>71</v>
      </c>
      <c r="FK181" t="s">
        <v>71</v>
      </c>
      <c r="FL181" t="s">
        <v>71</v>
      </c>
      <c r="FM181" t="s">
        <v>71</v>
      </c>
      <c r="FN181" t="s">
        <v>71</v>
      </c>
      <c r="FO181" t="s">
        <v>71</v>
      </c>
      <c r="FP181" t="s">
        <v>71</v>
      </c>
      <c r="FQ181" t="s">
        <v>71</v>
      </c>
      <c r="FR181" t="s">
        <v>71</v>
      </c>
      <c r="FS181" t="s">
        <v>71</v>
      </c>
      <c r="FT181" t="s">
        <v>71</v>
      </c>
      <c r="FU181" t="s">
        <v>71</v>
      </c>
      <c r="FV181" t="s">
        <v>71</v>
      </c>
      <c r="FW181" t="s">
        <v>71</v>
      </c>
      <c r="FX181" t="s">
        <v>71</v>
      </c>
      <c r="FY181" t="s">
        <v>71</v>
      </c>
      <c r="FZ181" t="s">
        <v>71</v>
      </c>
      <c r="GA181" t="s">
        <v>71</v>
      </c>
      <c r="GB181" t="s">
        <v>71</v>
      </c>
      <c r="GC181" t="s">
        <v>71</v>
      </c>
      <c r="GD181" t="s">
        <v>71</v>
      </c>
      <c r="GE181" t="s">
        <v>71</v>
      </c>
      <c r="GF181" t="s">
        <v>71</v>
      </c>
      <c r="GG181" t="s">
        <v>71</v>
      </c>
      <c r="GH181" t="s">
        <v>71</v>
      </c>
    </row>
    <row r="182" spans="1:190" x14ac:dyDescent="0.2">
      <c r="A182" s="1">
        <v>180</v>
      </c>
      <c r="B182" t="s">
        <v>72</v>
      </c>
      <c r="C182" t="s">
        <v>72</v>
      </c>
      <c r="D182" t="s">
        <v>73</v>
      </c>
      <c r="E182" t="s">
        <v>73</v>
      </c>
      <c r="F182" t="s">
        <v>73</v>
      </c>
      <c r="G182" t="s">
        <v>73</v>
      </c>
      <c r="H182" t="s">
        <v>73</v>
      </c>
      <c r="I182" t="s">
        <v>74</v>
      </c>
      <c r="J182" t="s">
        <v>74</v>
      </c>
      <c r="K182" t="s">
        <v>74</v>
      </c>
      <c r="L182" t="s">
        <v>75</v>
      </c>
      <c r="M182" t="s">
        <v>75</v>
      </c>
      <c r="N182" t="s">
        <v>75</v>
      </c>
      <c r="O182" t="s">
        <v>75</v>
      </c>
      <c r="P182" t="s">
        <v>75</v>
      </c>
      <c r="Q182" t="s">
        <v>75</v>
      </c>
      <c r="R182" t="s">
        <v>75</v>
      </c>
      <c r="S182" t="s">
        <v>71</v>
      </c>
      <c r="T182" t="s">
        <v>71</v>
      </c>
      <c r="U182" t="s">
        <v>71</v>
      </c>
      <c r="V182" t="s">
        <v>71</v>
      </c>
      <c r="W182" t="s">
        <v>71</v>
      </c>
      <c r="X182" t="s">
        <v>71</v>
      </c>
      <c r="Y182" t="s">
        <v>71</v>
      </c>
      <c r="Z182" t="s">
        <v>71</v>
      </c>
      <c r="AA182" t="s">
        <v>71</v>
      </c>
      <c r="AB182" t="s">
        <v>71</v>
      </c>
      <c r="AC182" t="s">
        <v>71</v>
      </c>
      <c r="AD182" t="s">
        <v>71</v>
      </c>
      <c r="AE182" t="s">
        <v>71</v>
      </c>
      <c r="AF182" t="s">
        <v>71</v>
      </c>
      <c r="AG182" t="s">
        <v>71</v>
      </c>
      <c r="AH182" t="s">
        <v>71</v>
      </c>
      <c r="AI182" t="s">
        <v>71</v>
      </c>
      <c r="AJ182" t="s">
        <v>71</v>
      </c>
      <c r="AK182" t="s">
        <v>71</v>
      </c>
      <c r="AL182" t="s">
        <v>71</v>
      </c>
      <c r="AM182" t="s">
        <v>71</v>
      </c>
      <c r="AN182" t="s">
        <v>71</v>
      </c>
      <c r="AO182" t="s">
        <v>71</v>
      </c>
      <c r="AP182" t="s">
        <v>71</v>
      </c>
      <c r="AQ182" t="s">
        <v>71</v>
      </c>
      <c r="AR182" t="s">
        <v>71</v>
      </c>
      <c r="AS182" t="s">
        <v>71</v>
      </c>
      <c r="AT182" t="s">
        <v>71</v>
      </c>
      <c r="AU182" t="s">
        <v>71</v>
      </c>
      <c r="AV182" t="s">
        <v>71</v>
      </c>
      <c r="AW182" t="s">
        <v>71</v>
      </c>
      <c r="AX182" t="s">
        <v>71</v>
      </c>
      <c r="AY182" t="s">
        <v>71</v>
      </c>
      <c r="AZ182" t="s">
        <v>71</v>
      </c>
      <c r="BA182" t="s">
        <v>71</v>
      </c>
      <c r="BB182" t="s">
        <v>71</v>
      </c>
      <c r="BC182" t="s">
        <v>71</v>
      </c>
      <c r="BD182" t="s">
        <v>71</v>
      </c>
      <c r="BE182" t="s">
        <v>71</v>
      </c>
      <c r="BF182" t="s">
        <v>71</v>
      </c>
      <c r="BG182" t="s">
        <v>71</v>
      </c>
      <c r="BH182" t="s">
        <v>71</v>
      </c>
      <c r="BI182" t="s">
        <v>71</v>
      </c>
      <c r="BJ182" t="s">
        <v>71</v>
      </c>
      <c r="BK182" t="s">
        <v>71</v>
      </c>
      <c r="BL182" t="s">
        <v>71</v>
      </c>
      <c r="BM182" t="s">
        <v>71</v>
      </c>
      <c r="BN182" t="s">
        <v>71</v>
      </c>
      <c r="BO182" t="s">
        <v>71</v>
      </c>
      <c r="BP182" t="s">
        <v>71</v>
      </c>
      <c r="BQ182" t="s">
        <v>71</v>
      </c>
      <c r="BR182" t="s">
        <v>71</v>
      </c>
      <c r="BS182" t="s">
        <v>71</v>
      </c>
      <c r="BT182" t="s">
        <v>71</v>
      </c>
      <c r="BU182" t="s">
        <v>71</v>
      </c>
      <c r="BV182" t="s">
        <v>71</v>
      </c>
      <c r="BW182" t="s">
        <v>71</v>
      </c>
      <c r="BX182" t="s">
        <v>71</v>
      </c>
      <c r="BY182" t="s">
        <v>71</v>
      </c>
      <c r="BZ182" t="s">
        <v>71</v>
      </c>
      <c r="CA182" t="s">
        <v>71</v>
      </c>
      <c r="CB182" t="s">
        <v>71</v>
      </c>
      <c r="CC182" t="s">
        <v>71</v>
      </c>
      <c r="CD182" t="s">
        <v>71</v>
      </c>
      <c r="CE182" t="s">
        <v>71</v>
      </c>
      <c r="CF182" t="s">
        <v>71</v>
      </c>
      <c r="CG182" t="s">
        <v>71</v>
      </c>
      <c r="CH182" t="s">
        <v>71</v>
      </c>
      <c r="CI182" t="s">
        <v>71</v>
      </c>
      <c r="CJ182" t="s">
        <v>71</v>
      </c>
      <c r="CK182" t="s">
        <v>71</v>
      </c>
      <c r="CL182" t="s">
        <v>71</v>
      </c>
      <c r="CM182" t="s">
        <v>71</v>
      </c>
      <c r="CN182" t="s">
        <v>71</v>
      </c>
      <c r="CO182" t="s">
        <v>71</v>
      </c>
      <c r="CP182" t="s">
        <v>71</v>
      </c>
      <c r="CQ182" t="s">
        <v>71</v>
      </c>
      <c r="CR182" t="s">
        <v>71</v>
      </c>
      <c r="CS182" t="s">
        <v>71</v>
      </c>
      <c r="CT182" t="s">
        <v>71</v>
      </c>
      <c r="CU182" t="s">
        <v>71</v>
      </c>
      <c r="CV182" t="s">
        <v>71</v>
      </c>
      <c r="CW182" t="s">
        <v>71</v>
      </c>
      <c r="CX182" t="s">
        <v>71</v>
      </c>
      <c r="CY182" t="s">
        <v>71</v>
      </c>
      <c r="CZ182" t="s">
        <v>71</v>
      </c>
      <c r="DA182" t="s">
        <v>71</v>
      </c>
      <c r="DB182" t="s">
        <v>71</v>
      </c>
      <c r="DC182" t="s">
        <v>71</v>
      </c>
      <c r="DD182" t="s">
        <v>71</v>
      </c>
      <c r="DE182" t="s">
        <v>71</v>
      </c>
      <c r="DF182" t="s">
        <v>71</v>
      </c>
      <c r="DG182" t="s">
        <v>71</v>
      </c>
      <c r="DH182" t="s">
        <v>71</v>
      </c>
      <c r="DI182" t="s">
        <v>71</v>
      </c>
      <c r="DJ182" t="s">
        <v>71</v>
      </c>
      <c r="DK182" t="s">
        <v>71</v>
      </c>
      <c r="DL182" t="s">
        <v>71</v>
      </c>
      <c r="DM182" t="s">
        <v>71</v>
      </c>
      <c r="DN182" t="s">
        <v>71</v>
      </c>
      <c r="DO182" t="s">
        <v>71</v>
      </c>
      <c r="DP182" t="s">
        <v>71</v>
      </c>
      <c r="DQ182" t="s">
        <v>71</v>
      </c>
      <c r="DR182" t="s">
        <v>71</v>
      </c>
      <c r="DS182" t="s">
        <v>71</v>
      </c>
      <c r="DT182" t="s">
        <v>71</v>
      </c>
      <c r="DU182" t="s">
        <v>71</v>
      </c>
      <c r="DV182" t="s">
        <v>71</v>
      </c>
      <c r="DW182" t="s">
        <v>71</v>
      </c>
      <c r="DX182" t="s">
        <v>71</v>
      </c>
      <c r="DY182" t="s">
        <v>71</v>
      </c>
      <c r="DZ182" t="s">
        <v>71</v>
      </c>
      <c r="EA182" t="s">
        <v>71</v>
      </c>
      <c r="EB182" t="s">
        <v>71</v>
      </c>
      <c r="EC182" t="s">
        <v>71</v>
      </c>
      <c r="ED182" t="s">
        <v>71</v>
      </c>
      <c r="EE182" t="s">
        <v>71</v>
      </c>
      <c r="EF182" t="s">
        <v>71</v>
      </c>
      <c r="EG182" t="s">
        <v>71</v>
      </c>
      <c r="EH182" t="s">
        <v>71</v>
      </c>
      <c r="EI182" t="s">
        <v>71</v>
      </c>
      <c r="EJ182" t="s">
        <v>71</v>
      </c>
      <c r="EK182" t="s">
        <v>71</v>
      </c>
      <c r="EL182" t="s">
        <v>71</v>
      </c>
      <c r="EM182" t="s">
        <v>71</v>
      </c>
      <c r="EN182" t="s">
        <v>71</v>
      </c>
      <c r="EO182" t="s">
        <v>71</v>
      </c>
      <c r="EP182" t="s">
        <v>71</v>
      </c>
      <c r="EQ182" t="s">
        <v>71</v>
      </c>
      <c r="ER182" t="s">
        <v>71</v>
      </c>
      <c r="ES182" t="s">
        <v>71</v>
      </c>
      <c r="ET182" t="s">
        <v>71</v>
      </c>
      <c r="EU182" t="s">
        <v>71</v>
      </c>
      <c r="EV182" t="s">
        <v>71</v>
      </c>
      <c r="EW182" t="s">
        <v>71</v>
      </c>
      <c r="EX182" t="s">
        <v>71</v>
      </c>
      <c r="EY182" t="s">
        <v>71</v>
      </c>
      <c r="EZ182" t="s">
        <v>71</v>
      </c>
      <c r="FA182" t="s">
        <v>71</v>
      </c>
      <c r="FB182" t="s">
        <v>71</v>
      </c>
      <c r="FC182" t="s">
        <v>71</v>
      </c>
      <c r="FD182" t="s">
        <v>71</v>
      </c>
      <c r="FE182" t="s">
        <v>71</v>
      </c>
      <c r="FF182" t="s">
        <v>71</v>
      </c>
      <c r="FG182" t="s">
        <v>71</v>
      </c>
      <c r="FH182" t="s">
        <v>71</v>
      </c>
      <c r="FI182" t="s">
        <v>71</v>
      </c>
      <c r="FJ182" t="s">
        <v>71</v>
      </c>
      <c r="FK182" t="s">
        <v>71</v>
      </c>
      <c r="FL182" t="s">
        <v>71</v>
      </c>
      <c r="FM182" t="s">
        <v>71</v>
      </c>
      <c r="FN182" t="s">
        <v>71</v>
      </c>
      <c r="FO182" t="s">
        <v>71</v>
      </c>
      <c r="FP182" t="s">
        <v>71</v>
      </c>
      <c r="FQ182" t="s">
        <v>71</v>
      </c>
      <c r="FR182" t="s">
        <v>71</v>
      </c>
      <c r="FS182" t="s">
        <v>71</v>
      </c>
      <c r="FT182" t="s">
        <v>71</v>
      </c>
      <c r="FU182" t="s">
        <v>71</v>
      </c>
      <c r="FV182" t="s">
        <v>71</v>
      </c>
      <c r="FW182" t="s">
        <v>71</v>
      </c>
      <c r="FX182" t="s">
        <v>71</v>
      </c>
      <c r="FY182" t="s">
        <v>71</v>
      </c>
      <c r="FZ182" t="s">
        <v>71</v>
      </c>
      <c r="GA182" t="s">
        <v>71</v>
      </c>
      <c r="GB182" t="s">
        <v>71</v>
      </c>
      <c r="GC182" t="s">
        <v>71</v>
      </c>
      <c r="GD182" t="s">
        <v>71</v>
      </c>
      <c r="GE182" t="s">
        <v>71</v>
      </c>
      <c r="GF182" t="s">
        <v>71</v>
      </c>
      <c r="GG182" t="s">
        <v>71</v>
      </c>
      <c r="GH182" t="s">
        <v>71</v>
      </c>
    </row>
    <row r="183" spans="1:190" x14ac:dyDescent="0.2">
      <c r="A183" s="1">
        <v>181</v>
      </c>
      <c r="B183" t="s">
        <v>72</v>
      </c>
      <c r="C183" t="s">
        <v>72</v>
      </c>
      <c r="D183" t="s">
        <v>73</v>
      </c>
      <c r="E183" t="s">
        <v>73</v>
      </c>
      <c r="F183" t="s">
        <v>73</v>
      </c>
      <c r="G183" t="s">
        <v>73</v>
      </c>
      <c r="H183" t="s">
        <v>74</v>
      </c>
      <c r="I183" t="s">
        <v>74</v>
      </c>
      <c r="J183" t="s">
        <v>74</v>
      </c>
      <c r="K183" t="s">
        <v>75</v>
      </c>
      <c r="L183" t="s">
        <v>75</v>
      </c>
      <c r="M183" t="s">
        <v>75</v>
      </c>
      <c r="N183" t="s">
        <v>75</v>
      </c>
      <c r="O183" t="s">
        <v>75</v>
      </c>
      <c r="P183" t="s">
        <v>75</v>
      </c>
      <c r="Q183" t="s">
        <v>75</v>
      </c>
      <c r="R183" t="s">
        <v>75</v>
      </c>
      <c r="S183" t="s">
        <v>71</v>
      </c>
      <c r="T183" t="s">
        <v>71</v>
      </c>
      <c r="U183" t="s">
        <v>71</v>
      </c>
      <c r="V183" t="s">
        <v>71</v>
      </c>
      <c r="W183" t="s">
        <v>71</v>
      </c>
      <c r="X183" t="s">
        <v>71</v>
      </c>
      <c r="Y183" t="s">
        <v>71</v>
      </c>
      <c r="Z183" t="s">
        <v>71</v>
      </c>
      <c r="AA183" t="s">
        <v>71</v>
      </c>
      <c r="AB183" t="s">
        <v>71</v>
      </c>
      <c r="AC183" t="s">
        <v>71</v>
      </c>
      <c r="AD183" t="s">
        <v>71</v>
      </c>
      <c r="AE183" t="s">
        <v>71</v>
      </c>
      <c r="AF183" t="s">
        <v>71</v>
      </c>
      <c r="AG183" t="s">
        <v>71</v>
      </c>
      <c r="AH183" t="s">
        <v>71</v>
      </c>
      <c r="AI183" t="s">
        <v>71</v>
      </c>
      <c r="AJ183" t="s">
        <v>71</v>
      </c>
      <c r="AK183" t="s">
        <v>71</v>
      </c>
      <c r="AL183" t="s">
        <v>71</v>
      </c>
      <c r="AM183" t="s">
        <v>71</v>
      </c>
      <c r="AN183" t="s">
        <v>71</v>
      </c>
      <c r="AO183" t="s">
        <v>71</v>
      </c>
      <c r="AP183" t="s">
        <v>71</v>
      </c>
      <c r="AQ183" t="s">
        <v>71</v>
      </c>
      <c r="AR183" t="s">
        <v>71</v>
      </c>
      <c r="AS183" t="s">
        <v>71</v>
      </c>
      <c r="AT183" t="s">
        <v>71</v>
      </c>
      <c r="AU183" t="s">
        <v>71</v>
      </c>
      <c r="AV183" t="s">
        <v>71</v>
      </c>
      <c r="AW183" t="s">
        <v>71</v>
      </c>
      <c r="AX183" t="s">
        <v>71</v>
      </c>
      <c r="AY183" t="s">
        <v>71</v>
      </c>
      <c r="AZ183" t="s">
        <v>71</v>
      </c>
      <c r="BA183" t="s">
        <v>71</v>
      </c>
      <c r="BB183" t="s">
        <v>71</v>
      </c>
      <c r="BC183" t="s">
        <v>71</v>
      </c>
      <c r="BD183" t="s">
        <v>71</v>
      </c>
      <c r="BE183" t="s">
        <v>71</v>
      </c>
      <c r="BF183" t="s">
        <v>71</v>
      </c>
      <c r="BG183" t="s">
        <v>71</v>
      </c>
      <c r="BH183" t="s">
        <v>71</v>
      </c>
      <c r="BI183" t="s">
        <v>71</v>
      </c>
      <c r="BJ183" t="s">
        <v>71</v>
      </c>
      <c r="BK183" t="s">
        <v>71</v>
      </c>
      <c r="BL183" t="s">
        <v>71</v>
      </c>
      <c r="BM183" t="s">
        <v>71</v>
      </c>
      <c r="BN183" t="s">
        <v>71</v>
      </c>
      <c r="BO183" t="s">
        <v>71</v>
      </c>
      <c r="BP183" t="s">
        <v>71</v>
      </c>
      <c r="BQ183" t="s">
        <v>71</v>
      </c>
      <c r="BR183" t="s">
        <v>71</v>
      </c>
      <c r="BS183" t="s">
        <v>71</v>
      </c>
      <c r="BT183" t="s">
        <v>71</v>
      </c>
      <c r="BU183" t="s">
        <v>71</v>
      </c>
      <c r="BV183" t="s">
        <v>71</v>
      </c>
      <c r="BW183" t="s">
        <v>71</v>
      </c>
      <c r="BX183" t="s">
        <v>71</v>
      </c>
      <c r="BY183" t="s">
        <v>71</v>
      </c>
      <c r="BZ183" t="s">
        <v>71</v>
      </c>
      <c r="CA183" t="s">
        <v>71</v>
      </c>
      <c r="CB183" t="s">
        <v>71</v>
      </c>
      <c r="CC183" t="s">
        <v>71</v>
      </c>
      <c r="CD183" t="s">
        <v>71</v>
      </c>
      <c r="CE183" t="s">
        <v>71</v>
      </c>
      <c r="CF183" t="s">
        <v>71</v>
      </c>
      <c r="CG183" t="s">
        <v>71</v>
      </c>
      <c r="CH183" t="s">
        <v>71</v>
      </c>
      <c r="CI183" t="s">
        <v>71</v>
      </c>
      <c r="CJ183" t="s">
        <v>71</v>
      </c>
      <c r="CK183" t="s">
        <v>71</v>
      </c>
      <c r="CL183" t="s">
        <v>71</v>
      </c>
      <c r="CM183" t="s">
        <v>71</v>
      </c>
      <c r="CN183" t="s">
        <v>71</v>
      </c>
      <c r="CO183" t="s">
        <v>71</v>
      </c>
      <c r="CP183" t="s">
        <v>71</v>
      </c>
      <c r="CQ183" t="s">
        <v>71</v>
      </c>
      <c r="CR183" t="s">
        <v>71</v>
      </c>
      <c r="CS183" t="s">
        <v>71</v>
      </c>
      <c r="CT183" t="s">
        <v>71</v>
      </c>
      <c r="CU183" t="s">
        <v>71</v>
      </c>
      <c r="CV183" t="s">
        <v>71</v>
      </c>
      <c r="CW183" t="s">
        <v>71</v>
      </c>
      <c r="CX183" t="s">
        <v>71</v>
      </c>
      <c r="CY183" t="s">
        <v>71</v>
      </c>
      <c r="CZ183" t="s">
        <v>71</v>
      </c>
      <c r="DA183" t="s">
        <v>71</v>
      </c>
      <c r="DB183" t="s">
        <v>71</v>
      </c>
      <c r="DC183" t="s">
        <v>71</v>
      </c>
      <c r="DD183" t="s">
        <v>71</v>
      </c>
      <c r="DE183" t="s">
        <v>71</v>
      </c>
      <c r="DF183" t="s">
        <v>71</v>
      </c>
      <c r="DG183" t="s">
        <v>71</v>
      </c>
      <c r="DH183" t="s">
        <v>71</v>
      </c>
      <c r="DI183" t="s">
        <v>71</v>
      </c>
      <c r="DJ183" t="s">
        <v>71</v>
      </c>
      <c r="DK183" t="s">
        <v>71</v>
      </c>
      <c r="DL183" t="s">
        <v>71</v>
      </c>
      <c r="DM183" t="s">
        <v>71</v>
      </c>
      <c r="DN183" t="s">
        <v>71</v>
      </c>
      <c r="DO183" t="s">
        <v>71</v>
      </c>
      <c r="DP183" t="s">
        <v>71</v>
      </c>
      <c r="DQ183" t="s">
        <v>71</v>
      </c>
      <c r="DR183" t="s">
        <v>71</v>
      </c>
      <c r="DS183" t="s">
        <v>71</v>
      </c>
      <c r="DT183" t="s">
        <v>71</v>
      </c>
      <c r="DU183" t="s">
        <v>71</v>
      </c>
      <c r="DV183" t="s">
        <v>71</v>
      </c>
      <c r="DW183" t="s">
        <v>71</v>
      </c>
      <c r="DX183" t="s">
        <v>71</v>
      </c>
      <c r="DY183" t="s">
        <v>71</v>
      </c>
      <c r="DZ183" t="s">
        <v>71</v>
      </c>
      <c r="EA183" t="s">
        <v>71</v>
      </c>
      <c r="EB183" t="s">
        <v>71</v>
      </c>
      <c r="EC183" t="s">
        <v>71</v>
      </c>
      <c r="ED183" t="s">
        <v>71</v>
      </c>
      <c r="EE183" t="s">
        <v>71</v>
      </c>
      <c r="EF183" t="s">
        <v>71</v>
      </c>
      <c r="EG183" t="s">
        <v>71</v>
      </c>
      <c r="EH183" t="s">
        <v>71</v>
      </c>
      <c r="EI183" t="s">
        <v>71</v>
      </c>
      <c r="EJ183" t="s">
        <v>71</v>
      </c>
      <c r="EK183" t="s">
        <v>71</v>
      </c>
      <c r="EL183" t="s">
        <v>71</v>
      </c>
      <c r="EM183" t="s">
        <v>71</v>
      </c>
      <c r="EN183" t="s">
        <v>71</v>
      </c>
      <c r="EO183" t="s">
        <v>71</v>
      </c>
      <c r="EP183" t="s">
        <v>71</v>
      </c>
      <c r="EQ183" t="s">
        <v>71</v>
      </c>
      <c r="ER183" t="s">
        <v>71</v>
      </c>
      <c r="ES183" t="s">
        <v>71</v>
      </c>
      <c r="ET183" t="s">
        <v>71</v>
      </c>
      <c r="EU183" t="s">
        <v>71</v>
      </c>
      <c r="EV183" t="s">
        <v>71</v>
      </c>
      <c r="EW183" t="s">
        <v>71</v>
      </c>
      <c r="EX183" t="s">
        <v>71</v>
      </c>
      <c r="EY183" t="s">
        <v>71</v>
      </c>
      <c r="EZ183" t="s">
        <v>71</v>
      </c>
      <c r="FA183" t="s">
        <v>71</v>
      </c>
      <c r="FB183" t="s">
        <v>71</v>
      </c>
      <c r="FC183" t="s">
        <v>71</v>
      </c>
      <c r="FD183" t="s">
        <v>71</v>
      </c>
      <c r="FE183" t="s">
        <v>71</v>
      </c>
      <c r="FF183" t="s">
        <v>71</v>
      </c>
      <c r="FG183" t="s">
        <v>71</v>
      </c>
      <c r="FH183" t="s">
        <v>71</v>
      </c>
      <c r="FI183" t="s">
        <v>71</v>
      </c>
      <c r="FJ183" t="s">
        <v>71</v>
      </c>
      <c r="FK183" t="s">
        <v>71</v>
      </c>
      <c r="FL183" t="s">
        <v>71</v>
      </c>
      <c r="FM183" t="s">
        <v>71</v>
      </c>
      <c r="FN183" t="s">
        <v>71</v>
      </c>
      <c r="FO183" t="s">
        <v>71</v>
      </c>
      <c r="FP183" t="s">
        <v>71</v>
      </c>
      <c r="FQ183" t="s">
        <v>71</v>
      </c>
      <c r="FR183" t="s">
        <v>71</v>
      </c>
      <c r="FS183" t="s">
        <v>71</v>
      </c>
      <c r="FT183" t="s">
        <v>71</v>
      </c>
      <c r="FU183" t="s">
        <v>71</v>
      </c>
      <c r="FV183" t="s">
        <v>71</v>
      </c>
      <c r="FW183" t="s">
        <v>71</v>
      </c>
      <c r="FX183" t="s">
        <v>71</v>
      </c>
      <c r="FY183" t="s">
        <v>71</v>
      </c>
      <c r="FZ183" t="s">
        <v>71</v>
      </c>
      <c r="GA183" t="s">
        <v>71</v>
      </c>
      <c r="GB183" t="s">
        <v>71</v>
      </c>
      <c r="GC183" t="s">
        <v>71</v>
      </c>
      <c r="GD183" t="s">
        <v>71</v>
      </c>
      <c r="GE183" t="s">
        <v>71</v>
      </c>
      <c r="GF183" t="s">
        <v>71</v>
      </c>
      <c r="GG183" t="s">
        <v>71</v>
      </c>
      <c r="GH183" t="s">
        <v>71</v>
      </c>
    </row>
    <row r="184" spans="1:190" x14ac:dyDescent="0.2">
      <c r="A184" s="1">
        <v>182</v>
      </c>
      <c r="B184" t="s">
        <v>72</v>
      </c>
      <c r="C184" t="s">
        <v>72</v>
      </c>
      <c r="D184" t="s">
        <v>73</v>
      </c>
      <c r="E184" t="s">
        <v>73</v>
      </c>
      <c r="F184" t="s">
        <v>73</v>
      </c>
      <c r="G184" t="s">
        <v>73</v>
      </c>
      <c r="H184" t="s">
        <v>74</v>
      </c>
      <c r="I184" t="s">
        <v>74</v>
      </c>
      <c r="J184" t="s">
        <v>74</v>
      </c>
      <c r="K184" t="s">
        <v>75</v>
      </c>
      <c r="L184" t="s">
        <v>75</v>
      </c>
      <c r="M184" t="s">
        <v>75</v>
      </c>
      <c r="N184" t="s">
        <v>75</v>
      </c>
      <c r="O184" t="s">
        <v>75</v>
      </c>
      <c r="P184" t="s">
        <v>75</v>
      </c>
      <c r="Q184" t="s">
        <v>75</v>
      </c>
      <c r="R184" t="s">
        <v>75</v>
      </c>
      <c r="S184" t="s">
        <v>71</v>
      </c>
      <c r="T184" t="s">
        <v>71</v>
      </c>
      <c r="U184" t="s">
        <v>71</v>
      </c>
      <c r="V184" t="s">
        <v>71</v>
      </c>
      <c r="W184" t="s">
        <v>71</v>
      </c>
      <c r="X184" t="s">
        <v>71</v>
      </c>
      <c r="Y184" t="s">
        <v>71</v>
      </c>
      <c r="Z184" t="s">
        <v>71</v>
      </c>
      <c r="AA184" t="s">
        <v>71</v>
      </c>
      <c r="AB184" t="s">
        <v>71</v>
      </c>
      <c r="AC184" t="s">
        <v>71</v>
      </c>
      <c r="AD184" t="s">
        <v>71</v>
      </c>
      <c r="AE184" t="s">
        <v>71</v>
      </c>
      <c r="AF184" t="s">
        <v>71</v>
      </c>
      <c r="AG184" t="s">
        <v>71</v>
      </c>
      <c r="AH184" t="s">
        <v>71</v>
      </c>
      <c r="AI184" t="s">
        <v>71</v>
      </c>
      <c r="AJ184" t="s">
        <v>71</v>
      </c>
      <c r="AK184" t="s">
        <v>71</v>
      </c>
      <c r="AL184" t="s">
        <v>71</v>
      </c>
      <c r="AM184" t="s">
        <v>71</v>
      </c>
      <c r="AN184" t="s">
        <v>71</v>
      </c>
      <c r="AO184" t="s">
        <v>71</v>
      </c>
      <c r="AP184" t="s">
        <v>71</v>
      </c>
      <c r="AQ184" t="s">
        <v>71</v>
      </c>
      <c r="AR184" t="s">
        <v>71</v>
      </c>
      <c r="AS184" t="s">
        <v>71</v>
      </c>
      <c r="AT184" t="s">
        <v>71</v>
      </c>
      <c r="AU184" t="s">
        <v>71</v>
      </c>
      <c r="AV184" t="s">
        <v>71</v>
      </c>
      <c r="AW184" t="s">
        <v>71</v>
      </c>
      <c r="AX184" t="s">
        <v>71</v>
      </c>
      <c r="AY184" t="s">
        <v>71</v>
      </c>
      <c r="AZ184" t="s">
        <v>71</v>
      </c>
      <c r="BA184" t="s">
        <v>71</v>
      </c>
      <c r="BB184" t="s">
        <v>71</v>
      </c>
      <c r="BC184" t="s">
        <v>71</v>
      </c>
      <c r="BD184" t="s">
        <v>71</v>
      </c>
      <c r="BE184" t="s">
        <v>71</v>
      </c>
      <c r="BF184" t="s">
        <v>71</v>
      </c>
      <c r="BG184" t="s">
        <v>71</v>
      </c>
      <c r="BH184" t="s">
        <v>71</v>
      </c>
      <c r="BI184" t="s">
        <v>71</v>
      </c>
      <c r="BJ184" t="s">
        <v>71</v>
      </c>
      <c r="BK184" t="s">
        <v>71</v>
      </c>
      <c r="BL184" t="s">
        <v>71</v>
      </c>
      <c r="BM184" t="s">
        <v>71</v>
      </c>
      <c r="BN184" t="s">
        <v>71</v>
      </c>
      <c r="BO184" t="s">
        <v>71</v>
      </c>
      <c r="BP184" t="s">
        <v>71</v>
      </c>
      <c r="BQ184" t="s">
        <v>71</v>
      </c>
      <c r="BR184" t="s">
        <v>71</v>
      </c>
      <c r="BS184" t="s">
        <v>71</v>
      </c>
      <c r="BT184" t="s">
        <v>71</v>
      </c>
      <c r="BU184" t="s">
        <v>71</v>
      </c>
      <c r="BV184" t="s">
        <v>71</v>
      </c>
      <c r="BW184" t="s">
        <v>71</v>
      </c>
      <c r="BX184" t="s">
        <v>71</v>
      </c>
      <c r="BY184" t="s">
        <v>71</v>
      </c>
      <c r="BZ184" t="s">
        <v>71</v>
      </c>
      <c r="CA184" t="s">
        <v>71</v>
      </c>
      <c r="CB184" t="s">
        <v>71</v>
      </c>
      <c r="CC184" t="s">
        <v>71</v>
      </c>
      <c r="CD184" t="s">
        <v>71</v>
      </c>
      <c r="CE184" t="s">
        <v>71</v>
      </c>
      <c r="CF184" t="s">
        <v>71</v>
      </c>
      <c r="CG184" t="s">
        <v>71</v>
      </c>
      <c r="CH184" t="s">
        <v>71</v>
      </c>
      <c r="CI184" t="s">
        <v>71</v>
      </c>
      <c r="CJ184" t="s">
        <v>71</v>
      </c>
      <c r="CK184" t="s">
        <v>71</v>
      </c>
      <c r="CL184" t="s">
        <v>71</v>
      </c>
      <c r="CM184" t="s">
        <v>71</v>
      </c>
      <c r="CN184" t="s">
        <v>71</v>
      </c>
      <c r="CO184" t="s">
        <v>71</v>
      </c>
      <c r="CP184" t="s">
        <v>71</v>
      </c>
      <c r="CQ184" t="s">
        <v>71</v>
      </c>
      <c r="CR184" t="s">
        <v>71</v>
      </c>
      <c r="CS184" t="s">
        <v>71</v>
      </c>
      <c r="CT184" t="s">
        <v>71</v>
      </c>
      <c r="CU184" t="s">
        <v>71</v>
      </c>
      <c r="CV184" t="s">
        <v>71</v>
      </c>
      <c r="CW184" t="s">
        <v>71</v>
      </c>
      <c r="CX184" t="s">
        <v>71</v>
      </c>
      <c r="CY184" t="s">
        <v>71</v>
      </c>
      <c r="CZ184" t="s">
        <v>71</v>
      </c>
      <c r="DA184" t="s">
        <v>71</v>
      </c>
      <c r="DB184" t="s">
        <v>71</v>
      </c>
      <c r="DC184" t="s">
        <v>71</v>
      </c>
      <c r="DD184" t="s">
        <v>71</v>
      </c>
      <c r="DE184" t="s">
        <v>71</v>
      </c>
      <c r="DF184" t="s">
        <v>71</v>
      </c>
      <c r="DG184" t="s">
        <v>71</v>
      </c>
      <c r="DH184" t="s">
        <v>71</v>
      </c>
      <c r="DI184" t="s">
        <v>71</v>
      </c>
      <c r="DJ184" t="s">
        <v>71</v>
      </c>
      <c r="DK184" t="s">
        <v>71</v>
      </c>
      <c r="DL184" t="s">
        <v>71</v>
      </c>
      <c r="DM184" t="s">
        <v>71</v>
      </c>
      <c r="DN184" t="s">
        <v>71</v>
      </c>
      <c r="DO184" t="s">
        <v>71</v>
      </c>
      <c r="DP184" t="s">
        <v>71</v>
      </c>
      <c r="DQ184" t="s">
        <v>71</v>
      </c>
      <c r="DR184" t="s">
        <v>71</v>
      </c>
      <c r="DS184" t="s">
        <v>71</v>
      </c>
      <c r="DT184" t="s">
        <v>71</v>
      </c>
      <c r="DU184" t="s">
        <v>71</v>
      </c>
      <c r="DV184" t="s">
        <v>71</v>
      </c>
      <c r="DW184" t="s">
        <v>71</v>
      </c>
      <c r="DX184" t="s">
        <v>71</v>
      </c>
      <c r="DY184" t="s">
        <v>71</v>
      </c>
      <c r="DZ184" t="s">
        <v>71</v>
      </c>
      <c r="EA184" t="s">
        <v>71</v>
      </c>
      <c r="EB184" t="s">
        <v>71</v>
      </c>
      <c r="EC184" t="s">
        <v>71</v>
      </c>
      <c r="ED184" t="s">
        <v>71</v>
      </c>
      <c r="EE184" t="s">
        <v>71</v>
      </c>
      <c r="EF184" t="s">
        <v>71</v>
      </c>
      <c r="EG184" t="s">
        <v>71</v>
      </c>
      <c r="EH184" t="s">
        <v>71</v>
      </c>
      <c r="EI184" t="s">
        <v>71</v>
      </c>
      <c r="EJ184" t="s">
        <v>71</v>
      </c>
      <c r="EK184" t="s">
        <v>71</v>
      </c>
      <c r="EL184" t="s">
        <v>71</v>
      </c>
      <c r="EM184" t="s">
        <v>71</v>
      </c>
      <c r="EN184" t="s">
        <v>71</v>
      </c>
      <c r="EO184" t="s">
        <v>71</v>
      </c>
      <c r="EP184" t="s">
        <v>71</v>
      </c>
      <c r="EQ184" t="s">
        <v>71</v>
      </c>
      <c r="ER184" t="s">
        <v>71</v>
      </c>
      <c r="ES184" t="s">
        <v>71</v>
      </c>
      <c r="ET184" t="s">
        <v>71</v>
      </c>
      <c r="EU184" t="s">
        <v>71</v>
      </c>
      <c r="EV184" t="s">
        <v>71</v>
      </c>
      <c r="EW184" t="s">
        <v>71</v>
      </c>
      <c r="EX184" t="s">
        <v>71</v>
      </c>
      <c r="EY184" t="s">
        <v>71</v>
      </c>
      <c r="EZ184" t="s">
        <v>71</v>
      </c>
      <c r="FA184" t="s">
        <v>71</v>
      </c>
      <c r="FB184" t="s">
        <v>71</v>
      </c>
      <c r="FC184" t="s">
        <v>71</v>
      </c>
      <c r="FD184" t="s">
        <v>71</v>
      </c>
      <c r="FE184" t="s">
        <v>71</v>
      </c>
      <c r="FF184" t="s">
        <v>71</v>
      </c>
      <c r="FG184" t="s">
        <v>71</v>
      </c>
      <c r="FH184" t="s">
        <v>71</v>
      </c>
      <c r="FI184" t="s">
        <v>71</v>
      </c>
      <c r="FJ184" t="s">
        <v>71</v>
      </c>
      <c r="FK184" t="s">
        <v>71</v>
      </c>
      <c r="FL184" t="s">
        <v>71</v>
      </c>
      <c r="FM184" t="s">
        <v>71</v>
      </c>
      <c r="FN184" t="s">
        <v>71</v>
      </c>
      <c r="FO184" t="s">
        <v>71</v>
      </c>
      <c r="FP184" t="s">
        <v>71</v>
      </c>
      <c r="FQ184" t="s">
        <v>71</v>
      </c>
      <c r="FR184" t="s">
        <v>71</v>
      </c>
      <c r="FS184" t="s">
        <v>71</v>
      </c>
      <c r="FT184" t="s">
        <v>71</v>
      </c>
      <c r="FU184" t="s">
        <v>71</v>
      </c>
      <c r="FV184" t="s">
        <v>71</v>
      </c>
      <c r="FW184" t="s">
        <v>71</v>
      </c>
      <c r="FX184" t="s">
        <v>71</v>
      </c>
      <c r="FY184" t="s">
        <v>71</v>
      </c>
      <c r="FZ184" t="s">
        <v>71</v>
      </c>
      <c r="GA184" t="s">
        <v>71</v>
      </c>
      <c r="GB184" t="s">
        <v>71</v>
      </c>
      <c r="GC184" t="s">
        <v>71</v>
      </c>
      <c r="GD184" t="s">
        <v>71</v>
      </c>
      <c r="GE184" t="s">
        <v>71</v>
      </c>
      <c r="GF184" t="s">
        <v>71</v>
      </c>
      <c r="GG184" t="s">
        <v>71</v>
      </c>
      <c r="GH184" t="s">
        <v>71</v>
      </c>
    </row>
    <row r="185" spans="1:190" x14ac:dyDescent="0.2">
      <c r="A185" s="1">
        <v>183</v>
      </c>
      <c r="B185" t="s">
        <v>72</v>
      </c>
      <c r="C185" t="s">
        <v>72</v>
      </c>
      <c r="D185" t="s">
        <v>73</v>
      </c>
      <c r="E185" t="s">
        <v>73</v>
      </c>
      <c r="F185" t="s">
        <v>73</v>
      </c>
      <c r="G185" t="s">
        <v>73</v>
      </c>
      <c r="H185" t="s">
        <v>74</v>
      </c>
      <c r="I185" t="s">
        <v>74</v>
      </c>
      <c r="J185" t="s">
        <v>74</v>
      </c>
      <c r="K185" t="s">
        <v>75</v>
      </c>
      <c r="L185" t="s">
        <v>75</v>
      </c>
      <c r="M185" t="s">
        <v>75</v>
      </c>
      <c r="N185" t="s">
        <v>75</v>
      </c>
      <c r="O185" t="s">
        <v>75</v>
      </c>
      <c r="P185" t="s">
        <v>75</v>
      </c>
      <c r="Q185" t="s">
        <v>75</v>
      </c>
      <c r="R185" t="s">
        <v>75</v>
      </c>
      <c r="S185" t="s">
        <v>71</v>
      </c>
      <c r="T185" t="s">
        <v>71</v>
      </c>
      <c r="U185" t="s">
        <v>71</v>
      </c>
      <c r="V185" t="s">
        <v>71</v>
      </c>
      <c r="W185" t="s">
        <v>71</v>
      </c>
      <c r="X185" t="s">
        <v>71</v>
      </c>
      <c r="Y185" t="s">
        <v>71</v>
      </c>
      <c r="Z185" t="s">
        <v>71</v>
      </c>
      <c r="AA185" t="s">
        <v>71</v>
      </c>
      <c r="AB185" t="s">
        <v>71</v>
      </c>
      <c r="AC185" t="s">
        <v>71</v>
      </c>
      <c r="AD185" t="s">
        <v>71</v>
      </c>
      <c r="AE185" t="s">
        <v>71</v>
      </c>
      <c r="AF185" t="s">
        <v>71</v>
      </c>
      <c r="AG185" t="s">
        <v>71</v>
      </c>
      <c r="AH185" t="s">
        <v>71</v>
      </c>
      <c r="AI185" t="s">
        <v>71</v>
      </c>
      <c r="AJ185" t="s">
        <v>71</v>
      </c>
      <c r="AK185" t="s">
        <v>71</v>
      </c>
      <c r="AL185" t="s">
        <v>71</v>
      </c>
      <c r="AM185" t="s">
        <v>71</v>
      </c>
      <c r="AN185" t="s">
        <v>71</v>
      </c>
      <c r="AO185" t="s">
        <v>71</v>
      </c>
      <c r="AP185" t="s">
        <v>71</v>
      </c>
      <c r="AQ185" t="s">
        <v>71</v>
      </c>
      <c r="AR185" t="s">
        <v>71</v>
      </c>
      <c r="AS185" t="s">
        <v>71</v>
      </c>
      <c r="AT185" t="s">
        <v>71</v>
      </c>
      <c r="AU185" t="s">
        <v>71</v>
      </c>
      <c r="AV185" t="s">
        <v>71</v>
      </c>
      <c r="AW185" t="s">
        <v>71</v>
      </c>
      <c r="AX185" t="s">
        <v>71</v>
      </c>
      <c r="AY185" t="s">
        <v>71</v>
      </c>
      <c r="AZ185" t="s">
        <v>71</v>
      </c>
      <c r="BA185" t="s">
        <v>71</v>
      </c>
      <c r="BB185" t="s">
        <v>71</v>
      </c>
      <c r="BC185" t="s">
        <v>71</v>
      </c>
      <c r="BD185" t="s">
        <v>71</v>
      </c>
      <c r="BE185" t="s">
        <v>71</v>
      </c>
      <c r="BF185" t="s">
        <v>71</v>
      </c>
      <c r="BG185" t="s">
        <v>71</v>
      </c>
      <c r="BH185" t="s">
        <v>71</v>
      </c>
      <c r="BI185" t="s">
        <v>71</v>
      </c>
      <c r="BJ185" t="s">
        <v>71</v>
      </c>
      <c r="BK185" t="s">
        <v>71</v>
      </c>
      <c r="BL185" t="s">
        <v>71</v>
      </c>
      <c r="BM185" t="s">
        <v>71</v>
      </c>
      <c r="BN185" t="s">
        <v>71</v>
      </c>
      <c r="BO185" t="s">
        <v>71</v>
      </c>
      <c r="BP185" t="s">
        <v>71</v>
      </c>
      <c r="BQ185" t="s">
        <v>71</v>
      </c>
      <c r="BR185" t="s">
        <v>71</v>
      </c>
      <c r="BS185" t="s">
        <v>71</v>
      </c>
      <c r="BT185" t="s">
        <v>71</v>
      </c>
      <c r="BU185" t="s">
        <v>71</v>
      </c>
      <c r="BV185" t="s">
        <v>71</v>
      </c>
      <c r="BW185" t="s">
        <v>71</v>
      </c>
      <c r="BX185" t="s">
        <v>71</v>
      </c>
      <c r="BY185" t="s">
        <v>71</v>
      </c>
      <c r="BZ185" t="s">
        <v>71</v>
      </c>
      <c r="CA185" t="s">
        <v>71</v>
      </c>
      <c r="CB185" t="s">
        <v>71</v>
      </c>
      <c r="CC185" t="s">
        <v>71</v>
      </c>
      <c r="CD185" t="s">
        <v>71</v>
      </c>
      <c r="CE185" t="s">
        <v>71</v>
      </c>
      <c r="CF185" t="s">
        <v>71</v>
      </c>
      <c r="CG185" t="s">
        <v>71</v>
      </c>
      <c r="CH185" t="s">
        <v>71</v>
      </c>
      <c r="CI185" t="s">
        <v>71</v>
      </c>
      <c r="CJ185" t="s">
        <v>71</v>
      </c>
      <c r="CK185" t="s">
        <v>71</v>
      </c>
      <c r="CL185" t="s">
        <v>71</v>
      </c>
      <c r="CM185" t="s">
        <v>71</v>
      </c>
      <c r="CN185" t="s">
        <v>71</v>
      </c>
      <c r="CO185" t="s">
        <v>71</v>
      </c>
      <c r="CP185" t="s">
        <v>71</v>
      </c>
      <c r="CQ185" t="s">
        <v>71</v>
      </c>
      <c r="CR185" t="s">
        <v>71</v>
      </c>
      <c r="CS185" t="s">
        <v>71</v>
      </c>
      <c r="CT185" t="s">
        <v>71</v>
      </c>
      <c r="CU185" t="s">
        <v>71</v>
      </c>
      <c r="CV185" t="s">
        <v>71</v>
      </c>
      <c r="CW185" t="s">
        <v>71</v>
      </c>
      <c r="CX185" t="s">
        <v>71</v>
      </c>
      <c r="CY185" t="s">
        <v>71</v>
      </c>
      <c r="CZ185" t="s">
        <v>71</v>
      </c>
      <c r="DA185" t="s">
        <v>71</v>
      </c>
      <c r="DB185" t="s">
        <v>71</v>
      </c>
      <c r="DC185" t="s">
        <v>71</v>
      </c>
      <c r="DD185" t="s">
        <v>71</v>
      </c>
      <c r="DE185" t="s">
        <v>71</v>
      </c>
      <c r="DF185" t="s">
        <v>71</v>
      </c>
      <c r="DG185" t="s">
        <v>71</v>
      </c>
      <c r="DH185" t="s">
        <v>71</v>
      </c>
      <c r="DI185" t="s">
        <v>71</v>
      </c>
      <c r="DJ185" t="s">
        <v>71</v>
      </c>
      <c r="DK185" t="s">
        <v>71</v>
      </c>
      <c r="DL185" t="s">
        <v>71</v>
      </c>
      <c r="DM185" t="s">
        <v>71</v>
      </c>
      <c r="DN185" t="s">
        <v>71</v>
      </c>
      <c r="DO185" t="s">
        <v>71</v>
      </c>
      <c r="DP185" t="s">
        <v>71</v>
      </c>
      <c r="DQ185" t="s">
        <v>71</v>
      </c>
      <c r="DR185" t="s">
        <v>71</v>
      </c>
      <c r="DS185" t="s">
        <v>71</v>
      </c>
      <c r="DT185" t="s">
        <v>71</v>
      </c>
      <c r="DU185" t="s">
        <v>71</v>
      </c>
      <c r="DV185" t="s">
        <v>71</v>
      </c>
      <c r="DW185" t="s">
        <v>71</v>
      </c>
      <c r="DX185" t="s">
        <v>71</v>
      </c>
      <c r="DY185" t="s">
        <v>71</v>
      </c>
      <c r="DZ185" t="s">
        <v>71</v>
      </c>
      <c r="EA185" t="s">
        <v>71</v>
      </c>
      <c r="EB185" t="s">
        <v>71</v>
      </c>
      <c r="EC185" t="s">
        <v>71</v>
      </c>
      <c r="ED185" t="s">
        <v>71</v>
      </c>
      <c r="EE185" t="s">
        <v>71</v>
      </c>
      <c r="EF185" t="s">
        <v>71</v>
      </c>
      <c r="EG185" t="s">
        <v>71</v>
      </c>
      <c r="EH185" t="s">
        <v>71</v>
      </c>
      <c r="EI185" t="s">
        <v>71</v>
      </c>
      <c r="EJ185" t="s">
        <v>71</v>
      </c>
      <c r="EK185" t="s">
        <v>71</v>
      </c>
      <c r="EL185" t="s">
        <v>71</v>
      </c>
      <c r="EM185" t="s">
        <v>71</v>
      </c>
      <c r="EN185" t="s">
        <v>71</v>
      </c>
      <c r="EO185" t="s">
        <v>71</v>
      </c>
      <c r="EP185" t="s">
        <v>71</v>
      </c>
      <c r="EQ185" t="s">
        <v>71</v>
      </c>
      <c r="ER185" t="s">
        <v>71</v>
      </c>
      <c r="ES185" t="s">
        <v>71</v>
      </c>
      <c r="ET185" t="s">
        <v>71</v>
      </c>
      <c r="EU185" t="s">
        <v>71</v>
      </c>
      <c r="EV185" t="s">
        <v>71</v>
      </c>
      <c r="EW185" t="s">
        <v>71</v>
      </c>
      <c r="EX185" t="s">
        <v>71</v>
      </c>
      <c r="EY185" t="s">
        <v>71</v>
      </c>
      <c r="EZ185" t="s">
        <v>71</v>
      </c>
      <c r="FA185" t="s">
        <v>71</v>
      </c>
      <c r="FB185" t="s">
        <v>71</v>
      </c>
      <c r="FC185" t="s">
        <v>71</v>
      </c>
      <c r="FD185" t="s">
        <v>71</v>
      </c>
      <c r="FE185" t="s">
        <v>71</v>
      </c>
      <c r="FF185" t="s">
        <v>71</v>
      </c>
      <c r="FG185" t="s">
        <v>71</v>
      </c>
      <c r="FH185" t="s">
        <v>71</v>
      </c>
      <c r="FI185" t="s">
        <v>71</v>
      </c>
      <c r="FJ185" t="s">
        <v>71</v>
      </c>
      <c r="FK185" t="s">
        <v>71</v>
      </c>
      <c r="FL185" t="s">
        <v>71</v>
      </c>
      <c r="FM185" t="s">
        <v>71</v>
      </c>
      <c r="FN185" t="s">
        <v>71</v>
      </c>
      <c r="FO185" t="s">
        <v>71</v>
      </c>
      <c r="FP185" t="s">
        <v>71</v>
      </c>
      <c r="FQ185" t="s">
        <v>71</v>
      </c>
      <c r="FR185" t="s">
        <v>71</v>
      </c>
      <c r="FS185" t="s">
        <v>71</v>
      </c>
      <c r="FT185" t="s">
        <v>71</v>
      </c>
      <c r="FU185" t="s">
        <v>71</v>
      </c>
      <c r="FV185" t="s">
        <v>71</v>
      </c>
      <c r="FW185" t="s">
        <v>71</v>
      </c>
      <c r="FX185" t="s">
        <v>71</v>
      </c>
      <c r="FY185" t="s">
        <v>71</v>
      </c>
      <c r="FZ185" t="s">
        <v>71</v>
      </c>
      <c r="GA185" t="s">
        <v>71</v>
      </c>
      <c r="GB185" t="s">
        <v>71</v>
      </c>
      <c r="GC185" t="s">
        <v>71</v>
      </c>
      <c r="GD185" t="s">
        <v>71</v>
      </c>
      <c r="GE185" t="s">
        <v>71</v>
      </c>
      <c r="GF185" t="s">
        <v>71</v>
      </c>
      <c r="GG185" t="s">
        <v>71</v>
      </c>
      <c r="GH185" t="s">
        <v>71</v>
      </c>
    </row>
    <row r="186" spans="1:190" x14ac:dyDescent="0.2">
      <c r="A186" s="1">
        <v>184</v>
      </c>
      <c r="B186" t="s">
        <v>72</v>
      </c>
      <c r="C186" t="s">
        <v>72</v>
      </c>
      <c r="D186" t="s">
        <v>73</v>
      </c>
      <c r="E186" t="s">
        <v>73</v>
      </c>
      <c r="F186" t="s">
        <v>73</v>
      </c>
      <c r="G186" t="s">
        <v>73</v>
      </c>
      <c r="H186" t="s">
        <v>74</v>
      </c>
      <c r="I186" t="s">
        <v>74</v>
      </c>
      <c r="J186" t="s">
        <v>74</v>
      </c>
      <c r="K186" t="s">
        <v>75</v>
      </c>
      <c r="L186" t="s">
        <v>75</v>
      </c>
      <c r="M186" t="s">
        <v>75</v>
      </c>
      <c r="N186" t="s">
        <v>75</v>
      </c>
      <c r="O186" t="s">
        <v>75</v>
      </c>
      <c r="P186" t="s">
        <v>75</v>
      </c>
      <c r="Q186" t="s">
        <v>75</v>
      </c>
      <c r="R186" t="s">
        <v>75</v>
      </c>
      <c r="S186" t="s">
        <v>71</v>
      </c>
      <c r="T186" t="s">
        <v>71</v>
      </c>
      <c r="U186" t="s">
        <v>71</v>
      </c>
      <c r="V186" t="s">
        <v>71</v>
      </c>
      <c r="W186" t="s">
        <v>71</v>
      </c>
      <c r="X186" t="s">
        <v>71</v>
      </c>
      <c r="Y186" t="s">
        <v>71</v>
      </c>
      <c r="Z186" t="s">
        <v>71</v>
      </c>
      <c r="AA186" t="s">
        <v>71</v>
      </c>
      <c r="AB186" t="s">
        <v>71</v>
      </c>
      <c r="AC186" t="s">
        <v>71</v>
      </c>
      <c r="AD186" t="s">
        <v>71</v>
      </c>
      <c r="AE186" t="s">
        <v>71</v>
      </c>
      <c r="AF186" t="s">
        <v>71</v>
      </c>
      <c r="AG186" t="s">
        <v>71</v>
      </c>
      <c r="AH186" t="s">
        <v>71</v>
      </c>
      <c r="AI186" t="s">
        <v>71</v>
      </c>
      <c r="AJ186" t="s">
        <v>71</v>
      </c>
      <c r="AK186" t="s">
        <v>71</v>
      </c>
      <c r="AL186" t="s">
        <v>71</v>
      </c>
      <c r="AM186" t="s">
        <v>71</v>
      </c>
      <c r="AN186" t="s">
        <v>71</v>
      </c>
      <c r="AO186" t="s">
        <v>71</v>
      </c>
      <c r="AP186" t="s">
        <v>71</v>
      </c>
      <c r="AQ186" t="s">
        <v>71</v>
      </c>
      <c r="AR186" t="s">
        <v>71</v>
      </c>
      <c r="AS186" t="s">
        <v>71</v>
      </c>
      <c r="AT186" t="s">
        <v>71</v>
      </c>
      <c r="AU186" t="s">
        <v>71</v>
      </c>
      <c r="AV186" t="s">
        <v>71</v>
      </c>
      <c r="AW186" t="s">
        <v>71</v>
      </c>
      <c r="AX186" t="s">
        <v>71</v>
      </c>
      <c r="AY186" t="s">
        <v>71</v>
      </c>
      <c r="AZ186" t="s">
        <v>71</v>
      </c>
      <c r="BA186" t="s">
        <v>71</v>
      </c>
      <c r="BB186" t="s">
        <v>71</v>
      </c>
      <c r="BC186" t="s">
        <v>71</v>
      </c>
      <c r="BD186" t="s">
        <v>71</v>
      </c>
      <c r="BE186" t="s">
        <v>71</v>
      </c>
      <c r="BF186" t="s">
        <v>71</v>
      </c>
      <c r="BG186" t="s">
        <v>71</v>
      </c>
      <c r="BH186" t="s">
        <v>71</v>
      </c>
      <c r="BI186" t="s">
        <v>71</v>
      </c>
      <c r="BJ186" t="s">
        <v>71</v>
      </c>
      <c r="BK186" t="s">
        <v>71</v>
      </c>
      <c r="BL186" t="s">
        <v>71</v>
      </c>
      <c r="BM186" t="s">
        <v>71</v>
      </c>
      <c r="BN186" t="s">
        <v>71</v>
      </c>
      <c r="BO186" t="s">
        <v>71</v>
      </c>
      <c r="BP186" t="s">
        <v>71</v>
      </c>
      <c r="BQ186" t="s">
        <v>71</v>
      </c>
      <c r="BR186" t="s">
        <v>71</v>
      </c>
      <c r="BS186" t="s">
        <v>71</v>
      </c>
      <c r="BT186" t="s">
        <v>71</v>
      </c>
      <c r="BU186" t="s">
        <v>71</v>
      </c>
      <c r="BV186" t="s">
        <v>71</v>
      </c>
      <c r="BW186" t="s">
        <v>71</v>
      </c>
      <c r="BX186" t="s">
        <v>71</v>
      </c>
      <c r="BY186" t="s">
        <v>71</v>
      </c>
      <c r="BZ186" t="s">
        <v>71</v>
      </c>
      <c r="CA186" t="s">
        <v>71</v>
      </c>
      <c r="CB186" t="s">
        <v>71</v>
      </c>
      <c r="CC186" t="s">
        <v>71</v>
      </c>
      <c r="CD186" t="s">
        <v>71</v>
      </c>
      <c r="CE186" t="s">
        <v>71</v>
      </c>
      <c r="CF186" t="s">
        <v>71</v>
      </c>
      <c r="CG186" t="s">
        <v>71</v>
      </c>
      <c r="CH186" t="s">
        <v>71</v>
      </c>
      <c r="CI186" t="s">
        <v>71</v>
      </c>
      <c r="CJ186" t="s">
        <v>71</v>
      </c>
      <c r="CK186" t="s">
        <v>71</v>
      </c>
      <c r="CL186" t="s">
        <v>71</v>
      </c>
      <c r="CM186" t="s">
        <v>71</v>
      </c>
      <c r="CN186" t="s">
        <v>71</v>
      </c>
      <c r="CO186" t="s">
        <v>71</v>
      </c>
      <c r="CP186" t="s">
        <v>71</v>
      </c>
      <c r="CQ186" t="s">
        <v>71</v>
      </c>
      <c r="CR186" t="s">
        <v>71</v>
      </c>
      <c r="CS186" t="s">
        <v>71</v>
      </c>
      <c r="CT186" t="s">
        <v>71</v>
      </c>
      <c r="CU186" t="s">
        <v>71</v>
      </c>
      <c r="CV186" t="s">
        <v>71</v>
      </c>
      <c r="CW186" t="s">
        <v>71</v>
      </c>
      <c r="CX186" t="s">
        <v>71</v>
      </c>
      <c r="CY186" t="s">
        <v>71</v>
      </c>
      <c r="CZ186" t="s">
        <v>71</v>
      </c>
      <c r="DA186" t="s">
        <v>71</v>
      </c>
      <c r="DB186" t="s">
        <v>71</v>
      </c>
      <c r="DC186" t="s">
        <v>71</v>
      </c>
      <c r="DD186" t="s">
        <v>71</v>
      </c>
      <c r="DE186" t="s">
        <v>71</v>
      </c>
      <c r="DF186" t="s">
        <v>71</v>
      </c>
      <c r="DG186" t="s">
        <v>71</v>
      </c>
      <c r="DH186" t="s">
        <v>71</v>
      </c>
      <c r="DI186" t="s">
        <v>71</v>
      </c>
      <c r="DJ186" t="s">
        <v>71</v>
      </c>
      <c r="DK186" t="s">
        <v>71</v>
      </c>
      <c r="DL186" t="s">
        <v>71</v>
      </c>
      <c r="DM186" t="s">
        <v>71</v>
      </c>
      <c r="DN186" t="s">
        <v>71</v>
      </c>
      <c r="DO186" t="s">
        <v>71</v>
      </c>
      <c r="DP186" t="s">
        <v>71</v>
      </c>
      <c r="DQ186" t="s">
        <v>71</v>
      </c>
      <c r="DR186" t="s">
        <v>71</v>
      </c>
      <c r="DS186" t="s">
        <v>71</v>
      </c>
      <c r="DT186" t="s">
        <v>71</v>
      </c>
      <c r="DU186" t="s">
        <v>71</v>
      </c>
      <c r="DV186" t="s">
        <v>71</v>
      </c>
      <c r="DW186" t="s">
        <v>71</v>
      </c>
      <c r="DX186" t="s">
        <v>71</v>
      </c>
      <c r="DY186" t="s">
        <v>71</v>
      </c>
      <c r="DZ186" t="s">
        <v>71</v>
      </c>
      <c r="EA186" t="s">
        <v>71</v>
      </c>
      <c r="EB186" t="s">
        <v>71</v>
      </c>
      <c r="EC186" t="s">
        <v>71</v>
      </c>
      <c r="ED186" t="s">
        <v>71</v>
      </c>
      <c r="EE186" t="s">
        <v>71</v>
      </c>
      <c r="EF186" t="s">
        <v>71</v>
      </c>
      <c r="EG186" t="s">
        <v>71</v>
      </c>
      <c r="EH186" t="s">
        <v>71</v>
      </c>
      <c r="EI186" t="s">
        <v>71</v>
      </c>
      <c r="EJ186" t="s">
        <v>71</v>
      </c>
      <c r="EK186" t="s">
        <v>71</v>
      </c>
      <c r="EL186" t="s">
        <v>71</v>
      </c>
      <c r="EM186" t="s">
        <v>71</v>
      </c>
      <c r="EN186" t="s">
        <v>71</v>
      </c>
      <c r="EO186" t="s">
        <v>71</v>
      </c>
      <c r="EP186" t="s">
        <v>71</v>
      </c>
      <c r="EQ186" t="s">
        <v>71</v>
      </c>
      <c r="ER186" t="s">
        <v>71</v>
      </c>
      <c r="ES186" t="s">
        <v>71</v>
      </c>
      <c r="ET186" t="s">
        <v>71</v>
      </c>
      <c r="EU186" t="s">
        <v>71</v>
      </c>
      <c r="EV186" t="s">
        <v>71</v>
      </c>
      <c r="EW186" t="s">
        <v>71</v>
      </c>
      <c r="EX186" t="s">
        <v>71</v>
      </c>
      <c r="EY186" t="s">
        <v>71</v>
      </c>
      <c r="EZ186" t="s">
        <v>71</v>
      </c>
      <c r="FA186" t="s">
        <v>71</v>
      </c>
      <c r="FB186" t="s">
        <v>71</v>
      </c>
      <c r="FC186" t="s">
        <v>71</v>
      </c>
      <c r="FD186" t="s">
        <v>71</v>
      </c>
      <c r="FE186" t="s">
        <v>71</v>
      </c>
      <c r="FF186" t="s">
        <v>71</v>
      </c>
      <c r="FG186" t="s">
        <v>71</v>
      </c>
      <c r="FH186" t="s">
        <v>71</v>
      </c>
      <c r="FI186" t="s">
        <v>71</v>
      </c>
      <c r="FJ186" t="s">
        <v>71</v>
      </c>
      <c r="FK186" t="s">
        <v>71</v>
      </c>
      <c r="FL186" t="s">
        <v>71</v>
      </c>
      <c r="FM186" t="s">
        <v>71</v>
      </c>
      <c r="FN186" t="s">
        <v>71</v>
      </c>
      <c r="FO186" t="s">
        <v>71</v>
      </c>
      <c r="FP186" t="s">
        <v>71</v>
      </c>
      <c r="FQ186" t="s">
        <v>71</v>
      </c>
      <c r="FR186" t="s">
        <v>71</v>
      </c>
      <c r="FS186" t="s">
        <v>71</v>
      </c>
      <c r="FT186" t="s">
        <v>71</v>
      </c>
      <c r="FU186" t="s">
        <v>71</v>
      </c>
      <c r="FV186" t="s">
        <v>71</v>
      </c>
      <c r="FW186" t="s">
        <v>71</v>
      </c>
      <c r="FX186" t="s">
        <v>71</v>
      </c>
      <c r="FY186" t="s">
        <v>71</v>
      </c>
      <c r="FZ186" t="s">
        <v>71</v>
      </c>
      <c r="GA186" t="s">
        <v>71</v>
      </c>
      <c r="GB186" t="s">
        <v>71</v>
      </c>
      <c r="GC186" t="s">
        <v>71</v>
      </c>
      <c r="GD186" t="s">
        <v>71</v>
      </c>
      <c r="GE186" t="s">
        <v>71</v>
      </c>
      <c r="GF186" t="s">
        <v>71</v>
      </c>
      <c r="GG186" t="s">
        <v>71</v>
      </c>
      <c r="GH186" t="s">
        <v>71</v>
      </c>
    </row>
    <row r="187" spans="1:190" x14ac:dyDescent="0.2">
      <c r="A187" s="1">
        <v>185</v>
      </c>
      <c r="B187" t="s">
        <v>72</v>
      </c>
      <c r="C187" t="s">
        <v>72</v>
      </c>
      <c r="D187" t="s">
        <v>73</v>
      </c>
      <c r="E187" t="s">
        <v>73</v>
      </c>
      <c r="F187" t="s">
        <v>73</v>
      </c>
      <c r="G187" t="s">
        <v>73</v>
      </c>
      <c r="H187" t="s">
        <v>74</v>
      </c>
      <c r="I187" t="s">
        <v>74</v>
      </c>
      <c r="J187" t="s">
        <v>74</v>
      </c>
      <c r="K187" t="s">
        <v>75</v>
      </c>
      <c r="L187" t="s">
        <v>75</v>
      </c>
      <c r="M187" t="s">
        <v>75</v>
      </c>
      <c r="N187" t="s">
        <v>75</v>
      </c>
      <c r="O187" t="s">
        <v>75</v>
      </c>
      <c r="P187" t="s">
        <v>75</v>
      </c>
      <c r="Q187" t="s">
        <v>75</v>
      </c>
      <c r="R187" t="s">
        <v>75</v>
      </c>
      <c r="S187" t="s">
        <v>71</v>
      </c>
      <c r="T187" t="s">
        <v>71</v>
      </c>
      <c r="U187" t="s">
        <v>71</v>
      </c>
      <c r="V187" t="s">
        <v>71</v>
      </c>
      <c r="W187" t="s">
        <v>71</v>
      </c>
      <c r="X187" t="s">
        <v>71</v>
      </c>
      <c r="Y187" t="s">
        <v>71</v>
      </c>
      <c r="Z187" t="s">
        <v>71</v>
      </c>
      <c r="AA187" t="s">
        <v>71</v>
      </c>
      <c r="AB187" t="s">
        <v>71</v>
      </c>
      <c r="AC187" t="s">
        <v>71</v>
      </c>
      <c r="AD187" t="s">
        <v>71</v>
      </c>
      <c r="AE187" t="s">
        <v>71</v>
      </c>
      <c r="AF187" t="s">
        <v>71</v>
      </c>
      <c r="AG187" t="s">
        <v>71</v>
      </c>
      <c r="AH187" t="s">
        <v>71</v>
      </c>
      <c r="AI187" t="s">
        <v>71</v>
      </c>
      <c r="AJ187" t="s">
        <v>71</v>
      </c>
      <c r="AK187" t="s">
        <v>71</v>
      </c>
      <c r="AL187" t="s">
        <v>71</v>
      </c>
      <c r="AM187" t="s">
        <v>71</v>
      </c>
      <c r="AN187" t="s">
        <v>71</v>
      </c>
      <c r="AO187" t="s">
        <v>71</v>
      </c>
      <c r="AP187" t="s">
        <v>71</v>
      </c>
      <c r="AQ187" t="s">
        <v>71</v>
      </c>
      <c r="AR187" t="s">
        <v>71</v>
      </c>
      <c r="AS187" t="s">
        <v>71</v>
      </c>
      <c r="AT187" t="s">
        <v>71</v>
      </c>
      <c r="AU187" t="s">
        <v>71</v>
      </c>
      <c r="AV187" t="s">
        <v>71</v>
      </c>
      <c r="AW187" t="s">
        <v>71</v>
      </c>
      <c r="AX187" t="s">
        <v>71</v>
      </c>
      <c r="AY187" t="s">
        <v>71</v>
      </c>
      <c r="AZ187" t="s">
        <v>71</v>
      </c>
      <c r="BA187" t="s">
        <v>71</v>
      </c>
      <c r="BB187" t="s">
        <v>71</v>
      </c>
      <c r="BC187" t="s">
        <v>71</v>
      </c>
      <c r="BD187" t="s">
        <v>71</v>
      </c>
      <c r="BE187" t="s">
        <v>71</v>
      </c>
      <c r="BF187" t="s">
        <v>71</v>
      </c>
      <c r="BG187" t="s">
        <v>71</v>
      </c>
      <c r="BH187" t="s">
        <v>71</v>
      </c>
      <c r="BI187" t="s">
        <v>71</v>
      </c>
      <c r="BJ187" t="s">
        <v>71</v>
      </c>
      <c r="BK187" t="s">
        <v>71</v>
      </c>
      <c r="BL187" t="s">
        <v>71</v>
      </c>
      <c r="BM187" t="s">
        <v>71</v>
      </c>
      <c r="BN187" t="s">
        <v>71</v>
      </c>
      <c r="BO187" t="s">
        <v>71</v>
      </c>
      <c r="BP187" t="s">
        <v>71</v>
      </c>
      <c r="BQ187" t="s">
        <v>71</v>
      </c>
      <c r="BR187" t="s">
        <v>71</v>
      </c>
      <c r="BS187" t="s">
        <v>71</v>
      </c>
      <c r="BT187" t="s">
        <v>71</v>
      </c>
      <c r="BU187" t="s">
        <v>71</v>
      </c>
      <c r="BV187" t="s">
        <v>71</v>
      </c>
      <c r="BW187" t="s">
        <v>71</v>
      </c>
      <c r="BX187" t="s">
        <v>71</v>
      </c>
      <c r="BY187" t="s">
        <v>71</v>
      </c>
      <c r="BZ187" t="s">
        <v>71</v>
      </c>
      <c r="CA187" t="s">
        <v>71</v>
      </c>
      <c r="CB187" t="s">
        <v>71</v>
      </c>
      <c r="CC187" t="s">
        <v>71</v>
      </c>
      <c r="CD187" t="s">
        <v>71</v>
      </c>
      <c r="CE187" t="s">
        <v>71</v>
      </c>
      <c r="CF187" t="s">
        <v>71</v>
      </c>
      <c r="CG187" t="s">
        <v>71</v>
      </c>
      <c r="CH187" t="s">
        <v>71</v>
      </c>
      <c r="CI187" t="s">
        <v>71</v>
      </c>
      <c r="CJ187" t="s">
        <v>71</v>
      </c>
      <c r="CK187" t="s">
        <v>71</v>
      </c>
      <c r="CL187" t="s">
        <v>71</v>
      </c>
      <c r="CM187" t="s">
        <v>71</v>
      </c>
      <c r="CN187" t="s">
        <v>71</v>
      </c>
      <c r="CO187" t="s">
        <v>71</v>
      </c>
      <c r="CP187" t="s">
        <v>71</v>
      </c>
      <c r="CQ187" t="s">
        <v>71</v>
      </c>
      <c r="CR187" t="s">
        <v>71</v>
      </c>
      <c r="CS187" t="s">
        <v>71</v>
      </c>
      <c r="CT187" t="s">
        <v>71</v>
      </c>
      <c r="CU187" t="s">
        <v>71</v>
      </c>
      <c r="CV187" t="s">
        <v>71</v>
      </c>
      <c r="CW187" t="s">
        <v>71</v>
      </c>
      <c r="CX187" t="s">
        <v>71</v>
      </c>
      <c r="CY187" t="s">
        <v>71</v>
      </c>
      <c r="CZ187" t="s">
        <v>71</v>
      </c>
      <c r="DA187" t="s">
        <v>71</v>
      </c>
      <c r="DB187" t="s">
        <v>71</v>
      </c>
      <c r="DC187" t="s">
        <v>71</v>
      </c>
      <c r="DD187" t="s">
        <v>71</v>
      </c>
      <c r="DE187" t="s">
        <v>71</v>
      </c>
      <c r="DF187" t="s">
        <v>71</v>
      </c>
      <c r="DG187" t="s">
        <v>71</v>
      </c>
      <c r="DH187" t="s">
        <v>71</v>
      </c>
      <c r="DI187" t="s">
        <v>71</v>
      </c>
      <c r="DJ187" t="s">
        <v>71</v>
      </c>
      <c r="DK187" t="s">
        <v>71</v>
      </c>
      <c r="DL187" t="s">
        <v>71</v>
      </c>
      <c r="DM187" t="s">
        <v>71</v>
      </c>
      <c r="DN187" t="s">
        <v>71</v>
      </c>
      <c r="DO187" t="s">
        <v>71</v>
      </c>
      <c r="DP187" t="s">
        <v>71</v>
      </c>
      <c r="DQ187" t="s">
        <v>71</v>
      </c>
      <c r="DR187" t="s">
        <v>71</v>
      </c>
      <c r="DS187" t="s">
        <v>71</v>
      </c>
      <c r="DT187" t="s">
        <v>71</v>
      </c>
      <c r="DU187" t="s">
        <v>71</v>
      </c>
      <c r="DV187" t="s">
        <v>71</v>
      </c>
      <c r="DW187" t="s">
        <v>71</v>
      </c>
      <c r="DX187" t="s">
        <v>71</v>
      </c>
      <c r="DY187" t="s">
        <v>71</v>
      </c>
      <c r="DZ187" t="s">
        <v>71</v>
      </c>
      <c r="EA187" t="s">
        <v>71</v>
      </c>
      <c r="EB187" t="s">
        <v>71</v>
      </c>
      <c r="EC187" t="s">
        <v>71</v>
      </c>
      <c r="ED187" t="s">
        <v>71</v>
      </c>
      <c r="EE187" t="s">
        <v>71</v>
      </c>
      <c r="EF187" t="s">
        <v>71</v>
      </c>
      <c r="EG187" t="s">
        <v>71</v>
      </c>
      <c r="EH187" t="s">
        <v>71</v>
      </c>
      <c r="EI187" t="s">
        <v>71</v>
      </c>
      <c r="EJ187" t="s">
        <v>71</v>
      </c>
      <c r="EK187" t="s">
        <v>71</v>
      </c>
      <c r="EL187" t="s">
        <v>71</v>
      </c>
      <c r="EM187" t="s">
        <v>71</v>
      </c>
      <c r="EN187" t="s">
        <v>71</v>
      </c>
      <c r="EO187" t="s">
        <v>71</v>
      </c>
      <c r="EP187" t="s">
        <v>71</v>
      </c>
      <c r="EQ187" t="s">
        <v>71</v>
      </c>
      <c r="ER187" t="s">
        <v>71</v>
      </c>
      <c r="ES187" t="s">
        <v>71</v>
      </c>
      <c r="ET187" t="s">
        <v>71</v>
      </c>
      <c r="EU187" t="s">
        <v>71</v>
      </c>
      <c r="EV187" t="s">
        <v>71</v>
      </c>
      <c r="EW187" t="s">
        <v>71</v>
      </c>
      <c r="EX187" t="s">
        <v>71</v>
      </c>
      <c r="EY187" t="s">
        <v>71</v>
      </c>
      <c r="EZ187" t="s">
        <v>71</v>
      </c>
      <c r="FA187" t="s">
        <v>71</v>
      </c>
      <c r="FB187" t="s">
        <v>71</v>
      </c>
      <c r="FC187" t="s">
        <v>71</v>
      </c>
      <c r="FD187" t="s">
        <v>71</v>
      </c>
      <c r="FE187" t="s">
        <v>71</v>
      </c>
      <c r="FF187" t="s">
        <v>71</v>
      </c>
      <c r="FG187" t="s">
        <v>71</v>
      </c>
      <c r="FH187" t="s">
        <v>71</v>
      </c>
      <c r="FI187" t="s">
        <v>71</v>
      </c>
      <c r="FJ187" t="s">
        <v>71</v>
      </c>
      <c r="FK187" t="s">
        <v>71</v>
      </c>
      <c r="FL187" t="s">
        <v>71</v>
      </c>
      <c r="FM187" t="s">
        <v>71</v>
      </c>
      <c r="FN187" t="s">
        <v>71</v>
      </c>
      <c r="FO187" t="s">
        <v>71</v>
      </c>
      <c r="FP187" t="s">
        <v>71</v>
      </c>
      <c r="FQ187" t="s">
        <v>71</v>
      </c>
      <c r="FR187" t="s">
        <v>71</v>
      </c>
      <c r="FS187" t="s">
        <v>71</v>
      </c>
      <c r="FT187" t="s">
        <v>71</v>
      </c>
      <c r="FU187" t="s">
        <v>71</v>
      </c>
      <c r="FV187" t="s">
        <v>71</v>
      </c>
      <c r="FW187" t="s">
        <v>71</v>
      </c>
      <c r="FX187" t="s">
        <v>71</v>
      </c>
      <c r="FY187" t="s">
        <v>71</v>
      </c>
      <c r="FZ187" t="s">
        <v>71</v>
      </c>
      <c r="GA187" t="s">
        <v>71</v>
      </c>
      <c r="GB187" t="s">
        <v>71</v>
      </c>
      <c r="GC187" t="s">
        <v>71</v>
      </c>
      <c r="GD187" t="s">
        <v>71</v>
      </c>
      <c r="GE187" t="s">
        <v>71</v>
      </c>
      <c r="GF187" t="s">
        <v>71</v>
      </c>
      <c r="GG187" t="s">
        <v>71</v>
      </c>
      <c r="GH187" t="s">
        <v>71</v>
      </c>
    </row>
    <row r="188" spans="1:190" x14ac:dyDescent="0.2">
      <c r="A188" s="1">
        <v>186</v>
      </c>
      <c r="B188" t="s">
        <v>72</v>
      </c>
      <c r="C188" t="s">
        <v>72</v>
      </c>
      <c r="D188" t="s">
        <v>73</v>
      </c>
      <c r="E188" t="s">
        <v>73</v>
      </c>
      <c r="F188" t="s">
        <v>73</v>
      </c>
      <c r="G188" t="s">
        <v>73</v>
      </c>
      <c r="H188" t="s">
        <v>74</v>
      </c>
      <c r="I188" t="s">
        <v>74</v>
      </c>
      <c r="J188" t="s">
        <v>74</v>
      </c>
      <c r="K188" t="s">
        <v>75</v>
      </c>
      <c r="L188" t="s">
        <v>75</v>
      </c>
      <c r="M188" t="s">
        <v>75</v>
      </c>
      <c r="N188" t="s">
        <v>75</v>
      </c>
      <c r="O188" t="s">
        <v>75</v>
      </c>
      <c r="P188" t="s">
        <v>75</v>
      </c>
      <c r="Q188" t="s">
        <v>75</v>
      </c>
      <c r="R188" t="s">
        <v>75</v>
      </c>
      <c r="S188" t="s">
        <v>71</v>
      </c>
      <c r="T188" t="s">
        <v>71</v>
      </c>
      <c r="U188" t="s">
        <v>71</v>
      </c>
      <c r="V188" t="s">
        <v>71</v>
      </c>
      <c r="W188" t="s">
        <v>71</v>
      </c>
      <c r="X188" t="s">
        <v>71</v>
      </c>
      <c r="Y188" t="s">
        <v>71</v>
      </c>
      <c r="Z188" t="s">
        <v>71</v>
      </c>
      <c r="AA188" t="s">
        <v>71</v>
      </c>
      <c r="AB188" t="s">
        <v>71</v>
      </c>
      <c r="AC188" t="s">
        <v>71</v>
      </c>
      <c r="AD188" t="s">
        <v>71</v>
      </c>
      <c r="AE188" t="s">
        <v>71</v>
      </c>
      <c r="AF188" t="s">
        <v>71</v>
      </c>
      <c r="AG188" t="s">
        <v>71</v>
      </c>
      <c r="AH188" t="s">
        <v>71</v>
      </c>
      <c r="AI188" t="s">
        <v>71</v>
      </c>
      <c r="AJ188" t="s">
        <v>71</v>
      </c>
      <c r="AK188" t="s">
        <v>71</v>
      </c>
      <c r="AL188" t="s">
        <v>71</v>
      </c>
      <c r="AM188" t="s">
        <v>71</v>
      </c>
      <c r="AN188" t="s">
        <v>71</v>
      </c>
      <c r="AO188" t="s">
        <v>71</v>
      </c>
      <c r="AP188" t="s">
        <v>71</v>
      </c>
      <c r="AQ188" t="s">
        <v>71</v>
      </c>
      <c r="AR188" t="s">
        <v>71</v>
      </c>
      <c r="AS188" t="s">
        <v>71</v>
      </c>
      <c r="AT188" t="s">
        <v>71</v>
      </c>
      <c r="AU188" t="s">
        <v>71</v>
      </c>
      <c r="AV188" t="s">
        <v>71</v>
      </c>
      <c r="AW188" t="s">
        <v>71</v>
      </c>
      <c r="AX188" t="s">
        <v>71</v>
      </c>
      <c r="AY188" t="s">
        <v>71</v>
      </c>
      <c r="AZ188" t="s">
        <v>71</v>
      </c>
      <c r="BA188" t="s">
        <v>71</v>
      </c>
      <c r="BB188" t="s">
        <v>71</v>
      </c>
      <c r="BC188" t="s">
        <v>71</v>
      </c>
      <c r="BD188" t="s">
        <v>71</v>
      </c>
      <c r="BE188" t="s">
        <v>71</v>
      </c>
      <c r="BF188" t="s">
        <v>71</v>
      </c>
      <c r="BG188" t="s">
        <v>71</v>
      </c>
      <c r="BH188" t="s">
        <v>71</v>
      </c>
      <c r="BI188" t="s">
        <v>71</v>
      </c>
      <c r="BJ188" t="s">
        <v>71</v>
      </c>
      <c r="BK188" t="s">
        <v>71</v>
      </c>
      <c r="BL188" t="s">
        <v>71</v>
      </c>
      <c r="BM188" t="s">
        <v>71</v>
      </c>
      <c r="BN188" t="s">
        <v>71</v>
      </c>
      <c r="BO188" t="s">
        <v>71</v>
      </c>
      <c r="BP188" t="s">
        <v>71</v>
      </c>
      <c r="BQ188" t="s">
        <v>71</v>
      </c>
      <c r="BR188" t="s">
        <v>71</v>
      </c>
      <c r="BS188" t="s">
        <v>71</v>
      </c>
      <c r="BT188" t="s">
        <v>71</v>
      </c>
      <c r="BU188" t="s">
        <v>71</v>
      </c>
      <c r="BV188" t="s">
        <v>71</v>
      </c>
      <c r="BW188" t="s">
        <v>71</v>
      </c>
      <c r="BX188" t="s">
        <v>71</v>
      </c>
      <c r="BY188" t="s">
        <v>71</v>
      </c>
      <c r="BZ188" t="s">
        <v>71</v>
      </c>
      <c r="CA188" t="s">
        <v>71</v>
      </c>
      <c r="CB188" t="s">
        <v>71</v>
      </c>
      <c r="CC188" t="s">
        <v>71</v>
      </c>
      <c r="CD188" t="s">
        <v>71</v>
      </c>
      <c r="CE188" t="s">
        <v>71</v>
      </c>
      <c r="CF188" t="s">
        <v>71</v>
      </c>
      <c r="CG188" t="s">
        <v>71</v>
      </c>
      <c r="CH188" t="s">
        <v>71</v>
      </c>
      <c r="CI188" t="s">
        <v>71</v>
      </c>
      <c r="CJ188" t="s">
        <v>71</v>
      </c>
      <c r="CK188" t="s">
        <v>71</v>
      </c>
      <c r="CL188" t="s">
        <v>71</v>
      </c>
      <c r="CM188" t="s">
        <v>71</v>
      </c>
      <c r="CN188" t="s">
        <v>71</v>
      </c>
      <c r="CO188" t="s">
        <v>71</v>
      </c>
      <c r="CP188" t="s">
        <v>71</v>
      </c>
      <c r="CQ188" t="s">
        <v>71</v>
      </c>
      <c r="CR188" t="s">
        <v>71</v>
      </c>
      <c r="CS188" t="s">
        <v>71</v>
      </c>
      <c r="CT188" t="s">
        <v>71</v>
      </c>
      <c r="CU188" t="s">
        <v>71</v>
      </c>
      <c r="CV188" t="s">
        <v>71</v>
      </c>
      <c r="CW188" t="s">
        <v>71</v>
      </c>
      <c r="CX188" t="s">
        <v>71</v>
      </c>
      <c r="CY188" t="s">
        <v>71</v>
      </c>
      <c r="CZ188" t="s">
        <v>71</v>
      </c>
      <c r="DA188" t="s">
        <v>71</v>
      </c>
      <c r="DB188" t="s">
        <v>71</v>
      </c>
      <c r="DC188" t="s">
        <v>71</v>
      </c>
      <c r="DD188" t="s">
        <v>71</v>
      </c>
      <c r="DE188" t="s">
        <v>71</v>
      </c>
      <c r="DF188" t="s">
        <v>71</v>
      </c>
      <c r="DG188" t="s">
        <v>71</v>
      </c>
      <c r="DH188" t="s">
        <v>71</v>
      </c>
      <c r="DI188" t="s">
        <v>71</v>
      </c>
      <c r="DJ188" t="s">
        <v>71</v>
      </c>
      <c r="DK188" t="s">
        <v>71</v>
      </c>
      <c r="DL188" t="s">
        <v>71</v>
      </c>
      <c r="DM188" t="s">
        <v>71</v>
      </c>
      <c r="DN188" t="s">
        <v>71</v>
      </c>
      <c r="DO188" t="s">
        <v>71</v>
      </c>
      <c r="DP188" t="s">
        <v>71</v>
      </c>
      <c r="DQ188" t="s">
        <v>71</v>
      </c>
      <c r="DR188" t="s">
        <v>71</v>
      </c>
      <c r="DS188" t="s">
        <v>71</v>
      </c>
      <c r="DT188" t="s">
        <v>71</v>
      </c>
      <c r="DU188" t="s">
        <v>71</v>
      </c>
      <c r="DV188" t="s">
        <v>71</v>
      </c>
      <c r="DW188" t="s">
        <v>71</v>
      </c>
      <c r="DX188" t="s">
        <v>71</v>
      </c>
      <c r="DY188" t="s">
        <v>71</v>
      </c>
      <c r="DZ188" t="s">
        <v>71</v>
      </c>
      <c r="EA188" t="s">
        <v>71</v>
      </c>
      <c r="EB188" t="s">
        <v>71</v>
      </c>
      <c r="EC188" t="s">
        <v>71</v>
      </c>
      <c r="ED188" t="s">
        <v>71</v>
      </c>
      <c r="EE188" t="s">
        <v>71</v>
      </c>
      <c r="EF188" t="s">
        <v>71</v>
      </c>
      <c r="EG188" t="s">
        <v>71</v>
      </c>
      <c r="EH188" t="s">
        <v>71</v>
      </c>
      <c r="EI188" t="s">
        <v>71</v>
      </c>
      <c r="EJ188" t="s">
        <v>71</v>
      </c>
      <c r="EK188" t="s">
        <v>71</v>
      </c>
      <c r="EL188" t="s">
        <v>71</v>
      </c>
      <c r="EM188" t="s">
        <v>71</v>
      </c>
      <c r="EN188" t="s">
        <v>71</v>
      </c>
      <c r="EO188" t="s">
        <v>71</v>
      </c>
      <c r="EP188" t="s">
        <v>71</v>
      </c>
      <c r="EQ188" t="s">
        <v>71</v>
      </c>
      <c r="ER188" t="s">
        <v>71</v>
      </c>
      <c r="ES188" t="s">
        <v>71</v>
      </c>
      <c r="ET188" t="s">
        <v>71</v>
      </c>
      <c r="EU188" t="s">
        <v>71</v>
      </c>
      <c r="EV188" t="s">
        <v>71</v>
      </c>
      <c r="EW188" t="s">
        <v>71</v>
      </c>
      <c r="EX188" t="s">
        <v>71</v>
      </c>
      <c r="EY188" t="s">
        <v>71</v>
      </c>
      <c r="EZ188" t="s">
        <v>71</v>
      </c>
      <c r="FA188" t="s">
        <v>71</v>
      </c>
      <c r="FB188" t="s">
        <v>71</v>
      </c>
      <c r="FC188" t="s">
        <v>71</v>
      </c>
      <c r="FD188" t="s">
        <v>71</v>
      </c>
      <c r="FE188" t="s">
        <v>71</v>
      </c>
      <c r="FF188" t="s">
        <v>71</v>
      </c>
      <c r="FG188" t="s">
        <v>71</v>
      </c>
      <c r="FH188" t="s">
        <v>71</v>
      </c>
      <c r="FI188" t="s">
        <v>71</v>
      </c>
      <c r="FJ188" t="s">
        <v>71</v>
      </c>
      <c r="FK188" t="s">
        <v>71</v>
      </c>
      <c r="FL188" t="s">
        <v>71</v>
      </c>
      <c r="FM188" t="s">
        <v>71</v>
      </c>
      <c r="FN188" t="s">
        <v>71</v>
      </c>
      <c r="FO188" t="s">
        <v>71</v>
      </c>
      <c r="FP188" t="s">
        <v>71</v>
      </c>
      <c r="FQ188" t="s">
        <v>71</v>
      </c>
      <c r="FR188" t="s">
        <v>71</v>
      </c>
      <c r="FS188" t="s">
        <v>71</v>
      </c>
      <c r="FT188" t="s">
        <v>71</v>
      </c>
      <c r="FU188" t="s">
        <v>71</v>
      </c>
      <c r="FV188" t="s">
        <v>71</v>
      </c>
      <c r="FW188" t="s">
        <v>71</v>
      </c>
      <c r="FX188" t="s">
        <v>71</v>
      </c>
      <c r="FY188" t="s">
        <v>71</v>
      </c>
      <c r="FZ188" t="s">
        <v>71</v>
      </c>
      <c r="GA188" t="s">
        <v>71</v>
      </c>
      <c r="GB188" t="s">
        <v>71</v>
      </c>
      <c r="GC188" t="s">
        <v>71</v>
      </c>
      <c r="GD188" t="s">
        <v>71</v>
      </c>
      <c r="GE188" t="s">
        <v>71</v>
      </c>
      <c r="GF188" t="s">
        <v>71</v>
      </c>
      <c r="GG188" t="s">
        <v>71</v>
      </c>
      <c r="GH188" t="s">
        <v>71</v>
      </c>
    </row>
    <row r="189" spans="1:190" x14ac:dyDescent="0.2">
      <c r="A189" s="1">
        <v>187</v>
      </c>
      <c r="B189" t="s">
        <v>72</v>
      </c>
      <c r="C189" t="s">
        <v>72</v>
      </c>
      <c r="D189" t="s">
        <v>73</v>
      </c>
      <c r="E189" t="s">
        <v>73</v>
      </c>
      <c r="F189" t="s">
        <v>73</v>
      </c>
      <c r="G189" t="s">
        <v>73</v>
      </c>
      <c r="H189" t="s">
        <v>74</v>
      </c>
      <c r="I189" t="s">
        <v>74</v>
      </c>
      <c r="J189" t="s">
        <v>74</v>
      </c>
      <c r="K189" t="s">
        <v>75</v>
      </c>
      <c r="L189" t="s">
        <v>75</v>
      </c>
      <c r="M189" t="s">
        <v>75</v>
      </c>
      <c r="N189" t="s">
        <v>75</v>
      </c>
      <c r="O189" t="s">
        <v>75</v>
      </c>
      <c r="P189" t="s">
        <v>75</v>
      </c>
      <c r="Q189" t="s">
        <v>75</v>
      </c>
      <c r="R189" t="s">
        <v>75</v>
      </c>
      <c r="S189" t="s">
        <v>71</v>
      </c>
      <c r="T189" t="s">
        <v>71</v>
      </c>
      <c r="U189" t="s">
        <v>71</v>
      </c>
      <c r="V189" t="s">
        <v>71</v>
      </c>
      <c r="W189" t="s">
        <v>71</v>
      </c>
      <c r="X189" t="s">
        <v>71</v>
      </c>
      <c r="Y189" t="s">
        <v>71</v>
      </c>
      <c r="Z189" t="s">
        <v>71</v>
      </c>
      <c r="AA189" t="s">
        <v>71</v>
      </c>
      <c r="AB189" t="s">
        <v>71</v>
      </c>
      <c r="AC189" t="s">
        <v>71</v>
      </c>
      <c r="AD189" t="s">
        <v>71</v>
      </c>
      <c r="AE189" t="s">
        <v>71</v>
      </c>
      <c r="AF189" t="s">
        <v>71</v>
      </c>
      <c r="AG189" t="s">
        <v>71</v>
      </c>
      <c r="AH189" t="s">
        <v>71</v>
      </c>
      <c r="AI189" t="s">
        <v>71</v>
      </c>
      <c r="AJ189" t="s">
        <v>71</v>
      </c>
      <c r="AK189" t="s">
        <v>71</v>
      </c>
      <c r="AL189" t="s">
        <v>71</v>
      </c>
      <c r="AM189" t="s">
        <v>71</v>
      </c>
      <c r="AN189" t="s">
        <v>71</v>
      </c>
      <c r="AO189" t="s">
        <v>71</v>
      </c>
      <c r="AP189" t="s">
        <v>71</v>
      </c>
      <c r="AQ189" t="s">
        <v>71</v>
      </c>
      <c r="AR189" t="s">
        <v>71</v>
      </c>
      <c r="AS189" t="s">
        <v>71</v>
      </c>
      <c r="AT189" t="s">
        <v>71</v>
      </c>
      <c r="AU189" t="s">
        <v>71</v>
      </c>
      <c r="AV189" t="s">
        <v>71</v>
      </c>
      <c r="AW189" t="s">
        <v>71</v>
      </c>
      <c r="AX189" t="s">
        <v>71</v>
      </c>
      <c r="AY189" t="s">
        <v>71</v>
      </c>
      <c r="AZ189" t="s">
        <v>71</v>
      </c>
      <c r="BA189" t="s">
        <v>71</v>
      </c>
      <c r="BB189" t="s">
        <v>71</v>
      </c>
      <c r="BC189" t="s">
        <v>71</v>
      </c>
      <c r="BD189" t="s">
        <v>71</v>
      </c>
      <c r="BE189" t="s">
        <v>71</v>
      </c>
      <c r="BF189" t="s">
        <v>71</v>
      </c>
      <c r="BG189" t="s">
        <v>71</v>
      </c>
      <c r="BH189" t="s">
        <v>71</v>
      </c>
      <c r="BI189" t="s">
        <v>71</v>
      </c>
      <c r="BJ189" t="s">
        <v>71</v>
      </c>
      <c r="BK189" t="s">
        <v>71</v>
      </c>
      <c r="BL189" t="s">
        <v>71</v>
      </c>
      <c r="BM189" t="s">
        <v>71</v>
      </c>
      <c r="BN189" t="s">
        <v>71</v>
      </c>
      <c r="BO189" t="s">
        <v>71</v>
      </c>
      <c r="BP189" t="s">
        <v>71</v>
      </c>
      <c r="BQ189" t="s">
        <v>71</v>
      </c>
      <c r="BR189" t="s">
        <v>71</v>
      </c>
      <c r="BS189" t="s">
        <v>71</v>
      </c>
      <c r="BT189" t="s">
        <v>71</v>
      </c>
      <c r="BU189" t="s">
        <v>71</v>
      </c>
      <c r="BV189" t="s">
        <v>71</v>
      </c>
      <c r="BW189" t="s">
        <v>71</v>
      </c>
      <c r="BX189" t="s">
        <v>71</v>
      </c>
      <c r="BY189" t="s">
        <v>71</v>
      </c>
      <c r="BZ189" t="s">
        <v>71</v>
      </c>
      <c r="CA189" t="s">
        <v>71</v>
      </c>
      <c r="CB189" t="s">
        <v>71</v>
      </c>
      <c r="CC189" t="s">
        <v>71</v>
      </c>
      <c r="CD189" t="s">
        <v>71</v>
      </c>
      <c r="CE189" t="s">
        <v>71</v>
      </c>
      <c r="CF189" t="s">
        <v>71</v>
      </c>
      <c r="CG189" t="s">
        <v>71</v>
      </c>
      <c r="CH189" t="s">
        <v>71</v>
      </c>
      <c r="CI189" t="s">
        <v>71</v>
      </c>
      <c r="CJ189" t="s">
        <v>71</v>
      </c>
      <c r="CK189" t="s">
        <v>71</v>
      </c>
      <c r="CL189" t="s">
        <v>71</v>
      </c>
      <c r="CM189" t="s">
        <v>71</v>
      </c>
      <c r="CN189" t="s">
        <v>71</v>
      </c>
      <c r="CO189" t="s">
        <v>71</v>
      </c>
      <c r="CP189" t="s">
        <v>71</v>
      </c>
      <c r="CQ189" t="s">
        <v>71</v>
      </c>
      <c r="CR189" t="s">
        <v>71</v>
      </c>
      <c r="CS189" t="s">
        <v>71</v>
      </c>
      <c r="CT189" t="s">
        <v>71</v>
      </c>
      <c r="CU189" t="s">
        <v>71</v>
      </c>
      <c r="CV189" t="s">
        <v>71</v>
      </c>
      <c r="CW189" t="s">
        <v>71</v>
      </c>
      <c r="CX189" t="s">
        <v>71</v>
      </c>
      <c r="CY189" t="s">
        <v>71</v>
      </c>
      <c r="CZ189" t="s">
        <v>71</v>
      </c>
      <c r="DA189" t="s">
        <v>71</v>
      </c>
      <c r="DB189" t="s">
        <v>71</v>
      </c>
      <c r="DC189" t="s">
        <v>71</v>
      </c>
      <c r="DD189" t="s">
        <v>71</v>
      </c>
      <c r="DE189" t="s">
        <v>71</v>
      </c>
      <c r="DF189" t="s">
        <v>71</v>
      </c>
      <c r="DG189" t="s">
        <v>71</v>
      </c>
      <c r="DH189" t="s">
        <v>71</v>
      </c>
      <c r="DI189" t="s">
        <v>71</v>
      </c>
      <c r="DJ189" t="s">
        <v>71</v>
      </c>
      <c r="DK189" t="s">
        <v>71</v>
      </c>
      <c r="DL189" t="s">
        <v>71</v>
      </c>
      <c r="DM189" t="s">
        <v>71</v>
      </c>
      <c r="DN189" t="s">
        <v>71</v>
      </c>
      <c r="DO189" t="s">
        <v>71</v>
      </c>
      <c r="DP189" t="s">
        <v>71</v>
      </c>
      <c r="DQ189" t="s">
        <v>71</v>
      </c>
      <c r="DR189" t="s">
        <v>71</v>
      </c>
      <c r="DS189" t="s">
        <v>71</v>
      </c>
      <c r="DT189" t="s">
        <v>71</v>
      </c>
      <c r="DU189" t="s">
        <v>71</v>
      </c>
      <c r="DV189" t="s">
        <v>71</v>
      </c>
      <c r="DW189" t="s">
        <v>71</v>
      </c>
      <c r="DX189" t="s">
        <v>71</v>
      </c>
      <c r="DY189" t="s">
        <v>71</v>
      </c>
      <c r="DZ189" t="s">
        <v>71</v>
      </c>
      <c r="EA189" t="s">
        <v>71</v>
      </c>
      <c r="EB189" t="s">
        <v>71</v>
      </c>
      <c r="EC189" t="s">
        <v>71</v>
      </c>
      <c r="ED189" t="s">
        <v>71</v>
      </c>
      <c r="EE189" t="s">
        <v>71</v>
      </c>
      <c r="EF189" t="s">
        <v>71</v>
      </c>
      <c r="EG189" t="s">
        <v>71</v>
      </c>
      <c r="EH189" t="s">
        <v>71</v>
      </c>
      <c r="EI189" t="s">
        <v>71</v>
      </c>
      <c r="EJ189" t="s">
        <v>71</v>
      </c>
      <c r="EK189" t="s">
        <v>71</v>
      </c>
      <c r="EL189" t="s">
        <v>71</v>
      </c>
      <c r="EM189" t="s">
        <v>71</v>
      </c>
      <c r="EN189" t="s">
        <v>71</v>
      </c>
      <c r="EO189" t="s">
        <v>71</v>
      </c>
      <c r="EP189" t="s">
        <v>71</v>
      </c>
      <c r="EQ189" t="s">
        <v>71</v>
      </c>
      <c r="ER189" t="s">
        <v>71</v>
      </c>
      <c r="ES189" t="s">
        <v>71</v>
      </c>
      <c r="ET189" t="s">
        <v>71</v>
      </c>
      <c r="EU189" t="s">
        <v>71</v>
      </c>
      <c r="EV189" t="s">
        <v>71</v>
      </c>
      <c r="EW189" t="s">
        <v>71</v>
      </c>
      <c r="EX189" t="s">
        <v>71</v>
      </c>
      <c r="EY189" t="s">
        <v>71</v>
      </c>
      <c r="EZ189" t="s">
        <v>71</v>
      </c>
      <c r="FA189" t="s">
        <v>71</v>
      </c>
      <c r="FB189" t="s">
        <v>71</v>
      </c>
      <c r="FC189" t="s">
        <v>71</v>
      </c>
      <c r="FD189" t="s">
        <v>71</v>
      </c>
      <c r="FE189" t="s">
        <v>71</v>
      </c>
      <c r="FF189" t="s">
        <v>71</v>
      </c>
      <c r="FG189" t="s">
        <v>71</v>
      </c>
      <c r="FH189" t="s">
        <v>71</v>
      </c>
      <c r="FI189" t="s">
        <v>71</v>
      </c>
      <c r="FJ189" t="s">
        <v>71</v>
      </c>
      <c r="FK189" t="s">
        <v>71</v>
      </c>
      <c r="FL189" t="s">
        <v>71</v>
      </c>
      <c r="FM189" t="s">
        <v>71</v>
      </c>
      <c r="FN189" t="s">
        <v>71</v>
      </c>
      <c r="FO189" t="s">
        <v>71</v>
      </c>
      <c r="FP189" t="s">
        <v>71</v>
      </c>
      <c r="FQ189" t="s">
        <v>71</v>
      </c>
      <c r="FR189" t="s">
        <v>71</v>
      </c>
      <c r="FS189" t="s">
        <v>71</v>
      </c>
      <c r="FT189" t="s">
        <v>71</v>
      </c>
      <c r="FU189" t="s">
        <v>71</v>
      </c>
      <c r="FV189" t="s">
        <v>71</v>
      </c>
      <c r="FW189" t="s">
        <v>71</v>
      </c>
      <c r="FX189" t="s">
        <v>71</v>
      </c>
      <c r="FY189" t="s">
        <v>71</v>
      </c>
      <c r="FZ189" t="s">
        <v>71</v>
      </c>
      <c r="GA189" t="s">
        <v>71</v>
      </c>
      <c r="GB189" t="s">
        <v>71</v>
      </c>
      <c r="GC189" t="s">
        <v>71</v>
      </c>
      <c r="GD189" t="s">
        <v>71</v>
      </c>
      <c r="GE189" t="s">
        <v>71</v>
      </c>
      <c r="GF189" t="s">
        <v>71</v>
      </c>
      <c r="GG189" t="s">
        <v>71</v>
      </c>
      <c r="GH189" t="s">
        <v>71</v>
      </c>
    </row>
    <row r="190" spans="1:190" x14ac:dyDescent="0.2">
      <c r="A190" s="1">
        <v>188</v>
      </c>
      <c r="B190" t="s">
        <v>72</v>
      </c>
      <c r="C190" t="s">
        <v>72</v>
      </c>
      <c r="D190" t="s">
        <v>73</v>
      </c>
      <c r="E190" t="s">
        <v>73</v>
      </c>
      <c r="F190" t="s">
        <v>73</v>
      </c>
      <c r="G190" t="s">
        <v>73</v>
      </c>
      <c r="H190" t="s">
        <v>74</v>
      </c>
      <c r="I190" t="s">
        <v>74</v>
      </c>
      <c r="J190" t="s">
        <v>74</v>
      </c>
      <c r="K190" t="s">
        <v>75</v>
      </c>
      <c r="L190" t="s">
        <v>75</v>
      </c>
      <c r="M190" t="s">
        <v>75</v>
      </c>
      <c r="N190" t="s">
        <v>75</v>
      </c>
      <c r="O190" t="s">
        <v>75</v>
      </c>
      <c r="P190" t="s">
        <v>75</v>
      </c>
      <c r="Q190" t="s">
        <v>75</v>
      </c>
      <c r="R190" t="s">
        <v>75</v>
      </c>
      <c r="S190" t="s">
        <v>71</v>
      </c>
      <c r="T190" t="s">
        <v>71</v>
      </c>
      <c r="U190" t="s">
        <v>71</v>
      </c>
      <c r="V190" t="s">
        <v>71</v>
      </c>
      <c r="W190" t="s">
        <v>71</v>
      </c>
      <c r="X190" t="s">
        <v>71</v>
      </c>
      <c r="Y190" t="s">
        <v>71</v>
      </c>
      <c r="Z190" t="s">
        <v>71</v>
      </c>
      <c r="AA190" t="s">
        <v>71</v>
      </c>
      <c r="AB190" t="s">
        <v>71</v>
      </c>
      <c r="AC190" t="s">
        <v>71</v>
      </c>
      <c r="AD190" t="s">
        <v>71</v>
      </c>
      <c r="AE190" t="s">
        <v>71</v>
      </c>
      <c r="AF190" t="s">
        <v>71</v>
      </c>
      <c r="AG190" t="s">
        <v>71</v>
      </c>
      <c r="AH190" t="s">
        <v>71</v>
      </c>
      <c r="AI190" t="s">
        <v>71</v>
      </c>
      <c r="AJ190" t="s">
        <v>71</v>
      </c>
      <c r="AK190" t="s">
        <v>71</v>
      </c>
      <c r="AL190" t="s">
        <v>71</v>
      </c>
      <c r="AM190" t="s">
        <v>71</v>
      </c>
      <c r="AN190" t="s">
        <v>71</v>
      </c>
      <c r="AO190" t="s">
        <v>71</v>
      </c>
      <c r="AP190" t="s">
        <v>71</v>
      </c>
      <c r="AQ190" t="s">
        <v>71</v>
      </c>
      <c r="AR190" t="s">
        <v>71</v>
      </c>
      <c r="AS190" t="s">
        <v>71</v>
      </c>
      <c r="AT190" t="s">
        <v>71</v>
      </c>
      <c r="AU190" t="s">
        <v>71</v>
      </c>
      <c r="AV190" t="s">
        <v>71</v>
      </c>
      <c r="AW190" t="s">
        <v>71</v>
      </c>
      <c r="AX190" t="s">
        <v>71</v>
      </c>
      <c r="AY190" t="s">
        <v>71</v>
      </c>
      <c r="AZ190" t="s">
        <v>71</v>
      </c>
      <c r="BA190" t="s">
        <v>71</v>
      </c>
      <c r="BB190" t="s">
        <v>71</v>
      </c>
      <c r="BC190" t="s">
        <v>71</v>
      </c>
      <c r="BD190" t="s">
        <v>71</v>
      </c>
      <c r="BE190" t="s">
        <v>71</v>
      </c>
      <c r="BF190" t="s">
        <v>71</v>
      </c>
      <c r="BG190" t="s">
        <v>71</v>
      </c>
      <c r="BH190" t="s">
        <v>71</v>
      </c>
      <c r="BI190" t="s">
        <v>71</v>
      </c>
      <c r="BJ190" t="s">
        <v>71</v>
      </c>
      <c r="BK190" t="s">
        <v>71</v>
      </c>
      <c r="BL190" t="s">
        <v>71</v>
      </c>
      <c r="BM190" t="s">
        <v>71</v>
      </c>
      <c r="BN190" t="s">
        <v>71</v>
      </c>
      <c r="BO190" t="s">
        <v>71</v>
      </c>
      <c r="BP190" t="s">
        <v>71</v>
      </c>
      <c r="BQ190" t="s">
        <v>71</v>
      </c>
      <c r="BR190" t="s">
        <v>71</v>
      </c>
      <c r="BS190" t="s">
        <v>71</v>
      </c>
      <c r="BT190" t="s">
        <v>71</v>
      </c>
      <c r="BU190" t="s">
        <v>71</v>
      </c>
      <c r="BV190" t="s">
        <v>71</v>
      </c>
      <c r="BW190" t="s">
        <v>71</v>
      </c>
      <c r="BX190" t="s">
        <v>71</v>
      </c>
      <c r="BY190" t="s">
        <v>71</v>
      </c>
      <c r="BZ190" t="s">
        <v>71</v>
      </c>
      <c r="CA190" t="s">
        <v>71</v>
      </c>
      <c r="CB190" t="s">
        <v>71</v>
      </c>
      <c r="CC190" t="s">
        <v>71</v>
      </c>
      <c r="CD190" t="s">
        <v>71</v>
      </c>
      <c r="CE190" t="s">
        <v>71</v>
      </c>
      <c r="CF190" t="s">
        <v>71</v>
      </c>
      <c r="CG190" t="s">
        <v>71</v>
      </c>
      <c r="CH190" t="s">
        <v>71</v>
      </c>
      <c r="CI190" t="s">
        <v>71</v>
      </c>
      <c r="CJ190" t="s">
        <v>71</v>
      </c>
      <c r="CK190" t="s">
        <v>71</v>
      </c>
      <c r="CL190" t="s">
        <v>71</v>
      </c>
      <c r="CM190" t="s">
        <v>71</v>
      </c>
      <c r="CN190" t="s">
        <v>71</v>
      </c>
      <c r="CO190" t="s">
        <v>71</v>
      </c>
      <c r="CP190" t="s">
        <v>71</v>
      </c>
      <c r="CQ190" t="s">
        <v>71</v>
      </c>
      <c r="CR190" t="s">
        <v>71</v>
      </c>
      <c r="CS190" t="s">
        <v>71</v>
      </c>
      <c r="CT190" t="s">
        <v>71</v>
      </c>
      <c r="CU190" t="s">
        <v>71</v>
      </c>
      <c r="CV190" t="s">
        <v>71</v>
      </c>
      <c r="CW190" t="s">
        <v>71</v>
      </c>
      <c r="CX190" t="s">
        <v>71</v>
      </c>
      <c r="CY190" t="s">
        <v>71</v>
      </c>
      <c r="CZ190" t="s">
        <v>71</v>
      </c>
      <c r="DA190" t="s">
        <v>71</v>
      </c>
      <c r="DB190" t="s">
        <v>71</v>
      </c>
      <c r="DC190" t="s">
        <v>71</v>
      </c>
      <c r="DD190" t="s">
        <v>71</v>
      </c>
      <c r="DE190" t="s">
        <v>71</v>
      </c>
      <c r="DF190" t="s">
        <v>71</v>
      </c>
      <c r="DG190" t="s">
        <v>71</v>
      </c>
      <c r="DH190" t="s">
        <v>71</v>
      </c>
      <c r="DI190" t="s">
        <v>71</v>
      </c>
      <c r="DJ190" t="s">
        <v>71</v>
      </c>
      <c r="DK190" t="s">
        <v>71</v>
      </c>
      <c r="DL190" t="s">
        <v>71</v>
      </c>
      <c r="DM190" t="s">
        <v>71</v>
      </c>
      <c r="DN190" t="s">
        <v>71</v>
      </c>
      <c r="DO190" t="s">
        <v>71</v>
      </c>
      <c r="DP190" t="s">
        <v>71</v>
      </c>
      <c r="DQ190" t="s">
        <v>71</v>
      </c>
      <c r="DR190" t="s">
        <v>71</v>
      </c>
      <c r="DS190" t="s">
        <v>71</v>
      </c>
      <c r="DT190" t="s">
        <v>71</v>
      </c>
      <c r="DU190" t="s">
        <v>71</v>
      </c>
      <c r="DV190" t="s">
        <v>71</v>
      </c>
      <c r="DW190" t="s">
        <v>71</v>
      </c>
      <c r="DX190" t="s">
        <v>71</v>
      </c>
      <c r="DY190" t="s">
        <v>71</v>
      </c>
      <c r="DZ190" t="s">
        <v>71</v>
      </c>
      <c r="EA190" t="s">
        <v>71</v>
      </c>
      <c r="EB190" t="s">
        <v>71</v>
      </c>
      <c r="EC190" t="s">
        <v>71</v>
      </c>
      <c r="ED190" t="s">
        <v>71</v>
      </c>
      <c r="EE190" t="s">
        <v>71</v>
      </c>
      <c r="EF190" t="s">
        <v>71</v>
      </c>
      <c r="EG190" t="s">
        <v>71</v>
      </c>
      <c r="EH190" t="s">
        <v>71</v>
      </c>
      <c r="EI190" t="s">
        <v>71</v>
      </c>
      <c r="EJ190" t="s">
        <v>71</v>
      </c>
      <c r="EK190" t="s">
        <v>71</v>
      </c>
      <c r="EL190" t="s">
        <v>71</v>
      </c>
      <c r="EM190" t="s">
        <v>71</v>
      </c>
      <c r="EN190" t="s">
        <v>71</v>
      </c>
      <c r="EO190" t="s">
        <v>71</v>
      </c>
      <c r="EP190" t="s">
        <v>71</v>
      </c>
      <c r="EQ190" t="s">
        <v>71</v>
      </c>
      <c r="ER190" t="s">
        <v>71</v>
      </c>
      <c r="ES190" t="s">
        <v>71</v>
      </c>
      <c r="ET190" t="s">
        <v>71</v>
      </c>
      <c r="EU190" t="s">
        <v>71</v>
      </c>
      <c r="EV190" t="s">
        <v>71</v>
      </c>
      <c r="EW190" t="s">
        <v>71</v>
      </c>
      <c r="EX190" t="s">
        <v>71</v>
      </c>
      <c r="EY190" t="s">
        <v>71</v>
      </c>
      <c r="EZ190" t="s">
        <v>71</v>
      </c>
      <c r="FA190" t="s">
        <v>71</v>
      </c>
      <c r="FB190" t="s">
        <v>71</v>
      </c>
      <c r="FC190" t="s">
        <v>71</v>
      </c>
      <c r="FD190" t="s">
        <v>71</v>
      </c>
      <c r="FE190" t="s">
        <v>71</v>
      </c>
      <c r="FF190" t="s">
        <v>71</v>
      </c>
      <c r="FG190" t="s">
        <v>71</v>
      </c>
      <c r="FH190" t="s">
        <v>71</v>
      </c>
      <c r="FI190" t="s">
        <v>71</v>
      </c>
      <c r="FJ190" t="s">
        <v>71</v>
      </c>
      <c r="FK190" t="s">
        <v>71</v>
      </c>
      <c r="FL190" t="s">
        <v>71</v>
      </c>
      <c r="FM190" t="s">
        <v>71</v>
      </c>
      <c r="FN190" t="s">
        <v>71</v>
      </c>
      <c r="FO190" t="s">
        <v>71</v>
      </c>
      <c r="FP190" t="s">
        <v>71</v>
      </c>
      <c r="FQ190" t="s">
        <v>71</v>
      </c>
      <c r="FR190" t="s">
        <v>71</v>
      </c>
      <c r="FS190" t="s">
        <v>71</v>
      </c>
      <c r="FT190" t="s">
        <v>71</v>
      </c>
      <c r="FU190" t="s">
        <v>71</v>
      </c>
      <c r="FV190" t="s">
        <v>71</v>
      </c>
      <c r="FW190" t="s">
        <v>71</v>
      </c>
      <c r="FX190" t="s">
        <v>71</v>
      </c>
      <c r="FY190" t="s">
        <v>71</v>
      </c>
      <c r="FZ190" t="s">
        <v>71</v>
      </c>
      <c r="GA190" t="s">
        <v>71</v>
      </c>
      <c r="GB190" t="s">
        <v>71</v>
      </c>
      <c r="GC190" t="s">
        <v>71</v>
      </c>
      <c r="GD190" t="s">
        <v>71</v>
      </c>
      <c r="GE190" t="s">
        <v>71</v>
      </c>
      <c r="GF190" t="s">
        <v>71</v>
      </c>
      <c r="GG190" t="s">
        <v>71</v>
      </c>
      <c r="GH190" t="s">
        <v>71</v>
      </c>
    </row>
    <row r="191" spans="1:190" x14ac:dyDescent="0.2">
      <c r="A191" s="1">
        <v>189</v>
      </c>
      <c r="B191" t="s">
        <v>72</v>
      </c>
      <c r="C191" t="s">
        <v>72</v>
      </c>
      <c r="D191" t="s">
        <v>73</v>
      </c>
      <c r="E191" t="s">
        <v>73</v>
      </c>
      <c r="F191" t="s">
        <v>73</v>
      </c>
      <c r="G191" t="s">
        <v>73</v>
      </c>
      <c r="H191" t="s">
        <v>74</v>
      </c>
      <c r="I191" t="s">
        <v>74</v>
      </c>
      <c r="J191" t="s">
        <v>74</v>
      </c>
      <c r="K191" t="s">
        <v>75</v>
      </c>
      <c r="L191" t="s">
        <v>75</v>
      </c>
      <c r="M191" t="s">
        <v>75</v>
      </c>
      <c r="N191" t="s">
        <v>75</v>
      </c>
      <c r="O191" t="s">
        <v>75</v>
      </c>
      <c r="P191" t="s">
        <v>75</v>
      </c>
      <c r="Q191" t="s">
        <v>75</v>
      </c>
      <c r="R191" t="s">
        <v>75</v>
      </c>
      <c r="S191" t="s">
        <v>71</v>
      </c>
      <c r="T191" t="s">
        <v>71</v>
      </c>
      <c r="U191" t="s">
        <v>71</v>
      </c>
      <c r="V191" t="s">
        <v>71</v>
      </c>
      <c r="W191" t="s">
        <v>71</v>
      </c>
      <c r="X191" t="s">
        <v>71</v>
      </c>
      <c r="Y191" t="s">
        <v>71</v>
      </c>
      <c r="Z191" t="s">
        <v>71</v>
      </c>
      <c r="AA191" t="s">
        <v>71</v>
      </c>
      <c r="AB191" t="s">
        <v>71</v>
      </c>
      <c r="AC191" t="s">
        <v>71</v>
      </c>
      <c r="AD191" t="s">
        <v>71</v>
      </c>
      <c r="AE191" t="s">
        <v>71</v>
      </c>
      <c r="AF191" t="s">
        <v>71</v>
      </c>
      <c r="AG191" t="s">
        <v>71</v>
      </c>
      <c r="AH191" t="s">
        <v>71</v>
      </c>
      <c r="AI191" t="s">
        <v>71</v>
      </c>
      <c r="AJ191" t="s">
        <v>71</v>
      </c>
      <c r="AK191" t="s">
        <v>71</v>
      </c>
      <c r="AL191" t="s">
        <v>71</v>
      </c>
      <c r="AM191" t="s">
        <v>71</v>
      </c>
      <c r="AN191" t="s">
        <v>71</v>
      </c>
      <c r="AO191" t="s">
        <v>71</v>
      </c>
      <c r="AP191" t="s">
        <v>71</v>
      </c>
      <c r="AQ191" t="s">
        <v>71</v>
      </c>
      <c r="AR191" t="s">
        <v>71</v>
      </c>
      <c r="AS191" t="s">
        <v>71</v>
      </c>
      <c r="AT191" t="s">
        <v>71</v>
      </c>
      <c r="AU191" t="s">
        <v>71</v>
      </c>
      <c r="AV191" t="s">
        <v>71</v>
      </c>
      <c r="AW191" t="s">
        <v>71</v>
      </c>
      <c r="AX191" t="s">
        <v>71</v>
      </c>
      <c r="AY191" t="s">
        <v>71</v>
      </c>
      <c r="AZ191" t="s">
        <v>71</v>
      </c>
      <c r="BA191" t="s">
        <v>71</v>
      </c>
      <c r="BB191" t="s">
        <v>71</v>
      </c>
      <c r="BC191" t="s">
        <v>71</v>
      </c>
      <c r="BD191" t="s">
        <v>71</v>
      </c>
      <c r="BE191" t="s">
        <v>71</v>
      </c>
      <c r="BF191" t="s">
        <v>71</v>
      </c>
      <c r="BG191" t="s">
        <v>71</v>
      </c>
      <c r="BH191" t="s">
        <v>71</v>
      </c>
      <c r="BI191" t="s">
        <v>71</v>
      </c>
      <c r="BJ191" t="s">
        <v>71</v>
      </c>
      <c r="BK191" t="s">
        <v>71</v>
      </c>
      <c r="BL191" t="s">
        <v>71</v>
      </c>
      <c r="BM191" t="s">
        <v>71</v>
      </c>
      <c r="BN191" t="s">
        <v>71</v>
      </c>
      <c r="BO191" t="s">
        <v>71</v>
      </c>
      <c r="BP191" t="s">
        <v>71</v>
      </c>
      <c r="BQ191" t="s">
        <v>71</v>
      </c>
      <c r="BR191" t="s">
        <v>71</v>
      </c>
      <c r="BS191" t="s">
        <v>71</v>
      </c>
      <c r="BT191" t="s">
        <v>71</v>
      </c>
      <c r="BU191" t="s">
        <v>71</v>
      </c>
      <c r="BV191" t="s">
        <v>71</v>
      </c>
      <c r="BW191" t="s">
        <v>71</v>
      </c>
      <c r="BX191" t="s">
        <v>71</v>
      </c>
      <c r="BY191" t="s">
        <v>71</v>
      </c>
      <c r="BZ191" t="s">
        <v>71</v>
      </c>
      <c r="CA191" t="s">
        <v>71</v>
      </c>
      <c r="CB191" t="s">
        <v>71</v>
      </c>
      <c r="CC191" t="s">
        <v>71</v>
      </c>
      <c r="CD191" t="s">
        <v>71</v>
      </c>
      <c r="CE191" t="s">
        <v>71</v>
      </c>
      <c r="CF191" t="s">
        <v>71</v>
      </c>
      <c r="CG191" t="s">
        <v>71</v>
      </c>
      <c r="CH191" t="s">
        <v>71</v>
      </c>
      <c r="CI191" t="s">
        <v>71</v>
      </c>
      <c r="CJ191" t="s">
        <v>71</v>
      </c>
      <c r="CK191" t="s">
        <v>71</v>
      </c>
      <c r="CL191" t="s">
        <v>71</v>
      </c>
      <c r="CM191" t="s">
        <v>71</v>
      </c>
      <c r="CN191" t="s">
        <v>71</v>
      </c>
      <c r="CO191" t="s">
        <v>71</v>
      </c>
      <c r="CP191" t="s">
        <v>71</v>
      </c>
      <c r="CQ191" t="s">
        <v>71</v>
      </c>
      <c r="CR191" t="s">
        <v>71</v>
      </c>
      <c r="CS191" t="s">
        <v>71</v>
      </c>
      <c r="CT191" t="s">
        <v>71</v>
      </c>
      <c r="CU191" t="s">
        <v>71</v>
      </c>
      <c r="CV191" t="s">
        <v>71</v>
      </c>
      <c r="CW191" t="s">
        <v>71</v>
      </c>
      <c r="CX191" t="s">
        <v>71</v>
      </c>
      <c r="CY191" t="s">
        <v>71</v>
      </c>
      <c r="CZ191" t="s">
        <v>71</v>
      </c>
      <c r="DA191" t="s">
        <v>71</v>
      </c>
      <c r="DB191" t="s">
        <v>71</v>
      </c>
      <c r="DC191" t="s">
        <v>71</v>
      </c>
      <c r="DD191" t="s">
        <v>71</v>
      </c>
      <c r="DE191" t="s">
        <v>71</v>
      </c>
      <c r="DF191" t="s">
        <v>71</v>
      </c>
      <c r="DG191" t="s">
        <v>71</v>
      </c>
      <c r="DH191" t="s">
        <v>71</v>
      </c>
      <c r="DI191" t="s">
        <v>71</v>
      </c>
      <c r="DJ191" t="s">
        <v>71</v>
      </c>
      <c r="DK191" t="s">
        <v>71</v>
      </c>
      <c r="DL191" t="s">
        <v>71</v>
      </c>
      <c r="DM191" t="s">
        <v>71</v>
      </c>
      <c r="DN191" t="s">
        <v>71</v>
      </c>
      <c r="DO191" t="s">
        <v>71</v>
      </c>
      <c r="DP191" t="s">
        <v>71</v>
      </c>
      <c r="DQ191" t="s">
        <v>71</v>
      </c>
      <c r="DR191" t="s">
        <v>71</v>
      </c>
      <c r="DS191" t="s">
        <v>71</v>
      </c>
      <c r="DT191" t="s">
        <v>71</v>
      </c>
      <c r="DU191" t="s">
        <v>71</v>
      </c>
      <c r="DV191" t="s">
        <v>71</v>
      </c>
      <c r="DW191" t="s">
        <v>71</v>
      </c>
      <c r="DX191" t="s">
        <v>71</v>
      </c>
      <c r="DY191" t="s">
        <v>71</v>
      </c>
      <c r="DZ191" t="s">
        <v>71</v>
      </c>
      <c r="EA191" t="s">
        <v>71</v>
      </c>
      <c r="EB191" t="s">
        <v>71</v>
      </c>
      <c r="EC191" t="s">
        <v>71</v>
      </c>
      <c r="ED191" t="s">
        <v>71</v>
      </c>
      <c r="EE191" t="s">
        <v>71</v>
      </c>
      <c r="EF191" t="s">
        <v>71</v>
      </c>
      <c r="EG191" t="s">
        <v>71</v>
      </c>
      <c r="EH191" t="s">
        <v>71</v>
      </c>
      <c r="EI191" t="s">
        <v>71</v>
      </c>
      <c r="EJ191" t="s">
        <v>71</v>
      </c>
      <c r="EK191" t="s">
        <v>71</v>
      </c>
      <c r="EL191" t="s">
        <v>71</v>
      </c>
      <c r="EM191" t="s">
        <v>71</v>
      </c>
      <c r="EN191" t="s">
        <v>71</v>
      </c>
      <c r="EO191" t="s">
        <v>71</v>
      </c>
      <c r="EP191" t="s">
        <v>71</v>
      </c>
      <c r="EQ191" t="s">
        <v>71</v>
      </c>
      <c r="ER191" t="s">
        <v>71</v>
      </c>
      <c r="ES191" t="s">
        <v>71</v>
      </c>
      <c r="ET191" t="s">
        <v>71</v>
      </c>
      <c r="EU191" t="s">
        <v>71</v>
      </c>
      <c r="EV191" t="s">
        <v>71</v>
      </c>
      <c r="EW191" t="s">
        <v>71</v>
      </c>
      <c r="EX191" t="s">
        <v>71</v>
      </c>
      <c r="EY191" t="s">
        <v>71</v>
      </c>
      <c r="EZ191" t="s">
        <v>71</v>
      </c>
      <c r="FA191" t="s">
        <v>71</v>
      </c>
      <c r="FB191" t="s">
        <v>71</v>
      </c>
      <c r="FC191" t="s">
        <v>71</v>
      </c>
      <c r="FD191" t="s">
        <v>71</v>
      </c>
      <c r="FE191" t="s">
        <v>71</v>
      </c>
      <c r="FF191" t="s">
        <v>71</v>
      </c>
      <c r="FG191" t="s">
        <v>71</v>
      </c>
      <c r="FH191" t="s">
        <v>71</v>
      </c>
      <c r="FI191" t="s">
        <v>71</v>
      </c>
      <c r="FJ191" t="s">
        <v>71</v>
      </c>
      <c r="FK191" t="s">
        <v>71</v>
      </c>
      <c r="FL191" t="s">
        <v>71</v>
      </c>
      <c r="FM191" t="s">
        <v>71</v>
      </c>
      <c r="FN191" t="s">
        <v>71</v>
      </c>
      <c r="FO191" t="s">
        <v>71</v>
      </c>
      <c r="FP191" t="s">
        <v>71</v>
      </c>
      <c r="FQ191" t="s">
        <v>71</v>
      </c>
      <c r="FR191" t="s">
        <v>71</v>
      </c>
      <c r="FS191" t="s">
        <v>71</v>
      </c>
      <c r="FT191" t="s">
        <v>71</v>
      </c>
      <c r="FU191" t="s">
        <v>71</v>
      </c>
      <c r="FV191" t="s">
        <v>71</v>
      </c>
      <c r="FW191" t="s">
        <v>71</v>
      </c>
      <c r="FX191" t="s">
        <v>71</v>
      </c>
      <c r="FY191" t="s">
        <v>71</v>
      </c>
      <c r="FZ191" t="s">
        <v>71</v>
      </c>
      <c r="GA191" t="s">
        <v>71</v>
      </c>
      <c r="GB191" t="s">
        <v>71</v>
      </c>
      <c r="GC191" t="s">
        <v>71</v>
      </c>
      <c r="GD191" t="s">
        <v>71</v>
      </c>
      <c r="GE191" t="s">
        <v>71</v>
      </c>
      <c r="GF191" t="s">
        <v>71</v>
      </c>
      <c r="GG191" t="s">
        <v>71</v>
      </c>
      <c r="GH191" t="s">
        <v>71</v>
      </c>
    </row>
    <row r="192" spans="1:190" x14ac:dyDescent="0.2">
      <c r="A192" s="1">
        <v>190</v>
      </c>
      <c r="B192" t="s">
        <v>72</v>
      </c>
      <c r="C192" t="s">
        <v>72</v>
      </c>
      <c r="D192" t="s">
        <v>73</v>
      </c>
      <c r="E192" t="s">
        <v>73</v>
      </c>
      <c r="F192" t="s">
        <v>73</v>
      </c>
      <c r="G192" t="s">
        <v>73</v>
      </c>
      <c r="H192" t="s">
        <v>74</v>
      </c>
      <c r="I192" t="s">
        <v>74</v>
      </c>
      <c r="J192" t="s">
        <v>74</v>
      </c>
      <c r="K192" t="s">
        <v>75</v>
      </c>
      <c r="L192" t="s">
        <v>75</v>
      </c>
      <c r="M192" t="s">
        <v>75</v>
      </c>
      <c r="N192" t="s">
        <v>75</v>
      </c>
      <c r="O192" t="s">
        <v>75</v>
      </c>
      <c r="P192" t="s">
        <v>75</v>
      </c>
      <c r="Q192" t="s">
        <v>75</v>
      </c>
      <c r="R192" t="s">
        <v>75</v>
      </c>
      <c r="S192" t="s">
        <v>71</v>
      </c>
      <c r="T192" t="s">
        <v>71</v>
      </c>
      <c r="U192" t="s">
        <v>71</v>
      </c>
      <c r="V192" t="s">
        <v>71</v>
      </c>
      <c r="W192" t="s">
        <v>71</v>
      </c>
      <c r="X192" t="s">
        <v>71</v>
      </c>
      <c r="Y192" t="s">
        <v>71</v>
      </c>
      <c r="Z192" t="s">
        <v>71</v>
      </c>
      <c r="AA192" t="s">
        <v>71</v>
      </c>
      <c r="AB192" t="s">
        <v>71</v>
      </c>
      <c r="AC192" t="s">
        <v>71</v>
      </c>
      <c r="AD192" t="s">
        <v>71</v>
      </c>
      <c r="AE192" t="s">
        <v>71</v>
      </c>
      <c r="AF192" t="s">
        <v>71</v>
      </c>
      <c r="AG192" t="s">
        <v>71</v>
      </c>
      <c r="AH192" t="s">
        <v>71</v>
      </c>
      <c r="AI192" t="s">
        <v>71</v>
      </c>
      <c r="AJ192" t="s">
        <v>71</v>
      </c>
      <c r="AK192" t="s">
        <v>71</v>
      </c>
      <c r="AL192" t="s">
        <v>71</v>
      </c>
      <c r="AM192" t="s">
        <v>71</v>
      </c>
      <c r="AN192" t="s">
        <v>71</v>
      </c>
      <c r="AO192" t="s">
        <v>71</v>
      </c>
      <c r="AP192" t="s">
        <v>71</v>
      </c>
      <c r="AQ192" t="s">
        <v>71</v>
      </c>
      <c r="AR192" t="s">
        <v>71</v>
      </c>
      <c r="AS192" t="s">
        <v>71</v>
      </c>
      <c r="AT192" t="s">
        <v>71</v>
      </c>
      <c r="AU192" t="s">
        <v>71</v>
      </c>
      <c r="AV192" t="s">
        <v>71</v>
      </c>
      <c r="AW192" t="s">
        <v>71</v>
      </c>
      <c r="AX192" t="s">
        <v>71</v>
      </c>
      <c r="AY192" t="s">
        <v>71</v>
      </c>
      <c r="AZ192" t="s">
        <v>71</v>
      </c>
      <c r="BA192" t="s">
        <v>71</v>
      </c>
      <c r="BB192" t="s">
        <v>71</v>
      </c>
      <c r="BC192" t="s">
        <v>71</v>
      </c>
      <c r="BD192" t="s">
        <v>71</v>
      </c>
      <c r="BE192" t="s">
        <v>71</v>
      </c>
      <c r="BF192" t="s">
        <v>71</v>
      </c>
      <c r="BG192" t="s">
        <v>71</v>
      </c>
      <c r="BH192" t="s">
        <v>71</v>
      </c>
      <c r="BI192" t="s">
        <v>71</v>
      </c>
      <c r="BJ192" t="s">
        <v>71</v>
      </c>
      <c r="BK192" t="s">
        <v>71</v>
      </c>
      <c r="BL192" t="s">
        <v>71</v>
      </c>
      <c r="BM192" t="s">
        <v>71</v>
      </c>
      <c r="BN192" t="s">
        <v>71</v>
      </c>
      <c r="BO192" t="s">
        <v>71</v>
      </c>
      <c r="BP192" t="s">
        <v>71</v>
      </c>
      <c r="BQ192" t="s">
        <v>71</v>
      </c>
      <c r="BR192" t="s">
        <v>71</v>
      </c>
      <c r="BS192" t="s">
        <v>71</v>
      </c>
      <c r="BT192" t="s">
        <v>71</v>
      </c>
      <c r="BU192" t="s">
        <v>71</v>
      </c>
      <c r="BV192" t="s">
        <v>71</v>
      </c>
      <c r="BW192" t="s">
        <v>71</v>
      </c>
      <c r="BX192" t="s">
        <v>71</v>
      </c>
      <c r="BY192" t="s">
        <v>71</v>
      </c>
      <c r="BZ192" t="s">
        <v>71</v>
      </c>
      <c r="CA192" t="s">
        <v>71</v>
      </c>
      <c r="CB192" t="s">
        <v>71</v>
      </c>
      <c r="CC192" t="s">
        <v>71</v>
      </c>
      <c r="CD192" t="s">
        <v>71</v>
      </c>
      <c r="CE192" t="s">
        <v>71</v>
      </c>
      <c r="CF192" t="s">
        <v>71</v>
      </c>
      <c r="CG192" t="s">
        <v>71</v>
      </c>
      <c r="CH192" t="s">
        <v>71</v>
      </c>
      <c r="CI192" t="s">
        <v>71</v>
      </c>
      <c r="CJ192" t="s">
        <v>71</v>
      </c>
      <c r="CK192" t="s">
        <v>71</v>
      </c>
      <c r="CL192" t="s">
        <v>71</v>
      </c>
      <c r="CM192" t="s">
        <v>71</v>
      </c>
      <c r="CN192" t="s">
        <v>71</v>
      </c>
      <c r="CO192" t="s">
        <v>71</v>
      </c>
      <c r="CP192" t="s">
        <v>71</v>
      </c>
      <c r="CQ192" t="s">
        <v>71</v>
      </c>
      <c r="CR192" t="s">
        <v>71</v>
      </c>
      <c r="CS192" t="s">
        <v>71</v>
      </c>
      <c r="CT192" t="s">
        <v>71</v>
      </c>
      <c r="CU192" t="s">
        <v>71</v>
      </c>
      <c r="CV192" t="s">
        <v>71</v>
      </c>
      <c r="CW192" t="s">
        <v>71</v>
      </c>
      <c r="CX192" t="s">
        <v>71</v>
      </c>
      <c r="CY192" t="s">
        <v>71</v>
      </c>
      <c r="CZ192" t="s">
        <v>71</v>
      </c>
      <c r="DA192" t="s">
        <v>71</v>
      </c>
      <c r="DB192" t="s">
        <v>71</v>
      </c>
      <c r="DC192" t="s">
        <v>71</v>
      </c>
      <c r="DD192" t="s">
        <v>71</v>
      </c>
      <c r="DE192" t="s">
        <v>71</v>
      </c>
      <c r="DF192" t="s">
        <v>71</v>
      </c>
      <c r="DG192" t="s">
        <v>71</v>
      </c>
      <c r="DH192" t="s">
        <v>71</v>
      </c>
      <c r="DI192" t="s">
        <v>71</v>
      </c>
      <c r="DJ192" t="s">
        <v>71</v>
      </c>
      <c r="DK192" t="s">
        <v>71</v>
      </c>
      <c r="DL192" t="s">
        <v>71</v>
      </c>
      <c r="DM192" t="s">
        <v>71</v>
      </c>
      <c r="DN192" t="s">
        <v>71</v>
      </c>
      <c r="DO192" t="s">
        <v>71</v>
      </c>
      <c r="DP192" t="s">
        <v>71</v>
      </c>
      <c r="DQ192" t="s">
        <v>71</v>
      </c>
      <c r="DR192" t="s">
        <v>71</v>
      </c>
      <c r="DS192" t="s">
        <v>71</v>
      </c>
      <c r="DT192" t="s">
        <v>71</v>
      </c>
      <c r="DU192" t="s">
        <v>71</v>
      </c>
      <c r="DV192" t="s">
        <v>71</v>
      </c>
      <c r="DW192" t="s">
        <v>71</v>
      </c>
      <c r="DX192" t="s">
        <v>71</v>
      </c>
      <c r="DY192" t="s">
        <v>71</v>
      </c>
      <c r="DZ192" t="s">
        <v>71</v>
      </c>
      <c r="EA192" t="s">
        <v>71</v>
      </c>
      <c r="EB192" t="s">
        <v>71</v>
      </c>
      <c r="EC192" t="s">
        <v>71</v>
      </c>
      <c r="ED192" t="s">
        <v>71</v>
      </c>
      <c r="EE192" t="s">
        <v>71</v>
      </c>
      <c r="EF192" t="s">
        <v>71</v>
      </c>
      <c r="EG192" t="s">
        <v>71</v>
      </c>
      <c r="EH192" t="s">
        <v>71</v>
      </c>
      <c r="EI192" t="s">
        <v>71</v>
      </c>
      <c r="EJ192" t="s">
        <v>71</v>
      </c>
      <c r="EK192" t="s">
        <v>71</v>
      </c>
      <c r="EL192" t="s">
        <v>71</v>
      </c>
      <c r="EM192" t="s">
        <v>71</v>
      </c>
      <c r="EN192" t="s">
        <v>71</v>
      </c>
      <c r="EO192" t="s">
        <v>71</v>
      </c>
      <c r="EP192" t="s">
        <v>71</v>
      </c>
      <c r="EQ192" t="s">
        <v>71</v>
      </c>
      <c r="ER192" t="s">
        <v>71</v>
      </c>
      <c r="ES192" t="s">
        <v>71</v>
      </c>
      <c r="ET192" t="s">
        <v>71</v>
      </c>
      <c r="EU192" t="s">
        <v>71</v>
      </c>
      <c r="EV192" t="s">
        <v>71</v>
      </c>
      <c r="EW192" t="s">
        <v>71</v>
      </c>
      <c r="EX192" t="s">
        <v>71</v>
      </c>
      <c r="EY192" t="s">
        <v>71</v>
      </c>
      <c r="EZ192" t="s">
        <v>71</v>
      </c>
      <c r="FA192" t="s">
        <v>71</v>
      </c>
      <c r="FB192" t="s">
        <v>71</v>
      </c>
      <c r="FC192" t="s">
        <v>71</v>
      </c>
      <c r="FD192" t="s">
        <v>71</v>
      </c>
      <c r="FE192" t="s">
        <v>71</v>
      </c>
      <c r="FF192" t="s">
        <v>71</v>
      </c>
      <c r="FG192" t="s">
        <v>71</v>
      </c>
      <c r="FH192" t="s">
        <v>71</v>
      </c>
      <c r="FI192" t="s">
        <v>71</v>
      </c>
      <c r="FJ192" t="s">
        <v>71</v>
      </c>
      <c r="FK192" t="s">
        <v>71</v>
      </c>
      <c r="FL192" t="s">
        <v>71</v>
      </c>
      <c r="FM192" t="s">
        <v>71</v>
      </c>
      <c r="FN192" t="s">
        <v>71</v>
      </c>
      <c r="FO192" t="s">
        <v>71</v>
      </c>
      <c r="FP192" t="s">
        <v>71</v>
      </c>
      <c r="FQ192" t="s">
        <v>71</v>
      </c>
      <c r="FR192" t="s">
        <v>71</v>
      </c>
      <c r="FS192" t="s">
        <v>71</v>
      </c>
      <c r="FT192" t="s">
        <v>71</v>
      </c>
      <c r="FU192" t="s">
        <v>71</v>
      </c>
      <c r="FV192" t="s">
        <v>71</v>
      </c>
      <c r="FW192" t="s">
        <v>71</v>
      </c>
      <c r="FX192" t="s">
        <v>71</v>
      </c>
      <c r="FY192" t="s">
        <v>71</v>
      </c>
      <c r="FZ192" t="s">
        <v>71</v>
      </c>
      <c r="GA192" t="s">
        <v>71</v>
      </c>
      <c r="GB192" t="s">
        <v>71</v>
      </c>
      <c r="GC192" t="s">
        <v>71</v>
      </c>
      <c r="GD192" t="s">
        <v>71</v>
      </c>
      <c r="GE192" t="s">
        <v>71</v>
      </c>
      <c r="GF192" t="s">
        <v>71</v>
      </c>
      <c r="GG192" t="s">
        <v>71</v>
      </c>
      <c r="GH192" t="s">
        <v>71</v>
      </c>
    </row>
    <row r="193" spans="1:190" x14ac:dyDescent="0.2">
      <c r="A193" s="1">
        <v>191</v>
      </c>
      <c r="B193" t="s">
        <v>72</v>
      </c>
      <c r="C193" t="s">
        <v>72</v>
      </c>
      <c r="D193" t="s">
        <v>73</v>
      </c>
      <c r="E193" t="s">
        <v>73</v>
      </c>
      <c r="F193" t="s">
        <v>73</v>
      </c>
      <c r="G193" t="s">
        <v>73</v>
      </c>
      <c r="H193" t="s">
        <v>74</v>
      </c>
      <c r="I193" t="s">
        <v>74</v>
      </c>
      <c r="J193" t="s">
        <v>74</v>
      </c>
      <c r="K193" t="s">
        <v>75</v>
      </c>
      <c r="L193" t="s">
        <v>75</v>
      </c>
      <c r="M193" t="s">
        <v>75</v>
      </c>
      <c r="N193" t="s">
        <v>75</v>
      </c>
      <c r="O193" t="s">
        <v>75</v>
      </c>
      <c r="P193" t="s">
        <v>75</v>
      </c>
      <c r="Q193" t="s">
        <v>75</v>
      </c>
      <c r="R193" t="s">
        <v>75</v>
      </c>
      <c r="S193" t="s">
        <v>71</v>
      </c>
      <c r="T193" t="s">
        <v>71</v>
      </c>
      <c r="U193" t="s">
        <v>71</v>
      </c>
      <c r="V193" t="s">
        <v>71</v>
      </c>
      <c r="W193" t="s">
        <v>71</v>
      </c>
      <c r="X193" t="s">
        <v>71</v>
      </c>
      <c r="Y193" t="s">
        <v>71</v>
      </c>
      <c r="Z193" t="s">
        <v>71</v>
      </c>
      <c r="AA193" t="s">
        <v>71</v>
      </c>
      <c r="AB193" t="s">
        <v>71</v>
      </c>
      <c r="AC193" t="s">
        <v>71</v>
      </c>
      <c r="AD193" t="s">
        <v>71</v>
      </c>
      <c r="AE193" t="s">
        <v>71</v>
      </c>
      <c r="AF193" t="s">
        <v>71</v>
      </c>
      <c r="AG193" t="s">
        <v>71</v>
      </c>
      <c r="AH193" t="s">
        <v>71</v>
      </c>
      <c r="AI193" t="s">
        <v>71</v>
      </c>
      <c r="AJ193" t="s">
        <v>71</v>
      </c>
      <c r="AK193" t="s">
        <v>71</v>
      </c>
      <c r="AL193" t="s">
        <v>71</v>
      </c>
      <c r="AM193" t="s">
        <v>71</v>
      </c>
      <c r="AN193" t="s">
        <v>71</v>
      </c>
      <c r="AO193" t="s">
        <v>71</v>
      </c>
      <c r="AP193" t="s">
        <v>71</v>
      </c>
      <c r="AQ193" t="s">
        <v>71</v>
      </c>
      <c r="AR193" t="s">
        <v>71</v>
      </c>
      <c r="AS193" t="s">
        <v>71</v>
      </c>
      <c r="AT193" t="s">
        <v>71</v>
      </c>
      <c r="AU193" t="s">
        <v>71</v>
      </c>
      <c r="AV193" t="s">
        <v>71</v>
      </c>
      <c r="AW193" t="s">
        <v>71</v>
      </c>
      <c r="AX193" t="s">
        <v>71</v>
      </c>
      <c r="AY193" t="s">
        <v>71</v>
      </c>
      <c r="AZ193" t="s">
        <v>71</v>
      </c>
      <c r="BA193" t="s">
        <v>71</v>
      </c>
      <c r="BB193" t="s">
        <v>71</v>
      </c>
      <c r="BC193" t="s">
        <v>71</v>
      </c>
      <c r="BD193" t="s">
        <v>71</v>
      </c>
      <c r="BE193" t="s">
        <v>71</v>
      </c>
      <c r="BF193" t="s">
        <v>71</v>
      </c>
      <c r="BG193" t="s">
        <v>71</v>
      </c>
      <c r="BH193" t="s">
        <v>71</v>
      </c>
      <c r="BI193" t="s">
        <v>71</v>
      </c>
      <c r="BJ193" t="s">
        <v>71</v>
      </c>
      <c r="BK193" t="s">
        <v>71</v>
      </c>
      <c r="BL193" t="s">
        <v>71</v>
      </c>
      <c r="BM193" t="s">
        <v>71</v>
      </c>
      <c r="BN193" t="s">
        <v>71</v>
      </c>
      <c r="BO193" t="s">
        <v>71</v>
      </c>
      <c r="BP193" t="s">
        <v>71</v>
      </c>
      <c r="BQ193" t="s">
        <v>71</v>
      </c>
      <c r="BR193" t="s">
        <v>71</v>
      </c>
      <c r="BS193" t="s">
        <v>71</v>
      </c>
      <c r="BT193" t="s">
        <v>71</v>
      </c>
      <c r="BU193" t="s">
        <v>71</v>
      </c>
      <c r="BV193" t="s">
        <v>71</v>
      </c>
      <c r="BW193" t="s">
        <v>71</v>
      </c>
      <c r="BX193" t="s">
        <v>71</v>
      </c>
      <c r="BY193" t="s">
        <v>71</v>
      </c>
      <c r="BZ193" t="s">
        <v>71</v>
      </c>
      <c r="CA193" t="s">
        <v>71</v>
      </c>
      <c r="CB193" t="s">
        <v>71</v>
      </c>
      <c r="CC193" t="s">
        <v>71</v>
      </c>
      <c r="CD193" t="s">
        <v>71</v>
      </c>
      <c r="CE193" t="s">
        <v>71</v>
      </c>
      <c r="CF193" t="s">
        <v>71</v>
      </c>
      <c r="CG193" t="s">
        <v>71</v>
      </c>
      <c r="CH193" t="s">
        <v>71</v>
      </c>
      <c r="CI193" t="s">
        <v>71</v>
      </c>
      <c r="CJ193" t="s">
        <v>71</v>
      </c>
      <c r="CK193" t="s">
        <v>71</v>
      </c>
      <c r="CL193" t="s">
        <v>71</v>
      </c>
      <c r="CM193" t="s">
        <v>71</v>
      </c>
      <c r="CN193" t="s">
        <v>71</v>
      </c>
      <c r="CO193" t="s">
        <v>71</v>
      </c>
      <c r="CP193" t="s">
        <v>71</v>
      </c>
      <c r="CQ193" t="s">
        <v>71</v>
      </c>
      <c r="CR193" t="s">
        <v>71</v>
      </c>
      <c r="CS193" t="s">
        <v>71</v>
      </c>
      <c r="CT193" t="s">
        <v>71</v>
      </c>
      <c r="CU193" t="s">
        <v>71</v>
      </c>
      <c r="CV193" t="s">
        <v>71</v>
      </c>
      <c r="CW193" t="s">
        <v>71</v>
      </c>
      <c r="CX193" t="s">
        <v>71</v>
      </c>
      <c r="CY193" t="s">
        <v>71</v>
      </c>
      <c r="CZ193" t="s">
        <v>71</v>
      </c>
      <c r="DA193" t="s">
        <v>71</v>
      </c>
      <c r="DB193" t="s">
        <v>71</v>
      </c>
      <c r="DC193" t="s">
        <v>71</v>
      </c>
      <c r="DD193" t="s">
        <v>71</v>
      </c>
      <c r="DE193" t="s">
        <v>71</v>
      </c>
      <c r="DF193" t="s">
        <v>71</v>
      </c>
      <c r="DG193" t="s">
        <v>71</v>
      </c>
      <c r="DH193" t="s">
        <v>71</v>
      </c>
      <c r="DI193" t="s">
        <v>71</v>
      </c>
      <c r="DJ193" t="s">
        <v>71</v>
      </c>
      <c r="DK193" t="s">
        <v>71</v>
      </c>
      <c r="DL193" t="s">
        <v>71</v>
      </c>
      <c r="DM193" t="s">
        <v>71</v>
      </c>
      <c r="DN193" t="s">
        <v>71</v>
      </c>
      <c r="DO193" t="s">
        <v>71</v>
      </c>
      <c r="DP193" t="s">
        <v>71</v>
      </c>
      <c r="DQ193" t="s">
        <v>71</v>
      </c>
      <c r="DR193" t="s">
        <v>71</v>
      </c>
      <c r="DS193" t="s">
        <v>71</v>
      </c>
      <c r="DT193" t="s">
        <v>71</v>
      </c>
      <c r="DU193" t="s">
        <v>71</v>
      </c>
      <c r="DV193" t="s">
        <v>71</v>
      </c>
      <c r="DW193" t="s">
        <v>71</v>
      </c>
      <c r="DX193" t="s">
        <v>71</v>
      </c>
      <c r="DY193" t="s">
        <v>71</v>
      </c>
      <c r="DZ193" t="s">
        <v>71</v>
      </c>
      <c r="EA193" t="s">
        <v>71</v>
      </c>
      <c r="EB193" t="s">
        <v>71</v>
      </c>
      <c r="EC193" t="s">
        <v>71</v>
      </c>
      <c r="ED193" t="s">
        <v>71</v>
      </c>
      <c r="EE193" t="s">
        <v>71</v>
      </c>
      <c r="EF193" t="s">
        <v>71</v>
      </c>
      <c r="EG193" t="s">
        <v>71</v>
      </c>
      <c r="EH193" t="s">
        <v>71</v>
      </c>
      <c r="EI193" t="s">
        <v>71</v>
      </c>
      <c r="EJ193" t="s">
        <v>71</v>
      </c>
      <c r="EK193" t="s">
        <v>71</v>
      </c>
      <c r="EL193" t="s">
        <v>71</v>
      </c>
      <c r="EM193" t="s">
        <v>71</v>
      </c>
      <c r="EN193" t="s">
        <v>71</v>
      </c>
      <c r="EO193" t="s">
        <v>71</v>
      </c>
      <c r="EP193" t="s">
        <v>71</v>
      </c>
      <c r="EQ193" t="s">
        <v>71</v>
      </c>
      <c r="ER193" t="s">
        <v>71</v>
      </c>
      <c r="ES193" t="s">
        <v>71</v>
      </c>
      <c r="ET193" t="s">
        <v>71</v>
      </c>
      <c r="EU193" t="s">
        <v>71</v>
      </c>
      <c r="EV193" t="s">
        <v>71</v>
      </c>
      <c r="EW193" t="s">
        <v>71</v>
      </c>
      <c r="EX193" t="s">
        <v>71</v>
      </c>
      <c r="EY193" t="s">
        <v>71</v>
      </c>
      <c r="EZ193" t="s">
        <v>71</v>
      </c>
      <c r="FA193" t="s">
        <v>71</v>
      </c>
      <c r="FB193" t="s">
        <v>71</v>
      </c>
      <c r="FC193" t="s">
        <v>71</v>
      </c>
      <c r="FD193" t="s">
        <v>71</v>
      </c>
      <c r="FE193" t="s">
        <v>71</v>
      </c>
      <c r="FF193" t="s">
        <v>71</v>
      </c>
      <c r="FG193" t="s">
        <v>71</v>
      </c>
      <c r="FH193" t="s">
        <v>71</v>
      </c>
      <c r="FI193" t="s">
        <v>71</v>
      </c>
      <c r="FJ193" t="s">
        <v>71</v>
      </c>
      <c r="FK193" t="s">
        <v>71</v>
      </c>
      <c r="FL193" t="s">
        <v>71</v>
      </c>
      <c r="FM193" t="s">
        <v>71</v>
      </c>
      <c r="FN193" t="s">
        <v>71</v>
      </c>
      <c r="FO193" t="s">
        <v>71</v>
      </c>
      <c r="FP193" t="s">
        <v>71</v>
      </c>
      <c r="FQ193" t="s">
        <v>71</v>
      </c>
      <c r="FR193" t="s">
        <v>71</v>
      </c>
      <c r="FS193" t="s">
        <v>71</v>
      </c>
      <c r="FT193" t="s">
        <v>71</v>
      </c>
      <c r="FU193" t="s">
        <v>71</v>
      </c>
      <c r="FV193" t="s">
        <v>71</v>
      </c>
      <c r="FW193" t="s">
        <v>71</v>
      </c>
      <c r="FX193" t="s">
        <v>71</v>
      </c>
      <c r="FY193" t="s">
        <v>71</v>
      </c>
      <c r="FZ193" t="s">
        <v>71</v>
      </c>
      <c r="GA193" t="s">
        <v>71</v>
      </c>
      <c r="GB193" t="s">
        <v>71</v>
      </c>
      <c r="GC193" t="s">
        <v>71</v>
      </c>
      <c r="GD193" t="s">
        <v>71</v>
      </c>
      <c r="GE193" t="s">
        <v>71</v>
      </c>
      <c r="GF193" t="s">
        <v>71</v>
      </c>
      <c r="GG193" t="s">
        <v>71</v>
      </c>
      <c r="GH193" t="s">
        <v>71</v>
      </c>
    </row>
    <row r="194" spans="1:190" x14ac:dyDescent="0.2">
      <c r="A194" s="1">
        <v>192</v>
      </c>
      <c r="B194" t="s">
        <v>72</v>
      </c>
      <c r="C194" t="s">
        <v>72</v>
      </c>
      <c r="D194" t="s">
        <v>73</v>
      </c>
      <c r="E194" t="s">
        <v>73</v>
      </c>
      <c r="F194" t="s">
        <v>73</v>
      </c>
      <c r="G194" t="s">
        <v>73</v>
      </c>
      <c r="H194" t="s">
        <v>74</v>
      </c>
      <c r="I194" t="s">
        <v>74</v>
      </c>
      <c r="J194" t="s">
        <v>74</v>
      </c>
      <c r="K194" t="s">
        <v>75</v>
      </c>
      <c r="L194" t="s">
        <v>75</v>
      </c>
      <c r="M194" t="s">
        <v>75</v>
      </c>
      <c r="N194" t="s">
        <v>75</v>
      </c>
      <c r="O194" t="s">
        <v>75</v>
      </c>
      <c r="P194" t="s">
        <v>75</v>
      </c>
      <c r="Q194" t="s">
        <v>75</v>
      </c>
      <c r="R194" t="s">
        <v>75</v>
      </c>
      <c r="S194" t="s">
        <v>71</v>
      </c>
      <c r="T194" t="s">
        <v>71</v>
      </c>
      <c r="U194" t="s">
        <v>71</v>
      </c>
      <c r="V194" t="s">
        <v>71</v>
      </c>
      <c r="W194" t="s">
        <v>71</v>
      </c>
      <c r="X194" t="s">
        <v>71</v>
      </c>
      <c r="Y194" t="s">
        <v>71</v>
      </c>
      <c r="Z194" t="s">
        <v>71</v>
      </c>
      <c r="AA194" t="s">
        <v>71</v>
      </c>
      <c r="AB194" t="s">
        <v>71</v>
      </c>
      <c r="AC194" t="s">
        <v>71</v>
      </c>
      <c r="AD194" t="s">
        <v>71</v>
      </c>
      <c r="AE194" t="s">
        <v>71</v>
      </c>
      <c r="AF194" t="s">
        <v>71</v>
      </c>
      <c r="AG194" t="s">
        <v>71</v>
      </c>
      <c r="AH194" t="s">
        <v>71</v>
      </c>
      <c r="AI194" t="s">
        <v>71</v>
      </c>
      <c r="AJ194" t="s">
        <v>71</v>
      </c>
      <c r="AK194" t="s">
        <v>71</v>
      </c>
      <c r="AL194" t="s">
        <v>71</v>
      </c>
      <c r="AM194" t="s">
        <v>71</v>
      </c>
      <c r="AN194" t="s">
        <v>71</v>
      </c>
      <c r="AO194" t="s">
        <v>71</v>
      </c>
      <c r="AP194" t="s">
        <v>71</v>
      </c>
      <c r="AQ194" t="s">
        <v>71</v>
      </c>
      <c r="AR194" t="s">
        <v>71</v>
      </c>
      <c r="AS194" t="s">
        <v>71</v>
      </c>
      <c r="AT194" t="s">
        <v>71</v>
      </c>
      <c r="AU194" t="s">
        <v>71</v>
      </c>
      <c r="AV194" t="s">
        <v>71</v>
      </c>
      <c r="AW194" t="s">
        <v>71</v>
      </c>
      <c r="AX194" t="s">
        <v>71</v>
      </c>
      <c r="AY194" t="s">
        <v>71</v>
      </c>
      <c r="AZ194" t="s">
        <v>71</v>
      </c>
      <c r="BA194" t="s">
        <v>71</v>
      </c>
      <c r="BB194" t="s">
        <v>71</v>
      </c>
      <c r="BC194" t="s">
        <v>71</v>
      </c>
      <c r="BD194" t="s">
        <v>71</v>
      </c>
      <c r="BE194" t="s">
        <v>71</v>
      </c>
      <c r="BF194" t="s">
        <v>71</v>
      </c>
      <c r="BG194" t="s">
        <v>71</v>
      </c>
      <c r="BH194" t="s">
        <v>71</v>
      </c>
      <c r="BI194" t="s">
        <v>71</v>
      </c>
      <c r="BJ194" t="s">
        <v>71</v>
      </c>
      <c r="BK194" t="s">
        <v>71</v>
      </c>
      <c r="BL194" t="s">
        <v>71</v>
      </c>
      <c r="BM194" t="s">
        <v>71</v>
      </c>
      <c r="BN194" t="s">
        <v>71</v>
      </c>
      <c r="BO194" t="s">
        <v>71</v>
      </c>
      <c r="BP194" t="s">
        <v>71</v>
      </c>
      <c r="BQ194" t="s">
        <v>71</v>
      </c>
      <c r="BR194" t="s">
        <v>71</v>
      </c>
      <c r="BS194" t="s">
        <v>71</v>
      </c>
      <c r="BT194" t="s">
        <v>71</v>
      </c>
      <c r="BU194" t="s">
        <v>71</v>
      </c>
      <c r="BV194" t="s">
        <v>71</v>
      </c>
      <c r="BW194" t="s">
        <v>71</v>
      </c>
      <c r="BX194" t="s">
        <v>71</v>
      </c>
      <c r="BY194" t="s">
        <v>71</v>
      </c>
      <c r="BZ194" t="s">
        <v>71</v>
      </c>
      <c r="CA194" t="s">
        <v>71</v>
      </c>
      <c r="CB194" t="s">
        <v>71</v>
      </c>
      <c r="CC194" t="s">
        <v>71</v>
      </c>
      <c r="CD194" t="s">
        <v>71</v>
      </c>
      <c r="CE194" t="s">
        <v>71</v>
      </c>
      <c r="CF194" t="s">
        <v>71</v>
      </c>
      <c r="CG194" t="s">
        <v>71</v>
      </c>
      <c r="CH194" t="s">
        <v>71</v>
      </c>
      <c r="CI194" t="s">
        <v>71</v>
      </c>
      <c r="CJ194" t="s">
        <v>71</v>
      </c>
      <c r="CK194" t="s">
        <v>71</v>
      </c>
      <c r="CL194" t="s">
        <v>71</v>
      </c>
      <c r="CM194" t="s">
        <v>71</v>
      </c>
      <c r="CN194" t="s">
        <v>71</v>
      </c>
      <c r="CO194" t="s">
        <v>71</v>
      </c>
      <c r="CP194" t="s">
        <v>71</v>
      </c>
      <c r="CQ194" t="s">
        <v>71</v>
      </c>
      <c r="CR194" t="s">
        <v>71</v>
      </c>
      <c r="CS194" t="s">
        <v>71</v>
      </c>
      <c r="CT194" t="s">
        <v>71</v>
      </c>
      <c r="CU194" t="s">
        <v>71</v>
      </c>
      <c r="CV194" t="s">
        <v>71</v>
      </c>
      <c r="CW194" t="s">
        <v>71</v>
      </c>
      <c r="CX194" t="s">
        <v>71</v>
      </c>
      <c r="CY194" t="s">
        <v>71</v>
      </c>
      <c r="CZ194" t="s">
        <v>71</v>
      </c>
      <c r="DA194" t="s">
        <v>71</v>
      </c>
      <c r="DB194" t="s">
        <v>71</v>
      </c>
      <c r="DC194" t="s">
        <v>71</v>
      </c>
      <c r="DD194" t="s">
        <v>71</v>
      </c>
      <c r="DE194" t="s">
        <v>71</v>
      </c>
      <c r="DF194" t="s">
        <v>71</v>
      </c>
      <c r="DG194" t="s">
        <v>71</v>
      </c>
      <c r="DH194" t="s">
        <v>71</v>
      </c>
      <c r="DI194" t="s">
        <v>71</v>
      </c>
      <c r="DJ194" t="s">
        <v>71</v>
      </c>
      <c r="DK194" t="s">
        <v>71</v>
      </c>
      <c r="DL194" t="s">
        <v>71</v>
      </c>
      <c r="DM194" t="s">
        <v>71</v>
      </c>
      <c r="DN194" t="s">
        <v>71</v>
      </c>
      <c r="DO194" t="s">
        <v>71</v>
      </c>
      <c r="DP194" t="s">
        <v>71</v>
      </c>
      <c r="DQ194" t="s">
        <v>71</v>
      </c>
      <c r="DR194" t="s">
        <v>71</v>
      </c>
      <c r="DS194" t="s">
        <v>71</v>
      </c>
      <c r="DT194" t="s">
        <v>71</v>
      </c>
      <c r="DU194" t="s">
        <v>71</v>
      </c>
      <c r="DV194" t="s">
        <v>71</v>
      </c>
      <c r="DW194" t="s">
        <v>71</v>
      </c>
      <c r="DX194" t="s">
        <v>71</v>
      </c>
      <c r="DY194" t="s">
        <v>71</v>
      </c>
      <c r="DZ194" t="s">
        <v>71</v>
      </c>
      <c r="EA194" t="s">
        <v>71</v>
      </c>
      <c r="EB194" t="s">
        <v>71</v>
      </c>
      <c r="EC194" t="s">
        <v>71</v>
      </c>
      <c r="ED194" t="s">
        <v>71</v>
      </c>
      <c r="EE194" t="s">
        <v>71</v>
      </c>
      <c r="EF194" t="s">
        <v>71</v>
      </c>
      <c r="EG194" t="s">
        <v>71</v>
      </c>
      <c r="EH194" t="s">
        <v>71</v>
      </c>
      <c r="EI194" t="s">
        <v>71</v>
      </c>
      <c r="EJ194" t="s">
        <v>71</v>
      </c>
      <c r="EK194" t="s">
        <v>71</v>
      </c>
      <c r="EL194" t="s">
        <v>71</v>
      </c>
      <c r="EM194" t="s">
        <v>71</v>
      </c>
      <c r="EN194" t="s">
        <v>71</v>
      </c>
      <c r="EO194" t="s">
        <v>71</v>
      </c>
      <c r="EP194" t="s">
        <v>71</v>
      </c>
      <c r="EQ194" t="s">
        <v>71</v>
      </c>
      <c r="ER194" t="s">
        <v>71</v>
      </c>
      <c r="ES194" t="s">
        <v>71</v>
      </c>
      <c r="ET194" t="s">
        <v>71</v>
      </c>
      <c r="EU194" t="s">
        <v>71</v>
      </c>
      <c r="EV194" t="s">
        <v>71</v>
      </c>
      <c r="EW194" t="s">
        <v>71</v>
      </c>
      <c r="EX194" t="s">
        <v>71</v>
      </c>
      <c r="EY194" t="s">
        <v>71</v>
      </c>
      <c r="EZ194" t="s">
        <v>71</v>
      </c>
      <c r="FA194" t="s">
        <v>71</v>
      </c>
      <c r="FB194" t="s">
        <v>71</v>
      </c>
      <c r="FC194" t="s">
        <v>71</v>
      </c>
      <c r="FD194" t="s">
        <v>71</v>
      </c>
      <c r="FE194" t="s">
        <v>71</v>
      </c>
      <c r="FF194" t="s">
        <v>71</v>
      </c>
      <c r="FG194" t="s">
        <v>71</v>
      </c>
      <c r="FH194" t="s">
        <v>71</v>
      </c>
      <c r="FI194" t="s">
        <v>71</v>
      </c>
      <c r="FJ194" t="s">
        <v>71</v>
      </c>
      <c r="FK194" t="s">
        <v>71</v>
      </c>
      <c r="FL194" t="s">
        <v>71</v>
      </c>
      <c r="FM194" t="s">
        <v>71</v>
      </c>
      <c r="FN194" t="s">
        <v>71</v>
      </c>
      <c r="FO194" t="s">
        <v>71</v>
      </c>
      <c r="FP194" t="s">
        <v>71</v>
      </c>
      <c r="FQ194" t="s">
        <v>71</v>
      </c>
      <c r="FR194" t="s">
        <v>71</v>
      </c>
      <c r="FS194" t="s">
        <v>71</v>
      </c>
      <c r="FT194" t="s">
        <v>71</v>
      </c>
      <c r="FU194" t="s">
        <v>71</v>
      </c>
      <c r="FV194" t="s">
        <v>71</v>
      </c>
      <c r="FW194" t="s">
        <v>71</v>
      </c>
      <c r="FX194" t="s">
        <v>71</v>
      </c>
      <c r="FY194" t="s">
        <v>71</v>
      </c>
      <c r="FZ194" t="s">
        <v>71</v>
      </c>
      <c r="GA194" t="s">
        <v>71</v>
      </c>
      <c r="GB194" t="s">
        <v>71</v>
      </c>
      <c r="GC194" t="s">
        <v>71</v>
      </c>
      <c r="GD194" t="s">
        <v>71</v>
      </c>
      <c r="GE194" t="s">
        <v>71</v>
      </c>
      <c r="GF194" t="s">
        <v>71</v>
      </c>
      <c r="GG194" t="s">
        <v>71</v>
      </c>
      <c r="GH194" t="s">
        <v>71</v>
      </c>
    </row>
    <row r="195" spans="1:190" x14ac:dyDescent="0.2">
      <c r="A195" s="1">
        <v>193</v>
      </c>
      <c r="B195" t="s">
        <v>72</v>
      </c>
      <c r="C195" t="s">
        <v>72</v>
      </c>
      <c r="D195" t="s">
        <v>73</v>
      </c>
      <c r="E195" t="s">
        <v>73</v>
      </c>
      <c r="F195" t="s">
        <v>73</v>
      </c>
      <c r="G195" t="s">
        <v>73</v>
      </c>
      <c r="H195" t="s">
        <v>74</v>
      </c>
      <c r="I195" t="s">
        <v>74</v>
      </c>
      <c r="J195" t="s">
        <v>74</v>
      </c>
      <c r="K195" t="s">
        <v>75</v>
      </c>
      <c r="L195" t="s">
        <v>75</v>
      </c>
      <c r="M195" t="s">
        <v>75</v>
      </c>
      <c r="N195" t="s">
        <v>75</v>
      </c>
      <c r="O195" t="s">
        <v>75</v>
      </c>
      <c r="P195" t="s">
        <v>75</v>
      </c>
      <c r="Q195" t="s">
        <v>75</v>
      </c>
      <c r="R195" t="s">
        <v>75</v>
      </c>
      <c r="S195" t="s">
        <v>71</v>
      </c>
      <c r="T195" t="s">
        <v>71</v>
      </c>
      <c r="U195" t="s">
        <v>71</v>
      </c>
      <c r="V195" t="s">
        <v>71</v>
      </c>
      <c r="W195" t="s">
        <v>71</v>
      </c>
      <c r="X195" t="s">
        <v>71</v>
      </c>
      <c r="Y195" t="s">
        <v>71</v>
      </c>
      <c r="Z195" t="s">
        <v>71</v>
      </c>
      <c r="AA195" t="s">
        <v>71</v>
      </c>
      <c r="AB195" t="s">
        <v>71</v>
      </c>
      <c r="AC195" t="s">
        <v>71</v>
      </c>
      <c r="AD195" t="s">
        <v>71</v>
      </c>
      <c r="AE195" t="s">
        <v>71</v>
      </c>
      <c r="AF195" t="s">
        <v>71</v>
      </c>
      <c r="AG195" t="s">
        <v>71</v>
      </c>
      <c r="AH195" t="s">
        <v>71</v>
      </c>
      <c r="AI195" t="s">
        <v>71</v>
      </c>
      <c r="AJ195" t="s">
        <v>71</v>
      </c>
      <c r="AK195" t="s">
        <v>71</v>
      </c>
      <c r="AL195" t="s">
        <v>71</v>
      </c>
      <c r="AM195" t="s">
        <v>71</v>
      </c>
      <c r="AN195" t="s">
        <v>71</v>
      </c>
      <c r="AO195" t="s">
        <v>71</v>
      </c>
      <c r="AP195" t="s">
        <v>71</v>
      </c>
      <c r="AQ195" t="s">
        <v>71</v>
      </c>
      <c r="AR195" t="s">
        <v>71</v>
      </c>
      <c r="AS195" t="s">
        <v>71</v>
      </c>
      <c r="AT195" t="s">
        <v>71</v>
      </c>
      <c r="AU195" t="s">
        <v>71</v>
      </c>
      <c r="AV195" t="s">
        <v>71</v>
      </c>
      <c r="AW195" t="s">
        <v>71</v>
      </c>
      <c r="AX195" t="s">
        <v>71</v>
      </c>
      <c r="AY195" t="s">
        <v>71</v>
      </c>
      <c r="AZ195" t="s">
        <v>71</v>
      </c>
      <c r="BA195" t="s">
        <v>71</v>
      </c>
      <c r="BB195" t="s">
        <v>71</v>
      </c>
      <c r="BC195" t="s">
        <v>71</v>
      </c>
      <c r="BD195" t="s">
        <v>71</v>
      </c>
      <c r="BE195" t="s">
        <v>71</v>
      </c>
      <c r="BF195" t="s">
        <v>71</v>
      </c>
      <c r="BG195" t="s">
        <v>71</v>
      </c>
      <c r="BH195" t="s">
        <v>71</v>
      </c>
      <c r="BI195" t="s">
        <v>71</v>
      </c>
      <c r="BJ195" t="s">
        <v>71</v>
      </c>
      <c r="BK195" t="s">
        <v>71</v>
      </c>
      <c r="BL195" t="s">
        <v>71</v>
      </c>
      <c r="BM195" t="s">
        <v>71</v>
      </c>
      <c r="BN195" t="s">
        <v>71</v>
      </c>
      <c r="BO195" t="s">
        <v>71</v>
      </c>
      <c r="BP195" t="s">
        <v>71</v>
      </c>
      <c r="BQ195" t="s">
        <v>71</v>
      </c>
      <c r="BR195" t="s">
        <v>71</v>
      </c>
      <c r="BS195" t="s">
        <v>71</v>
      </c>
      <c r="BT195" t="s">
        <v>71</v>
      </c>
      <c r="BU195" t="s">
        <v>71</v>
      </c>
      <c r="BV195" t="s">
        <v>71</v>
      </c>
      <c r="BW195" t="s">
        <v>71</v>
      </c>
      <c r="BX195" t="s">
        <v>71</v>
      </c>
      <c r="BY195" t="s">
        <v>71</v>
      </c>
      <c r="BZ195" t="s">
        <v>71</v>
      </c>
      <c r="CA195" t="s">
        <v>71</v>
      </c>
      <c r="CB195" t="s">
        <v>71</v>
      </c>
      <c r="CC195" t="s">
        <v>71</v>
      </c>
      <c r="CD195" t="s">
        <v>71</v>
      </c>
      <c r="CE195" t="s">
        <v>71</v>
      </c>
      <c r="CF195" t="s">
        <v>71</v>
      </c>
      <c r="CG195" t="s">
        <v>71</v>
      </c>
      <c r="CH195" t="s">
        <v>71</v>
      </c>
      <c r="CI195" t="s">
        <v>71</v>
      </c>
      <c r="CJ195" t="s">
        <v>71</v>
      </c>
      <c r="CK195" t="s">
        <v>71</v>
      </c>
      <c r="CL195" t="s">
        <v>71</v>
      </c>
      <c r="CM195" t="s">
        <v>71</v>
      </c>
      <c r="CN195" t="s">
        <v>71</v>
      </c>
      <c r="CO195" t="s">
        <v>71</v>
      </c>
      <c r="CP195" t="s">
        <v>71</v>
      </c>
      <c r="CQ195" t="s">
        <v>71</v>
      </c>
      <c r="CR195" t="s">
        <v>71</v>
      </c>
      <c r="CS195" t="s">
        <v>71</v>
      </c>
      <c r="CT195" t="s">
        <v>71</v>
      </c>
      <c r="CU195" t="s">
        <v>71</v>
      </c>
      <c r="CV195" t="s">
        <v>71</v>
      </c>
      <c r="CW195" t="s">
        <v>71</v>
      </c>
      <c r="CX195" t="s">
        <v>71</v>
      </c>
      <c r="CY195" t="s">
        <v>71</v>
      </c>
      <c r="CZ195" t="s">
        <v>71</v>
      </c>
      <c r="DA195" t="s">
        <v>71</v>
      </c>
      <c r="DB195" t="s">
        <v>71</v>
      </c>
      <c r="DC195" t="s">
        <v>71</v>
      </c>
      <c r="DD195" t="s">
        <v>71</v>
      </c>
      <c r="DE195" t="s">
        <v>71</v>
      </c>
      <c r="DF195" t="s">
        <v>71</v>
      </c>
      <c r="DG195" t="s">
        <v>71</v>
      </c>
      <c r="DH195" t="s">
        <v>71</v>
      </c>
      <c r="DI195" t="s">
        <v>71</v>
      </c>
      <c r="DJ195" t="s">
        <v>71</v>
      </c>
      <c r="DK195" t="s">
        <v>71</v>
      </c>
      <c r="DL195" t="s">
        <v>71</v>
      </c>
      <c r="DM195" t="s">
        <v>71</v>
      </c>
      <c r="DN195" t="s">
        <v>71</v>
      </c>
      <c r="DO195" t="s">
        <v>71</v>
      </c>
      <c r="DP195" t="s">
        <v>71</v>
      </c>
      <c r="DQ195" t="s">
        <v>71</v>
      </c>
      <c r="DR195" t="s">
        <v>71</v>
      </c>
      <c r="DS195" t="s">
        <v>71</v>
      </c>
      <c r="DT195" t="s">
        <v>71</v>
      </c>
      <c r="DU195" t="s">
        <v>71</v>
      </c>
      <c r="DV195" t="s">
        <v>71</v>
      </c>
      <c r="DW195" t="s">
        <v>71</v>
      </c>
      <c r="DX195" t="s">
        <v>71</v>
      </c>
      <c r="DY195" t="s">
        <v>71</v>
      </c>
      <c r="DZ195" t="s">
        <v>71</v>
      </c>
      <c r="EA195" t="s">
        <v>71</v>
      </c>
      <c r="EB195" t="s">
        <v>71</v>
      </c>
      <c r="EC195" t="s">
        <v>71</v>
      </c>
      <c r="ED195" t="s">
        <v>71</v>
      </c>
      <c r="EE195" t="s">
        <v>71</v>
      </c>
      <c r="EF195" t="s">
        <v>71</v>
      </c>
      <c r="EG195" t="s">
        <v>71</v>
      </c>
      <c r="EH195" t="s">
        <v>71</v>
      </c>
      <c r="EI195" t="s">
        <v>71</v>
      </c>
      <c r="EJ195" t="s">
        <v>71</v>
      </c>
      <c r="EK195" t="s">
        <v>71</v>
      </c>
      <c r="EL195" t="s">
        <v>71</v>
      </c>
      <c r="EM195" t="s">
        <v>71</v>
      </c>
      <c r="EN195" t="s">
        <v>71</v>
      </c>
      <c r="EO195" t="s">
        <v>71</v>
      </c>
      <c r="EP195" t="s">
        <v>71</v>
      </c>
      <c r="EQ195" t="s">
        <v>71</v>
      </c>
      <c r="ER195" t="s">
        <v>71</v>
      </c>
      <c r="ES195" t="s">
        <v>71</v>
      </c>
      <c r="ET195" t="s">
        <v>71</v>
      </c>
      <c r="EU195" t="s">
        <v>71</v>
      </c>
      <c r="EV195" t="s">
        <v>71</v>
      </c>
      <c r="EW195" t="s">
        <v>71</v>
      </c>
      <c r="EX195" t="s">
        <v>71</v>
      </c>
      <c r="EY195" t="s">
        <v>71</v>
      </c>
      <c r="EZ195" t="s">
        <v>71</v>
      </c>
      <c r="FA195" t="s">
        <v>71</v>
      </c>
      <c r="FB195" t="s">
        <v>71</v>
      </c>
      <c r="FC195" t="s">
        <v>71</v>
      </c>
      <c r="FD195" t="s">
        <v>71</v>
      </c>
      <c r="FE195" t="s">
        <v>71</v>
      </c>
      <c r="FF195" t="s">
        <v>71</v>
      </c>
      <c r="FG195" t="s">
        <v>71</v>
      </c>
      <c r="FH195" t="s">
        <v>71</v>
      </c>
      <c r="FI195" t="s">
        <v>71</v>
      </c>
      <c r="FJ195" t="s">
        <v>71</v>
      </c>
      <c r="FK195" t="s">
        <v>71</v>
      </c>
      <c r="FL195" t="s">
        <v>71</v>
      </c>
      <c r="FM195" t="s">
        <v>71</v>
      </c>
      <c r="FN195" t="s">
        <v>71</v>
      </c>
      <c r="FO195" t="s">
        <v>71</v>
      </c>
      <c r="FP195" t="s">
        <v>71</v>
      </c>
      <c r="FQ195" t="s">
        <v>71</v>
      </c>
      <c r="FR195" t="s">
        <v>71</v>
      </c>
      <c r="FS195" t="s">
        <v>71</v>
      </c>
      <c r="FT195" t="s">
        <v>71</v>
      </c>
      <c r="FU195" t="s">
        <v>71</v>
      </c>
      <c r="FV195" t="s">
        <v>71</v>
      </c>
      <c r="FW195" t="s">
        <v>71</v>
      </c>
      <c r="FX195" t="s">
        <v>71</v>
      </c>
      <c r="FY195" t="s">
        <v>71</v>
      </c>
      <c r="FZ195" t="s">
        <v>71</v>
      </c>
      <c r="GA195" t="s">
        <v>71</v>
      </c>
      <c r="GB195" t="s">
        <v>71</v>
      </c>
      <c r="GC195" t="s">
        <v>71</v>
      </c>
      <c r="GD195" t="s">
        <v>71</v>
      </c>
      <c r="GE195" t="s">
        <v>71</v>
      </c>
      <c r="GF195" t="s">
        <v>71</v>
      </c>
      <c r="GG195" t="s">
        <v>71</v>
      </c>
      <c r="GH195" t="s">
        <v>71</v>
      </c>
    </row>
    <row r="196" spans="1:190" x14ac:dyDescent="0.2">
      <c r="A196" s="1">
        <v>194</v>
      </c>
      <c r="B196" t="s">
        <v>72</v>
      </c>
      <c r="C196" t="s">
        <v>72</v>
      </c>
      <c r="D196" t="s">
        <v>73</v>
      </c>
      <c r="E196" t="s">
        <v>73</v>
      </c>
      <c r="F196" t="s">
        <v>73</v>
      </c>
      <c r="G196" t="s">
        <v>73</v>
      </c>
      <c r="H196" t="s">
        <v>74</v>
      </c>
      <c r="I196" t="s">
        <v>74</v>
      </c>
      <c r="J196" t="s">
        <v>74</v>
      </c>
      <c r="K196" t="s">
        <v>75</v>
      </c>
      <c r="L196" t="s">
        <v>75</v>
      </c>
      <c r="M196" t="s">
        <v>75</v>
      </c>
      <c r="N196" t="s">
        <v>75</v>
      </c>
      <c r="O196" t="s">
        <v>75</v>
      </c>
      <c r="P196" t="s">
        <v>75</v>
      </c>
      <c r="Q196" t="s">
        <v>75</v>
      </c>
      <c r="R196" t="s">
        <v>75</v>
      </c>
      <c r="S196" t="s">
        <v>71</v>
      </c>
      <c r="T196" t="s">
        <v>71</v>
      </c>
      <c r="U196" t="s">
        <v>71</v>
      </c>
      <c r="V196" t="s">
        <v>71</v>
      </c>
      <c r="W196" t="s">
        <v>71</v>
      </c>
      <c r="X196" t="s">
        <v>71</v>
      </c>
      <c r="Y196" t="s">
        <v>71</v>
      </c>
      <c r="Z196" t="s">
        <v>71</v>
      </c>
      <c r="AA196" t="s">
        <v>71</v>
      </c>
      <c r="AB196" t="s">
        <v>71</v>
      </c>
      <c r="AC196" t="s">
        <v>71</v>
      </c>
      <c r="AD196" t="s">
        <v>71</v>
      </c>
      <c r="AE196" t="s">
        <v>71</v>
      </c>
      <c r="AF196" t="s">
        <v>71</v>
      </c>
      <c r="AG196" t="s">
        <v>71</v>
      </c>
      <c r="AH196" t="s">
        <v>71</v>
      </c>
      <c r="AI196" t="s">
        <v>71</v>
      </c>
      <c r="AJ196" t="s">
        <v>71</v>
      </c>
      <c r="AK196" t="s">
        <v>71</v>
      </c>
      <c r="AL196" t="s">
        <v>71</v>
      </c>
      <c r="AM196" t="s">
        <v>71</v>
      </c>
      <c r="AN196" t="s">
        <v>71</v>
      </c>
      <c r="AO196" t="s">
        <v>71</v>
      </c>
      <c r="AP196" t="s">
        <v>71</v>
      </c>
      <c r="AQ196" t="s">
        <v>71</v>
      </c>
      <c r="AR196" t="s">
        <v>71</v>
      </c>
      <c r="AS196" t="s">
        <v>71</v>
      </c>
      <c r="AT196" t="s">
        <v>71</v>
      </c>
      <c r="AU196" t="s">
        <v>71</v>
      </c>
      <c r="AV196" t="s">
        <v>71</v>
      </c>
      <c r="AW196" t="s">
        <v>71</v>
      </c>
      <c r="AX196" t="s">
        <v>71</v>
      </c>
      <c r="AY196" t="s">
        <v>71</v>
      </c>
      <c r="AZ196" t="s">
        <v>71</v>
      </c>
      <c r="BA196" t="s">
        <v>71</v>
      </c>
      <c r="BB196" t="s">
        <v>71</v>
      </c>
      <c r="BC196" t="s">
        <v>71</v>
      </c>
      <c r="BD196" t="s">
        <v>71</v>
      </c>
      <c r="BE196" t="s">
        <v>71</v>
      </c>
      <c r="BF196" t="s">
        <v>71</v>
      </c>
      <c r="BG196" t="s">
        <v>71</v>
      </c>
      <c r="BH196" t="s">
        <v>71</v>
      </c>
      <c r="BI196" t="s">
        <v>71</v>
      </c>
      <c r="BJ196" t="s">
        <v>71</v>
      </c>
      <c r="BK196" t="s">
        <v>71</v>
      </c>
      <c r="BL196" t="s">
        <v>71</v>
      </c>
      <c r="BM196" t="s">
        <v>71</v>
      </c>
      <c r="BN196" t="s">
        <v>71</v>
      </c>
      <c r="BO196" t="s">
        <v>71</v>
      </c>
      <c r="BP196" t="s">
        <v>71</v>
      </c>
      <c r="BQ196" t="s">
        <v>71</v>
      </c>
      <c r="BR196" t="s">
        <v>71</v>
      </c>
      <c r="BS196" t="s">
        <v>71</v>
      </c>
      <c r="BT196" t="s">
        <v>71</v>
      </c>
      <c r="BU196" t="s">
        <v>71</v>
      </c>
      <c r="BV196" t="s">
        <v>71</v>
      </c>
      <c r="BW196" t="s">
        <v>71</v>
      </c>
      <c r="BX196" t="s">
        <v>71</v>
      </c>
      <c r="BY196" t="s">
        <v>71</v>
      </c>
      <c r="BZ196" t="s">
        <v>71</v>
      </c>
      <c r="CA196" t="s">
        <v>71</v>
      </c>
      <c r="CB196" t="s">
        <v>71</v>
      </c>
      <c r="CC196" t="s">
        <v>71</v>
      </c>
      <c r="CD196" t="s">
        <v>71</v>
      </c>
      <c r="CE196" t="s">
        <v>71</v>
      </c>
      <c r="CF196" t="s">
        <v>71</v>
      </c>
      <c r="CG196" t="s">
        <v>71</v>
      </c>
      <c r="CH196" t="s">
        <v>71</v>
      </c>
      <c r="CI196" t="s">
        <v>71</v>
      </c>
      <c r="CJ196" t="s">
        <v>71</v>
      </c>
      <c r="CK196" t="s">
        <v>71</v>
      </c>
      <c r="CL196" t="s">
        <v>71</v>
      </c>
      <c r="CM196" t="s">
        <v>71</v>
      </c>
      <c r="CN196" t="s">
        <v>71</v>
      </c>
      <c r="CO196" t="s">
        <v>71</v>
      </c>
      <c r="CP196" t="s">
        <v>71</v>
      </c>
      <c r="CQ196" t="s">
        <v>71</v>
      </c>
      <c r="CR196" t="s">
        <v>71</v>
      </c>
      <c r="CS196" t="s">
        <v>71</v>
      </c>
      <c r="CT196" t="s">
        <v>71</v>
      </c>
      <c r="CU196" t="s">
        <v>71</v>
      </c>
      <c r="CV196" t="s">
        <v>71</v>
      </c>
      <c r="CW196" t="s">
        <v>71</v>
      </c>
      <c r="CX196" t="s">
        <v>71</v>
      </c>
      <c r="CY196" t="s">
        <v>71</v>
      </c>
      <c r="CZ196" t="s">
        <v>71</v>
      </c>
      <c r="DA196" t="s">
        <v>71</v>
      </c>
      <c r="DB196" t="s">
        <v>71</v>
      </c>
      <c r="DC196" t="s">
        <v>71</v>
      </c>
      <c r="DD196" t="s">
        <v>71</v>
      </c>
      <c r="DE196" t="s">
        <v>71</v>
      </c>
      <c r="DF196" t="s">
        <v>71</v>
      </c>
      <c r="DG196" t="s">
        <v>71</v>
      </c>
      <c r="DH196" t="s">
        <v>71</v>
      </c>
      <c r="DI196" t="s">
        <v>71</v>
      </c>
      <c r="DJ196" t="s">
        <v>71</v>
      </c>
      <c r="DK196" t="s">
        <v>71</v>
      </c>
      <c r="DL196" t="s">
        <v>71</v>
      </c>
      <c r="DM196" t="s">
        <v>71</v>
      </c>
      <c r="DN196" t="s">
        <v>71</v>
      </c>
      <c r="DO196" t="s">
        <v>71</v>
      </c>
      <c r="DP196" t="s">
        <v>71</v>
      </c>
      <c r="DQ196" t="s">
        <v>71</v>
      </c>
      <c r="DR196" t="s">
        <v>71</v>
      </c>
      <c r="DS196" t="s">
        <v>71</v>
      </c>
      <c r="DT196" t="s">
        <v>71</v>
      </c>
      <c r="DU196" t="s">
        <v>71</v>
      </c>
      <c r="DV196" t="s">
        <v>71</v>
      </c>
      <c r="DW196" t="s">
        <v>71</v>
      </c>
      <c r="DX196" t="s">
        <v>71</v>
      </c>
      <c r="DY196" t="s">
        <v>71</v>
      </c>
      <c r="DZ196" t="s">
        <v>71</v>
      </c>
      <c r="EA196" t="s">
        <v>71</v>
      </c>
      <c r="EB196" t="s">
        <v>71</v>
      </c>
      <c r="EC196" t="s">
        <v>71</v>
      </c>
      <c r="ED196" t="s">
        <v>71</v>
      </c>
      <c r="EE196" t="s">
        <v>71</v>
      </c>
      <c r="EF196" t="s">
        <v>71</v>
      </c>
      <c r="EG196" t="s">
        <v>71</v>
      </c>
      <c r="EH196" t="s">
        <v>71</v>
      </c>
      <c r="EI196" t="s">
        <v>71</v>
      </c>
      <c r="EJ196" t="s">
        <v>71</v>
      </c>
      <c r="EK196" t="s">
        <v>71</v>
      </c>
      <c r="EL196" t="s">
        <v>71</v>
      </c>
      <c r="EM196" t="s">
        <v>71</v>
      </c>
      <c r="EN196" t="s">
        <v>71</v>
      </c>
      <c r="EO196" t="s">
        <v>71</v>
      </c>
      <c r="EP196" t="s">
        <v>71</v>
      </c>
      <c r="EQ196" t="s">
        <v>71</v>
      </c>
      <c r="ER196" t="s">
        <v>71</v>
      </c>
      <c r="ES196" t="s">
        <v>71</v>
      </c>
      <c r="ET196" t="s">
        <v>71</v>
      </c>
      <c r="EU196" t="s">
        <v>71</v>
      </c>
      <c r="EV196" t="s">
        <v>71</v>
      </c>
      <c r="EW196" t="s">
        <v>71</v>
      </c>
      <c r="EX196" t="s">
        <v>71</v>
      </c>
      <c r="EY196" t="s">
        <v>71</v>
      </c>
      <c r="EZ196" t="s">
        <v>71</v>
      </c>
      <c r="FA196" t="s">
        <v>71</v>
      </c>
      <c r="FB196" t="s">
        <v>71</v>
      </c>
      <c r="FC196" t="s">
        <v>71</v>
      </c>
      <c r="FD196" t="s">
        <v>71</v>
      </c>
      <c r="FE196" t="s">
        <v>71</v>
      </c>
      <c r="FF196" t="s">
        <v>71</v>
      </c>
      <c r="FG196" t="s">
        <v>71</v>
      </c>
      <c r="FH196" t="s">
        <v>71</v>
      </c>
      <c r="FI196" t="s">
        <v>71</v>
      </c>
      <c r="FJ196" t="s">
        <v>71</v>
      </c>
      <c r="FK196" t="s">
        <v>71</v>
      </c>
      <c r="FL196" t="s">
        <v>71</v>
      </c>
      <c r="FM196" t="s">
        <v>71</v>
      </c>
      <c r="FN196" t="s">
        <v>71</v>
      </c>
      <c r="FO196" t="s">
        <v>71</v>
      </c>
      <c r="FP196" t="s">
        <v>71</v>
      </c>
      <c r="FQ196" t="s">
        <v>71</v>
      </c>
      <c r="FR196" t="s">
        <v>71</v>
      </c>
      <c r="FS196" t="s">
        <v>71</v>
      </c>
      <c r="FT196" t="s">
        <v>71</v>
      </c>
      <c r="FU196" t="s">
        <v>71</v>
      </c>
      <c r="FV196" t="s">
        <v>71</v>
      </c>
      <c r="FW196" t="s">
        <v>71</v>
      </c>
      <c r="FX196" t="s">
        <v>71</v>
      </c>
      <c r="FY196" t="s">
        <v>71</v>
      </c>
      <c r="FZ196" t="s">
        <v>71</v>
      </c>
      <c r="GA196" t="s">
        <v>71</v>
      </c>
      <c r="GB196" t="s">
        <v>71</v>
      </c>
      <c r="GC196" t="s">
        <v>71</v>
      </c>
      <c r="GD196" t="s">
        <v>71</v>
      </c>
      <c r="GE196" t="s">
        <v>71</v>
      </c>
      <c r="GF196" t="s">
        <v>71</v>
      </c>
      <c r="GG196" t="s">
        <v>71</v>
      </c>
      <c r="GH196" t="s">
        <v>71</v>
      </c>
    </row>
    <row r="197" spans="1:190" x14ac:dyDescent="0.2">
      <c r="A197" s="1">
        <v>195</v>
      </c>
      <c r="B197" t="s">
        <v>72</v>
      </c>
      <c r="C197" t="s">
        <v>72</v>
      </c>
      <c r="D197" t="s">
        <v>73</v>
      </c>
      <c r="E197" t="s">
        <v>73</v>
      </c>
      <c r="F197" t="s">
        <v>73</v>
      </c>
      <c r="G197" t="s">
        <v>73</v>
      </c>
      <c r="H197" t="s">
        <v>74</v>
      </c>
      <c r="I197" t="s">
        <v>74</v>
      </c>
      <c r="J197" t="s">
        <v>74</v>
      </c>
      <c r="K197" t="s">
        <v>75</v>
      </c>
      <c r="L197" t="s">
        <v>75</v>
      </c>
      <c r="M197" t="s">
        <v>75</v>
      </c>
      <c r="N197" t="s">
        <v>75</v>
      </c>
      <c r="O197" t="s">
        <v>75</v>
      </c>
      <c r="P197" t="s">
        <v>75</v>
      </c>
      <c r="Q197" t="s">
        <v>75</v>
      </c>
      <c r="R197" t="s">
        <v>75</v>
      </c>
      <c r="S197" t="s">
        <v>71</v>
      </c>
      <c r="T197" t="s">
        <v>71</v>
      </c>
      <c r="U197" t="s">
        <v>71</v>
      </c>
      <c r="V197" t="s">
        <v>71</v>
      </c>
      <c r="W197" t="s">
        <v>71</v>
      </c>
      <c r="X197" t="s">
        <v>71</v>
      </c>
      <c r="Y197" t="s">
        <v>71</v>
      </c>
      <c r="Z197" t="s">
        <v>71</v>
      </c>
      <c r="AA197" t="s">
        <v>71</v>
      </c>
      <c r="AB197" t="s">
        <v>71</v>
      </c>
      <c r="AC197" t="s">
        <v>71</v>
      </c>
      <c r="AD197" t="s">
        <v>71</v>
      </c>
      <c r="AE197" t="s">
        <v>71</v>
      </c>
      <c r="AF197" t="s">
        <v>71</v>
      </c>
      <c r="AG197" t="s">
        <v>71</v>
      </c>
      <c r="AH197" t="s">
        <v>71</v>
      </c>
      <c r="AI197" t="s">
        <v>71</v>
      </c>
      <c r="AJ197" t="s">
        <v>71</v>
      </c>
      <c r="AK197" t="s">
        <v>71</v>
      </c>
      <c r="AL197" t="s">
        <v>71</v>
      </c>
      <c r="AM197" t="s">
        <v>71</v>
      </c>
      <c r="AN197" t="s">
        <v>71</v>
      </c>
      <c r="AO197" t="s">
        <v>71</v>
      </c>
      <c r="AP197" t="s">
        <v>71</v>
      </c>
      <c r="AQ197" t="s">
        <v>71</v>
      </c>
      <c r="AR197" t="s">
        <v>71</v>
      </c>
      <c r="AS197" t="s">
        <v>71</v>
      </c>
      <c r="AT197" t="s">
        <v>71</v>
      </c>
      <c r="AU197" t="s">
        <v>71</v>
      </c>
      <c r="AV197" t="s">
        <v>71</v>
      </c>
      <c r="AW197" t="s">
        <v>71</v>
      </c>
      <c r="AX197" t="s">
        <v>71</v>
      </c>
      <c r="AY197" t="s">
        <v>71</v>
      </c>
      <c r="AZ197" t="s">
        <v>71</v>
      </c>
      <c r="BA197" t="s">
        <v>71</v>
      </c>
      <c r="BB197" t="s">
        <v>71</v>
      </c>
      <c r="BC197" t="s">
        <v>71</v>
      </c>
      <c r="BD197" t="s">
        <v>71</v>
      </c>
      <c r="BE197" t="s">
        <v>71</v>
      </c>
      <c r="BF197" t="s">
        <v>71</v>
      </c>
      <c r="BG197" t="s">
        <v>71</v>
      </c>
      <c r="BH197" t="s">
        <v>71</v>
      </c>
      <c r="BI197" t="s">
        <v>71</v>
      </c>
      <c r="BJ197" t="s">
        <v>71</v>
      </c>
      <c r="BK197" t="s">
        <v>71</v>
      </c>
      <c r="BL197" t="s">
        <v>71</v>
      </c>
      <c r="BM197" t="s">
        <v>71</v>
      </c>
      <c r="BN197" t="s">
        <v>71</v>
      </c>
      <c r="BO197" t="s">
        <v>71</v>
      </c>
      <c r="BP197" t="s">
        <v>71</v>
      </c>
      <c r="BQ197" t="s">
        <v>71</v>
      </c>
      <c r="BR197" t="s">
        <v>71</v>
      </c>
      <c r="BS197" t="s">
        <v>71</v>
      </c>
      <c r="BT197" t="s">
        <v>71</v>
      </c>
      <c r="BU197" t="s">
        <v>71</v>
      </c>
      <c r="BV197" t="s">
        <v>71</v>
      </c>
      <c r="BW197" t="s">
        <v>71</v>
      </c>
      <c r="BX197" t="s">
        <v>71</v>
      </c>
      <c r="BY197" t="s">
        <v>71</v>
      </c>
      <c r="BZ197" t="s">
        <v>71</v>
      </c>
      <c r="CA197" t="s">
        <v>71</v>
      </c>
      <c r="CB197" t="s">
        <v>71</v>
      </c>
      <c r="CC197" t="s">
        <v>71</v>
      </c>
      <c r="CD197" t="s">
        <v>71</v>
      </c>
      <c r="CE197" t="s">
        <v>71</v>
      </c>
      <c r="CF197" t="s">
        <v>71</v>
      </c>
      <c r="CG197" t="s">
        <v>71</v>
      </c>
      <c r="CH197" t="s">
        <v>71</v>
      </c>
      <c r="CI197" t="s">
        <v>71</v>
      </c>
      <c r="CJ197" t="s">
        <v>71</v>
      </c>
      <c r="CK197" t="s">
        <v>71</v>
      </c>
      <c r="CL197" t="s">
        <v>71</v>
      </c>
      <c r="CM197" t="s">
        <v>71</v>
      </c>
      <c r="CN197" t="s">
        <v>71</v>
      </c>
      <c r="CO197" t="s">
        <v>71</v>
      </c>
      <c r="CP197" t="s">
        <v>71</v>
      </c>
      <c r="CQ197" t="s">
        <v>71</v>
      </c>
      <c r="CR197" t="s">
        <v>71</v>
      </c>
      <c r="CS197" t="s">
        <v>71</v>
      </c>
      <c r="CT197" t="s">
        <v>71</v>
      </c>
      <c r="CU197" t="s">
        <v>71</v>
      </c>
      <c r="CV197" t="s">
        <v>71</v>
      </c>
      <c r="CW197" t="s">
        <v>71</v>
      </c>
      <c r="CX197" t="s">
        <v>71</v>
      </c>
      <c r="CY197" t="s">
        <v>71</v>
      </c>
      <c r="CZ197" t="s">
        <v>71</v>
      </c>
      <c r="DA197" t="s">
        <v>71</v>
      </c>
      <c r="DB197" t="s">
        <v>71</v>
      </c>
      <c r="DC197" t="s">
        <v>71</v>
      </c>
      <c r="DD197" t="s">
        <v>71</v>
      </c>
      <c r="DE197" t="s">
        <v>71</v>
      </c>
      <c r="DF197" t="s">
        <v>71</v>
      </c>
      <c r="DG197" t="s">
        <v>71</v>
      </c>
      <c r="DH197" t="s">
        <v>71</v>
      </c>
      <c r="DI197" t="s">
        <v>71</v>
      </c>
      <c r="DJ197" t="s">
        <v>71</v>
      </c>
      <c r="DK197" t="s">
        <v>71</v>
      </c>
      <c r="DL197" t="s">
        <v>71</v>
      </c>
      <c r="DM197" t="s">
        <v>71</v>
      </c>
      <c r="DN197" t="s">
        <v>71</v>
      </c>
      <c r="DO197" t="s">
        <v>71</v>
      </c>
      <c r="DP197" t="s">
        <v>71</v>
      </c>
      <c r="DQ197" t="s">
        <v>71</v>
      </c>
      <c r="DR197" t="s">
        <v>71</v>
      </c>
      <c r="DS197" t="s">
        <v>71</v>
      </c>
      <c r="DT197" t="s">
        <v>71</v>
      </c>
      <c r="DU197" t="s">
        <v>71</v>
      </c>
      <c r="DV197" t="s">
        <v>71</v>
      </c>
      <c r="DW197" t="s">
        <v>71</v>
      </c>
      <c r="DX197" t="s">
        <v>71</v>
      </c>
      <c r="DY197" t="s">
        <v>71</v>
      </c>
      <c r="DZ197" t="s">
        <v>71</v>
      </c>
      <c r="EA197" t="s">
        <v>71</v>
      </c>
      <c r="EB197" t="s">
        <v>71</v>
      </c>
      <c r="EC197" t="s">
        <v>71</v>
      </c>
      <c r="ED197" t="s">
        <v>71</v>
      </c>
      <c r="EE197" t="s">
        <v>71</v>
      </c>
      <c r="EF197" t="s">
        <v>71</v>
      </c>
      <c r="EG197" t="s">
        <v>71</v>
      </c>
      <c r="EH197" t="s">
        <v>71</v>
      </c>
      <c r="EI197" t="s">
        <v>71</v>
      </c>
      <c r="EJ197" t="s">
        <v>71</v>
      </c>
      <c r="EK197" t="s">
        <v>71</v>
      </c>
      <c r="EL197" t="s">
        <v>71</v>
      </c>
      <c r="EM197" t="s">
        <v>71</v>
      </c>
      <c r="EN197" t="s">
        <v>71</v>
      </c>
      <c r="EO197" t="s">
        <v>71</v>
      </c>
      <c r="EP197" t="s">
        <v>71</v>
      </c>
      <c r="EQ197" t="s">
        <v>71</v>
      </c>
      <c r="ER197" t="s">
        <v>71</v>
      </c>
      <c r="ES197" t="s">
        <v>71</v>
      </c>
      <c r="ET197" t="s">
        <v>71</v>
      </c>
      <c r="EU197" t="s">
        <v>71</v>
      </c>
      <c r="EV197" t="s">
        <v>71</v>
      </c>
      <c r="EW197" t="s">
        <v>71</v>
      </c>
      <c r="EX197" t="s">
        <v>71</v>
      </c>
      <c r="EY197" t="s">
        <v>71</v>
      </c>
      <c r="EZ197" t="s">
        <v>71</v>
      </c>
      <c r="FA197" t="s">
        <v>71</v>
      </c>
      <c r="FB197" t="s">
        <v>71</v>
      </c>
      <c r="FC197" t="s">
        <v>71</v>
      </c>
      <c r="FD197" t="s">
        <v>71</v>
      </c>
      <c r="FE197" t="s">
        <v>71</v>
      </c>
      <c r="FF197" t="s">
        <v>71</v>
      </c>
      <c r="FG197" t="s">
        <v>71</v>
      </c>
      <c r="FH197" t="s">
        <v>71</v>
      </c>
      <c r="FI197" t="s">
        <v>71</v>
      </c>
      <c r="FJ197" t="s">
        <v>71</v>
      </c>
      <c r="FK197" t="s">
        <v>71</v>
      </c>
      <c r="FL197" t="s">
        <v>71</v>
      </c>
      <c r="FM197" t="s">
        <v>71</v>
      </c>
      <c r="FN197" t="s">
        <v>71</v>
      </c>
      <c r="FO197" t="s">
        <v>71</v>
      </c>
      <c r="FP197" t="s">
        <v>71</v>
      </c>
      <c r="FQ197" t="s">
        <v>71</v>
      </c>
      <c r="FR197" t="s">
        <v>71</v>
      </c>
      <c r="FS197" t="s">
        <v>71</v>
      </c>
      <c r="FT197" t="s">
        <v>71</v>
      </c>
      <c r="FU197" t="s">
        <v>71</v>
      </c>
      <c r="FV197" t="s">
        <v>71</v>
      </c>
      <c r="FW197" t="s">
        <v>71</v>
      </c>
      <c r="FX197" t="s">
        <v>71</v>
      </c>
      <c r="FY197" t="s">
        <v>71</v>
      </c>
      <c r="FZ197" t="s">
        <v>71</v>
      </c>
      <c r="GA197" t="s">
        <v>71</v>
      </c>
      <c r="GB197" t="s">
        <v>71</v>
      </c>
      <c r="GC197" t="s">
        <v>71</v>
      </c>
      <c r="GD197" t="s">
        <v>71</v>
      </c>
      <c r="GE197" t="s">
        <v>71</v>
      </c>
      <c r="GF197" t="s">
        <v>71</v>
      </c>
      <c r="GG197" t="s">
        <v>71</v>
      </c>
      <c r="GH197" t="s">
        <v>71</v>
      </c>
    </row>
    <row r="198" spans="1:190" x14ac:dyDescent="0.2">
      <c r="A198" s="1">
        <v>196</v>
      </c>
      <c r="B198" t="s">
        <v>72</v>
      </c>
      <c r="C198" t="s">
        <v>72</v>
      </c>
      <c r="D198" t="s">
        <v>73</v>
      </c>
      <c r="E198" t="s">
        <v>73</v>
      </c>
      <c r="F198" t="s">
        <v>73</v>
      </c>
      <c r="G198" t="s">
        <v>73</v>
      </c>
      <c r="H198" t="s">
        <v>74</v>
      </c>
      <c r="I198" t="s">
        <v>74</v>
      </c>
      <c r="J198" t="s">
        <v>74</v>
      </c>
      <c r="K198" t="s">
        <v>75</v>
      </c>
      <c r="L198" t="s">
        <v>75</v>
      </c>
      <c r="M198" t="s">
        <v>75</v>
      </c>
      <c r="N198" t="s">
        <v>75</v>
      </c>
      <c r="O198" t="s">
        <v>75</v>
      </c>
      <c r="P198" t="s">
        <v>75</v>
      </c>
      <c r="Q198" t="s">
        <v>75</v>
      </c>
      <c r="R198" t="s">
        <v>75</v>
      </c>
      <c r="S198" t="s">
        <v>71</v>
      </c>
      <c r="T198" t="s">
        <v>71</v>
      </c>
      <c r="U198" t="s">
        <v>71</v>
      </c>
      <c r="V198" t="s">
        <v>71</v>
      </c>
      <c r="W198" t="s">
        <v>71</v>
      </c>
      <c r="X198" t="s">
        <v>71</v>
      </c>
      <c r="Y198" t="s">
        <v>71</v>
      </c>
      <c r="Z198" t="s">
        <v>71</v>
      </c>
      <c r="AA198" t="s">
        <v>71</v>
      </c>
      <c r="AB198" t="s">
        <v>71</v>
      </c>
      <c r="AC198" t="s">
        <v>71</v>
      </c>
      <c r="AD198" t="s">
        <v>71</v>
      </c>
      <c r="AE198" t="s">
        <v>71</v>
      </c>
      <c r="AF198" t="s">
        <v>71</v>
      </c>
      <c r="AG198" t="s">
        <v>71</v>
      </c>
      <c r="AH198" t="s">
        <v>71</v>
      </c>
      <c r="AI198" t="s">
        <v>71</v>
      </c>
      <c r="AJ198" t="s">
        <v>71</v>
      </c>
      <c r="AK198" t="s">
        <v>71</v>
      </c>
      <c r="AL198" t="s">
        <v>71</v>
      </c>
      <c r="AM198" t="s">
        <v>71</v>
      </c>
      <c r="AN198" t="s">
        <v>71</v>
      </c>
      <c r="AO198" t="s">
        <v>71</v>
      </c>
      <c r="AP198" t="s">
        <v>71</v>
      </c>
      <c r="AQ198" t="s">
        <v>71</v>
      </c>
      <c r="AR198" t="s">
        <v>71</v>
      </c>
      <c r="AS198" t="s">
        <v>71</v>
      </c>
      <c r="AT198" t="s">
        <v>71</v>
      </c>
      <c r="AU198" t="s">
        <v>71</v>
      </c>
      <c r="AV198" t="s">
        <v>71</v>
      </c>
      <c r="AW198" t="s">
        <v>71</v>
      </c>
      <c r="AX198" t="s">
        <v>71</v>
      </c>
      <c r="AY198" t="s">
        <v>71</v>
      </c>
      <c r="AZ198" t="s">
        <v>71</v>
      </c>
      <c r="BA198" t="s">
        <v>71</v>
      </c>
      <c r="BB198" t="s">
        <v>71</v>
      </c>
      <c r="BC198" t="s">
        <v>71</v>
      </c>
      <c r="BD198" t="s">
        <v>71</v>
      </c>
      <c r="BE198" t="s">
        <v>71</v>
      </c>
      <c r="BF198" t="s">
        <v>71</v>
      </c>
      <c r="BG198" t="s">
        <v>71</v>
      </c>
      <c r="BH198" t="s">
        <v>71</v>
      </c>
      <c r="BI198" t="s">
        <v>71</v>
      </c>
      <c r="BJ198" t="s">
        <v>71</v>
      </c>
      <c r="BK198" t="s">
        <v>71</v>
      </c>
      <c r="BL198" t="s">
        <v>71</v>
      </c>
      <c r="BM198" t="s">
        <v>71</v>
      </c>
      <c r="BN198" t="s">
        <v>71</v>
      </c>
      <c r="BO198" t="s">
        <v>71</v>
      </c>
      <c r="BP198" t="s">
        <v>71</v>
      </c>
      <c r="BQ198" t="s">
        <v>71</v>
      </c>
      <c r="BR198" t="s">
        <v>71</v>
      </c>
      <c r="BS198" t="s">
        <v>71</v>
      </c>
      <c r="BT198" t="s">
        <v>71</v>
      </c>
      <c r="BU198" t="s">
        <v>71</v>
      </c>
      <c r="BV198" t="s">
        <v>71</v>
      </c>
      <c r="BW198" t="s">
        <v>71</v>
      </c>
      <c r="BX198" t="s">
        <v>71</v>
      </c>
      <c r="BY198" t="s">
        <v>71</v>
      </c>
      <c r="BZ198" t="s">
        <v>71</v>
      </c>
      <c r="CA198" t="s">
        <v>71</v>
      </c>
      <c r="CB198" t="s">
        <v>71</v>
      </c>
      <c r="CC198" t="s">
        <v>71</v>
      </c>
      <c r="CD198" t="s">
        <v>71</v>
      </c>
      <c r="CE198" t="s">
        <v>71</v>
      </c>
      <c r="CF198" t="s">
        <v>71</v>
      </c>
      <c r="CG198" t="s">
        <v>71</v>
      </c>
      <c r="CH198" t="s">
        <v>71</v>
      </c>
      <c r="CI198" t="s">
        <v>71</v>
      </c>
      <c r="CJ198" t="s">
        <v>71</v>
      </c>
      <c r="CK198" t="s">
        <v>71</v>
      </c>
      <c r="CL198" t="s">
        <v>71</v>
      </c>
      <c r="CM198" t="s">
        <v>71</v>
      </c>
      <c r="CN198" t="s">
        <v>71</v>
      </c>
      <c r="CO198" t="s">
        <v>71</v>
      </c>
      <c r="CP198" t="s">
        <v>71</v>
      </c>
      <c r="CQ198" t="s">
        <v>71</v>
      </c>
      <c r="CR198" t="s">
        <v>71</v>
      </c>
      <c r="CS198" t="s">
        <v>71</v>
      </c>
      <c r="CT198" t="s">
        <v>71</v>
      </c>
      <c r="CU198" t="s">
        <v>71</v>
      </c>
      <c r="CV198" t="s">
        <v>71</v>
      </c>
      <c r="CW198" t="s">
        <v>71</v>
      </c>
      <c r="CX198" t="s">
        <v>71</v>
      </c>
      <c r="CY198" t="s">
        <v>71</v>
      </c>
      <c r="CZ198" t="s">
        <v>71</v>
      </c>
      <c r="DA198" t="s">
        <v>71</v>
      </c>
      <c r="DB198" t="s">
        <v>71</v>
      </c>
      <c r="DC198" t="s">
        <v>71</v>
      </c>
      <c r="DD198" t="s">
        <v>71</v>
      </c>
      <c r="DE198" t="s">
        <v>71</v>
      </c>
      <c r="DF198" t="s">
        <v>71</v>
      </c>
      <c r="DG198" t="s">
        <v>71</v>
      </c>
      <c r="DH198" t="s">
        <v>71</v>
      </c>
      <c r="DI198" t="s">
        <v>71</v>
      </c>
      <c r="DJ198" t="s">
        <v>71</v>
      </c>
      <c r="DK198" t="s">
        <v>71</v>
      </c>
      <c r="DL198" t="s">
        <v>71</v>
      </c>
      <c r="DM198" t="s">
        <v>71</v>
      </c>
      <c r="DN198" t="s">
        <v>71</v>
      </c>
      <c r="DO198" t="s">
        <v>71</v>
      </c>
      <c r="DP198" t="s">
        <v>71</v>
      </c>
      <c r="DQ198" t="s">
        <v>71</v>
      </c>
      <c r="DR198" t="s">
        <v>71</v>
      </c>
      <c r="DS198" t="s">
        <v>71</v>
      </c>
      <c r="DT198" t="s">
        <v>71</v>
      </c>
      <c r="DU198" t="s">
        <v>71</v>
      </c>
      <c r="DV198" t="s">
        <v>71</v>
      </c>
      <c r="DW198" t="s">
        <v>71</v>
      </c>
      <c r="DX198" t="s">
        <v>71</v>
      </c>
      <c r="DY198" t="s">
        <v>71</v>
      </c>
      <c r="DZ198" t="s">
        <v>71</v>
      </c>
      <c r="EA198" t="s">
        <v>71</v>
      </c>
      <c r="EB198" t="s">
        <v>71</v>
      </c>
      <c r="EC198" t="s">
        <v>71</v>
      </c>
      <c r="ED198" t="s">
        <v>71</v>
      </c>
      <c r="EE198" t="s">
        <v>71</v>
      </c>
      <c r="EF198" t="s">
        <v>71</v>
      </c>
      <c r="EG198" t="s">
        <v>71</v>
      </c>
      <c r="EH198" t="s">
        <v>71</v>
      </c>
      <c r="EI198" t="s">
        <v>71</v>
      </c>
      <c r="EJ198" t="s">
        <v>71</v>
      </c>
      <c r="EK198" t="s">
        <v>71</v>
      </c>
      <c r="EL198" t="s">
        <v>71</v>
      </c>
      <c r="EM198" t="s">
        <v>71</v>
      </c>
      <c r="EN198" t="s">
        <v>71</v>
      </c>
      <c r="EO198" t="s">
        <v>71</v>
      </c>
      <c r="EP198" t="s">
        <v>71</v>
      </c>
      <c r="EQ198" t="s">
        <v>71</v>
      </c>
      <c r="ER198" t="s">
        <v>71</v>
      </c>
      <c r="ES198" t="s">
        <v>71</v>
      </c>
      <c r="ET198" t="s">
        <v>71</v>
      </c>
      <c r="EU198" t="s">
        <v>71</v>
      </c>
      <c r="EV198" t="s">
        <v>71</v>
      </c>
      <c r="EW198" t="s">
        <v>71</v>
      </c>
      <c r="EX198" t="s">
        <v>71</v>
      </c>
      <c r="EY198" t="s">
        <v>71</v>
      </c>
      <c r="EZ198" t="s">
        <v>71</v>
      </c>
      <c r="FA198" t="s">
        <v>71</v>
      </c>
      <c r="FB198" t="s">
        <v>71</v>
      </c>
      <c r="FC198" t="s">
        <v>71</v>
      </c>
      <c r="FD198" t="s">
        <v>71</v>
      </c>
      <c r="FE198" t="s">
        <v>71</v>
      </c>
      <c r="FF198" t="s">
        <v>71</v>
      </c>
      <c r="FG198" t="s">
        <v>71</v>
      </c>
      <c r="FH198" t="s">
        <v>71</v>
      </c>
      <c r="FI198" t="s">
        <v>71</v>
      </c>
      <c r="FJ198" t="s">
        <v>71</v>
      </c>
      <c r="FK198" t="s">
        <v>71</v>
      </c>
      <c r="FL198" t="s">
        <v>71</v>
      </c>
      <c r="FM198" t="s">
        <v>71</v>
      </c>
      <c r="FN198" t="s">
        <v>71</v>
      </c>
      <c r="FO198" t="s">
        <v>71</v>
      </c>
      <c r="FP198" t="s">
        <v>71</v>
      </c>
      <c r="FQ198" t="s">
        <v>71</v>
      </c>
      <c r="FR198" t="s">
        <v>71</v>
      </c>
      <c r="FS198" t="s">
        <v>71</v>
      </c>
      <c r="FT198" t="s">
        <v>71</v>
      </c>
      <c r="FU198" t="s">
        <v>71</v>
      </c>
      <c r="FV198" t="s">
        <v>71</v>
      </c>
      <c r="FW198" t="s">
        <v>71</v>
      </c>
      <c r="FX198" t="s">
        <v>71</v>
      </c>
      <c r="FY198" t="s">
        <v>71</v>
      </c>
      <c r="FZ198" t="s">
        <v>71</v>
      </c>
      <c r="GA198" t="s">
        <v>71</v>
      </c>
      <c r="GB198" t="s">
        <v>71</v>
      </c>
      <c r="GC198" t="s">
        <v>71</v>
      </c>
      <c r="GD198" t="s">
        <v>71</v>
      </c>
      <c r="GE198" t="s">
        <v>71</v>
      </c>
      <c r="GF198" t="s">
        <v>71</v>
      </c>
      <c r="GG198" t="s">
        <v>71</v>
      </c>
      <c r="GH198" t="s">
        <v>71</v>
      </c>
    </row>
    <row r="199" spans="1:190" x14ac:dyDescent="0.2">
      <c r="A199" s="1">
        <v>197</v>
      </c>
      <c r="B199" t="s">
        <v>72</v>
      </c>
      <c r="C199" t="s">
        <v>72</v>
      </c>
      <c r="D199" t="s">
        <v>73</v>
      </c>
      <c r="E199" t="s">
        <v>73</v>
      </c>
      <c r="F199" t="s">
        <v>73</v>
      </c>
      <c r="G199" t="s">
        <v>73</v>
      </c>
      <c r="H199" t="s">
        <v>74</v>
      </c>
      <c r="I199" t="s">
        <v>74</v>
      </c>
      <c r="J199" t="s">
        <v>74</v>
      </c>
      <c r="K199" t="s">
        <v>75</v>
      </c>
      <c r="L199" t="s">
        <v>75</v>
      </c>
      <c r="M199" t="s">
        <v>75</v>
      </c>
      <c r="N199" t="s">
        <v>75</v>
      </c>
      <c r="O199" t="s">
        <v>75</v>
      </c>
      <c r="P199" t="s">
        <v>75</v>
      </c>
      <c r="Q199" t="s">
        <v>75</v>
      </c>
      <c r="R199" t="s">
        <v>75</v>
      </c>
      <c r="S199" t="s">
        <v>71</v>
      </c>
      <c r="T199" t="s">
        <v>71</v>
      </c>
      <c r="U199" t="s">
        <v>71</v>
      </c>
      <c r="V199" t="s">
        <v>71</v>
      </c>
      <c r="W199" t="s">
        <v>71</v>
      </c>
      <c r="X199" t="s">
        <v>71</v>
      </c>
      <c r="Y199" t="s">
        <v>71</v>
      </c>
      <c r="Z199" t="s">
        <v>71</v>
      </c>
      <c r="AA199" t="s">
        <v>71</v>
      </c>
      <c r="AB199" t="s">
        <v>71</v>
      </c>
      <c r="AC199" t="s">
        <v>71</v>
      </c>
      <c r="AD199" t="s">
        <v>71</v>
      </c>
      <c r="AE199" t="s">
        <v>71</v>
      </c>
      <c r="AF199" t="s">
        <v>71</v>
      </c>
      <c r="AG199" t="s">
        <v>71</v>
      </c>
      <c r="AH199" t="s">
        <v>71</v>
      </c>
      <c r="AI199" t="s">
        <v>71</v>
      </c>
      <c r="AJ199" t="s">
        <v>71</v>
      </c>
      <c r="AK199" t="s">
        <v>71</v>
      </c>
      <c r="AL199" t="s">
        <v>71</v>
      </c>
      <c r="AM199" t="s">
        <v>71</v>
      </c>
      <c r="AN199" t="s">
        <v>71</v>
      </c>
      <c r="AO199" t="s">
        <v>71</v>
      </c>
      <c r="AP199" t="s">
        <v>71</v>
      </c>
      <c r="AQ199" t="s">
        <v>71</v>
      </c>
      <c r="AR199" t="s">
        <v>71</v>
      </c>
      <c r="AS199" t="s">
        <v>71</v>
      </c>
      <c r="AT199" t="s">
        <v>71</v>
      </c>
      <c r="AU199" t="s">
        <v>71</v>
      </c>
      <c r="AV199" t="s">
        <v>71</v>
      </c>
      <c r="AW199" t="s">
        <v>71</v>
      </c>
      <c r="AX199" t="s">
        <v>71</v>
      </c>
      <c r="AY199" t="s">
        <v>71</v>
      </c>
      <c r="AZ199" t="s">
        <v>71</v>
      </c>
      <c r="BA199" t="s">
        <v>71</v>
      </c>
      <c r="BB199" t="s">
        <v>71</v>
      </c>
      <c r="BC199" t="s">
        <v>71</v>
      </c>
      <c r="BD199" t="s">
        <v>71</v>
      </c>
      <c r="BE199" t="s">
        <v>71</v>
      </c>
      <c r="BF199" t="s">
        <v>71</v>
      </c>
      <c r="BG199" t="s">
        <v>71</v>
      </c>
      <c r="BH199" t="s">
        <v>71</v>
      </c>
      <c r="BI199" t="s">
        <v>71</v>
      </c>
      <c r="BJ199" t="s">
        <v>71</v>
      </c>
      <c r="BK199" t="s">
        <v>71</v>
      </c>
      <c r="BL199" t="s">
        <v>71</v>
      </c>
      <c r="BM199" t="s">
        <v>71</v>
      </c>
      <c r="BN199" t="s">
        <v>71</v>
      </c>
      <c r="BO199" t="s">
        <v>71</v>
      </c>
      <c r="BP199" t="s">
        <v>71</v>
      </c>
      <c r="BQ199" t="s">
        <v>71</v>
      </c>
      <c r="BR199" t="s">
        <v>71</v>
      </c>
      <c r="BS199" t="s">
        <v>71</v>
      </c>
      <c r="BT199" t="s">
        <v>71</v>
      </c>
      <c r="BU199" t="s">
        <v>71</v>
      </c>
      <c r="BV199" t="s">
        <v>71</v>
      </c>
      <c r="BW199" t="s">
        <v>71</v>
      </c>
      <c r="BX199" t="s">
        <v>71</v>
      </c>
      <c r="BY199" t="s">
        <v>71</v>
      </c>
      <c r="BZ199" t="s">
        <v>71</v>
      </c>
      <c r="CA199" t="s">
        <v>71</v>
      </c>
      <c r="CB199" t="s">
        <v>71</v>
      </c>
      <c r="CC199" t="s">
        <v>71</v>
      </c>
      <c r="CD199" t="s">
        <v>71</v>
      </c>
      <c r="CE199" t="s">
        <v>71</v>
      </c>
      <c r="CF199" t="s">
        <v>71</v>
      </c>
      <c r="CG199" t="s">
        <v>71</v>
      </c>
      <c r="CH199" t="s">
        <v>71</v>
      </c>
      <c r="CI199" t="s">
        <v>71</v>
      </c>
      <c r="CJ199" t="s">
        <v>71</v>
      </c>
      <c r="CK199" t="s">
        <v>71</v>
      </c>
      <c r="CL199" t="s">
        <v>71</v>
      </c>
      <c r="CM199" t="s">
        <v>71</v>
      </c>
      <c r="CN199" t="s">
        <v>71</v>
      </c>
      <c r="CO199" t="s">
        <v>71</v>
      </c>
      <c r="CP199" t="s">
        <v>71</v>
      </c>
      <c r="CQ199" t="s">
        <v>71</v>
      </c>
      <c r="CR199" t="s">
        <v>71</v>
      </c>
      <c r="CS199" t="s">
        <v>71</v>
      </c>
      <c r="CT199" t="s">
        <v>71</v>
      </c>
      <c r="CU199" t="s">
        <v>71</v>
      </c>
      <c r="CV199" t="s">
        <v>71</v>
      </c>
      <c r="CW199" t="s">
        <v>71</v>
      </c>
      <c r="CX199" t="s">
        <v>71</v>
      </c>
      <c r="CY199" t="s">
        <v>71</v>
      </c>
      <c r="CZ199" t="s">
        <v>71</v>
      </c>
      <c r="DA199" t="s">
        <v>71</v>
      </c>
      <c r="DB199" t="s">
        <v>71</v>
      </c>
      <c r="DC199" t="s">
        <v>71</v>
      </c>
      <c r="DD199" t="s">
        <v>71</v>
      </c>
      <c r="DE199" t="s">
        <v>71</v>
      </c>
      <c r="DF199" t="s">
        <v>71</v>
      </c>
      <c r="DG199" t="s">
        <v>71</v>
      </c>
      <c r="DH199" t="s">
        <v>71</v>
      </c>
      <c r="DI199" t="s">
        <v>71</v>
      </c>
      <c r="DJ199" t="s">
        <v>71</v>
      </c>
      <c r="DK199" t="s">
        <v>71</v>
      </c>
      <c r="DL199" t="s">
        <v>71</v>
      </c>
      <c r="DM199" t="s">
        <v>71</v>
      </c>
      <c r="DN199" t="s">
        <v>71</v>
      </c>
      <c r="DO199" t="s">
        <v>71</v>
      </c>
      <c r="DP199" t="s">
        <v>71</v>
      </c>
      <c r="DQ199" t="s">
        <v>71</v>
      </c>
      <c r="DR199" t="s">
        <v>71</v>
      </c>
      <c r="DS199" t="s">
        <v>71</v>
      </c>
      <c r="DT199" t="s">
        <v>71</v>
      </c>
      <c r="DU199" t="s">
        <v>71</v>
      </c>
      <c r="DV199" t="s">
        <v>71</v>
      </c>
      <c r="DW199" t="s">
        <v>71</v>
      </c>
      <c r="DX199" t="s">
        <v>71</v>
      </c>
      <c r="DY199" t="s">
        <v>71</v>
      </c>
      <c r="DZ199" t="s">
        <v>71</v>
      </c>
      <c r="EA199" t="s">
        <v>71</v>
      </c>
      <c r="EB199" t="s">
        <v>71</v>
      </c>
      <c r="EC199" t="s">
        <v>71</v>
      </c>
      <c r="ED199" t="s">
        <v>71</v>
      </c>
      <c r="EE199" t="s">
        <v>71</v>
      </c>
      <c r="EF199" t="s">
        <v>71</v>
      </c>
      <c r="EG199" t="s">
        <v>71</v>
      </c>
      <c r="EH199" t="s">
        <v>71</v>
      </c>
      <c r="EI199" t="s">
        <v>71</v>
      </c>
      <c r="EJ199" t="s">
        <v>71</v>
      </c>
      <c r="EK199" t="s">
        <v>71</v>
      </c>
      <c r="EL199" t="s">
        <v>71</v>
      </c>
      <c r="EM199" t="s">
        <v>71</v>
      </c>
      <c r="EN199" t="s">
        <v>71</v>
      </c>
      <c r="EO199" t="s">
        <v>71</v>
      </c>
      <c r="EP199" t="s">
        <v>71</v>
      </c>
      <c r="EQ199" t="s">
        <v>71</v>
      </c>
      <c r="ER199" t="s">
        <v>71</v>
      </c>
      <c r="ES199" t="s">
        <v>71</v>
      </c>
      <c r="ET199" t="s">
        <v>71</v>
      </c>
      <c r="EU199" t="s">
        <v>71</v>
      </c>
      <c r="EV199" t="s">
        <v>71</v>
      </c>
      <c r="EW199" t="s">
        <v>71</v>
      </c>
      <c r="EX199" t="s">
        <v>71</v>
      </c>
      <c r="EY199" t="s">
        <v>71</v>
      </c>
      <c r="EZ199" t="s">
        <v>71</v>
      </c>
      <c r="FA199" t="s">
        <v>71</v>
      </c>
      <c r="FB199" t="s">
        <v>71</v>
      </c>
      <c r="FC199" t="s">
        <v>71</v>
      </c>
      <c r="FD199" t="s">
        <v>71</v>
      </c>
      <c r="FE199" t="s">
        <v>71</v>
      </c>
      <c r="FF199" t="s">
        <v>71</v>
      </c>
      <c r="FG199" t="s">
        <v>71</v>
      </c>
      <c r="FH199" t="s">
        <v>71</v>
      </c>
      <c r="FI199" t="s">
        <v>71</v>
      </c>
      <c r="FJ199" t="s">
        <v>71</v>
      </c>
      <c r="FK199" t="s">
        <v>71</v>
      </c>
      <c r="FL199" t="s">
        <v>71</v>
      </c>
      <c r="FM199" t="s">
        <v>71</v>
      </c>
      <c r="FN199" t="s">
        <v>71</v>
      </c>
      <c r="FO199" t="s">
        <v>71</v>
      </c>
      <c r="FP199" t="s">
        <v>71</v>
      </c>
      <c r="FQ199" t="s">
        <v>71</v>
      </c>
      <c r="FR199" t="s">
        <v>71</v>
      </c>
      <c r="FS199" t="s">
        <v>71</v>
      </c>
      <c r="FT199" t="s">
        <v>71</v>
      </c>
      <c r="FU199" t="s">
        <v>71</v>
      </c>
      <c r="FV199" t="s">
        <v>71</v>
      </c>
      <c r="FW199" t="s">
        <v>71</v>
      </c>
      <c r="FX199" t="s">
        <v>71</v>
      </c>
      <c r="FY199" t="s">
        <v>71</v>
      </c>
      <c r="FZ199" t="s">
        <v>71</v>
      </c>
      <c r="GA199" t="s">
        <v>71</v>
      </c>
      <c r="GB199" t="s">
        <v>71</v>
      </c>
      <c r="GC199" t="s">
        <v>71</v>
      </c>
      <c r="GD199" t="s">
        <v>71</v>
      </c>
      <c r="GE199" t="s">
        <v>71</v>
      </c>
      <c r="GF199" t="s">
        <v>71</v>
      </c>
      <c r="GG199" t="s">
        <v>71</v>
      </c>
      <c r="GH199" t="s">
        <v>71</v>
      </c>
    </row>
    <row r="200" spans="1:190" x14ac:dyDescent="0.2">
      <c r="A200" s="1">
        <v>198</v>
      </c>
      <c r="B200" t="s">
        <v>72</v>
      </c>
      <c r="C200" t="s">
        <v>72</v>
      </c>
      <c r="D200" t="s">
        <v>73</v>
      </c>
      <c r="E200" t="s">
        <v>73</v>
      </c>
      <c r="F200" t="s">
        <v>73</v>
      </c>
      <c r="G200" t="s">
        <v>73</v>
      </c>
      <c r="H200" t="s">
        <v>74</v>
      </c>
      <c r="I200" t="s">
        <v>74</v>
      </c>
      <c r="J200" t="s">
        <v>74</v>
      </c>
      <c r="K200" t="s">
        <v>75</v>
      </c>
      <c r="L200" t="s">
        <v>75</v>
      </c>
      <c r="M200" t="s">
        <v>75</v>
      </c>
      <c r="N200" t="s">
        <v>75</v>
      </c>
      <c r="O200" t="s">
        <v>75</v>
      </c>
      <c r="P200" t="s">
        <v>75</v>
      </c>
      <c r="Q200" t="s">
        <v>75</v>
      </c>
      <c r="R200" t="s">
        <v>75</v>
      </c>
      <c r="S200" t="s">
        <v>71</v>
      </c>
      <c r="T200" t="s">
        <v>71</v>
      </c>
      <c r="U200" t="s">
        <v>71</v>
      </c>
      <c r="V200" t="s">
        <v>71</v>
      </c>
      <c r="W200" t="s">
        <v>71</v>
      </c>
      <c r="X200" t="s">
        <v>71</v>
      </c>
      <c r="Y200" t="s">
        <v>71</v>
      </c>
      <c r="Z200" t="s">
        <v>71</v>
      </c>
      <c r="AA200" t="s">
        <v>71</v>
      </c>
      <c r="AB200" t="s">
        <v>71</v>
      </c>
      <c r="AC200" t="s">
        <v>71</v>
      </c>
      <c r="AD200" t="s">
        <v>71</v>
      </c>
      <c r="AE200" t="s">
        <v>71</v>
      </c>
      <c r="AF200" t="s">
        <v>71</v>
      </c>
      <c r="AG200" t="s">
        <v>71</v>
      </c>
      <c r="AH200" t="s">
        <v>71</v>
      </c>
      <c r="AI200" t="s">
        <v>71</v>
      </c>
      <c r="AJ200" t="s">
        <v>71</v>
      </c>
      <c r="AK200" t="s">
        <v>71</v>
      </c>
      <c r="AL200" t="s">
        <v>71</v>
      </c>
      <c r="AM200" t="s">
        <v>71</v>
      </c>
      <c r="AN200" t="s">
        <v>71</v>
      </c>
      <c r="AO200" t="s">
        <v>71</v>
      </c>
      <c r="AP200" t="s">
        <v>71</v>
      </c>
      <c r="AQ200" t="s">
        <v>71</v>
      </c>
      <c r="AR200" t="s">
        <v>71</v>
      </c>
      <c r="AS200" t="s">
        <v>71</v>
      </c>
      <c r="AT200" t="s">
        <v>71</v>
      </c>
      <c r="AU200" t="s">
        <v>71</v>
      </c>
      <c r="AV200" t="s">
        <v>71</v>
      </c>
      <c r="AW200" t="s">
        <v>71</v>
      </c>
      <c r="AX200" t="s">
        <v>71</v>
      </c>
      <c r="AY200" t="s">
        <v>71</v>
      </c>
      <c r="AZ200" t="s">
        <v>71</v>
      </c>
      <c r="BA200" t="s">
        <v>71</v>
      </c>
      <c r="BB200" t="s">
        <v>71</v>
      </c>
      <c r="BC200" t="s">
        <v>71</v>
      </c>
      <c r="BD200" t="s">
        <v>71</v>
      </c>
      <c r="BE200" t="s">
        <v>71</v>
      </c>
      <c r="BF200" t="s">
        <v>71</v>
      </c>
      <c r="BG200" t="s">
        <v>71</v>
      </c>
      <c r="BH200" t="s">
        <v>71</v>
      </c>
      <c r="BI200" t="s">
        <v>71</v>
      </c>
      <c r="BJ200" t="s">
        <v>71</v>
      </c>
      <c r="BK200" t="s">
        <v>71</v>
      </c>
      <c r="BL200" t="s">
        <v>71</v>
      </c>
      <c r="BM200" t="s">
        <v>71</v>
      </c>
      <c r="BN200" t="s">
        <v>71</v>
      </c>
      <c r="BO200" t="s">
        <v>71</v>
      </c>
      <c r="BP200" t="s">
        <v>71</v>
      </c>
      <c r="BQ200" t="s">
        <v>71</v>
      </c>
      <c r="BR200" t="s">
        <v>71</v>
      </c>
      <c r="BS200" t="s">
        <v>71</v>
      </c>
      <c r="BT200" t="s">
        <v>71</v>
      </c>
      <c r="BU200" t="s">
        <v>71</v>
      </c>
      <c r="BV200" t="s">
        <v>71</v>
      </c>
      <c r="BW200" t="s">
        <v>71</v>
      </c>
      <c r="BX200" t="s">
        <v>71</v>
      </c>
      <c r="BY200" t="s">
        <v>71</v>
      </c>
      <c r="BZ200" t="s">
        <v>71</v>
      </c>
      <c r="CA200" t="s">
        <v>71</v>
      </c>
      <c r="CB200" t="s">
        <v>71</v>
      </c>
      <c r="CC200" t="s">
        <v>71</v>
      </c>
      <c r="CD200" t="s">
        <v>71</v>
      </c>
      <c r="CE200" t="s">
        <v>71</v>
      </c>
      <c r="CF200" t="s">
        <v>71</v>
      </c>
      <c r="CG200" t="s">
        <v>71</v>
      </c>
      <c r="CH200" t="s">
        <v>71</v>
      </c>
      <c r="CI200" t="s">
        <v>71</v>
      </c>
      <c r="CJ200" t="s">
        <v>71</v>
      </c>
      <c r="CK200" t="s">
        <v>71</v>
      </c>
      <c r="CL200" t="s">
        <v>71</v>
      </c>
      <c r="CM200" t="s">
        <v>71</v>
      </c>
      <c r="CN200" t="s">
        <v>71</v>
      </c>
      <c r="CO200" t="s">
        <v>71</v>
      </c>
      <c r="CP200" t="s">
        <v>71</v>
      </c>
      <c r="CQ200" t="s">
        <v>71</v>
      </c>
      <c r="CR200" t="s">
        <v>71</v>
      </c>
      <c r="CS200" t="s">
        <v>71</v>
      </c>
      <c r="CT200" t="s">
        <v>71</v>
      </c>
      <c r="CU200" t="s">
        <v>71</v>
      </c>
      <c r="CV200" t="s">
        <v>71</v>
      </c>
      <c r="CW200" t="s">
        <v>71</v>
      </c>
      <c r="CX200" t="s">
        <v>71</v>
      </c>
      <c r="CY200" t="s">
        <v>71</v>
      </c>
      <c r="CZ200" t="s">
        <v>71</v>
      </c>
      <c r="DA200" t="s">
        <v>71</v>
      </c>
      <c r="DB200" t="s">
        <v>71</v>
      </c>
      <c r="DC200" t="s">
        <v>71</v>
      </c>
      <c r="DD200" t="s">
        <v>71</v>
      </c>
      <c r="DE200" t="s">
        <v>71</v>
      </c>
      <c r="DF200" t="s">
        <v>71</v>
      </c>
      <c r="DG200" t="s">
        <v>71</v>
      </c>
      <c r="DH200" t="s">
        <v>71</v>
      </c>
      <c r="DI200" t="s">
        <v>71</v>
      </c>
      <c r="DJ200" t="s">
        <v>71</v>
      </c>
      <c r="DK200" t="s">
        <v>71</v>
      </c>
      <c r="DL200" t="s">
        <v>71</v>
      </c>
      <c r="DM200" t="s">
        <v>71</v>
      </c>
      <c r="DN200" t="s">
        <v>71</v>
      </c>
      <c r="DO200" t="s">
        <v>71</v>
      </c>
      <c r="DP200" t="s">
        <v>71</v>
      </c>
      <c r="DQ200" t="s">
        <v>71</v>
      </c>
      <c r="DR200" t="s">
        <v>71</v>
      </c>
      <c r="DS200" t="s">
        <v>71</v>
      </c>
      <c r="DT200" t="s">
        <v>71</v>
      </c>
      <c r="DU200" t="s">
        <v>71</v>
      </c>
      <c r="DV200" t="s">
        <v>71</v>
      </c>
      <c r="DW200" t="s">
        <v>71</v>
      </c>
      <c r="DX200" t="s">
        <v>71</v>
      </c>
      <c r="DY200" t="s">
        <v>71</v>
      </c>
      <c r="DZ200" t="s">
        <v>71</v>
      </c>
      <c r="EA200" t="s">
        <v>71</v>
      </c>
      <c r="EB200" t="s">
        <v>71</v>
      </c>
      <c r="EC200" t="s">
        <v>71</v>
      </c>
      <c r="ED200" t="s">
        <v>71</v>
      </c>
      <c r="EE200" t="s">
        <v>71</v>
      </c>
      <c r="EF200" t="s">
        <v>71</v>
      </c>
      <c r="EG200" t="s">
        <v>71</v>
      </c>
      <c r="EH200" t="s">
        <v>71</v>
      </c>
      <c r="EI200" t="s">
        <v>71</v>
      </c>
      <c r="EJ200" t="s">
        <v>71</v>
      </c>
      <c r="EK200" t="s">
        <v>71</v>
      </c>
      <c r="EL200" t="s">
        <v>71</v>
      </c>
      <c r="EM200" t="s">
        <v>71</v>
      </c>
      <c r="EN200" t="s">
        <v>71</v>
      </c>
      <c r="EO200" t="s">
        <v>71</v>
      </c>
      <c r="EP200" t="s">
        <v>71</v>
      </c>
      <c r="EQ200" t="s">
        <v>71</v>
      </c>
      <c r="ER200" t="s">
        <v>71</v>
      </c>
      <c r="ES200" t="s">
        <v>71</v>
      </c>
      <c r="ET200" t="s">
        <v>71</v>
      </c>
      <c r="EU200" t="s">
        <v>71</v>
      </c>
      <c r="EV200" t="s">
        <v>71</v>
      </c>
      <c r="EW200" t="s">
        <v>71</v>
      </c>
      <c r="EX200" t="s">
        <v>71</v>
      </c>
      <c r="EY200" t="s">
        <v>71</v>
      </c>
      <c r="EZ200" t="s">
        <v>71</v>
      </c>
      <c r="FA200" t="s">
        <v>71</v>
      </c>
      <c r="FB200" t="s">
        <v>71</v>
      </c>
      <c r="FC200" t="s">
        <v>71</v>
      </c>
      <c r="FD200" t="s">
        <v>71</v>
      </c>
      <c r="FE200" t="s">
        <v>71</v>
      </c>
      <c r="FF200" t="s">
        <v>71</v>
      </c>
      <c r="FG200" t="s">
        <v>71</v>
      </c>
      <c r="FH200" t="s">
        <v>71</v>
      </c>
      <c r="FI200" t="s">
        <v>71</v>
      </c>
      <c r="FJ200" t="s">
        <v>71</v>
      </c>
      <c r="FK200" t="s">
        <v>71</v>
      </c>
      <c r="FL200" t="s">
        <v>71</v>
      </c>
      <c r="FM200" t="s">
        <v>71</v>
      </c>
      <c r="FN200" t="s">
        <v>71</v>
      </c>
      <c r="FO200" t="s">
        <v>71</v>
      </c>
      <c r="FP200" t="s">
        <v>71</v>
      </c>
      <c r="FQ200" t="s">
        <v>71</v>
      </c>
      <c r="FR200" t="s">
        <v>71</v>
      </c>
      <c r="FS200" t="s">
        <v>71</v>
      </c>
      <c r="FT200" t="s">
        <v>71</v>
      </c>
      <c r="FU200" t="s">
        <v>71</v>
      </c>
      <c r="FV200" t="s">
        <v>71</v>
      </c>
      <c r="FW200" t="s">
        <v>71</v>
      </c>
      <c r="FX200" t="s">
        <v>71</v>
      </c>
      <c r="FY200" t="s">
        <v>71</v>
      </c>
      <c r="FZ200" t="s">
        <v>71</v>
      </c>
      <c r="GA200" t="s">
        <v>71</v>
      </c>
      <c r="GB200" t="s">
        <v>71</v>
      </c>
      <c r="GC200" t="s">
        <v>71</v>
      </c>
      <c r="GD200" t="s">
        <v>71</v>
      </c>
      <c r="GE200" t="s">
        <v>71</v>
      </c>
      <c r="GF200" t="s">
        <v>71</v>
      </c>
      <c r="GG200" t="s">
        <v>71</v>
      </c>
      <c r="GH200" t="s">
        <v>71</v>
      </c>
    </row>
    <row r="201" spans="1:190" x14ac:dyDescent="0.2">
      <c r="A201" s="1">
        <v>199</v>
      </c>
      <c r="B201" t="s">
        <v>72</v>
      </c>
      <c r="C201" t="s">
        <v>72</v>
      </c>
      <c r="D201" t="s">
        <v>73</v>
      </c>
      <c r="E201" t="s">
        <v>73</v>
      </c>
      <c r="F201" t="s">
        <v>73</v>
      </c>
      <c r="G201" t="s">
        <v>73</v>
      </c>
      <c r="H201" t="s">
        <v>74</v>
      </c>
      <c r="I201" t="s">
        <v>74</v>
      </c>
      <c r="J201" t="s">
        <v>74</v>
      </c>
      <c r="K201" t="s">
        <v>75</v>
      </c>
      <c r="L201" t="s">
        <v>75</v>
      </c>
      <c r="M201" t="s">
        <v>75</v>
      </c>
      <c r="N201" t="s">
        <v>75</v>
      </c>
      <c r="O201" t="s">
        <v>75</v>
      </c>
      <c r="P201" t="s">
        <v>75</v>
      </c>
      <c r="Q201" t="s">
        <v>75</v>
      </c>
      <c r="R201" t="s">
        <v>75</v>
      </c>
      <c r="S201" t="s">
        <v>71</v>
      </c>
      <c r="T201" t="s">
        <v>71</v>
      </c>
      <c r="U201" t="s">
        <v>71</v>
      </c>
      <c r="V201" t="s">
        <v>71</v>
      </c>
      <c r="W201" t="s">
        <v>71</v>
      </c>
      <c r="X201" t="s">
        <v>71</v>
      </c>
      <c r="Y201" t="s">
        <v>71</v>
      </c>
      <c r="Z201" t="s">
        <v>71</v>
      </c>
      <c r="AA201" t="s">
        <v>71</v>
      </c>
      <c r="AB201" t="s">
        <v>71</v>
      </c>
      <c r="AC201" t="s">
        <v>71</v>
      </c>
      <c r="AD201" t="s">
        <v>71</v>
      </c>
      <c r="AE201" t="s">
        <v>71</v>
      </c>
      <c r="AF201" t="s">
        <v>71</v>
      </c>
      <c r="AG201" t="s">
        <v>71</v>
      </c>
      <c r="AH201" t="s">
        <v>71</v>
      </c>
      <c r="AI201" t="s">
        <v>71</v>
      </c>
      <c r="AJ201" t="s">
        <v>71</v>
      </c>
      <c r="AK201" t="s">
        <v>71</v>
      </c>
      <c r="AL201" t="s">
        <v>71</v>
      </c>
      <c r="AM201" t="s">
        <v>71</v>
      </c>
      <c r="AN201" t="s">
        <v>71</v>
      </c>
      <c r="AO201" t="s">
        <v>71</v>
      </c>
      <c r="AP201" t="s">
        <v>71</v>
      </c>
      <c r="AQ201" t="s">
        <v>71</v>
      </c>
      <c r="AR201" t="s">
        <v>71</v>
      </c>
      <c r="AS201" t="s">
        <v>71</v>
      </c>
      <c r="AT201" t="s">
        <v>71</v>
      </c>
      <c r="AU201" t="s">
        <v>71</v>
      </c>
      <c r="AV201" t="s">
        <v>71</v>
      </c>
      <c r="AW201" t="s">
        <v>71</v>
      </c>
      <c r="AX201" t="s">
        <v>71</v>
      </c>
      <c r="AY201" t="s">
        <v>71</v>
      </c>
      <c r="AZ201" t="s">
        <v>71</v>
      </c>
      <c r="BA201" t="s">
        <v>71</v>
      </c>
      <c r="BB201" t="s">
        <v>71</v>
      </c>
      <c r="BC201" t="s">
        <v>71</v>
      </c>
      <c r="BD201" t="s">
        <v>71</v>
      </c>
      <c r="BE201" t="s">
        <v>71</v>
      </c>
      <c r="BF201" t="s">
        <v>71</v>
      </c>
      <c r="BG201" t="s">
        <v>71</v>
      </c>
      <c r="BH201" t="s">
        <v>71</v>
      </c>
      <c r="BI201" t="s">
        <v>71</v>
      </c>
      <c r="BJ201" t="s">
        <v>71</v>
      </c>
      <c r="BK201" t="s">
        <v>71</v>
      </c>
      <c r="BL201" t="s">
        <v>71</v>
      </c>
      <c r="BM201" t="s">
        <v>71</v>
      </c>
      <c r="BN201" t="s">
        <v>71</v>
      </c>
      <c r="BO201" t="s">
        <v>71</v>
      </c>
      <c r="BP201" t="s">
        <v>71</v>
      </c>
      <c r="BQ201" t="s">
        <v>71</v>
      </c>
      <c r="BR201" t="s">
        <v>71</v>
      </c>
      <c r="BS201" t="s">
        <v>71</v>
      </c>
      <c r="BT201" t="s">
        <v>71</v>
      </c>
      <c r="BU201" t="s">
        <v>71</v>
      </c>
      <c r="BV201" t="s">
        <v>71</v>
      </c>
      <c r="BW201" t="s">
        <v>71</v>
      </c>
      <c r="BX201" t="s">
        <v>71</v>
      </c>
      <c r="BY201" t="s">
        <v>71</v>
      </c>
      <c r="BZ201" t="s">
        <v>71</v>
      </c>
      <c r="CA201" t="s">
        <v>71</v>
      </c>
      <c r="CB201" t="s">
        <v>71</v>
      </c>
      <c r="CC201" t="s">
        <v>71</v>
      </c>
      <c r="CD201" t="s">
        <v>71</v>
      </c>
      <c r="CE201" t="s">
        <v>71</v>
      </c>
      <c r="CF201" t="s">
        <v>71</v>
      </c>
      <c r="CG201" t="s">
        <v>71</v>
      </c>
      <c r="CH201" t="s">
        <v>71</v>
      </c>
      <c r="CI201" t="s">
        <v>71</v>
      </c>
      <c r="CJ201" t="s">
        <v>71</v>
      </c>
      <c r="CK201" t="s">
        <v>71</v>
      </c>
      <c r="CL201" t="s">
        <v>71</v>
      </c>
      <c r="CM201" t="s">
        <v>71</v>
      </c>
      <c r="CN201" t="s">
        <v>71</v>
      </c>
      <c r="CO201" t="s">
        <v>71</v>
      </c>
      <c r="CP201" t="s">
        <v>71</v>
      </c>
      <c r="CQ201" t="s">
        <v>71</v>
      </c>
      <c r="CR201" t="s">
        <v>71</v>
      </c>
      <c r="CS201" t="s">
        <v>71</v>
      </c>
      <c r="CT201" t="s">
        <v>71</v>
      </c>
      <c r="CU201" t="s">
        <v>71</v>
      </c>
      <c r="CV201" t="s">
        <v>71</v>
      </c>
      <c r="CW201" t="s">
        <v>71</v>
      </c>
      <c r="CX201" t="s">
        <v>71</v>
      </c>
      <c r="CY201" t="s">
        <v>71</v>
      </c>
      <c r="CZ201" t="s">
        <v>71</v>
      </c>
      <c r="DA201" t="s">
        <v>71</v>
      </c>
      <c r="DB201" t="s">
        <v>71</v>
      </c>
      <c r="DC201" t="s">
        <v>71</v>
      </c>
      <c r="DD201" t="s">
        <v>71</v>
      </c>
      <c r="DE201" t="s">
        <v>71</v>
      </c>
      <c r="DF201" t="s">
        <v>71</v>
      </c>
      <c r="DG201" t="s">
        <v>71</v>
      </c>
      <c r="DH201" t="s">
        <v>71</v>
      </c>
      <c r="DI201" t="s">
        <v>71</v>
      </c>
      <c r="DJ201" t="s">
        <v>71</v>
      </c>
      <c r="DK201" t="s">
        <v>71</v>
      </c>
      <c r="DL201" t="s">
        <v>71</v>
      </c>
      <c r="DM201" t="s">
        <v>71</v>
      </c>
      <c r="DN201" t="s">
        <v>71</v>
      </c>
      <c r="DO201" t="s">
        <v>71</v>
      </c>
      <c r="DP201" t="s">
        <v>71</v>
      </c>
      <c r="DQ201" t="s">
        <v>71</v>
      </c>
      <c r="DR201" t="s">
        <v>71</v>
      </c>
      <c r="DS201" t="s">
        <v>71</v>
      </c>
      <c r="DT201" t="s">
        <v>71</v>
      </c>
      <c r="DU201" t="s">
        <v>71</v>
      </c>
      <c r="DV201" t="s">
        <v>71</v>
      </c>
      <c r="DW201" t="s">
        <v>71</v>
      </c>
      <c r="DX201" t="s">
        <v>71</v>
      </c>
      <c r="DY201" t="s">
        <v>71</v>
      </c>
      <c r="DZ201" t="s">
        <v>71</v>
      </c>
      <c r="EA201" t="s">
        <v>71</v>
      </c>
      <c r="EB201" t="s">
        <v>71</v>
      </c>
      <c r="EC201" t="s">
        <v>71</v>
      </c>
      <c r="ED201" t="s">
        <v>71</v>
      </c>
      <c r="EE201" t="s">
        <v>71</v>
      </c>
      <c r="EF201" t="s">
        <v>71</v>
      </c>
      <c r="EG201" t="s">
        <v>71</v>
      </c>
      <c r="EH201" t="s">
        <v>71</v>
      </c>
      <c r="EI201" t="s">
        <v>71</v>
      </c>
      <c r="EJ201" t="s">
        <v>71</v>
      </c>
      <c r="EK201" t="s">
        <v>71</v>
      </c>
      <c r="EL201" t="s">
        <v>71</v>
      </c>
      <c r="EM201" t="s">
        <v>71</v>
      </c>
      <c r="EN201" t="s">
        <v>71</v>
      </c>
      <c r="EO201" t="s">
        <v>71</v>
      </c>
      <c r="EP201" t="s">
        <v>71</v>
      </c>
      <c r="EQ201" t="s">
        <v>71</v>
      </c>
      <c r="ER201" t="s">
        <v>71</v>
      </c>
      <c r="ES201" t="s">
        <v>71</v>
      </c>
      <c r="ET201" t="s">
        <v>71</v>
      </c>
      <c r="EU201" t="s">
        <v>71</v>
      </c>
      <c r="EV201" t="s">
        <v>71</v>
      </c>
      <c r="EW201" t="s">
        <v>71</v>
      </c>
      <c r="EX201" t="s">
        <v>71</v>
      </c>
      <c r="EY201" t="s">
        <v>71</v>
      </c>
      <c r="EZ201" t="s">
        <v>71</v>
      </c>
      <c r="FA201" t="s">
        <v>71</v>
      </c>
      <c r="FB201" t="s">
        <v>71</v>
      </c>
      <c r="FC201" t="s">
        <v>71</v>
      </c>
      <c r="FD201" t="s">
        <v>71</v>
      </c>
      <c r="FE201" t="s">
        <v>71</v>
      </c>
      <c r="FF201" t="s">
        <v>71</v>
      </c>
      <c r="FG201" t="s">
        <v>71</v>
      </c>
      <c r="FH201" t="s">
        <v>71</v>
      </c>
      <c r="FI201" t="s">
        <v>71</v>
      </c>
      <c r="FJ201" t="s">
        <v>71</v>
      </c>
      <c r="FK201" t="s">
        <v>71</v>
      </c>
      <c r="FL201" t="s">
        <v>71</v>
      </c>
      <c r="FM201" t="s">
        <v>71</v>
      </c>
      <c r="FN201" t="s">
        <v>71</v>
      </c>
      <c r="FO201" t="s">
        <v>71</v>
      </c>
      <c r="FP201" t="s">
        <v>71</v>
      </c>
      <c r="FQ201" t="s">
        <v>71</v>
      </c>
      <c r="FR201" t="s">
        <v>71</v>
      </c>
      <c r="FS201" t="s">
        <v>71</v>
      </c>
      <c r="FT201" t="s">
        <v>71</v>
      </c>
      <c r="FU201" t="s">
        <v>71</v>
      </c>
      <c r="FV201" t="s">
        <v>71</v>
      </c>
      <c r="FW201" t="s">
        <v>71</v>
      </c>
      <c r="FX201" t="s">
        <v>71</v>
      </c>
      <c r="FY201" t="s">
        <v>71</v>
      </c>
      <c r="FZ201" t="s">
        <v>71</v>
      </c>
      <c r="GA201" t="s">
        <v>71</v>
      </c>
      <c r="GB201" t="s">
        <v>71</v>
      </c>
      <c r="GC201" t="s">
        <v>71</v>
      </c>
      <c r="GD201" t="s">
        <v>71</v>
      </c>
      <c r="GE201" t="s">
        <v>71</v>
      </c>
      <c r="GF201" t="s">
        <v>71</v>
      </c>
      <c r="GG201" t="s">
        <v>71</v>
      </c>
      <c r="GH201" t="s">
        <v>71</v>
      </c>
    </row>
    <row r="202" spans="1:190" x14ac:dyDescent="0.2">
      <c r="A202" s="1">
        <v>200</v>
      </c>
      <c r="B202" t="s">
        <v>72</v>
      </c>
      <c r="C202" t="s">
        <v>72</v>
      </c>
      <c r="D202" t="s">
        <v>73</v>
      </c>
      <c r="E202" t="s">
        <v>73</v>
      </c>
      <c r="F202" t="s">
        <v>73</v>
      </c>
      <c r="G202" t="s">
        <v>73</v>
      </c>
      <c r="H202" t="s">
        <v>74</v>
      </c>
      <c r="I202" t="s">
        <v>74</v>
      </c>
      <c r="J202" t="s">
        <v>74</v>
      </c>
      <c r="K202" t="s">
        <v>75</v>
      </c>
      <c r="L202" t="s">
        <v>75</v>
      </c>
      <c r="M202" t="s">
        <v>75</v>
      </c>
      <c r="N202" t="s">
        <v>75</v>
      </c>
      <c r="O202" t="s">
        <v>75</v>
      </c>
      <c r="P202" t="s">
        <v>75</v>
      </c>
      <c r="Q202" t="s">
        <v>75</v>
      </c>
      <c r="R202" t="s">
        <v>75</v>
      </c>
      <c r="S202" t="s">
        <v>71</v>
      </c>
      <c r="T202" t="s">
        <v>71</v>
      </c>
      <c r="U202" t="s">
        <v>71</v>
      </c>
      <c r="V202" t="s">
        <v>71</v>
      </c>
      <c r="W202" t="s">
        <v>71</v>
      </c>
      <c r="X202" t="s">
        <v>71</v>
      </c>
      <c r="Y202" t="s">
        <v>71</v>
      </c>
      <c r="Z202" t="s">
        <v>71</v>
      </c>
      <c r="AA202" t="s">
        <v>71</v>
      </c>
      <c r="AB202" t="s">
        <v>71</v>
      </c>
      <c r="AC202" t="s">
        <v>71</v>
      </c>
      <c r="AD202" t="s">
        <v>71</v>
      </c>
      <c r="AE202" t="s">
        <v>71</v>
      </c>
      <c r="AF202" t="s">
        <v>71</v>
      </c>
      <c r="AG202" t="s">
        <v>71</v>
      </c>
      <c r="AH202" t="s">
        <v>71</v>
      </c>
      <c r="AI202" t="s">
        <v>71</v>
      </c>
      <c r="AJ202" t="s">
        <v>71</v>
      </c>
      <c r="AK202" t="s">
        <v>71</v>
      </c>
      <c r="AL202" t="s">
        <v>71</v>
      </c>
      <c r="AM202" t="s">
        <v>71</v>
      </c>
      <c r="AN202" t="s">
        <v>71</v>
      </c>
      <c r="AO202" t="s">
        <v>71</v>
      </c>
      <c r="AP202" t="s">
        <v>71</v>
      </c>
      <c r="AQ202" t="s">
        <v>71</v>
      </c>
      <c r="AR202" t="s">
        <v>71</v>
      </c>
      <c r="AS202" t="s">
        <v>71</v>
      </c>
      <c r="AT202" t="s">
        <v>71</v>
      </c>
      <c r="AU202" t="s">
        <v>71</v>
      </c>
      <c r="AV202" t="s">
        <v>71</v>
      </c>
      <c r="AW202" t="s">
        <v>71</v>
      </c>
      <c r="AX202" t="s">
        <v>71</v>
      </c>
      <c r="AY202" t="s">
        <v>71</v>
      </c>
      <c r="AZ202" t="s">
        <v>71</v>
      </c>
      <c r="BA202" t="s">
        <v>71</v>
      </c>
      <c r="BB202" t="s">
        <v>71</v>
      </c>
      <c r="BC202" t="s">
        <v>71</v>
      </c>
      <c r="BD202" t="s">
        <v>71</v>
      </c>
      <c r="BE202" t="s">
        <v>71</v>
      </c>
      <c r="BF202" t="s">
        <v>71</v>
      </c>
      <c r="BG202" t="s">
        <v>71</v>
      </c>
      <c r="BH202" t="s">
        <v>71</v>
      </c>
      <c r="BI202" t="s">
        <v>71</v>
      </c>
      <c r="BJ202" t="s">
        <v>71</v>
      </c>
      <c r="BK202" t="s">
        <v>71</v>
      </c>
      <c r="BL202" t="s">
        <v>71</v>
      </c>
      <c r="BM202" t="s">
        <v>71</v>
      </c>
      <c r="BN202" t="s">
        <v>71</v>
      </c>
      <c r="BO202" t="s">
        <v>71</v>
      </c>
      <c r="BP202" t="s">
        <v>71</v>
      </c>
      <c r="BQ202" t="s">
        <v>71</v>
      </c>
      <c r="BR202" t="s">
        <v>71</v>
      </c>
      <c r="BS202" t="s">
        <v>71</v>
      </c>
      <c r="BT202" t="s">
        <v>71</v>
      </c>
      <c r="BU202" t="s">
        <v>71</v>
      </c>
      <c r="BV202" t="s">
        <v>71</v>
      </c>
      <c r="BW202" t="s">
        <v>71</v>
      </c>
      <c r="BX202" t="s">
        <v>71</v>
      </c>
      <c r="BY202" t="s">
        <v>71</v>
      </c>
      <c r="BZ202" t="s">
        <v>71</v>
      </c>
      <c r="CA202" t="s">
        <v>71</v>
      </c>
      <c r="CB202" t="s">
        <v>71</v>
      </c>
      <c r="CC202" t="s">
        <v>71</v>
      </c>
      <c r="CD202" t="s">
        <v>71</v>
      </c>
      <c r="CE202" t="s">
        <v>71</v>
      </c>
      <c r="CF202" t="s">
        <v>71</v>
      </c>
      <c r="CG202" t="s">
        <v>71</v>
      </c>
      <c r="CH202" t="s">
        <v>71</v>
      </c>
      <c r="CI202" t="s">
        <v>71</v>
      </c>
      <c r="CJ202" t="s">
        <v>71</v>
      </c>
      <c r="CK202" t="s">
        <v>71</v>
      </c>
      <c r="CL202" t="s">
        <v>71</v>
      </c>
      <c r="CM202" t="s">
        <v>71</v>
      </c>
      <c r="CN202" t="s">
        <v>71</v>
      </c>
      <c r="CO202" t="s">
        <v>71</v>
      </c>
      <c r="CP202" t="s">
        <v>71</v>
      </c>
      <c r="CQ202" t="s">
        <v>71</v>
      </c>
      <c r="CR202" t="s">
        <v>71</v>
      </c>
      <c r="CS202" t="s">
        <v>71</v>
      </c>
      <c r="CT202" t="s">
        <v>71</v>
      </c>
      <c r="CU202" t="s">
        <v>71</v>
      </c>
      <c r="CV202" t="s">
        <v>71</v>
      </c>
      <c r="CW202" t="s">
        <v>71</v>
      </c>
      <c r="CX202" t="s">
        <v>71</v>
      </c>
      <c r="CY202" t="s">
        <v>71</v>
      </c>
      <c r="CZ202" t="s">
        <v>71</v>
      </c>
      <c r="DA202" t="s">
        <v>71</v>
      </c>
      <c r="DB202" t="s">
        <v>71</v>
      </c>
      <c r="DC202" t="s">
        <v>71</v>
      </c>
      <c r="DD202" t="s">
        <v>71</v>
      </c>
      <c r="DE202" t="s">
        <v>71</v>
      </c>
      <c r="DF202" t="s">
        <v>71</v>
      </c>
      <c r="DG202" t="s">
        <v>71</v>
      </c>
      <c r="DH202" t="s">
        <v>71</v>
      </c>
      <c r="DI202" t="s">
        <v>71</v>
      </c>
      <c r="DJ202" t="s">
        <v>71</v>
      </c>
      <c r="DK202" t="s">
        <v>71</v>
      </c>
      <c r="DL202" t="s">
        <v>71</v>
      </c>
      <c r="DM202" t="s">
        <v>71</v>
      </c>
      <c r="DN202" t="s">
        <v>71</v>
      </c>
      <c r="DO202" t="s">
        <v>71</v>
      </c>
      <c r="DP202" t="s">
        <v>71</v>
      </c>
      <c r="DQ202" t="s">
        <v>71</v>
      </c>
      <c r="DR202" t="s">
        <v>71</v>
      </c>
      <c r="DS202" t="s">
        <v>71</v>
      </c>
      <c r="DT202" t="s">
        <v>71</v>
      </c>
      <c r="DU202" t="s">
        <v>71</v>
      </c>
      <c r="DV202" t="s">
        <v>71</v>
      </c>
      <c r="DW202" t="s">
        <v>71</v>
      </c>
      <c r="DX202" t="s">
        <v>71</v>
      </c>
      <c r="DY202" t="s">
        <v>71</v>
      </c>
      <c r="DZ202" t="s">
        <v>71</v>
      </c>
      <c r="EA202" t="s">
        <v>71</v>
      </c>
      <c r="EB202" t="s">
        <v>71</v>
      </c>
      <c r="EC202" t="s">
        <v>71</v>
      </c>
      <c r="ED202" t="s">
        <v>71</v>
      </c>
      <c r="EE202" t="s">
        <v>71</v>
      </c>
      <c r="EF202" t="s">
        <v>71</v>
      </c>
      <c r="EG202" t="s">
        <v>71</v>
      </c>
      <c r="EH202" t="s">
        <v>71</v>
      </c>
      <c r="EI202" t="s">
        <v>71</v>
      </c>
      <c r="EJ202" t="s">
        <v>71</v>
      </c>
      <c r="EK202" t="s">
        <v>71</v>
      </c>
      <c r="EL202" t="s">
        <v>71</v>
      </c>
      <c r="EM202" t="s">
        <v>71</v>
      </c>
      <c r="EN202" t="s">
        <v>71</v>
      </c>
      <c r="EO202" t="s">
        <v>71</v>
      </c>
      <c r="EP202" t="s">
        <v>71</v>
      </c>
      <c r="EQ202" t="s">
        <v>71</v>
      </c>
      <c r="ER202" t="s">
        <v>71</v>
      </c>
      <c r="ES202" t="s">
        <v>71</v>
      </c>
      <c r="ET202" t="s">
        <v>71</v>
      </c>
      <c r="EU202" t="s">
        <v>71</v>
      </c>
      <c r="EV202" t="s">
        <v>71</v>
      </c>
      <c r="EW202" t="s">
        <v>71</v>
      </c>
      <c r="EX202" t="s">
        <v>71</v>
      </c>
      <c r="EY202" t="s">
        <v>71</v>
      </c>
      <c r="EZ202" t="s">
        <v>71</v>
      </c>
      <c r="FA202" t="s">
        <v>71</v>
      </c>
      <c r="FB202" t="s">
        <v>71</v>
      </c>
      <c r="FC202" t="s">
        <v>71</v>
      </c>
      <c r="FD202" t="s">
        <v>71</v>
      </c>
      <c r="FE202" t="s">
        <v>71</v>
      </c>
      <c r="FF202" t="s">
        <v>71</v>
      </c>
      <c r="FG202" t="s">
        <v>71</v>
      </c>
      <c r="FH202" t="s">
        <v>71</v>
      </c>
      <c r="FI202" t="s">
        <v>71</v>
      </c>
      <c r="FJ202" t="s">
        <v>71</v>
      </c>
      <c r="FK202" t="s">
        <v>71</v>
      </c>
      <c r="FL202" t="s">
        <v>71</v>
      </c>
      <c r="FM202" t="s">
        <v>71</v>
      </c>
      <c r="FN202" t="s">
        <v>71</v>
      </c>
      <c r="FO202" t="s">
        <v>71</v>
      </c>
      <c r="FP202" t="s">
        <v>71</v>
      </c>
      <c r="FQ202" t="s">
        <v>71</v>
      </c>
      <c r="FR202" t="s">
        <v>71</v>
      </c>
      <c r="FS202" t="s">
        <v>71</v>
      </c>
      <c r="FT202" t="s">
        <v>71</v>
      </c>
      <c r="FU202" t="s">
        <v>71</v>
      </c>
      <c r="FV202" t="s">
        <v>71</v>
      </c>
      <c r="FW202" t="s">
        <v>71</v>
      </c>
      <c r="FX202" t="s">
        <v>71</v>
      </c>
      <c r="FY202" t="s">
        <v>71</v>
      </c>
      <c r="FZ202" t="s">
        <v>71</v>
      </c>
      <c r="GA202" t="s">
        <v>71</v>
      </c>
      <c r="GB202" t="s">
        <v>71</v>
      </c>
      <c r="GC202" t="s">
        <v>71</v>
      </c>
      <c r="GD202" t="s">
        <v>71</v>
      </c>
      <c r="GE202" t="s">
        <v>71</v>
      </c>
      <c r="GF202" t="s">
        <v>71</v>
      </c>
      <c r="GG202" t="s">
        <v>71</v>
      </c>
      <c r="GH202" t="s">
        <v>71</v>
      </c>
    </row>
    <row r="203" spans="1:190" x14ac:dyDescent="0.2">
      <c r="A203" s="1">
        <v>201</v>
      </c>
      <c r="B203" t="s">
        <v>72</v>
      </c>
      <c r="C203" t="s">
        <v>72</v>
      </c>
      <c r="D203" t="s">
        <v>73</v>
      </c>
      <c r="E203" t="s">
        <v>73</v>
      </c>
      <c r="F203" t="s">
        <v>73</v>
      </c>
      <c r="G203" t="s">
        <v>73</v>
      </c>
      <c r="H203" t="s">
        <v>74</v>
      </c>
      <c r="I203" t="s">
        <v>74</v>
      </c>
      <c r="J203" t="s">
        <v>74</v>
      </c>
      <c r="K203" t="s">
        <v>75</v>
      </c>
      <c r="L203" t="s">
        <v>75</v>
      </c>
      <c r="M203" t="s">
        <v>75</v>
      </c>
      <c r="N203" t="s">
        <v>75</v>
      </c>
      <c r="O203" t="s">
        <v>75</v>
      </c>
      <c r="P203" t="s">
        <v>75</v>
      </c>
      <c r="Q203" t="s">
        <v>75</v>
      </c>
      <c r="R203" t="s">
        <v>75</v>
      </c>
      <c r="S203" t="s">
        <v>71</v>
      </c>
      <c r="T203" t="s">
        <v>71</v>
      </c>
      <c r="U203" t="s">
        <v>71</v>
      </c>
      <c r="V203" t="s">
        <v>71</v>
      </c>
      <c r="W203" t="s">
        <v>71</v>
      </c>
      <c r="X203" t="s">
        <v>71</v>
      </c>
      <c r="Y203" t="s">
        <v>71</v>
      </c>
      <c r="Z203" t="s">
        <v>71</v>
      </c>
      <c r="AA203" t="s">
        <v>71</v>
      </c>
      <c r="AB203" t="s">
        <v>71</v>
      </c>
      <c r="AC203" t="s">
        <v>71</v>
      </c>
      <c r="AD203" t="s">
        <v>71</v>
      </c>
      <c r="AE203" t="s">
        <v>71</v>
      </c>
      <c r="AF203" t="s">
        <v>71</v>
      </c>
      <c r="AG203" t="s">
        <v>71</v>
      </c>
      <c r="AH203" t="s">
        <v>71</v>
      </c>
      <c r="AI203" t="s">
        <v>71</v>
      </c>
      <c r="AJ203" t="s">
        <v>71</v>
      </c>
      <c r="AK203" t="s">
        <v>71</v>
      </c>
      <c r="AL203" t="s">
        <v>71</v>
      </c>
      <c r="AM203" t="s">
        <v>71</v>
      </c>
      <c r="AN203" t="s">
        <v>71</v>
      </c>
      <c r="AO203" t="s">
        <v>71</v>
      </c>
      <c r="AP203" t="s">
        <v>71</v>
      </c>
      <c r="AQ203" t="s">
        <v>71</v>
      </c>
      <c r="AR203" t="s">
        <v>71</v>
      </c>
      <c r="AS203" t="s">
        <v>71</v>
      </c>
      <c r="AT203" t="s">
        <v>71</v>
      </c>
      <c r="AU203" t="s">
        <v>71</v>
      </c>
      <c r="AV203" t="s">
        <v>71</v>
      </c>
      <c r="AW203" t="s">
        <v>71</v>
      </c>
      <c r="AX203" t="s">
        <v>71</v>
      </c>
      <c r="AY203" t="s">
        <v>71</v>
      </c>
      <c r="AZ203" t="s">
        <v>71</v>
      </c>
      <c r="BA203" t="s">
        <v>71</v>
      </c>
      <c r="BB203" t="s">
        <v>71</v>
      </c>
      <c r="BC203" t="s">
        <v>71</v>
      </c>
      <c r="BD203" t="s">
        <v>71</v>
      </c>
      <c r="BE203" t="s">
        <v>71</v>
      </c>
      <c r="BF203" t="s">
        <v>71</v>
      </c>
      <c r="BG203" t="s">
        <v>71</v>
      </c>
      <c r="BH203" t="s">
        <v>71</v>
      </c>
      <c r="BI203" t="s">
        <v>71</v>
      </c>
      <c r="BJ203" t="s">
        <v>71</v>
      </c>
      <c r="BK203" t="s">
        <v>71</v>
      </c>
      <c r="BL203" t="s">
        <v>71</v>
      </c>
      <c r="BM203" t="s">
        <v>71</v>
      </c>
      <c r="BN203" t="s">
        <v>71</v>
      </c>
      <c r="BO203" t="s">
        <v>71</v>
      </c>
      <c r="BP203" t="s">
        <v>71</v>
      </c>
      <c r="BQ203" t="s">
        <v>71</v>
      </c>
      <c r="BR203" t="s">
        <v>71</v>
      </c>
      <c r="BS203" t="s">
        <v>71</v>
      </c>
      <c r="BT203" t="s">
        <v>71</v>
      </c>
      <c r="BU203" t="s">
        <v>71</v>
      </c>
      <c r="BV203" t="s">
        <v>71</v>
      </c>
      <c r="BW203" t="s">
        <v>71</v>
      </c>
      <c r="BX203" t="s">
        <v>71</v>
      </c>
      <c r="BY203" t="s">
        <v>71</v>
      </c>
      <c r="BZ203" t="s">
        <v>71</v>
      </c>
      <c r="CA203" t="s">
        <v>71</v>
      </c>
      <c r="CB203" t="s">
        <v>71</v>
      </c>
      <c r="CC203" t="s">
        <v>71</v>
      </c>
      <c r="CD203" t="s">
        <v>71</v>
      </c>
      <c r="CE203" t="s">
        <v>71</v>
      </c>
      <c r="CF203" t="s">
        <v>71</v>
      </c>
      <c r="CG203" t="s">
        <v>71</v>
      </c>
      <c r="CH203" t="s">
        <v>71</v>
      </c>
      <c r="CI203" t="s">
        <v>71</v>
      </c>
      <c r="CJ203" t="s">
        <v>71</v>
      </c>
      <c r="CK203" t="s">
        <v>71</v>
      </c>
      <c r="CL203" t="s">
        <v>71</v>
      </c>
      <c r="CM203" t="s">
        <v>71</v>
      </c>
      <c r="CN203" t="s">
        <v>71</v>
      </c>
      <c r="CO203" t="s">
        <v>71</v>
      </c>
      <c r="CP203" t="s">
        <v>71</v>
      </c>
      <c r="CQ203" t="s">
        <v>71</v>
      </c>
      <c r="CR203" t="s">
        <v>71</v>
      </c>
      <c r="CS203" t="s">
        <v>71</v>
      </c>
      <c r="CT203" t="s">
        <v>71</v>
      </c>
      <c r="CU203" t="s">
        <v>71</v>
      </c>
      <c r="CV203" t="s">
        <v>71</v>
      </c>
      <c r="CW203" t="s">
        <v>71</v>
      </c>
      <c r="CX203" t="s">
        <v>71</v>
      </c>
      <c r="CY203" t="s">
        <v>71</v>
      </c>
      <c r="CZ203" t="s">
        <v>71</v>
      </c>
      <c r="DA203" t="s">
        <v>71</v>
      </c>
      <c r="DB203" t="s">
        <v>71</v>
      </c>
      <c r="DC203" t="s">
        <v>71</v>
      </c>
      <c r="DD203" t="s">
        <v>71</v>
      </c>
      <c r="DE203" t="s">
        <v>71</v>
      </c>
      <c r="DF203" t="s">
        <v>71</v>
      </c>
      <c r="DG203" t="s">
        <v>71</v>
      </c>
      <c r="DH203" t="s">
        <v>71</v>
      </c>
      <c r="DI203" t="s">
        <v>71</v>
      </c>
      <c r="DJ203" t="s">
        <v>71</v>
      </c>
      <c r="DK203" t="s">
        <v>71</v>
      </c>
      <c r="DL203" t="s">
        <v>71</v>
      </c>
      <c r="DM203" t="s">
        <v>71</v>
      </c>
      <c r="DN203" t="s">
        <v>71</v>
      </c>
      <c r="DO203" t="s">
        <v>71</v>
      </c>
      <c r="DP203" t="s">
        <v>71</v>
      </c>
      <c r="DQ203" t="s">
        <v>71</v>
      </c>
      <c r="DR203" t="s">
        <v>71</v>
      </c>
      <c r="DS203" t="s">
        <v>71</v>
      </c>
      <c r="DT203" t="s">
        <v>71</v>
      </c>
      <c r="DU203" t="s">
        <v>71</v>
      </c>
      <c r="DV203" t="s">
        <v>71</v>
      </c>
      <c r="DW203" t="s">
        <v>71</v>
      </c>
      <c r="DX203" t="s">
        <v>71</v>
      </c>
      <c r="DY203" t="s">
        <v>71</v>
      </c>
      <c r="DZ203" t="s">
        <v>71</v>
      </c>
      <c r="EA203" t="s">
        <v>71</v>
      </c>
      <c r="EB203" t="s">
        <v>71</v>
      </c>
      <c r="EC203" t="s">
        <v>71</v>
      </c>
      <c r="ED203" t="s">
        <v>71</v>
      </c>
      <c r="EE203" t="s">
        <v>71</v>
      </c>
      <c r="EF203" t="s">
        <v>71</v>
      </c>
      <c r="EG203" t="s">
        <v>71</v>
      </c>
      <c r="EH203" t="s">
        <v>71</v>
      </c>
      <c r="EI203" t="s">
        <v>71</v>
      </c>
      <c r="EJ203" t="s">
        <v>71</v>
      </c>
      <c r="EK203" t="s">
        <v>71</v>
      </c>
      <c r="EL203" t="s">
        <v>71</v>
      </c>
      <c r="EM203" t="s">
        <v>71</v>
      </c>
      <c r="EN203" t="s">
        <v>71</v>
      </c>
      <c r="EO203" t="s">
        <v>71</v>
      </c>
      <c r="EP203" t="s">
        <v>71</v>
      </c>
      <c r="EQ203" t="s">
        <v>71</v>
      </c>
      <c r="ER203" t="s">
        <v>71</v>
      </c>
      <c r="ES203" t="s">
        <v>71</v>
      </c>
      <c r="ET203" t="s">
        <v>71</v>
      </c>
      <c r="EU203" t="s">
        <v>71</v>
      </c>
      <c r="EV203" t="s">
        <v>71</v>
      </c>
      <c r="EW203" t="s">
        <v>71</v>
      </c>
      <c r="EX203" t="s">
        <v>71</v>
      </c>
      <c r="EY203" t="s">
        <v>71</v>
      </c>
      <c r="EZ203" t="s">
        <v>71</v>
      </c>
      <c r="FA203" t="s">
        <v>71</v>
      </c>
      <c r="FB203" t="s">
        <v>71</v>
      </c>
      <c r="FC203" t="s">
        <v>71</v>
      </c>
      <c r="FD203" t="s">
        <v>71</v>
      </c>
      <c r="FE203" t="s">
        <v>71</v>
      </c>
      <c r="FF203" t="s">
        <v>71</v>
      </c>
      <c r="FG203" t="s">
        <v>71</v>
      </c>
      <c r="FH203" t="s">
        <v>71</v>
      </c>
      <c r="FI203" t="s">
        <v>71</v>
      </c>
      <c r="FJ203" t="s">
        <v>71</v>
      </c>
      <c r="FK203" t="s">
        <v>71</v>
      </c>
      <c r="FL203" t="s">
        <v>71</v>
      </c>
      <c r="FM203" t="s">
        <v>71</v>
      </c>
      <c r="FN203" t="s">
        <v>71</v>
      </c>
      <c r="FO203" t="s">
        <v>71</v>
      </c>
      <c r="FP203" t="s">
        <v>71</v>
      </c>
      <c r="FQ203" t="s">
        <v>71</v>
      </c>
      <c r="FR203" t="s">
        <v>71</v>
      </c>
      <c r="FS203" t="s">
        <v>71</v>
      </c>
      <c r="FT203" t="s">
        <v>71</v>
      </c>
      <c r="FU203" t="s">
        <v>71</v>
      </c>
      <c r="FV203" t="s">
        <v>71</v>
      </c>
      <c r="FW203" t="s">
        <v>71</v>
      </c>
      <c r="FX203" t="s">
        <v>71</v>
      </c>
      <c r="FY203" t="s">
        <v>71</v>
      </c>
      <c r="FZ203" t="s">
        <v>71</v>
      </c>
      <c r="GA203" t="s">
        <v>71</v>
      </c>
      <c r="GB203" t="s">
        <v>71</v>
      </c>
      <c r="GC203" t="s">
        <v>71</v>
      </c>
      <c r="GD203" t="s">
        <v>71</v>
      </c>
      <c r="GE203" t="s">
        <v>71</v>
      </c>
      <c r="GF203" t="s">
        <v>71</v>
      </c>
      <c r="GG203" t="s">
        <v>71</v>
      </c>
      <c r="GH203" t="s">
        <v>71</v>
      </c>
    </row>
    <row r="204" spans="1:190" x14ac:dyDescent="0.2">
      <c r="A204" s="1">
        <v>202</v>
      </c>
      <c r="B204" t="s">
        <v>72</v>
      </c>
      <c r="C204" t="s">
        <v>72</v>
      </c>
      <c r="D204" t="s">
        <v>73</v>
      </c>
      <c r="E204" t="s">
        <v>73</v>
      </c>
      <c r="F204" t="s">
        <v>73</v>
      </c>
      <c r="G204" t="s">
        <v>73</v>
      </c>
      <c r="H204" t="s">
        <v>74</v>
      </c>
      <c r="I204" t="s">
        <v>74</v>
      </c>
      <c r="J204" t="s">
        <v>74</v>
      </c>
      <c r="K204" t="s">
        <v>75</v>
      </c>
      <c r="L204" t="s">
        <v>75</v>
      </c>
      <c r="M204" t="s">
        <v>75</v>
      </c>
      <c r="N204" t="s">
        <v>75</v>
      </c>
      <c r="O204" t="s">
        <v>75</v>
      </c>
      <c r="P204" t="s">
        <v>75</v>
      </c>
      <c r="Q204" t="s">
        <v>75</v>
      </c>
      <c r="R204" t="s">
        <v>75</v>
      </c>
      <c r="S204" t="s">
        <v>71</v>
      </c>
      <c r="T204" t="s">
        <v>71</v>
      </c>
      <c r="U204" t="s">
        <v>71</v>
      </c>
      <c r="V204" t="s">
        <v>71</v>
      </c>
      <c r="W204" t="s">
        <v>71</v>
      </c>
      <c r="X204" t="s">
        <v>71</v>
      </c>
      <c r="Y204" t="s">
        <v>71</v>
      </c>
      <c r="Z204" t="s">
        <v>71</v>
      </c>
      <c r="AA204" t="s">
        <v>71</v>
      </c>
      <c r="AB204" t="s">
        <v>71</v>
      </c>
      <c r="AC204" t="s">
        <v>71</v>
      </c>
      <c r="AD204" t="s">
        <v>71</v>
      </c>
      <c r="AE204" t="s">
        <v>71</v>
      </c>
      <c r="AF204" t="s">
        <v>71</v>
      </c>
      <c r="AG204" t="s">
        <v>71</v>
      </c>
      <c r="AH204" t="s">
        <v>71</v>
      </c>
      <c r="AI204" t="s">
        <v>71</v>
      </c>
      <c r="AJ204" t="s">
        <v>71</v>
      </c>
      <c r="AK204" t="s">
        <v>71</v>
      </c>
      <c r="AL204" t="s">
        <v>71</v>
      </c>
      <c r="AM204" t="s">
        <v>71</v>
      </c>
      <c r="AN204" t="s">
        <v>71</v>
      </c>
      <c r="AO204" t="s">
        <v>71</v>
      </c>
      <c r="AP204" t="s">
        <v>71</v>
      </c>
      <c r="AQ204" t="s">
        <v>71</v>
      </c>
      <c r="AR204" t="s">
        <v>71</v>
      </c>
      <c r="AS204" t="s">
        <v>71</v>
      </c>
      <c r="AT204" t="s">
        <v>71</v>
      </c>
      <c r="AU204" t="s">
        <v>71</v>
      </c>
      <c r="AV204" t="s">
        <v>71</v>
      </c>
      <c r="AW204" t="s">
        <v>71</v>
      </c>
      <c r="AX204" t="s">
        <v>71</v>
      </c>
      <c r="AY204" t="s">
        <v>71</v>
      </c>
      <c r="AZ204" t="s">
        <v>71</v>
      </c>
      <c r="BA204" t="s">
        <v>71</v>
      </c>
      <c r="BB204" t="s">
        <v>71</v>
      </c>
      <c r="BC204" t="s">
        <v>71</v>
      </c>
      <c r="BD204" t="s">
        <v>71</v>
      </c>
      <c r="BE204" t="s">
        <v>71</v>
      </c>
      <c r="BF204" t="s">
        <v>71</v>
      </c>
      <c r="BG204" t="s">
        <v>71</v>
      </c>
      <c r="BH204" t="s">
        <v>71</v>
      </c>
      <c r="BI204" t="s">
        <v>71</v>
      </c>
      <c r="BJ204" t="s">
        <v>71</v>
      </c>
      <c r="BK204" t="s">
        <v>71</v>
      </c>
      <c r="BL204" t="s">
        <v>71</v>
      </c>
      <c r="BM204" t="s">
        <v>71</v>
      </c>
      <c r="BN204" t="s">
        <v>71</v>
      </c>
      <c r="BO204" t="s">
        <v>71</v>
      </c>
      <c r="BP204" t="s">
        <v>71</v>
      </c>
      <c r="BQ204" t="s">
        <v>71</v>
      </c>
      <c r="BR204" t="s">
        <v>71</v>
      </c>
      <c r="BS204" t="s">
        <v>71</v>
      </c>
      <c r="BT204" t="s">
        <v>71</v>
      </c>
      <c r="BU204" t="s">
        <v>71</v>
      </c>
      <c r="BV204" t="s">
        <v>71</v>
      </c>
      <c r="BW204" t="s">
        <v>71</v>
      </c>
      <c r="BX204" t="s">
        <v>71</v>
      </c>
      <c r="BY204" t="s">
        <v>71</v>
      </c>
      <c r="BZ204" t="s">
        <v>71</v>
      </c>
      <c r="CA204" t="s">
        <v>71</v>
      </c>
      <c r="CB204" t="s">
        <v>71</v>
      </c>
      <c r="CC204" t="s">
        <v>71</v>
      </c>
      <c r="CD204" t="s">
        <v>71</v>
      </c>
      <c r="CE204" t="s">
        <v>71</v>
      </c>
      <c r="CF204" t="s">
        <v>71</v>
      </c>
      <c r="CG204" t="s">
        <v>71</v>
      </c>
      <c r="CH204" t="s">
        <v>71</v>
      </c>
      <c r="CI204" t="s">
        <v>71</v>
      </c>
      <c r="CJ204" t="s">
        <v>71</v>
      </c>
      <c r="CK204" t="s">
        <v>71</v>
      </c>
      <c r="CL204" t="s">
        <v>71</v>
      </c>
      <c r="CM204" t="s">
        <v>71</v>
      </c>
      <c r="CN204" t="s">
        <v>71</v>
      </c>
      <c r="CO204" t="s">
        <v>71</v>
      </c>
      <c r="CP204" t="s">
        <v>71</v>
      </c>
      <c r="CQ204" t="s">
        <v>71</v>
      </c>
      <c r="CR204" t="s">
        <v>71</v>
      </c>
      <c r="CS204" t="s">
        <v>71</v>
      </c>
      <c r="CT204" t="s">
        <v>71</v>
      </c>
      <c r="CU204" t="s">
        <v>71</v>
      </c>
      <c r="CV204" t="s">
        <v>71</v>
      </c>
      <c r="CW204" t="s">
        <v>71</v>
      </c>
      <c r="CX204" t="s">
        <v>71</v>
      </c>
      <c r="CY204" t="s">
        <v>71</v>
      </c>
      <c r="CZ204" t="s">
        <v>71</v>
      </c>
      <c r="DA204" t="s">
        <v>71</v>
      </c>
      <c r="DB204" t="s">
        <v>71</v>
      </c>
      <c r="DC204" t="s">
        <v>71</v>
      </c>
      <c r="DD204" t="s">
        <v>71</v>
      </c>
      <c r="DE204" t="s">
        <v>71</v>
      </c>
      <c r="DF204" t="s">
        <v>71</v>
      </c>
      <c r="DG204" t="s">
        <v>71</v>
      </c>
      <c r="DH204" t="s">
        <v>71</v>
      </c>
      <c r="DI204" t="s">
        <v>71</v>
      </c>
      <c r="DJ204" t="s">
        <v>71</v>
      </c>
      <c r="DK204" t="s">
        <v>71</v>
      </c>
      <c r="DL204" t="s">
        <v>71</v>
      </c>
      <c r="DM204" t="s">
        <v>71</v>
      </c>
      <c r="DN204" t="s">
        <v>71</v>
      </c>
      <c r="DO204" t="s">
        <v>71</v>
      </c>
      <c r="DP204" t="s">
        <v>71</v>
      </c>
      <c r="DQ204" t="s">
        <v>71</v>
      </c>
      <c r="DR204" t="s">
        <v>71</v>
      </c>
      <c r="DS204" t="s">
        <v>71</v>
      </c>
      <c r="DT204" t="s">
        <v>71</v>
      </c>
      <c r="DU204" t="s">
        <v>71</v>
      </c>
      <c r="DV204" t="s">
        <v>71</v>
      </c>
      <c r="DW204" t="s">
        <v>71</v>
      </c>
      <c r="DX204" t="s">
        <v>71</v>
      </c>
      <c r="DY204" t="s">
        <v>71</v>
      </c>
      <c r="DZ204" t="s">
        <v>71</v>
      </c>
      <c r="EA204" t="s">
        <v>71</v>
      </c>
      <c r="EB204" t="s">
        <v>71</v>
      </c>
      <c r="EC204" t="s">
        <v>71</v>
      </c>
      <c r="ED204" t="s">
        <v>71</v>
      </c>
      <c r="EE204" t="s">
        <v>71</v>
      </c>
      <c r="EF204" t="s">
        <v>71</v>
      </c>
      <c r="EG204" t="s">
        <v>71</v>
      </c>
      <c r="EH204" t="s">
        <v>71</v>
      </c>
      <c r="EI204" t="s">
        <v>71</v>
      </c>
      <c r="EJ204" t="s">
        <v>71</v>
      </c>
      <c r="EK204" t="s">
        <v>71</v>
      </c>
      <c r="EL204" t="s">
        <v>71</v>
      </c>
      <c r="EM204" t="s">
        <v>71</v>
      </c>
      <c r="EN204" t="s">
        <v>71</v>
      </c>
      <c r="EO204" t="s">
        <v>71</v>
      </c>
      <c r="EP204" t="s">
        <v>71</v>
      </c>
      <c r="EQ204" t="s">
        <v>71</v>
      </c>
      <c r="ER204" t="s">
        <v>71</v>
      </c>
      <c r="ES204" t="s">
        <v>71</v>
      </c>
      <c r="ET204" t="s">
        <v>71</v>
      </c>
      <c r="EU204" t="s">
        <v>71</v>
      </c>
      <c r="EV204" t="s">
        <v>71</v>
      </c>
      <c r="EW204" t="s">
        <v>71</v>
      </c>
      <c r="EX204" t="s">
        <v>71</v>
      </c>
      <c r="EY204" t="s">
        <v>71</v>
      </c>
      <c r="EZ204" t="s">
        <v>71</v>
      </c>
      <c r="FA204" t="s">
        <v>71</v>
      </c>
      <c r="FB204" t="s">
        <v>71</v>
      </c>
      <c r="FC204" t="s">
        <v>71</v>
      </c>
      <c r="FD204" t="s">
        <v>71</v>
      </c>
      <c r="FE204" t="s">
        <v>71</v>
      </c>
      <c r="FF204" t="s">
        <v>71</v>
      </c>
      <c r="FG204" t="s">
        <v>71</v>
      </c>
      <c r="FH204" t="s">
        <v>71</v>
      </c>
      <c r="FI204" t="s">
        <v>71</v>
      </c>
      <c r="FJ204" t="s">
        <v>71</v>
      </c>
      <c r="FK204" t="s">
        <v>71</v>
      </c>
      <c r="FL204" t="s">
        <v>71</v>
      </c>
      <c r="FM204" t="s">
        <v>71</v>
      </c>
      <c r="FN204" t="s">
        <v>71</v>
      </c>
      <c r="FO204" t="s">
        <v>71</v>
      </c>
      <c r="FP204" t="s">
        <v>71</v>
      </c>
      <c r="FQ204" t="s">
        <v>71</v>
      </c>
      <c r="FR204" t="s">
        <v>71</v>
      </c>
      <c r="FS204" t="s">
        <v>71</v>
      </c>
      <c r="FT204" t="s">
        <v>71</v>
      </c>
      <c r="FU204" t="s">
        <v>71</v>
      </c>
      <c r="FV204" t="s">
        <v>71</v>
      </c>
      <c r="FW204" t="s">
        <v>71</v>
      </c>
      <c r="FX204" t="s">
        <v>71</v>
      </c>
      <c r="FY204" t="s">
        <v>71</v>
      </c>
      <c r="FZ204" t="s">
        <v>71</v>
      </c>
      <c r="GA204" t="s">
        <v>71</v>
      </c>
      <c r="GB204" t="s">
        <v>71</v>
      </c>
      <c r="GC204" t="s">
        <v>71</v>
      </c>
      <c r="GD204" t="s">
        <v>71</v>
      </c>
      <c r="GE204" t="s">
        <v>71</v>
      </c>
      <c r="GF204" t="s">
        <v>71</v>
      </c>
      <c r="GG204" t="s">
        <v>71</v>
      </c>
      <c r="GH204" t="s">
        <v>71</v>
      </c>
    </row>
    <row r="205" spans="1:190" x14ac:dyDescent="0.2">
      <c r="A205" s="1">
        <v>203</v>
      </c>
      <c r="B205" t="s">
        <v>72</v>
      </c>
      <c r="C205" t="s">
        <v>72</v>
      </c>
      <c r="D205" t="s">
        <v>73</v>
      </c>
      <c r="E205" t="s">
        <v>73</v>
      </c>
      <c r="F205" t="s">
        <v>73</v>
      </c>
      <c r="G205" t="s">
        <v>73</v>
      </c>
      <c r="H205" t="s">
        <v>74</v>
      </c>
      <c r="I205" t="s">
        <v>74</v>
      </c>
      <c r="J205" t="s">
        <v>74</v>
      </c>
      <c r="K205" t="s">
        <v>75</v>
      </c>
      <c r="L205" t="s">
        <v>75</v>
      </c>
      <c r="M205" t="s">
        <v>75</v>
      </c>
      <c r="N205" t="s">
        <v>75</v>
      </c>
      <c r="O205" t="s">
        <v>75</v>
      </c>
      <c r="P205" t="s">
        <v>75</v>
      </c>
      <c r="Q205" t="s">
        <v>75</v>
      </c>
      <c r="R205" t="s">
        <v>75</v>
      </c>
      <c r="S205" t="s">
        <v>71</v>
      </c>
      <c r="T205" t="s">
        <v>71</v>
      </c>
      <c r="U205" t="s">
        <v>71</v>
      </c>
      <c r="V205" t="s">
        <v>71</v>
      </c>
      <c r="W205" t="s">
        <v>71</v>
      </c>
      <c r="X205" t="s">
        <v>71</v>
      </c>
      <c r="Y205" t="s">
        <v>71</v>
      </c>
      <c r="Z205" t="s">
        <v>71</v>
      </c>
      <c r="AA205" t="s">
        <v>71</v>
      </c>
      <c r="AB205" t="s">
        <v>71</v>
      </c>
      <c r="AC205" t="s">
        <v>71</v>
      </c>
      <c r="AD205" t="s">
        <v>71</v>
      </c>
      <c r="AE205" t="s">
        <v>71</v>
      </c>
      <c r="AF205" t="s">
        <v>71</v>
      </c>
      <c r="AG205" t="s">
        <v>71</v>
      </c>
      <c r="AH205" t="s">
        <v>71</v>
      </c>
      <c r="AI205" t="s">
        <v>71</v>
      </c>
      <c r="AJ205" t="s">
        <v>71</v>
      </c>
      <c r="AK205" t="s">
        <v>71</v>
      </c>
      <c r="AL205" t="s">
        <v>71</v>
      </c>
      <c r="AM205" t="s">
        <v>71</v>
      </c>
      <c r="AN205" t="s">
        <v>71</v>
      </c>
      <c r="AO205" t="s">
        <v>71</v>
      </c>
      <c r="AP205" t="s">
        <v>71</v>
      </c>
      <c r="AQ205" t="s">
        <v>71</v>
      </c>
      <c r="AR205" t="s">
        <v>71</v>
      </c>
      <c r="AS205" t="s">
        <v>71</v>
      </c>
      <c r="AT205" t="s">
        <v>71</v>
      </c>
      <c r="AU205" t="s">
        <v>71</v>
      </c>
      <c r="AV205" t="s">
        <v>71</v>
      </c>
      <c r="AW205" t="s">
        <v>71</v>
      </c>
      <c r="AX205" t="s">
        <v>71</v>
      </c>
      <c r="AY205" t="s">
        <v>71</v>
      </c>
      <c r="AZ205" t="s">
        <v>71</v>
      </c>
      <c r="BA205" t="s">
        <v>71</v>
      </c>
      <c r="BB205" t="s">
        <v>71</v>
      </c>
      <c r="BC205" t="s">
        <v>71</v>
      </c>
      <c r="BD205" t="s">
        <v>71</v>
      </c>
      <c r="BE205" t="s">
        <v>71</v>
      </c>
      <c r="BF205" t="s">
        <v>71</v>
      </c>
      <c r="BG205" t="s">
        <v>71</v>
      </c>
      <c r="BH205" t="s">
        <v>71</v>
      </c>
      <c r="BI205" t="s">
        <v>71</v>
      </c>
      <c r="BJ205" t="s">
        <v>71</v>
      </c>
      <c r="BK205" t="s">
        <v>71</v>
      </c>
      <c r="BL205" t="s">
        <v>71</v>
      </c>
      <c r="BM205" t="s">
        <v>71</v>
      </c>
      <c r="BN205" t="s">
        <v>71</v>
      </c>
      <c r="BO205" t="s">
        <v>71</v>
      </c>
      <c r="BP205" t="s">
        <v>71</v>
      </c>
      <c r="BQ205" t="s">
        <v>71</v>
      </c>
      <c r="BR205" t="s">
        <v>71</v>
      </c>
      <c r="BS205" t="s">
        <v>71</v>
      </c>
      <c r="BT205" t="s">
        <v>71</v>
      </c>
      <c r="BU205" t="s">
        <v>71</v>
      </c>
      <c r="BV205" t="s">
        <v>71</v>
      </c>
      <c r="BW205" t="s">
        <v>71</v>
      </c>
      <c r="BX205" t="s">
        <v>71</v>
      </c>
      <c r="BY205" t="s">
        <v>71</v>
      </c>
      <c r="BZ205" t="s">
        <v>71</v>
      </c>
      <c r="CA205" t="s">
        <v>71</v>
      </c>
      <c r="CB205" t="s">
        <v>71</v>
      </c>
      <c r="CC205" t="s">
        <v>71</v>
      </c>
      <c r="CD205" t="s">
        <v>71</v>
      </c>
      <c r="CE205" t="s">
        <v>71</v>
      </c>
      <c r="CF205" t="s">
        <v>71</v>
      </c>
      <c r="CG205" t="s">
        <v>71</v>
      </c>
      <c r="CH205" t="s">
        <v>71</v>
      </c>
      <c r="CI205" t="s">
        <v>71</v>
      </c>
      <c r="CJ205" t="s">
        <v>71</v>
      </c>
      <c r="CK205" t="s">
        <v>71</v>
      </c>
      <c r="CL205" t="s">
        <v>71</v>
      </c>
      <c r="CM205" t="s">
        <v>71</v>
      </c>
      <c r="CN205" t="s">
        <v>71</v>
      </c>
      <c r="CO205" t="s">
        <v>71</v>
      </c>
      <c r="CP205" t="s">
        <v>71</v>
      </c>
      <c r="CQ205" t="s">
        <v>71</v>
      </c>
      <c r="CR205" t="s">
        <v>71</v>
      </c>
      <c r="CS205" t="s">
        <v>71</v>
      </c>
      <c r="CT205" t="s">
        <v>71</v>
      </c>
      <c r="CU205" t="s">
        <v>71</v>
      </c>
      <c r="CV205" t="s">
        <v>71</v>
      </c>
      <c r="CW205" t="s">
        <v>71</v>
      </c>
      <c r="CX205" t="s">
        <v>71</v>
      </c>
      <c r="CY205" t="s">
        <v>71</v>
      </c>
      <c r="CZ205" t="s">
        <v>71</v>
      </c>
      <c r="DA205" t="s">
        <v>71</v>
      </c>
      <c r="DB205" t="s">
        <v>71</v>
      </c>
      <c r="DC205" t="s">
        <v>71</v>
      </c>
      <c r="DD205" t="s">
        <v>71</v>
      </c>
      <c r="DE205" t="s">
        <v>71</v>
      </c>
      <c r="DF205" t="s">
        <v>71</v>
      </c>
      <c r="DG205" t="s">
        <v>71</v>
      </c>
      <c r="DH205" t="s">
        <v>71</v>
      </c>
      <c r="DI205" t="s">
        <v>71</v>
      </c>
      <c r="DJ205" t="s">
        <v>71</v>
      </c>
      <c r="DK205" t="s">
        <v>71</v>
      </c>
      <c r="DL205" t="s">
        <v>71</v>
      </c>
      <c r="DM205" t="s">
        <v>71</v>
      </c>
      <c r="DN205" t="s">
        <v>71</v>
      </c>
      <c r="DO205" t="s">
        <v>71</v>
      </c>
      <c r="DP205" t="s">
        <v>71</v>
      </c>
      <c r="DQ205" t="s">
        <v>71</v>
      </c>
      <c r="DR205" t="s">
        <v>71</v>
      </c>
      <c r="DS205" t="s">
        <v>71</v>
      </c>
      <c r="DT205" t="s">
        <v>71</v>
      </c>
      <c r="DU205" t="s">
        <v>71</v>
      </c>
      <c r="DV205" t="s">
        <v>71</v>
      </c>
      <c r="DW205" t="s">
        <v>71</v>
      </c>
      <c r="DX205" t="s">
        <v>71</v>
      </c>
      <c r="DY205" t="s">
        <v>71</v>
      </c>
      <c r="DZ205" t="s">
        <v>71</v>
      </c>
      <c r="EA205" t="s">
        <v>71</v>
      </c>
      <c r="EB205" t="s">
        <v>71</v>
      </c>
      <c r="EC205" t="s">
        <v>71</v>
      </c>
      <c r="ED205" t="s">
        <v>71</v>
      </c>
      <c r="EE205" t="s">
        <v>71</v>
      </c>
      <c r="EF205" t="s">
        <v>71</v>
      </c>
      <c r="EG205" t="s">
        <v>71</v>
      </c>
      <c r="EH205" t="s">
        <v>71</v>
      </c>
      <c r="EI205" t="s">
        <v>71</v>
      </c>
      <c r="EJ205" t="s">
        <v>71</v>
      </c>
      <c r="EK205" t="s">
        <v>71</v>
      </c>
      <c r="EL205" t="s">
        <v>71</v>
      </c>
      <c r="EM205" t="s">
        <v>71</v>
      </c>
      <c r="EN205" t="s">
        <v>71</v>
      </c>
      <c r="EO205" t="s">
        <v>71</v>
      </c>
      <c r="EP205" t="s">
        <v>71</v>
      </c>
      <c r="EQ205" t="s">
        <v>71</v>
      </c>
      <c r="ER205" t="s">
        <v>71</v>
      </c>
      <c r="ES205" t="s">
        <v>71</v>
      </c>
      <c r="ET205" t="s">
        <v>71</v>
      </c>
      <c r="EU205" t="s">
        <v>71</v>
      </c>
      <c r="EV205" t="s">
        <v>71</v>
      </c>
      <c r="EW205" t="s">
        <v>71</v>
      </c>
      <c r="EX205" t="s">
        <v>71</v>
      </c>
      <c r="EY205" t="s">
        <v>71</v>
      </c>
      <c r="EZ205" t="s">
        <v>71</v>
      </c>
      <c r="FA205" t="s">
        <v>71</v>
      </c>
      <c r="FB205" t="s">
        <v>71</v>
      </c>
      <c r="FC205" t="s">
        <v>71</v>
      </c>
      <c r="FD205" t="s">
        <v>71</v>
      </c>
      <c r="FE205" t="s">
        <v>71</v>
      </c>
      <c r="FF205" t="s">
        <v>71</v>
      </c>
      <c r="FG205" t="s">
        <v>71</v>
      </c>
      <c r="FH205" t="s">
        <v>71</v>
      </c>
      <c r="FI205" t="s">
        <v>71</v>
      </c>
      <c r="FJ205" t="s">
        <v>71</v>
      </c>
      <c r="FK205" t="s">
        <v>71</v>
      </c>
      <c r="FL205" t="s">
        <v>71</v>
      </c>
      <c r="FM205" t="s">
        <v>71</v>
      </c>
      <c r="FN205" t="s">
        <v>71</v>
      </c>
      <c r="FO205" t="s">
        <v>71</v>
      </c>
      <c r="FP205" t="s">
        <v>71</v>
      </c>
      <c r="FQ205" t="s">
        <v>71</v>
      </c>
      <c r="FR205" t="s">
        <v>71</v>
      </c>
      <c r="FS205" t="s">
        <v>71</v>
      </c>
      <c r="FT205" t="s">
        <v>71</v>
      </c>
      <c r="FU205" t="s">
        <v>71</v>
      </c>
      <c r="FV205" t="s">
        <v>71</v>
      </c>
      <c r="FW205" t="s">
        <v>71</v>
      </c>
      <c r="FX205" t="s">
        <v>71</v>
      </c>
      <c r="FY205" t="s">
        <v>71</v>
      </c>
      <c r="FZ205" t="s">
        <v>71</v>
      </c>
      <c r="GA205" t="s">
        <v>71</v>
      </c>
      <c r="GB205" t="s">
        <v>71</v>
      </c>
      <c r="GC205" t="s">
        <v>71</v>
      </c>
      <c r="GD205" t="s">
        <v>71</v>
      </c>
      <c r="GE205" t="s">
        <v>71</v>
      </c>
      <c r="GF205" t="s">
        <v>71</v>
      </c>
      <c r="GG205" t="s">
        <v>71</v>
      </c>
      <c r="GH205" t="s">
        <v>71</v>
      </c>
    </row>
    <row r="206" spans="1:190" x14ac:dyDescent="0.2">
      <c r="A206" s="1">
        <v>204</v>
      </c>
      <c r="B206" t="s">
        <v>72</v>
      </c>
      <c r="C206" t="s">
        <v>72</v>
      </c>
      <c r="D206" t="s">
        <v>73</v>
      </c>
      <c r="E206" t="s">
        <v>73</v>
      </c>
      <c r="F206" t="s">
        <v>73</v>
      </c>
      <c r="G206" t="s">
        <v>73</v>
      </c>
      <c r="H206" t="s">
        <v>74</v>
      </c>
      <c r="I206" t="s">
        <v>74</v>
      </c>
      <c r="J206" t="s">
        <v>74</v>
      </c>
      <c r="K206" t="s">
        <v>75</v>
      </c>
      <c r="L206" t="s">
        <v>75</v>
      </c>
      <c r="M206" t="s">
        <v>75</v>
      </c>
      <c r="N206" t="s">
        <v>75</v>
      </c>
      <c r="O206" t="s">
        <v>75</v>
      </c>
      <c r="P206" t="s">
        <v>75</v>
      </c>
      <c r="Q206" t="s">
        <v>75</v>
      </c>
      <c r="R206" t="s">
        <v>75</v>
      </c>
      <c r="S206" t="s">
        <v>71</v>
      </c>
      <c r="T206" t="s">
        <v>71</v>
      </c>
      <c r="U206" t="s">
        <v>71</v>
      </c>
      <c r="V206" t="s">
        <v>71</v>
      </c>
      <c r="W206" t="s">
        <v>71</v>
      </c>
      <c r="X206" t="s">
        <v>71</v>
      </c>
      <c r="Y206" t="s">
        <v>71</v>
      </c>
      <c r="Z206" t="s">
        <v>71</v>
      </c>
      <c r="AA206" t="s">
        <v>71</v>
      </c>
      <c r="AB206" t="s">
        <v>71</v>
      </c>
      <c r="AC206" t="s">
        <v>71</v>
      </c>
      <c r="AD206" t="s">
        <v>71</v>
      </c>
      <c r="AE206" t="s">
        <v>71</v>
      </c>
      <c r="AF206" t="s">
        <v>71</v>
      </c>
      <c r="AG206" t="s">
        <v>71</v>
      </c>
      <c r="AH206" t="s">
        <v>71</v>
      </c>
      <c r="AI206" t="s">
        <v>71</v>
      </c>
      <c r="AJ206" t="s">
        <v>71</v>
      </c>
      <c r="AK206" t="s">
        <v>71</v>
      </c>
      <c r="AL206" t="s">
        <v>71</v>
      </c>
      <c r="AM206" t="s">
        <v>71</v>
      </c>
      <c r="AN206" t="s">
        <v>71</v>
      </c>
      <c r="AO206" t="s">
        <v>71</v>
      </c>
      <c r="AP206" t="s">
        <v>71</v>
      </c>
      <c r="AQ206" t="s">
        <v>71</v>
      </c>
      <c r="AR206" t="s">
        <v>71</v>
      </c>
      <c r="AS206" t="s">
        <v>71</v>
      </c>
      <c r="AT206" t="s">
        <v>71</v>
      </c>
      <c r="AU206" t="s">
        <v>71</v>
      </c>
      <c r="AV206" t="s">
        <v>71</v>
      </c>
      <c r="AW206" t="s">
        <v>71</v>
      </c>
      <c r="AX206" t="s">
        <v>71</v>
      </c>
      <c r="AY206" t="s">
        <v>71</v>
      </c>
      <c r="AZ206" t="s">
        <v>71</v>
      </c>
      <c r="BA206" t="s">
        <v>71</v>
      </c>
      <c r="BB206" t="s">
        <v>71</v>
      </c>
      <c r="BC206" t="s">
        <v>71</v>
      </c>
      <c r="BD206" t="s">
        <v>71</v>
      </c>
      <c r="BE206" t="s">
        <v>71</v>
      </c>
      <c r="BF206" t="s">
        <v>71</v>
      </c>
      <c r="BG206" t="s">
        <v>71</v>
      </c>
      <c r="BH206" t="s">
        <v>71</v>
      </c>
      <c r="BI206" t="s">
        <v>71</v>
      </c>
      <c r="BJ206" t="s">
        <v>71</v>
      </c>
      <c r="BK206" t="s">
        <v>71</v>
      </c>
      <c r="BL206" t="s">
        <v>71</v>
      </c>
      <c r="BM206" t="s">
        <v>71</v>
      </c>
      <c r="BN206" t="s">
        <v>71</v>
      </c>
      <c r="BO206" t="s">
        <v>71</v>
      </c>
      <c r="BP206" t="s">
        <v>71</v>
      </c>
      <c r="BQ206" t="s">
        <v>71</v>
      </c>
      <c r="BR206" t="s">
        <v>71</v>
      </c>
      <c r="BS206" t="s">
        <v>71</v>
      </c>
      <c r="BT206" t="s">
        <v>71</v>
      </c>
      <c r="BU206" t="s">
        <v>71</v>
      </c>
      <c r="BV206" t="s">
        <v>71</v>
      </c>
      <c r="BW206" t="s">
        <v>71</v>
      </c>
      <c r="BX206" t="s">
        <v>71</v>
      </c>
      <c r="BY206" t="s">
        <v>71</v>
      </c>
      <c r="BZ206" t="s">
        <v>71</v>
      </c>
      <c r="CA206" t="s">
        <v>71</v>
      </c>
      <c r="CB206" t="s">
        <v>71</v>
      </c>
      <c r="CC206" t="s">
        <v>71</v>
      </c>
      <c r="CD206" t="s">
        <v>71</v>
      </c>
      <c r="CE206" t="s">
        <v>71</v>
      </c>
      <c r="CF206" t="s">
        <v>71</v>
      </c>
      <c r="CG206" t="s">
        <v>71</v>
      </c>
      <c r="CH206" t="s">
        <v>71</v>
      </c>
      <c r="CI206" t="s">
        <v>71</v>
      </c>
      <c r="CJ206" t="s">
        <v>71</v>
      </c>
      <c r="CK206" t="s">
        <v>71</v>
      </c>
      <c r="CL206" t="s">
        <v>71</v>
      </c>
      <c r="CM206" t="s">
        <v>71</v>
      </c>
      <c r="CN206" t="s">
        <v>71</v>
      </c>
      <c r="CO206" t="s">
        <v>71</v>
      </c>
      <c r="CP206" t="s">
        <v>71</v>
      </c>
      <c r="CQ206" t="s">
        <v>71</v>
      </c>
      <c r="CR206" t="s">
        <v>71</v>
      </c>
      <c r="CS206" t="s">
        <v>71</v>
      </c>
      <c r="CT206" t="s">
        <v>71</v>
      </c>
      <c r="CU206" t="s">
        <v>71</v>
      </c>
      <c r="CV206" t="s">
        <v>71</v>
      </c>
      <c r="CW206" t="s">
        <v>71</v>
      </c>
      <c r="CX206" t="s">
        <v>71</v>
      </c>
      <c r="CY206" t="s">
        <v>71</v>
      </c>
      <c r="CZ206" t="s">
        <v>71</v>
      </c>
      <c r="DA206" t="s">
        <v>71</v>
      </c>
      <c r="DB206" t="s">
        <v>71</v>
      </c>
      <c r="DC206" t="s">
        <v>71</v>
      </c>
      <c r="DD206" t="s">
        <v>71</v>
      </c>
      <c r="DE206" t="s">
        <v>71</v>
      </c>
      <c r="DF206" t="s">
        <v>71</v>
      </c>
      <c r="DG206" t="s">
        <v>71</v>
      </c>
      <c r="DH206" t="s">
        <v>71</v>
      </c>
      <c r="DI206" t="s">
        <v>71</v>
      </c>
      <c r="DJ206" t="s">
        <v>71</v>
      </c>
      <c r="DK206" t="s">
        <v>71</v>
      </c>
      <c r="DL206" t="s">
        <v>71</v>
      </c>
      <c r="DM206" t="s">
        <v>71</v>
      </c>
      <c r="DN206" t="s">
        <v>71</v>
      </c>
      <c r="DO206" t="s">
        <v>71</v>
      </c>
      <c r="DP206" t="s">
        <v>71</v>
      </c>
      <c r="DQ206" t="s">
        <v>71</v>
      </c>
      <c r="DR206" t="s">
        <v>71</v>
      </c>
      <c r="DS206" t="s">
        <v>71</v>
      </c>
      <c r="DT206" t="s">
        <v>71</v>
      </c>
      <c r="DU206" t="s">
        <v>71</v>
      </c>
      <c r="DV206" t="s">
        <v>71</v>
      </c>
      <c r="DW206" t="s">
        <v>71</v>
      </c>
      <c r="DX206" t="s">
        <v>71</v>
      </c>
      <c r="DY206" t="s">
        <v>71</v>
      </c>
      <c r="DZ206" t="s">
        <v>71</v>
      </c>
      <c r="EA206" t="s">
        <v>71</v>
      </c>
      <c r="EB206" t="s">
        <v>71</v>
      </c>
      <c r="EC206" t="s">
        <v>71</v>
      </c>
      <c r="ED206" t="s">
        <v>71</v>
      </c>
      <c r="EE206" t="s">
        <v>71</v>
      </c>
      <c r="EF206" t="s">
        <v>71</v>
      </c>
      <c r="EG206" t="s">
        <v>71</v>
      </c>
      <c r="EH206" t="s">
        <v>71</v>
      </c>
      <c r="EI206" t="s">
        <v>71</v>
      </c>
      <c r="EJ206" t="s">
        <v>71</v>
      </c>
      <c r="EK206" t="s">
        <v>71</v>
      </c>
      <c r="EL206" t="s">
        <v>71</v>
      </c>
      <c r="EM206" t="s">
        <v>71</v>
      </c>
      <c r="EN206" t="s">
        <v>71</v>
      </c>
      <c r="EO206" t="s">
        <v>71</v>
      </c>
      <c r="EP206" t="s">
        <v>71</v>
      </c>
      <c r="EQ206" t="s">
        <v>71</v>
      </c>
      <c r="ER206" t="s">
        <v>71</v>
      </c>
      <c r="ES206" t="s">
        <v>71</v>
      </c>
      <c r="ET206" t="s">
        <v>71</v>
      </c>
      <c r="EU206" t="s">
        <v>71</v>
      </c>
      <c r="EV206" t="s">
        <v>71</v>
      </c>
      <c r="EW206" t="s">
        <v>71</v>
      </c>
      <c r="EX206" t="s">
        <v>71</v>
      </c>
      <c r="EY206" t="s">
        <v>71</v>
      </c>
      <c r="EZ206" t="s">
        <v>71</v>
      </c>
      <c r="FA206" t="s">
        <v>71</v>
      </c>
      <c r="FB206" t="s">
        <v>71</v>
      </c>
      <c r="FC206" t="s">
        <v>71</v>
      </c>
      <c r="FD206" t="s">
        <v>71</v>
      </c>
      <c r="FE206" t="s">
        <v>71</v>
      </c>
      <c r="FF206" t="s">
        <v>71</v>
      </c>
      <c r="FG206" t="s">
        <v>71</v>
      </c>
      <c r="FH206" t="s">
        <v>71</v>
      </c>
      <c r="FI206" t="s">
        <v>71</v>
      </c>
      <c r="FJ206" t="s">
        <v>71</v>
      </c>
      <c r="FK206" t="s">
        <v>71</v>
      </c>
      <c r="FL206" t="s">
        <v>71</v>
      </c>
      <c r="FM206" t="s">
        <v>71</v>
      </c>
      <c r="FN206" t="s">
        <v>71</v>
      </c>
      <c r="FO206" t="s">
        <v>71</v>
      </c>
      <c r="FP206" t="s">
        <v>71</v>
      </c>
      <c r="FQ206" t="s">
        <v>71</v>
      </c>
      <c r="FR206" t="s">
        <v>71</v>
      </c>
      <c r="FS206" t="s">
        <v>71</v>
      </c>
      <c r="FT206" t="s">
        <v>71</v>
      </c>
      <c r="FU206" t="s">
        <v>71</v>
      </c>
      <c r="FV206" t="s">
        <v>71</v>
      </c>
      <c r="FW206" t="s">
        <v>71</v>
      </c>
      <c r="FX206" t="s">
        <v>71</v>
      </c>
      <c r="FY206" t="s">
        <v>71</v>
      </c>
      <c r="FZ206" t="s">
        <v>71</v>
      </c>
      <c r="GA206" t="s">
        <v>71</v>
      </c>
      <c r="GB206" t="s">
        <v>71</v>
      </c>
      <c r="GC206" t="s">
        <v>71</v>
      </c>
      <c r="GD206" t="s">
        <v>71</v>
      </c>
      <c r="GE206" t="s">
        <v>71</v>
      </c>
      <c r="GF206" t="s">
        <v>71</v>
      </c>
      <c r="GG206" t="s">
        <v>71</v>
      </c>
      <c r="GH206" t="s">
        <v>71</v>
      </c>
    </row>
    <row r="207" spans="1:190" x14ac:dyDescent="0.2">
      <c r="A207" s="1">
        <v>205</v>
      </c>
      <c r="B207" t="s">
        <v>72</v>
      </c>
      <c r="C207" t="s">
        <v>72</v>
      </c>
      <c r="D207" t="s">
        <v>73</v>
      </c>
      <c r="E207" t="s">
        <v>73</v>
      </c>
      <c r="F207" t="s">
        <v>73</v>
      </c>
      <c r="G207" t="s">
        <v>73</v>
      </c>
      <c r="H207" t="s">
        <v>74</v>
      </c>
      <c r="I207" t="s">
        <v>74</v>
      </c>
      <c r="J207" t="s">
        <v>74</v>
      </c>
      <c r="K207" t="s">
        <v>75</v>
      </c>
      <c r="L207" t="s">
        <v>75</v>
      </c>
      <c r="M207" t="s">
        <v>75</v>
      </c>
      <c r="N207" t="s">
        <v>75</v>
      </c>
      <c r="O207" t="s">
        <v>75</v>
      </c>
      <c r="P207" t="s">
        <v>75</v>
      </c>
      <c r="Q207" t="s">
        <v>75</v>
      </c>
      <c r="R207" t="s">
        <v>75</v>
      </c>
      <c r="S207" t="s">
        <v>71</v>
      </c>
      <c r="T207" t="s">
        <v>71</v>
      </c>
      <c r="U207" t="s">
        <v>71</v>
      </c>
      <c r="V207" t="s">
        <v>71</v>
      </c>
      <c r="W207" t="s">
        <v>71</v>
      </c>
      <c r="X207" t="s">
        <v>71</v>
      </c>
      <c r="Y207" t="s">
        <v>71</v>
      </c>
      <c r="Z207" t="s">
        <v>71</v>
      </c>
      <c r="AA207" t="s">
        <v>71</v>
      </c>
      <c r="AB207" t="s">
        <v>71</v>
      </c>
      <c r="AC207" t="s">
        <v>71</v>
      </c>
      <c r="AD207" t="s">
        <v>71</v>
      </c>
      <c r="AE207" t="s">
        <v>71</v>
      </c>
      <c r="AF207" t="s">
        <v>71</v>
      </c>
      <c r="AG207" t="s">
        <v>71</v>
      </c>
      <c r="AH207" t="s">
        <v>71</v>
      </c>
      <c r="AI207" t="s">
        <v>71</v>
      </c>
      <c r="AJ207" t="s">
        <v>71</v>
      </c>
      <c r="AK207" t="s">
        <v>71</v>
      </c>
      <c r="AL207" t="s">
        <v>71</v>
      </c>
      <c r="AM207" t="s">
        <v>71</v>
      </c>
      <c r="AN207" t="s">
        <v>71</v>
      </c>
      <c r="AO207" t="s">
        <v>71</v>
      </c>
      <c r="AP207" t="s">
        <v>71</v>
      </c>
      <c r="AQ207" t="s">
        <v>71</v>
      </c>
      <c r="AR207" t="s">
        <v>71</v>
      </c>
      <c r="AS207" t="s">
        <v>71</v>
      </c>
      <c r="AT207" t="s">
        <v>71</v>
      </c>
      <c r="AU207" t="s">
        <v>71</v>
      </c>
      <c r="AV207" t="s">
        <v>71</v>
      </c>
      <c r="AW207" t="s">
        <v>71</v>
      </c>
      <c r="AX207" t="s">
        <v>71</v>
      </c>
      <c r="AY207" t="s">
        <v>71</v>
      </c>
      <c r="AZ207" t="s">
        <v>71</v>
      </c>
      <c r="BA207" t="s">
        <v>71</v>
      </c>
      <c r="BB207" t="s">
        <v>71</v>
      </c>
      <c r="BC207" t="s">
        <v>71</v>
      </c>
      <c r="BD207" t="s">
        <v>71</v>
      </c>
      <c r="BE207" t="s">
        <v>71</v>
      </c>
      <c r="BF207" t="s">
        <v>71</v>
      </c>
      <c r="BG207" t="s">
        <v>71</v>
      </c>
      <c r="BH207" t="s">
        <v>71</v>
      </c>
      <c r="BI207" t="s">
        <v>71</v>
      </c>
      <c r="BJ207" t="s">
        <v>71</v>
      </c>
      <c r="BK207" t="s">
        <v>71</v>
      </c>
      <c r="BL207" t="s">
        <v>71</v>
      </c>
      <c r="BM207" t="s">
        <v>71</v>
      </c>
      <c r="BN207" t="s">
        <v>71</v>
      </c>
      <c r="BO207" t="s">
        <v>71</v>
      </c>
      <c r="BP207" t="s">
        <v>71</v>
      </c>
      <c r="BQ207" t="s">
        <v>71</v>
      </c>
      <c r="BR207" t="s">
        <v>71</v>
      </c>
      <c r="BS207" t="s">
        <v>71</v>
      </c>
      <c r="BT207" t="s">
        <v>71</v>
      </c>
      <c r="BU207" t="s">
        <v>71</v>
      </c>
      <c r="BV207" t="s">
        <v>71</v>
      </c>
      <c r="BW207" t="s">
        <v>71</v>
      </c>
      <c r="BX207" t="s">
        <v>71</v>
      </c>
      <c r="BY207" t="s">
        <v>71</v>
      </c>
      <c r="BZ207" t="s">
        <v>71</v>
      </c>
      <c r="CA207" t="s">
        <v>71</v>
      </c>
      <c r="CB207" t="s">
        <v>71</v>
      </c>
      <c r="CC207" t="s">
        <v>71</v>
      </c>
      <c r="CD207" t="s">
        <v>71</v>
      </c>
      <c r="CE207" t="s">
        <v>71</v>
      </c>
      <c r="CF207" t="s">
        <v>71</v>
      </c>
      <c r="CG207" t="s">
        <v>71</v>
      </c>
      <c r="CH207" t="s">
        <v>71</v>
      </c>
      <c r="CI207" t="s">
        <v>71</v>
      </c>
      <c r="CJ207" t="s">
        <v>71</v>
      </c>
      <c r="CK207" t="s">
        <v>71</v>
      </c>
      <c r="CL207" t="s">
        <v>71</v>
      </c>
      <c r="CM207" t="s">
        <v>71</v>
      </c>
      <c r="CN207" t="s">
        <v>71</v>
      </c>
      <c r="CO207" t="s">
        <v>71</v>
      </c>
      <c r="CP207" t="s">
        <v>71</v>
      </c>
      <c r="CQ207" t="s">
        <v>71</v>
      </c>
      <c r="CR207" t="s">
        <v>71</v>
      </c>
      <c r="CS207" t="s">
        <v>71</v>
      </c>
      <c r="CT207" t="s">
        <v>71</v>
      </c>
      <c r="CU207" t="s">
        <v>71</v>
      </c>
      <c r="CV207" t="s">
        <v>71</v>
      </c>
      <c r="CW207" t="s">
        <v>71</v>
      </c>
      <c r="CX207" t="s">
        <v>71</v>
      </c>
      <c r="CY207" t="s">
        <v>71</v>
      </c>
      <c r="CZ207" t="s">
        <v>71</v>
      </c>
      <c r="DA207" t="s">
        <v>71</v>
      </c>
      <c r="DB207" t="s">
        <v>71</v>
      </c>
      <c r="DC207" t="s">
        <v>71</v>
      </c>
      <c r="DD207" t="s">
        <v>71</v>
      </c>
      <c r="DE207" t="s">
        <v>71</v>
      </c>
      <c r="DF207" t="s">
        <v>71</v>
      </c>
      <c r="DG207" t="s">
        <v>71</v>
      </c>
      <c r="DH207" t="s">
        <v>71</v>
      </c>
      <c r="DI207" t="s">
        <v>71</v>
      </c>
      <c r="DJ207" t="s">
        <v>71</v>
      </c>
      <c r="DK207" t="s">
        <v>71</v>
      </c>
      <c r="DL207" t="s">
        <v>71</v>
      </c>
      <c r="DM207" t="s">
        <v>71</v>
      </c>
      <c r="DN207" t="s">
        <v>71</v>
      </c>
      <c r="DO207" t="s">
        <v>71</v>
      </c>
      <c r="DP207" t="s">
        <v>71</v>
      </c>
      <c r="DQ207" t="s">
        <v>71</v>
      </c>
      <c r="DR207" t="s">
        <v>71</v>
      </c>
      <c r="DS207" t="s">
        <v>71</v>
      </c>
      <c r="DT207" t="s">
        <v>71</v>
      </c>
      <c r="DU207" t="s">
        <v>71</v>
      </c>
      <c r="DV207" t="s">
        <v>71</v>
      </c>
      <c r="DW207" t="s">
        <v>71</v>
      </c>
      <c r="DX207" t="s">
        <v>71</v>
      </c>
      <c r="DY207" t="s">
        <v>71</v>
      </c>
      <c r="DZ207" t="s">
        <v>71</v>
      </c>
      <c r="EA207" t="s">
        <v>71</v>
      </c>
      <c r="EB207" t="s">
        <v>71</v>
      </c>
      <c r="EC207" t="s">
        <v>71</v>
      </c>
      <c r="ED207" t="s">
        <v>71</v>
      </c>
      <c r="EE207" t="s">
        <v>71</v>
      </c>
      <c r="EF207" t="s">
        <v>71</v>
      </c>
      <c r="EG207" t="s">
        <v>71</v>
      </c>
      <c r="EH207" t="s">
        <v>71</v>
      </c>
      <c r="EI207" t="s">
        <v>71</v>
      </c>
      <c r="EJ207" t="s">
        <v>71</v>
      </c>
      <c r="EK207" t="s">
        <v>71</v>
      </c>
      <c r="EL207" t="s">
        <v>71</v>
      </c>
      <c r="EM207" t="s">
        <v>71</v>
      </c>
      <c r="EN207" t="s">
        <v>71</v>
      </c>
      <c r="EO207" t="s">
        <v>71</v>
      </c>
      <c r="EP207" t="s">
        <v>71</v>
      </c>
      <c r="EQ207" t="s">
        <v>71</v>
      </c>
      <c r="ER207" t="s">
        <v>71</v>
      </c>
      <c r="ES207" t="s">
        <v>71</v>
      </c>
      <c r="ET207" t="s">
        <v>71</v>
      </c>
      <c r="EU207" t="s">
        <v>71</v>
      </c>
      <c r="EV207" t="s">
        <v>71</v>
      </c>
      <c r="EW207" t="s">
        <v>71</v>
      </c>
      <c r="EX207" t="s">
        <v>71</v>
      </c>
      <c r="EY207" t="s">
        <v>71</v>
      </c>
      <c r="EZ207" t="s">
        <v>71</v>
      </c>
      <c r="FA207" t="s">
        <v>71</v>
      </c>
      <c r="FB207" t="s">
        <v>71</v>
      </c>
      <c r="FC207" t="s">
        <v>71</v>
      </c>
      <c r="FD207" t="s">
        <v>71</v>
      </c>
      <c r="FE207" t="s">
        <v>71</v>
      </c>
      <c r="FF207" t="s">
        <v>71</v>
      </c>
      <c r="FG207" t="s">
        <v>71</v>
      </c>
      <c r="FH207" t="s">
        <v>71</v>
      </c>
      <c r="FI207" t="s">
        <v>71</v>
      </c>
      <c r="FJ207" t="s">
        <v>71</v>
      </c>
      <c r="FK207" t="s">
        <v>71</v>
      </c>
      <c r="FL207" t="s">
        <v>71</v>
      </c>
      <c r="FM207" t="s">
        <v>71</v>
      </c>
      <c r="FN207" t="s">
        <v>71</v>
      </c>
      <c r="FO207" t="s">
        <v>71</v>
      </c>
      <c r="FP207" t="s">
        <v>71</v>
      </c>
      <c r="FQ207" t="s">
        <v>71</v>
      </c>
      <c r="FR207" t="s">
        <v>71</v>
      </c>
      <c r="FS207" t="s">
        <v>71</v>
      </c>
      <c r="FT207" t="s">
        <v>71</v>
      </c>
      <c r="FU207" t="s">
        <v>71</v>
      </c>
      <c r="FV207" t="s">
        <v>71</v>
      </c>
      <c r="FW207" t="s">
        <v>71</v>
      </c>
      <c r="FX207" t="s">
        <v>71</v>
      </c>
      <c r="FY207" t="s">
        <v>71</v>
      </c>
      <c r="FZ207" t="s">
        <v>71</v>
      </c>
      <c r="GA207" t="s">
        <v>71</v>
      </c>
      <c r="GB207" t="s">
        <v>71</v>
      </c>
      <c r="GC207" t="s">
        <v>71</v>
      </c>
      <c r="GD207" t="s">
        <v>71</v>
      </c>
      <c r="GE207" t="s">
        <v>71</v>
      </c>
      <c r="GF207" t="s">
        <v>71</v>
      </c>
      <c r="GG207" t="s">
        <v>71</v>
      </c>
      <c r="GH207" t="s">
        <v>71</v>
      </c>
    </row>
    <row r="208" spans="1:190" x14ac:dyDescent="0.2">
      <c r="A208" s="1">
        <v>206</v>
      </c>
      <c r="B208" t="s">
        <v>72</v>
      </c>
      <c r="C208" t="s">
        <v>72</v>
      </c>
      <c r="D208" t="s">
        <v>73</v>
      </c>
      <c r="E208" t="s">
        <v>73</v>
      </c>
      <c r="F208" t="s">
        <v>73</v>
      </c>
      <c r="G208" t="s">
        <v>73</v>
      </c>
      <c r="H208" t="s">
        <v>74</v>
      </c>
      <c r="I208" t="s">
        <v>74</v>
      </c>
      <c r="J208" t="s">
        <v>74</v>
      </c>
      <c r="K208" t="s">
        <v>75</v>
      </c>
      <c r="L208" t="s">
        <v>75</v>
      </c>
      <c r="M208" t="s">
        <v>75</v>
      </c>
      <c r="N208" t="s">
        <v>75</v>
      </c>
      <c r="O208" t="s">
        <v>75</v>
      </c>
      <c r="P208" t="s">
        <v>75</v>
      </c>
      <c r="Q208" t="s">
        <v>75</v>
      </c>
      <c r="R208" t="s">
        <v>75</v>
      </c>
      <c r="S208" t="s">
        <v>71</v>
      </c>
      <c r="T208" t="s">
        <v>71</v>
      </c>
      <c r="U208" t="s">
        <v>71</v>
      </c>
      <c r="V208" t="s">
        <v>71</v>
      </c>
      <c r="W208" t="s">
        <v>71</v>
      </c>
      <c r="X208" t="s">
        <v>71</v>
      </c>
      <c r="Y208" t="s">
        <v>71</v>
      </c>
      <c r="Z208" t="s">
        <v>71</v>
      </c>
      <c r="AA208" t="s">
        <v>71</v>
      </c>
      <c r="AB208" t="s">
        <v>71</v>
      </c>
      <c r="AC208" t="s">
        <v>71</v>
      </c>
      <c r="AD208" t="s">
        <v>71</v>
      </c>
      <c r="AE208" t="s">
        <v>71</v>
      </c>
      <c r="AF208" t="s">
        <v>71</v>
      </c>
      <c r="AG208" t="s">
        <v>71</v>
      </c>
      <c r="AH208" t="s">
        <v>71</v>
      </c>
      <c r="AI208" t="s">
        <v>71</v>
      </c>
      <c r="AJ208" t="s">
        <v>71</v>
      </c>
      <c r="AK208" t="s">
        <v>71</v>
      </c>
      <c r="AL208" t="s">
        <v>71</v>
      </c>
      <c r="AM208" t="s">
        <v>71</v>
      </c>
      <c r="AN208" t="s">
        <v>71</v>
      </c>
      <c r="AO208" t="s">
        <v>71</v>
      </c>
      <c r="AP208" t="s">
        <v>71</v>
      </c>
      <c r="AQ208" t="s">
        <v>71</v>
      </c>
      <c r="AR208" t="s">
        <v>71</v>
      </c>
      <c r="AS208" t="s">
        <v>71</v>
      </c>
      <c r="AT208" t="s">
        <v>71</v>
      </c>
      <c r="AU208" t="s">
        <v>71</v>
      </c>
      <c r="AV208" t="s">
        <v>71</v>
      </c>
      <c r="AW208" t="s">
        <v>71</v>
      </c>
      <c r="AX208" t="s">
        <v>71</v>
      </c>
      <c r="AY208" t="s">
        <v>71</v>
      </c>
      <c r="AZ208" t="s">
        <v>71</v>
      </c>
      <c r="BA208" t="s">
        <v>71</v>
      </c>
      <c r="BB208" t="s">
        <v>71</v>
      </c>
      <c r="BC208" t="s">
        <v>71</v>
      </c>
      <c r="BD208" t="s">
        <v>71</v>
      </c>
      <c r="BE208" t="s">
        <v>71</v>
      </c>
      <c r="BF208" t="s">
        <v>71</v>
      </c>
      <c r="BG208" t="s">
        <v>71</v>
      </c>
      <c r="BH208" t="s">
        <v>71</v>
      </c>
      <c r="BI208" t="s">
        <v>71</v>
      </c>
      <c r="BJ208" t="s">
        <v>71</v>
      </c>
      <c r="BK208" t="s">
        <v>71</v>
      </c>
      <c r="BL208" t="s">
        <v>71</v>
      </c>
      <c r="BM208" t="s">
        <v>71</v>
      </c>
      <c r="BN208" t="s">
        <v>71</v>
      </c>
      <c r="BO208" t="s">
        <v>71</v>
      </c>
      <c r="BP208" t="s">
        <v>71</v>
      </c>
      <c r="BQ208" t="s">
        <v>71</v>
      </c>
      <c r="BR208" t="s">
        <v>71</v>
      </c>
      <c r="BS208" t="s">
        <v>71</v>
      </c>
      <c r="BT208" t="s">
        <v>71</v>
      </c>
      <c r="BU208" t="s">
        <v>71</v>
      </c>
      <c r="BV208" t="s">
        <v>71</v>
      </c>
      <c r="BW208" t="s">
        <v>71</v>
      </c>
      <c r="BX208" t="s">
        <v>71</v>
      </c>
      <c r="BY208" t="s">
        <v>71</v>
      </c>
      <c r="BZ208" t="s">
        <v>71</v>
      </c>
      <c r="CA208" t="s">
        <v>71</v>
      </c>
      <c r="CB208" t="s">
        <v>71</v>
      </c>
      <c r="CC208" t="s">
        <v>71</v>
      </c>
      <c r="CD208" t="s">
        <v>71</v>
      </c>
      <c r="CE208" t="s">
        <v>71</v>
      </c>
      <c r="CF208" t="s">
        <v>71</v>
      </c>
      <c r="CG208" t="s">
        <v>71</v>
      </c>
      <c r="CH208" t="s">
        <v>71</v>
      </c>
      <c r="CI208" t="s">
        <v>71</v>
      </c>
      <c r="CJ208" t="s">
        <v>71</v>
      </c>
      <c r="CK208" t="s">
        <v>71</v>
      </c>
      <c r="CL208" t="s">
        <v>71</v>
      </c>
      <c r="CM208" t="s">
        <v>71</v>
      </c>
      <c r="CN208" t="s">
        <v>71</v>
      </c>
      <c r="CO208" t="s">
        <v>71</v>
      </c>
      <c r="CP208" t="s">
        <v>71</v>
      </c>
      <c r="CQ208" t="s">
        <v>71</v>
      </c>
      <c r="CR208" t="s">
        <v>71</v>
      </c>
      <c r="CS208" t="s">
        <v>71</v>
      </c>
      <c r="CT208" t="s">
        <v>71</v>
      </c>
      <c r="CU208" t="s">
        <v>71</v>
      </c>
      <c r="CV208" t="s">
        <v>71</v>
      </c>
      <c r="CW208" t="s">
        <v>71</v>
      </c>
      <c r="CX208" t="s">
        <v>71</v>
      </c>
      <c r="CY208" t="s">
        <v>71</v>
      </c>
      <c r="CZ208" t="s">
        <v>71</v>
      </c>
      <c r="DA208" t="s">
        <v>71</v>
      </c>
      <c r="DB208" t="s">
        <v>71</v>
      </c>
      <c r="DC208" t="s">
        <v>71</v>
      </c>
      <c r="DD208" t="s">
        <v>71</v>
      </c>
      <c r="DE208" t="s">
        <v>71</v>
      </c>
      <c r="DF208" t="s">
        <v>71</v>
      </c>
      <c r="DG208" t="s">
        <v>71</v>
      </c>
      <c r="DH208" t="s">
        <v>71</v>
      </c>
      <c r="DI208" t="s">
        <v>71</v>
      </c>
      <c r="DJ208" t="s">
        <v>71</v>
      </c>
      <c r="DK208" t="s">
        <v>71</v>
      </c>
      <c r="DL208" t="s">
        <v>71</v>
      </c>
      <c r="DM208" t="s">
        <v>71</v>
      </c>
      <c r="DN208" t="s">
        <v>71</v>
      </c>
      <c r="DO208" t="s">
        <v>71</v>
      </c>
      <c r="DP208" t="s">
        <v>71</v>
      </c>
      <c r="DQ208" t="s">
        <v>71</v>
      </c>
      <c r="DR208" t="s">
        <v>71</v>
      </c>
      <c r="DS208" t="s">
        <v>71</v>
      </c>
      <c r="DT208" t="s">
        <v>71</v>
      </c>
      <c r="DU208" t="s">
        <v>71</v>
      </c>
      <c r="DV208" t="s">
        <v>71</v>
      </c>
      <c r="DW208" t="s">
        <v>71</v>
      </c>
      <c r="DX208" t="s">
        <v>71</v>
      </c>
      <c r="DY208" t="s">
        <v>71</v>
      </c>
      <c r="DZ208" t="s">
        <v>71</v>
      </c>
      <c r="EA208" t="s">
        <v>71</v>
      </c>
      <c r="EB208" t="s">
        <v>71</v>
      </c>
      <c r="EC208" t="s">
        <v>71</v>
      </c>
      <c r="ED208" t="s">
        <v>71</v>
      </c>
      <c r="EE208" t="s">
        <v>71</v>
      </c>
      <c r="EF208" t="s">
        <v>71</v>
      </c>
      <c r="EG208" t="s">
        <v>71</v>
      </c>
      <c r="EH208" t="s">
        <v>71</v>
      </c>
      <c r="EI208" t="s">
        <v>71</v>
      </c>
      <c r="EJ208" t="s">
        <v>71</v>
      </c>
      <c r="EK208" t="s">
        <v>71</v>
      </c>
      <c r="EL208" t="s">
        <v>71</v>
      </c>
      <c r="EM208" t="s">
        <v>71</v>
      </c>
      <c r="EN208" t="s">
        <v>71</v>
      </c>
      <c r="EO208" t="s">
        <v>71</v>
      </c>
      <c r="EP208" t="s">
        <v>71</v>
      </c>
      <c r="EQ208" t="s">
        <v>71</v>
      </c>
      <c r="ER208" t="s">
        <v>71</v>
      </c>
      <c r="ES208" t="s">
        <v>71</v>
      </c>
      <c r="ET208" t="s">
        <v>71</v>
      </c>
      <c r="EU208" t="s">
        <v>71</v>
      </c>
      <c r="EV208" t="s">
        <v>71</v>
      </c>
      <c r="EW208" t="s">
        <v>71</v>
      </c>
      <c r="EX208" t="s">
        <v>71</v>
      </c>
      <c r="EY208" t="s">
        <v>71</v>
      </c>
      <c r="EZ208" t="s">
        <v>71</v>
      </c>
      <c r="FA208" t="s">
        <v>71</v>
      </c>
      <c r="FB208" t="s">
        <v>71</v>
      </c>
      <c r="FC208" t="s">
        <v>71</v>
      </c>
      <c r="FD208" t="s">
        <v>71</v>
      </c>
      <c r="FE208" t="s">
        <v>71</v>
      </c>
      <c r="FF208" t="s">
        <v>71</v>
      </c>
      <c r="FG208" t="s">
        <v>71</v>
      </c>
      <c r="FH208" t="s">
        <v>71</v>
      </c>
      <c r="FI208" t="s">
        <v>71</v>
      </c>
      <c r="FJ208" t="s">
        <v>71</v>
      </c>
      <c r="FK208" t="s">
        <v>71</v>
      </c>
      <c r="FL208" t="s">
        <v>71</v>
      </c>
      <c r="FM208" t="s">
        <v>71</v>
      </c>
      <c r="FN208" t="s">
        <v>71</v>
      </c>
      <c r="FO208" t="s">
        <v>71</v>
      </c>
      <c r="FP208" t="s">
        <v>71</v>
      </c>
      <c r="FQ208" t="s">
        <v>71</v>
      </c>
      <c r="FR208" t="s">
        <v>71</v>
      </c>
      <c r="FS208" t="s">
        <v>71</v>
      </c>
      <c r="FT208" t="s">
        <v>71</v>
      </c>
      <c r="FU208" t="s">
        <v>71</v>
      </c>
      <c r="FV208" t="s">
        <v>71</v>
      </c>
      <c r="FW208" t="s">
        <v>71</v>
      </c>
      <c r="FX208" t="s">
        <v>71</v>
      </c>
      <c r="FY208" t="s">
        <v>71</v>
      </c>
      <c r="FZ208" t="s">
        <v>71</v>
      </c>
      <c r="GA208" t="s">
        <v>71</v>
      </c>
      <c r="GB208" t="s">
        <v>71</v>
      </c>
      <c r="GC208" t="s">
        <v>71</v>
      </c>
      <c r="GD208" t="s">
        <v>71</v>
      </c>
      <c r="GE208" t="s">
        <v>71</v>
      </c>
      <c r="GF208" t="s">
        <v>71</v>
      </c>
      <c r="GG208" t="s">
        <v>71</v>
      </c>
      <c r="GH208" t="s">
        <v>71</v>
      </c>
    </row>
    <row r="209" spans="1:190" x14ac:dyDescent="0.2">
      <c r="A209" s="1">
        <v>207</v>
      </c>
      <c r="B209" t="s">
        <v>72</v>
      </c>
      <c r="C209" t="s">
        <v>72</v>
      </c>
      <c r="D209" t="s">
        <v>73</v>
      </c>
      <c r="E209" t="s">
        <v>73</v>
      </c>
      <c r="F209" t="s">
        <v>73</v>
      </c>
      <c r="G209" t="s">
        <v>73</v>
      </c>
      <c r="H209" t="s">
        <v>74</v>
      </c>
      <c r="I209" t="s">
        <v>74</v>
      </c>
      <c r="J209" t="s">
        <v>74</v>
      </c>
      <c r="K209" t="s">
        <v>75</v>
      </c>
      <c r="L209" t="s">
        <v>75</v>
      </c>
      <c r="M209" t="s">
        <v>75</v>
      </c>
      <c r="N209" t="s">
        <v>75</v>
      </c>
      <c r="O209" t="s">
        <v>75</v>
      </c>
      <c r="P209" t="s">
        <v>75</v>
      </c>
      <c r="Q209" t="s">
        <v>75</v>
      </c>
      <c r="R209" t="s">
        <v>71</v>
      </c>
      <c r="S209" t="s">
        <v>71</v>
      </c>
      <c r="T209" t="s">
        <v>71</v>
      </c>
      <c r="U209" t="s">
        <v>71</v>
      </c>
      <c r="V209" t="s">
        <v>71</v>
      </c>
      <c r="W209" t="s">
        <v>71</v>
      </c>
      <c r="X209" t="s">
        <v>71</v>
      </c>
      <c r="Y209" t="s">
        <v>71</v>
      </c>
      <c r="Z209" t="s">
        <v>71</v>
      </c>
      <c r="AA209" t="s">
        <v>71</v>
      </c>
      <c r="AB209" t="s">
        <v>71</v>
      </c>
      <c r="AC209" t="s">
        <v>71</v>
      </c>
      <c r="AD209" t="s">
        <v>71</v>
      </c>
      <c r="AE209" t="s">
        <v>71</v>
      </c>
      <c r="AF209" t="s">
        <v>71</v>
      </c>
      <c r="AG209" t="s">
        <v>71</v>
      </c>
      <c r="AH209" t="s">
        <v>71</v>
      </c>
      <c r="AI209" t="s">
        <v>71</v>
      </c>
      <c r="AJ209" t="s">
        <v>71</v>
      </c>
      <c r="AK209" t="s">
        <v>71</v>
      </c>
      <c r="AL209" t="s">
        <v>71</v>
      </c>
      <c r="AM209" t="s">
        <v>71</v>
      </c>
      <c r="AN209" t="s">
        <v>71</v>
      </c>
      <c r="AO209" t="s">
        <v>71</v>
      </c>
      <c r="AP209" t="s">
        <v>71</v>
      </c>
      <c r="AQ209" t="s">
        <v>71</v>
      </c>
      <c r="AR209" t="s">
        <v>71</v>
      </c>
      <c r="AS209" t="s">
        <v>71</v>
      </c>
      <c r="AT209" t="s">
        <v>71</v>
      </c>
      <c r="AU209" t="s">
        <v>71</v>
      </c>
      <c r="AV209" t="s">
        <v>71</v>
      </c>
      <c r="AW209" t="s">
        <v>71</v>
      </c>
      <c r="AX209" t="s">
        <v>71</v>
      </c>
      <c r="AY209" t="s">
        <v>71</v>
      </c>
      <c r="AZ209" t="s">
        <v>71</v>
      </c>
      <c r="BA209" t="s">
        <v>71</v>
      </c>
      <c r="BB209" t="s">
        <v>71</v>
      </c>
      <c r="BC209" t="s">
        <v>71</v>
      </c>
      <c r="BD209" t="s">
        <v>71</v>
      </c>
      <c r="BE209" t="s">
        <v>71</v>
      </c>
      <c r="BF209" t="s">
        <v>71</v>
      </c>
      <c r="BG209" t="s">
        <v>71</v>
      </c>
      <c r="BH209" t="s">
        <v>71</v>
      </c>
      <c r="BI209" t="s">
        <v>71</v>
      </c>
      <c r="BJ209" t="s">
        <v>71</v>
      </c>
      <c r="BK209" t="s">
        <v>71</v>
      </c>
      <c r="BL209" t="s">
        <v>71</v>
      </c>
      <c r="BM209" t="s">
        <v>71</v>
      </c>
      <c r="BN209" t="s">
        <v>71</v>
      </c>
      <c r="BO209" t="s">
        <v>71</v>
      </c>
      <c r="BP209" t="s">
        <v>71</v>
      </c>
      <c r="BQ209" t="s">
        <v>71</v>
      </c>
      <c r="BR209" t="s">
        <v>71</v>
      </c>
      <c r="BS209" t="s">
        <v>71</v>
      </c>
      <c r="BT209" t="s">
        <v>71</v>
      </c>
      <c r="BU209" t="s">
        <v>71</v>
      </c>
      <c r="BV209" t="s">
        <v>71</v>
      </c>
      <c r="BW209" t="s">
        <v>71</v>
      </c>
      <c r="BX209" t="s">
        <v>71</v>
      </c>
      <c r="BY209" t="s">
        <v>71</v>
      </c>
      <c r="BZ209" t="s">
        <v>71</v>
      </c>
      <c r="CA209" t="s">
        <v>71</v>
      </c>
      <c r="CB209" t="s">
        <v>71</v>
      </c>
      <c r="CC209" t="s">
        <v>71</v>
      </c>
      <c r="CD209" t="s">
        <v>71</v>
      </c>
      <c r="CE209" t="s">
        <v>71</v>
      </c>
      <c r="CF209" t="s">
        <v>71</v>
      </c>
      <c r="CG209" t="s">
        <v>71</v>
      </c>
      <c r="CH209" t="s">
        <v>71</v>
      </c>
      <c r="CI209" t="s">
        <v>71</v>
      </c>
      <c r="CJ209" t="s">
        <v>71</v>
      </c>
      <c r="CK209" t="s">
        <v>71</v>
      </c>
      <c r="CL209" t="s">
        <v>71</v>
      </c>
      <c r="CM209" t="s">
        <v>71</v>
      </c>
      <c r="CN209" t="s">
        <v>71</v>
      </c>
      <c r="CO209" t="s">
        <v>71</v>
      </c>
      <c r="CP209" t="s">
        <v>71</v>
      </c>
      <c r="CQ209" t="s">
        <v>71</v>
      </c>
      <c r="CR209" t="s">
        <v>71</v>
      </c>
      <c r="CS209" t="s">
        <v>71</v>
      </c>
      <c r="CT209" t="s">
        <v>71</v>
      </c>
      <c r="CU209" t="s">
        <v>71</v>
      </c>
      <c r="CV209" t="s">
        <v>71</v>
      </c>
      <c r="CW209" t="s">
        <v>71</v>
      </c>
      <c r="CX209" t="s">
        <v>71</v>
      </c>
      <c r="CY209" t="s">
        <v>71</v>
      </c>
      <c r="CZ209" t="s">
        <v>71</v>
      </c>
      <c r="DA209" t="s">
        <v>71</v>
      </c>
      <c r="DB209" t="s">
        <v>71</v>
      </c>
      <c r="DC209" t="s">
        <v>71</v>
      </c>
      <c r="DD209" t="s">
        <v>71</v>
      </c>
      <c r="DE209" t="s">
        <v>71</v>
      </c>
      <c r="DF209" t="s">
        <v>71</v>
      </c>
      <c r="DG209" t="s">
        <v>71</v>
      </c>
      <c r="DH209" t="s">
        <v>71</v>
      </c>
      <c r="DI209" t="s">
        <v>71</v>
      </c>
      <c r="DJ209" t="s">
        <v>71</v>
      </c>
      <c r="DK209" t="s">
        <v>71</v>
      </c>
      <c r="DL209" t="s">
        <v>71</v>
      </c>
      <c r="DM209" t="s">
        <v>71</v>
      </c>
      <c r="DN209" t="s">
        <v>71</v>
      </c>
      <c r="DO209" t="s">
        <v>71</v>
      </c>
      <c r="DP209" t="s">
        <v>71</v>
      </c>
      <c r="DQ209" t="s">
        <v>71</v>
      </c>
      <c r="DR209" t="s">
        <v>71</v>
      </c>
      <c r="DS209" t="s">
        <v>71</v>
      </c>
      <c r="DT209" t="s">
        <v>71</v>
      </c>
      <c r="DU209" t="s">
        <v>71</v>
      </c>
      <c r="DV209" t="s">
        <v>71</v>
      </c>
      <c r="DW209" t="s">
        <v>71</v>
      </c>
      <c r="DX209" t="s">
        <v>71</v>
      </c>
      <c r="DY209" t="s">
        <v>71</v>
      </c>
      <c r="DZ209" t="s">
        <v>71</v>
      </c>
      <c r="EA209" t="s">
        <v>71</v>
      </c>
      <c r="EB209" t="s">
        <v>71</v>
      </c>
      <c r="EC209" t="s">
        <v>71</v>
      </c>
      <c r="ED209" t="s">
        <v>71</v>
      </c>
      <c r="EE209" t="s">
        <v>71</v>
      </c>
      <c r="EF209" t="s">
        <v>71</v>
      </c>
      <c r="EG209" t="s">
        <v>71</v>
      </c>
      <c r="EH209" t="s">
        <v>71</v>
      </c>
      <c r="EI209" t="s">
        <v>71</v>
      </c>
      <c r="EJ209" t="s">
        <v>71</v>
      </c>
      <c r="EK209" t="s">
        <v>71</v>
      </c>
      <c r="EL209" t="s">
        <v>71</v>
      </c>
      <c r="EM209" t="s">
        <v>71</v>
      </c>
      <c r="EN209" t="s">
        <v>71</v>
      </c>
      <c r="EO209" t="s">
        <v>71</v>
      </c>
      <c r="EP209" t="s">
        <v>71</v>
      </c>
      <c r="EQ209" t="s">
        <v>71</v>
      </c>
      <c r="ER209" t="s">
        <v>71</v>
      </c>
      <c r="ES209" t="s">
        <v>71</v>
      </c>
      <c r="ET209" t="s">
        <v>71</v>
      </c>
      <c r="EU209" t="s">
        <v>71</v>
      </c>
      <c r="EV209" t="s">
        <v>71</v>
      </c>
      <c r="EW209" t="s">
        <v>71</v>
      </c>
      <c r="EX209" t="s">
        <v>71</v>
      </c>
      <c r="EY209" t="s">
        <v>71</v>
      </c>
      <c r="EZ209" t="s">
        <v>71</v>
      </c>
      <c r="FA209" t="s">
        <v>71</v>
      </c>
      <c r="FB209" t="s">
        <v>71</v>
      </c>
      <c r="FC209" t="s">
        <v>71</v>
      </c>
      <c r="FD209" t="s">
        <v>71</v>
      </c>
      <c r="FE209" t="s">
        <v>71</v>
      </c>
      <c r="FF209" t="s">
        <v>71</v>
      </c>
      <c r="FG209" t="s">
        <v>71</v>
      </c>
      <c r="FH209" t="s">
        <v>71</v>
      </c>
      <c r="FI209" t="s">
        <v>71</v>
      </c>
      <c r="FJ209" t="s">
        <v>71</v>
      </c>
      <c r="FK209" t="s">
        <v>71</v>
      </c>
      <c r="FL209" t="s">
        <v>71</v>
      </c>
      <c r="FM209" t="s">
        <v>71</v>
      </c>
      <c r="FN209" t="s">
        <v>71</v>
      </c>
      <c r="FO209" t="s">
        <v>71</v>
      </c>
      <c r="FP209" t="s">
        <v>71</v>
      </c>
      <c r="FQ209" t="s">
        <v>71</v>
      </c>
      <c r="FR209" t="s">
        <v>71</v>
      </c>
      <c r="FS209" t="s">
        <v>71</v>
      </c>
      <c r="FT209" t="s">
        <v>71</v>
      </c>
      <c r="FU209" t="s">
        <v>71</v>
      </c>
      <c r="FV209" t="s">
        <v>71</v>
      </c>
      <c r="FW209" t="s">
        <v>71</v>
      </c>
      <c r="FX209" t="s">
        <v>71</v>
      </c>
      <c r="FY209" t="s">
        <v>71</v>
      </c>
      <c r="FZ209" t="s">
        <v>71</v>
      </c>
      <c r="GA209" t="s">
        <v>71</v>
      </c>
      <c r="GB209" t="s">
        <v>71</v>
      </c>
      <c r="GC209" t="s">
        <v>71</v>
      </c>
      <c r="GD209" t="s">
        <v>71</v>
      </c>
      <c r="GE209" t="s">
        <v>71</v>
      </c>
      <c r="GF209" t="s">
        <v>71</v>
      </c>
      <c r="GG209" t="s">
        <v>71</v>
      </c>
      <c r="GH209" t="s">
        <v>71</v>
      </c>
    </row>
    <row r="210" spans="1:190" x14ac:dyDescent="0.2">
      <c r="A210" s="1">
        <v>208</v>
      </c>
      <c r="B210" t="s">
        <v>72</v>
      </c>
      <c r="C210" t="s">
        <v>72</v>
      </c>
      <c r="D210" t="s">
        <v>73</v>
      </c>
      <c r="E210" t="s">
        <v>73</v>
      </c>
      <c r="F210" t="s">
        <v>73</v>
      </c>
      <c r="G210" t="s">
        <v>73</v>
      </c>
      <c r="H210" t="s">
        <v>74</v>
      </c>
      <c r="I210" t="s">
        <v>74</v>
      </c>
      <c r="J210" t="s">
        <v>74</v>
      </c>
      <c r="K210" t="s">
        <v>75</v>
      </c>
      <c r="L210" t="s">
        <v>75</v>
      </c>
      <c r="M210" t="s">
        <v>75</v>
      </c>
      <c r="N210" t="s">
        <v>75</v>
      </c>
      <c r="O210" t="s">
        <v>75</v>
      </c>
      <c r="P210" t="s">
        <v>75</v>
      </c>
      <c r="Q210" t="s">
        <v>75</v>
      </c>
      <c r="R210" t="s">
        <v>71</v>
      </c>
      <c r="S210" t="s">
        <v>71</v>
      </c>
      <c r="T210" t="s">
        <v>71</v>
      </c>
      <c r="U210" t="s">
        <v>71</v>
      </c>
      <c r="V210" t="s">
        <v>71</v>
      </c>
      <c r="W210" t="s">
        <v>71</v>
      </c>
      <c r="X210" t="s">
        <v>71</v>
      </c>
      <c r="Y210" t="s">
        <v>71</v>
      </c>
      <c r="Z210" t="s">
        <v>71</v>
      </c>
      <c r="AA210" t="s">
        <v>71</v>
      </c>
      <c r="AB210" t="s">
        <v>71</v>
      </c>
      <c r="AC210" t="s">
        <v>71</v>
      </c>
      <c r="AD210" t="s">
        <v>71</v>
      </c>
      <c r="AE210" t="s">
        <v>71</v>
      </c>
      <c r="AF210" t="s">
        <v>71</v>
      </c>
      <c r="AG210" t="s">
        <v>71</v>
      </c>
      <c r="AH210" t="s">
        <v>71</v>
      </c>
      <c r="AI210" t="s">
        <v>71</v>
      </c>
      <c r="AJ210" t="s">
        <v>71</v>
      </c>
      <c r="AK210" t="s">
        <v>71</v>
      </c>
      <c r="AL210" t="s">
        <v>71</v>
      </c>
      <c r="AM210" t="s">
        <v>71</v>
      </c>
      <c r="AN210" t="s">
        <v>71</v>
      </c>
      <c r="AO210" t="s">
        <v>71</v>
      </c>
      <c r="AP210" t="s">
        <v>71</v>
      </c>
      <c r="AQ210" t="s">
        <v>71</v>
      </c>
      <c r="AR210" t="s">
        <v>71</v>
      </c>
      <c r="AS210" t="s">
        <v>71</v>
      </c>
      <c r="AT210" t="s">
        <v>71</v>
      </c>
      <c r="AU210" t="s">
        <v>71</v>
      </c>
      <c r="AV210" t="s">
        <v>71</v>
      </c>
      <c r="AW210" t="s">
        <v>71</v>
      </c>
      <c r="AX210" t="s">
        <v>71</v>
      </c>
      <c r="AY210" t="s">
        <v>71</v>
      </c>
      <c r="AZ210" t="s">
        <v>71</v>
      </c>
      <c r="BA210" t="s">
        <v>71</v>
      </c>
      <c r="BB210" t="s">
        <v>71</v>
      </c>
      <c r="BC210" t="s">
        <v>71</v>
      </c>
      <c r="BD210" t="s">
        <v>71</v>
      </c>
      <c r="BE210" t="s">
        <v>71</v>
      </c>
      <c r="BF210" t="s">
        <v>71</v>
      </c>
      <c r="BG210" t="s">
        <v>71</v>
      </c>
      <c r="BH210" t="s">
        <v>71</v>
      </c>
      <c r="BI210" t="s">
        <v>71</v>
      </c>
      <c r="BJ210" t="s">
        <v>71</v>
      </c>
      <c r="BK210" t="s">
        <v>71</v>
      </c>
      <c r="BL210" t="s">
        <v>71</v>
      </c>
      <c r="BM210" t="s">
        <v>71</v>
      </c>
      <c r="BN210" t="s">
        <v>71</v>
      </c>
      <c r="BO210" t="s">
        <v>71</v>
      </c>
      <c r="BP210" t="s">
        <v>71</v>
      </c>
      <c r="BQ210" t="s">
        <v>71</v>
      </c>
      <c r="BR210" t="s">
        <v>71</v>
      </c>
      <c r="BS210" t="s">
        <v>71</v>
      </c>
      <c r="BT210" t="s">
        <v>71</v>
      </c>
      <c r="BU210" t="s">
        <v>71</v>
      </c>
      <c r="BV210" t="s">
        <v>71</v>
      </c>
      <c r="BW210" t="s">
        <v>71</v>
      </c>
      <c r="BX210" t="s">
        <v>71</v>
      </c>
      <c r="BY210" t="s">
        <v>71</v>
      </c>
      <c r="BZ210" t="s">
        <v>71</v>
      </c>
      <c r="CA210" t="s">
        <v>71</v>
      </c>
      <c r="CB210" t="s">
        <v>71</v>
      </c>
      <c r="CC210" t="s">
        <v>71</v>
      </c>
      <c r="CD210" t="s">
        <v>71</v>
      </c>
      <c r="CE210" t="s">
        <v>71</v>
      </c>
      <c r="CF210" t="s">
        <v>71</v>
      </c>
      <c r="CG210" t="s">
        <v>71</v>
      </c>
      <c r="CH210" t="s">
        <v>71</v>
      </c>
      <c r="CI210" t="s">
        <v>71</v>
      </c>
      <c r="CJ210" t="s">
        <v>71</v>
      </c>
      <c r="CK210" t="s">
        <v>71</v>
      </c>
      <c r="CL210" t="s">
        <v>71</v>
      </c>
      <c r="CM210" t="s">
        <v>71</v>
      </c>
      <c r="CN210" t="s">
        <v>71</v>
      </c>
      <c r="CO210" t="s">
        <v>71</v>
      </c>
      <c r="CP210" t="s">
        <v>71</v>
      </c>
      <c r="CQ210" t="s">
        <v>71</v>
      </c>
      <c r="CR210" t="s">
        <v>71</v>
      </c>
      <c r="CS210" t="s">
        <v>71</v>
      </c>
      <c r="CT210" t="s">
        <v>71</v>
      </c>
      <c r="CU210" t="s">
        <v>71</v>
      </c>
      <c r="CV210" t="s">
        <v>71</v>
      </c>
      <c r="CW210" t="s">
        <v>71</v>
      </c>
      <c r="CX210" t="s">
        <v>71</v>
      </c>
      <c r="CY210" t="s">
        <v>71</v>
      </c>
      <c r="CZ210" t="s">
        <v>71</v>
      </c>
      <c r="DA210" t="s">
        <v>71</v>
      </c>
      <c r="DB210" t="s">
        <v>71</v>
      </c>
      <c r="DC210" t="s">
        <v>71</v>
      </c>
      <c r="DD210" t="s">
        <v>71</v>
      </c>
      <c r="DE210" t="s">
        <v>71</v>
      </c>
      <c r="DF210" t="s">
        <v>71</v>
      </c>
      <c r="DG210" t="s">
        <v>71</v>
      </c>
      <c r="DH210" t="s">
        <v>71</v>
      </c>
      <c r="DI210" t="s">
        <v>71</v>
      </c>
      <c r="DJ210" t="s">
        <v>71</v>
      </c>
      <c r="DK210" t="s">
        <v>71</v>
      </c>
      <c r="DL210" t="s">
        <v>71</v>
      </c>
      <c r="DM210" t="s">
        <v>71</v>
      </c>
      <c r="DN210" t="s">
        <v>71</v>
      </c>
      <c r="DO210" t="s">
        <v>71</v>
      </c>
      <c r="DP210" t="s">
        <v>71</v>
      </c>
      <c r="DQ210" t="s">
        <v>71</v>
      </c>
      <c r="DR210" t="s">
        <v>71</v>
      </c>
      <c r="DS210" t="s">
        <v>71</v>
      </c>
      <c r="DT210" t="s">
        <v>71</v>
      </c>
      <c r="DU210" t="s">
        <v>71</v>
      </c>
      <c r="DV210" t="s">
        <v>71</v>
      </c>
      <c r="DW210" t="s">
        <v>71</v>
      </c>
      <c r="DX210" t="s">
        <v>71</v>
      </c>
      <c r="DY210" t="s">
        <v>71</v>
      </c>
      <c r="DZ210" t="s">
        <v>71</v>
      </c>
      <c r="EA210" t="s">
        <v>71</v>
      </c>
      <c r="EB210" t="s">
        <v>71</v>
      </c>
      <c r="EC210" t="s">
        <v>71</v>
      </c>
      <c r="ED210" t="s">
        <v>71</v>
      </c>
      <c r="EE210" t="s">
        <v>71</v>
      </c>
      <c r="EF210" t="s">
        <v>71</v>
      </c>
      <c r="EG210" t="s">
        <v>71</v>
      </c>
      <c r="EH210" t="s">
        <v>71</v>
      </c>
      <c r="EI210" t="s">
        <v>71</v>
      </c>
      <c r="EJ210" t="s">
        <v>71</v>
      </c>
      <c r="EK210" t="s">
        <v>71</v>
      </c>
      <c r="EL210" t="s">
        <v>71</v>
      </c>
      <c r="EM210" t="s">
        <v>71</v>
      </c>
      <c r="EN210" t="s">
        <v>71</v>
      </c>
      <c r="EO210" t="s">
        <v>71</v>
      </c>
      <c r="EP210" t="s">
        <v>71</v>
      </c>
      <c r="EQ210" t="s">
        <v>71</v>
      </c>
      <c r="ER210" t="s">
        <v>71</v>
      </c>
      <c r="ES210" t="s">
        <v>71</v>
      </c>
      <c r="ET210" t="s">
        <v>71</v>
      </c>
      <c r="EU210" t="s">
        <v>71</v>
      </c>
      <c r="EV210" t="s">
        <v>71</v>
      </c>
      <c r="EW210" t="s">
        <v>71</v>
      </c>
      <c r="EX210" t="s">
        <v>71</v>
      </c>
      <c r="EY210" t="s">
        <v>71</v>
      </c>
      <c r="EZ210" t="s">
        <v>71</v>
      </c>
      <c r="FA210" t="s">
        <v>71</v>
      </c>
      <c r="FB210" t="s">
        <v>71</v>
      </c>
      <c r="FC210" t="s">
        <v>71</v>
      </c>
      <c r="FD210" t="s">
        <v>71</v>
      </c>
      <c r="FE210" t="s">
        <v>71</v>
      </c>
      <c r="FF210" t="s">
        <v>71</v>
      </c>
      <c r="FG210" t="s">
        <v>71</v>
      </c>
      <c r="FH210" t="s">
        <v>71</v>
      </c>
      <c r="FI210" t="s">
        <v>71</v>
      </c>
      <c r="FJ210" t="s">
        <v>71</v>
      </c>
      <c r="FK210" t="s">
        <v>71</v>
      </c>
      <c r="FL210" t="s">
        <v>71</v>
      </c>
      <c r="FM210" t="s">
        <v>71</v>
      </c>
      <c r="FN210" t="s">
        <v>71</v>
      </c>
      <c r="FO210" t="s">
        <v>71</v>
      </c>
      <c r="FP210" t="s">
        <v>71</v>
      </c>
      <c r="FQ210" t="s">
        <v>71</v>
      </c>
      <c r="FR210" t="s">
        <v>71</v>
      </c>
      <c r="FS210" t="s">
        <v>71</v>
      </c>
      <c r="FT210" t="s">
        <v>71</v>
      </c>
      <c r="FU210" t="s">
        <v>71</v>
      </c>
      <c r="FV210" t="s">
        <v>71</v>
      </c>
      <c r="FW210" t="s">
        <v>71</v>
      </c>
      <c r="FX210" t="s">
        <v>71</v>
      </c>
      <c r="FY210" t="s">
        <v>71</v>
      </c>
      <c r="FZ210" t="s">
        <v>71</v>
      </c>
      <c r="GA210" t="s">
        <v>71</v>
      </c>
      <c r="GB210" t="s">
        <v>71</v>
      </c>
      <c r="GC210" t="s">
        <v>71</v>
      </c>
      <c r="GD210" t="s">
        <v>71</v>
      </c>
      <c r="GE210" t="s">
        <v>71</v>
      </c>
      <c r="GF210" t="s">
        <v>71</v>
      </c>
      <c r="GG210" t="s">
        <v>71</v>
      </c>
      <c r="GH210" t="s">
        <v>71</v>
      </c>
    </row>
    <row r="211" spans="1:190" x14ac:dyDescent="0.2">
      <c r="A211" s="1">
        <v>209</v>
      </c>
      <c r="B211" t="s">
        <v>72</v>
      </c>
      <c r="C211" t="s">
        <v>72</v>
      </c>
      <c r="D211" t="s">
        <v>73</v>
      </c>
      <c r="E211" t="s">
        <v>73</v>
      </c>
      <c r="F211" t="s">
        <v>73</v>
      </c>
      <c r="G211" t="s">
        <v>73</v>
      </c>
      <c r="H211" t="s">
        <v>74</v>
      </c>
      <c r="I211" t="s">
        <v>74</v>
      </c>
      <c r="J211" t="s">
        <v>74</v>
      </c>
      <c r="K211" t="s">
        <v>75</v>
      </c>
      <c r="L211" t="s">
        <v>75</v>
      </c>
      <c r="M211" t="s">
        <v>75</v>
      </c>
      <c r="N211" t="s">
        <v>75</v>
      </c>
      <c r="O211" t="s">
        <v>75</v>
      </c>
      <c r="P211" t="s">
        <v>75</v>
      </c>
      <c r="Q211" t="s">
        <v>75</v>
      </c>
      <c r="R211" t="s">
        <v>71</v>
      </c>
      <c r="S211" t="s">
        <v>71</v>
      </c>
      <c r="T211" t="s">
        <v>71</v>
      </c>
      <c r="U211" t="s">
        <v>71</v>
      </c>
      <c r="V211" t="s">
        <v>71</v>
      </c>
      <c r="W211" t="s">
        <v>71</v>
      </c>
      <c r="X211" t="s">
        <v>71</v>
      </c>
      <c r="Y211" t="s">
        <v>71</v>
      </c>
      <c r="Z211" t="s">
        <v>71</v>
      </c>
      <c r="AA211" t="s">
        <v>71</v>
      </c>
      <c r="AB211" t="s">
        <v>71</v>
      </c>
      <c r="AC211" t="s">
        <v>71</v>
      </c>
      <c r="AD211" t="s">
        <v>71</v>
      </c>
      <c r="AE211" t="s">
        <v>71</v>
      </c>
      <c r="AF211" t="s">
        <v>71</v>
      </c>
      <c r="AG211" t="s">
        <v>71</v>
      </c>
      <c r="AH211" t="s">
        <v>71</v>
      </c>
      <c r="AI211" t="s">
        <v>71</v>
      </c>
      <c r="AJ211" t="s">
        <v>71</v>
      </c>
      <c r="AK211" t="s">
        <v>71</v>
      </c>
      <c r="AL211" t="s">
        <v>71</v>
      </c>
      <c r="AM211" t="s">
        <v>71</v>
      </c>
      <c r="AN211" t="s">
        <v>71</v>
      </c>
      <c r="AO211" t="s">
        <v>71</v>
      </c>
      <c r="AP211" t="s">
        <v>71</v>
      </c>
      <c r="AQ211" t="s">
        <v>71</v>
      </c>
      <c r="AR211" t="s">
        <v>71</v>
      </c>
      <c r="AS211" t="s">
        <v>71</v>
      </c>
      <c r="AT211" t="s">
        <v>71</v>
      </c>
      <c r="AU211" t="s">
        <v>71</v>
      </c>
      <c r="AV211" t="s">
        <v>71</v>
      </c>
      <c r="AW211" t="s">
        <v>71</v>
      </c>
      <c r="AX211" t="s">
        <v>71</v>
      </c>
      <c r="AY211" t="s">
        <v>71</v>
      </c>
      <c r="AZ211" t="s">
        <v>71</v>
      </c>
      <c r="BA211" t="s">
        <v>71</v>
      </c>
      <c r="BB211" t="s">
        <v>71</v>
      </c>
      <c r="BC211" t="s">
        <v>71</v>
      </c>
      <c r="BD211" t="s">
        <v>71</v>
      </c>
      <c r="BE211" t="s">
        <v>71</v>
      </c>
      <c r="BF211" t="s">
        <v>71</v>
      </c>
      <c r="BG211" t="s">
        <v>71</v>
      </c>
      <c r="BH211" t="s">
        <v>71</v>
      </c>
      <c r="BI211" t="s">
        <v>71</v>
      </c>
      <c r="BJ211" t="s">
        <v>71</v>
      </c>
      <c r="BK211" t="s">
        <v>71</v>
      </c>
      <c r="BL211" t="s">
        <v>71</v>
      </c>
      <c r="BM211" t="s">
        <v>71</v>
      </c>
      <c r="BN211" t="s">
        <v>71</v>
      </c>
      <c r="BO211" t="s">
        <v>71</v>
      </c>
      <c r="BP211" t="s">
        <v>71</v>
      </c>
      <c r="BQ211" t="s">
        <v>71</v>
      </c>
      <c r="BR211" t="s">
        <v>71</v>
      </c>
      <c r="BS211" t="s">
        <v>71</v>
      </c>
      <c r="BT211" t="s">
        <v>71</v>
      </c>
      <c r="BU211" t="s">
        <v>71</v>
      </c>
      <c r="BV211" t="s">
        <v>71</v>
      </c>
      <c r="BW211" t="s">
        <v>71</v>
      </c>
      <c r="BX211" t="s">
        <v>71</v>
      </c>
      <c r="BY211" t="s">
        <v>71</v>
      </c>
      <c r="BZ211" t="s">
        <v>71</v>
      </c>
      <c r="CA211" t="s">
        <v>71</v>
      </c>
      <c r="CB211" t="s">
        <v>71</v>
      </c>
      <c r="CC211" t="s">
        <v>71</v>
      </c>
      <c r="CD211" t="s">
        <v>71</v>
      </c>
      <c r="CE211" t="s">
        <v>71</v>
      </c>
      <c r="CF211" t="s">
        <v>71</v>
      </c>
      <c r="CG211" t="s">
        <v>71</v>
      </c>
      <c r="CH211" t="s">
        <v>71</v>
      </c>
      <c r="CI211" t="s">
        <v>71</v>
      </c>
      <c r="CJ211" t="s">
        <v>71</v>
      </c>
      <c r="CK211" t="s">
        <v>71</v>
      </c>
      <c r="CL211" t="s">
        <v>71</v>
      </c>
      <c r="CM211" t="s">
        <v>71</v>
      </c>
      <c r="CN211" t="s">
        <v>71</v>
      </c>
      <c r="CO211" t="s">
        <v>71</v>
      </c>
      <c r="CP211" t="s">
        <v>71</v>
      </c>
      <c r="CQ211" t="s">
        <v>71</v>
      </c>
      <c r="CR211" t="s">
        <v>71</v>
      </c>
      <c r="CS211" t="s">
        <v>71</v>
      </c>
      <c r="CT211" t="s">
        <v>71</v>
      </c>
      <c r="CU211" t="s">
        <v>71</v>
      </c>
      <c r="CV211" t="s">
        <v>71</v>
      </c>
      <c r="CW211" t="s">
        <v>71</v>
      </c>
      <c r="CX211" t="s">
        <v>71</v>
      </c>
      <c r="CY211" t="s">
        <v>71</v>
      </c>
      <c r="CZ211" t="s">
        <v>71</v>
      </c>
      <c r="DA211" t="s">
        <v>71</v>
      </c>
      <c r="DB211" t="s">
        <v>71</v>
      </c>
      <c r="DC211" t="s">
        <v>71</v>
      </c>
      <c r="DD211" t="s">
        <v>71</v>
      </c>
      <c r="DE211" t="s">
        <v>71</v>
      </c>
      <c r="DF211" t="s">
        <v>71</v>
      </c>
      <c r="DG211" t="s">
        <v>71</v>
      </c>
      <c r="DH211" t="s">
        <v>71</v>
      </c>
      <c r="DI211" t="s">
        <v>71</v>
      </c>
      <c r="DJ211" t="s">
        <v>71</v>
      </c>
      <c r="DK211" t="s">
        <v>71</v>
      </c>
      <c r="DL211" t="s">
        <v>71</v>
      </c>
      <c r="DM211" t="s">
        <v>71</v>
      </c>
      <c r="DN211" t="s">
        <v>71</v>
      </c>
      <c r="DO211" t="s">
        <v>71</v>
      </c>
      <c r="DP211" t="s">
        <v>71</v>
      </c>
      <c r="DQ211" t="s">
        <v>71</v>
      </c>
      <c r="DR211" t="s">
        <v>71</v>
      </c>
      <c r="DS211" t="s">
        <v>71</v>
      </c>
      <c r="DT211" t="s">
        <v>71</v>
      </c>
      <c r="DU211" t="s">
        <v>71</v>
      </c>
      <c r="DV211" t="s">
        <v>71</v>
      </c>
      <c r="DW211" t="s">
        <v>71</v>
      </c>
      <c r="DX211" t="s">
        <v>71</v>
      </c>
      <c r="DY211" t="s">
        <v>71</v>
      </c>
      <c r="DZ211" t="s">
        <v>71</v>
      </c>
      <c r="EA211" t="s">
        <v>71</v>
      </c>
      <c r="EB211" t="s">
        <v>71</v>
      </c>
      <c r="EC211" t="s">
        <v>71</v>
      </c>
      <c r="ED211" t="s">
        <v>71</v>
      </c>
      <c r="EE211" t="s">
        <v>71</v>
      </c>
      <c r="EF211" t="s">
        <v>71</v>
      </c>
      <c r="EG211" t="s">
        <v>71</v>
      </c>
      <c r="EH211" t="s">
        <v>71</v>
      </c>
      <c r="EI211" t="s">
        <v>71</v>
      </c>
      <c r="EJ211" t="s">
        <v>71</v>
      </c>
      <c r="EK211" t="s">
        <v>71</v>
      </c>
      <c r="EL211" t="s">
        <v>71</v>
      </c>
      <c r="EM211" t="s">
        <v>71</v>
      </c>
      <c r="EN211" t="s">
        <v>71</v>
      </c>
      <c r="EO211" t="s">
        <v>71</v>
      </c>
      <c r="EP211" t="s">
        <v>71</v>
      </c>
      <c r="EQ211" t="s">
        <v>71</v>
      </c>
      <c r="ER211" t="s">
        <v>71</v>
      </c>
      <c r="ES211" t="s">
        <v>71</v>
      </c>
      <c r="ET211" t="s">
        <v>71</v>
      </c>
      <c r="EU211" t="s">
        <v>71</v>
      </c>
      <c r="EV211" t="s">
        <v>71</v>
      </c>
      <c r="EW211" t="s">
        <v>71</v>
      </c>
      <c r="EX211" t="s">
        <v>71</v>
      </c>
      <c r="EY211" t="s">
        <v>71</v>
      </c>
      <c r="EZ211" t="s">
        <v>71</v>
      </c>
      <c r="FA211" t="s">
        <v>71</v>
      </c>
      <c r="FB211" t="s">
        <v>71</v>
      </c>
      <c r="FC211" t="s">
        <v>71</v>
      </c>
      <c r="FD211" t="s">
        <v>71</v>
      </c>
      <c r="FE211" t="s">
        <v>71</v>
      </c>
      <c r="FF211" t="s">
        <v>71</v>
      </c>
      <c r="FG211" t="s">
        <v>71</v>
      </c>
      <c r="FH211" t="s">
        <v>71</v>
      </c>
      <c r="FI211" t="s">
        <v>71</v>
      </c>
      <c r="FJ211" t="s">
        <v>71</v>
      </c>
      <c r="FK211" t="s">
        <v>71</v>
      </c>
      <c r="FL211" t="s">
        <v>71</v>
      </c>
      <c r="FM211" t="s">
        <v>71</v>
      </c>
      <c r="FN211" t="s">
        <v>71</v>
      </c>
      <c r="FO211" t="s">
        <v>71</v>
      </c>
      <c r="FP211" t="s">
        <v>71</v>
      </c>
      <c r="FQ211" t="s">
        <v>71</v>
      </c>
      <c r="FR211" t="s">
        <v>71</v>
      </c>
      <c r="FS211" t="s">
        <v>71</v>
      </c>
      <c r="FT211" t="s">
        <v>71</v>
      </c>
      <c r="FU211" t="s">
        <v>71</v>
      </c>
      <c r="FV211" t="s">
        <v>71</v>
      </c>
      <c r="FW211" t="s">
        <v>71</v>
      </c>
      <c r="FX211" t="s">
        <v>71</v>
      </c>
      <c r="FY211" t="s">
        <v>71</v>
      </c>
      <c r="FZ211" t="s">
        <v>71</v>
      </c>
      <c r="GA211" t="s">
        <v>71</v>
      </c>
      <c r="GB211" t="s">
        <v>71</v>
      </c>
      <c r="GC211" t="s">
        <v>71</v>
      </c>
      <c r="GD211" t="s">
        <v>71</v>
      </c>
      <c r="GE211" t="s">
        <v>71</v>
      </c>
      <c r="GF211" t="s">
        <v>71</v>
      </c>
      <c r="GG211" t="s">
        <v>71</v>
      </c>
      <c r="GH211" t="s">
        <v>71</v>
      </c>
    </row>
    <row r="212" spans="1:190" x14ac:dyDescent="0.2">
      <c r="A212" s="1">
        <v>210</v>
      </c>
      <c r="B212" t="s">
        <v>72</v>
      </c>
      <c r="C212" t="s">
        <v>72</v>
      </c>
      <c r="D212" t="s">
        <v>73</v>
      </c>
      <c r="E212" t="s">
        <v>73</v>
      </c>
      <c r="F212" t="s">
        <v>73</v>
      </c>
      <c r="G212" t="s">
        <v>73</v>
      </c>
      <c r="H212" t="s">
        <v>74</v>
      </c>
      <c r="I212" t="s">
        <v>74</v>
      </c>
      <c r="J212" t="s">
        <v>74</v>
      </c>
      <c r="K212" t="s">
        <v>75</v>
      </c>
      <c r="L212" t="s">
        <v>75</v>
      </c>
      <c r="M212" t="s">
        <v>75</v>
      </c>
      <c r="N212" t="s">
        <v>75</v>
      </c>
      <c r="O212" t="s">
        <v>75</v>
      </c>
      <c r="P212" t="s">
        <v>75</v>
      </c>
      <c r="Q212" t="s">
        <v>75</v>
      </c>
      <c r="R212" t="s">
        <v>71</v>
      </c>
      <c r="S212" t="s">
        <v>71</v>
      </c>
      <c r="T212" t="s">
        <v>71</v>
      </c>
      <c r="U212" t="s">
        <v>71</v>
      </c>
      <c r="V212" t="s">
        <v>71</v>
      </c>
      <c r="W212" t="s">
        <v>71</v>
      </c>
      <c r="X212" t="s">
        <v>71</v>
      </c>
      <c r="Y212" t="s">
        <v>71</v>
      </c>
      <c r="Z212" t="s">
        <v>71</v>
      </c>
      <c r="AA212" t="s">
        <v>71</v>
      </c>
      <c r="AB212" t="s">
        <v>71</v>
      </c>
      <c r="AC212" t="s">
        <v>71</v>
      </c>
      <c r="AD212" t="s">
        <v>71</v>
      </c>
      <c r="AE212" t="s">
        <v>71</v>
      </c>
      <c r="AF212" t="s">
        <v>71</v>
      </c>
      <c r="AG212" t="s">
        <v>71</v>
      </c>
      <c r="AH212" t="s">
        <v>71</v>
      </c>
      <c r="AI212" t="s">
        <v>71</v>
      </c>
      <c r="AJ212" t="s">
        <v>71</v>
      </c>
      <c r="AK212" t="s">
        <v>71</v>
      </c>
      <c r="AL212" t="s">
        <v>71</v>
      </c>
      <c r="AM212" t="s">
        <v>71</v>
      </c>
      <c r="AN212" t="s">
        <v>71</v>
      </c>
      <c r="AO212" t="s">
        <v>71</v>
      </c>
      <c r="AP212" t="s">
        <v>71</v>
      </c>
      <c r="AQ212" t="s">
        <v>71</v>
      </c>
      <c r="AR212" t="s">
        <v>71</v>
      </c>
      <c r="AS212" t="s">
        <v>71</v>
      </c>
      <c r="AT212" t="s">
        <v>71</v>
      </c>
      <c r="AU212" t="s">
        <v>71</v>
      </c>
      <c r="AV212" t="s">
        <v>71</v>
      </c>
      <c r="AW212" t="s">
        <v>71</v>
      </c>
      <c r="AX212" t="s">
        <v>71</v>
      </c>
      <c r="AY212" t="s">
        <v>71</v>
      </c>
      <c r="AZ212" t="s">
        <v>71</v>
      </c>
      <c r="BA212" t="s">
        <v>71</v>
      </c>
      <c r="BB212" t="s">
        <v>71</v>
      </c>
      <c r="BC212" t="s">
        <v>71</v>
      </c>
      <c r="BD212" t="s">
        <v>71</v>
      </c>
      <c r="BE212" t="s">
        <v>71</v>
      </c>
      <c r="BF212" t="s">
        <v>71</v>
      </c>
      <c r="BG212" t="s">
        <v>71</v>
      </c>
      <c r="BH212" t="s">
        <v>71</v>
      </c>
      <c r="BI212" t="s">
        <v>71</v>
      </c>
      <c r="BJ212" t="s">
        <v>71</v>
      </c>
      <c r="BK212" t="s">
        <v>71</v>
      </c>
      <c r="BL212" t="s">
        <v>71</v>
      </c>
      <c r="BM212" t="s">
        <v>71</v>
      </c>
      <c r="BN212" t="s">
        <v>71</v>
      </c>
      <c r="BO212" t="s">
        <v>71</v>
      </c>
      <c r="BP212" t="s">
        <v>71</v>
      </c>
      <c r="BQ212" t="s">
        <v>71</v>
      </c>
      <c r="BR212" t="s">
        <v>71</v>
      </c>
      <c r="BS212" t="s">
        <v>71</v>
      </c>
      <c r="BT212" t="s">
        <v>71</v>
      </c>
      <c r="BU212" t="s">
        <v>71</v>
      </c>
      <c r="BV212" t="s">
        <v>71</v>
      </c>
      <c r="BW212" t="s">
        <v>71</v>
      </c>
      <c r="BX212" t="s">
        <v>71</v>
      </c>
      <c r="BY212" t="s">
        <v>71</v>
      </c>
      <c r="BZ212" t="s">
        <v>71</v>
      </c>
      <c r="CA212" t="s">
        <v>71</v>
      </c>
      <c r="CB212" t="s">
        <v>71</v>
      </c>
      <c r="CC212" t="s">
        <v>71</v>
      </c>
      <c r="CD212" t="s">
        <v>71</v>
      </c>
      <c r="CE212" t="s">
        <v>71</v>
      </c>
      <c r="CF212" t="s">
        <v>71</v>
      </c>
      <c r="CG212" t="s">
        <v>71</v>
      </c>
      <c r="CH212" t="s">
        <v>71</v>
      </c>
      <c r="CI212" t="s">
        <v>71</v>
      </c>
      <c r="CJ212" t="s">
        <v>71</v>
      </c>
      <c r="CK212" t="s">
        <v>71</v>
      </c>
      <c r="CL212" t="s">
        <v>71</v>
      </c>
      <c r="CM212" t="s">
        <v>71</v>
      </c>
      <c r="CN212" t="s">
        <v>71</v>
      </c>
      <c r="CO212" t="s">
        <v>71</v>
      </c>
      <c r="CP212" t="s">
        <v>71</v>
      </c>
      <c r="CQ212" t="s">
        <v>71</v>
      </c>
      <c r="CR212" t="s">
        <v>71</v>
      </c>
      <c r="CS212" t="s">
        <v>71</v>
      </c>
      <c r="CT212" t="s">
        <v>71</v>
      </c>
      <c r="CU212" t="s">
        <v>71</v>
      </c>
      <c r="CV212" t="s">
        <v>71</v>
      </c>
      <c r="CW212" t="s">
        <v>71</v>
      </c>
      <c r="CX212" t="s">
        <v>71</v>
      </c>
      <c r="CY212" t="s">
        <v>71</v>
      </c>
      <c r="CZ212" t="s">
        <v>71</v>
      </c>
      <c r="DA212" t="s">
        <v>71</v>
      </c>
      <c r="DB212" t="s">
        <v>71</v>
      </c>
      <c r="DC212" t="s">
        <v>71</v>
      </c>
      <c r="DD212" t="s">
        <v>71</v>
      </c>
      <c r="DE212" t="s">
        <v>71</v>
      </c>
      <c r="DF212" t="s">
        <v>71</v>
      </c>
      <c r="DG212" t="s">
        <v>71</v>
      </c>
      <c r="DH212" t="s">
        <v>71</v>
      </c>
      <c r="DI212" t="s">
        <v>71</v>
      </c>
      <c r="DJ212" t="s">
        <v>71</v>
      </c>
      <c r="DK212" t="s">
        <v>71</v>
      </c>
      <c r="DL212" t="s">
        <v>71</v>
      </c>
      <c r="DM212" t="s">
        <v>71</v>
      </c>
      <c r="DN212" t="s">
        <v>71</v>
      </c>
      <c r="DO212" t="s">
        <v>71</v>
      </c>
      <c r="DP212" t="s">
        <v>71</v>
      </c>
      <c r="DQ212" t="s">
        <v>71</v>
      </c>
      <c r="DR212" t="s">
        <v>71</v>
      </c>
      <c r="DS212" t="s">
        <v>71</v>
      </c>
      <c r="DT212" t="s">
        <v>71</v>
      </c>
      <c r="DU212" t="s">
        <v>71</v>
      </c>
      <c r="DV212" t="s">
        <v>71</v>
      </c>
      <c r="DW212" t="s">
        <v>71</v>
      </c>
      <c r="DX212" t="s">
        <v>71</v>
      </c>
      <c r="DY212" t="s">
        <v>71</v>
      </c>
      <c r="DZ212" t="s">
        <v>71</v>
      </c>
      <c r="EA212" t="s">
        <v>71</v>
      </c>
      <c r="EB212" t="s">
        <v>71</v>
      </c>
      <c r="EC212" t="s">
        <v>71</v>
      </c>
      <c r="ED212" t="s">
        <v>71</v>
      </c>
      <c r="EE212" t="s">
        <v>71</v>
      </c>
      <c r="EF212" t="s">
        <v>71</v>
      </c>
      <c r="EG212" t="s">
        <v>71</v>
      </c>
      <c r="EH212" t="s">
        <v>71</v>
      </c>
      <c r="EI212" t="s">
        <v>71</v>
      </c>
      <c r="EJ212" t="s">
        <v>71</v>
      </c>
      <c r="EK212" t="s">
        <v>71</v>
      </c>
      <c r="EL212" t="s">
        <v>71</v>
      </c>
      <c r="EM212" t="s">
        <v>71</v>
      </c>
      <c r="EN212" t="s">
        <v>71</v>
      </c>
      <c r="EO212" t="s">
        <v>71</v>
      </c>
      <c r="EP212" t="s">
        <v>71</v>
      </c>
      <c r="EQ212" t="s">
        <v>71</v>
      </c>
      <c r="ER212" t="s">
        <v>71</v>
      </c>
      <c r="ES212" t="s">
        <v>71</v>
      </c>
      <c r="ET212" t="s">
        <v>71</v>
      </c>
      <c r="EU212" t="s">
        <v>71</v>
      </c>
      <c r="EV212" t="s">
        <v>71</v>
      </c>
      <c r="EW212" t="s">
        <v>71</v>
      </c>
      <c r="EX212" t="s">
        <v>71</v>
      </c>
      <c r="EY212" t="s">
        <v>71</v>
      </c>
      <c r="EZ212" t="s">
        <v>71</v>
      </c>
      <c r="FA212" t="s">
        <v>71</v>
      </c>
      <c r="FB212" t="s">
        <v>71</v>
      </c>
      <c r="FC212" t="s">
        <v>71</v>
      </c>
      <c r="FD212" t="s">
        <v>71</v>
      </c>
      <c r="FE212" t="s">
        <v>71</v>
      </c>
      <c r="FF212" t="s">
        <v>71</v>
      </c>
      <c r="FG212" t="s">
        <v>71</v>
      </c>
      <c r="FH212" t="s">
        <v>71</v>
      </c>
      <c r="FI212" t="s">
        <v>71</v>
      </c>
      <c r="FJ212" t="s">
        <v>71</v>
      </c>
      <c r="FK212" t="s">
        <v>71</v>
      </c>
      <c r="FL212" t="s">
        <v>71</v>
      </c>
      <c r="FM212" t="s">
        <v>71</v>
      </c>
      <c r="FN212" t="s">
        <v>71</v>
      </c>
      <c r="FO212" t="s">
        <v>71</v>
      </c>
      <c r="FP212" t="s">
        <v>71</v>
      </c>
      <c r="FQ212" t="s">
        <v>71</v>
      </c>
      <c r="FR212" t="s">
        <v>71</v>
      </c>
      <c r="FS212" t="s">
        <v>71</v>
      </c>
      <c r="FT212" t="s">
        <v>71</v>
      </c>
      <c r="FU212" t="s">
        <v>71</v>
      </c>
      <c r="FV212" t="s">
        <v>71</v>
      </c>
      <c r="FW212" t="s">
        <v>71</v>
      </c>
      <c r="FX212" t="s">
        <v>71</v>
      </c>
      <c r="FY212" t="s">
        <v>71</v>
      </c>
      <c r="FZ212" t="s">
        <v>71</v>
      </c>
      <c r="GA212" t="s">
        <v>71</v>
      </c>
      <c r="GB212" t="s">
        <v>71</v>
      </c>
      <c r="GC212" t="s">
        <v>71</v>
      </c>
      <c r="GD212" t="s">
        <v>71</v>
      </c>
      <c r="GE212" t="s">
        <v>71</v>
      </c>
      <c r="GF212" t="s">
        <v>71</v>
      </c>
      <c r="GG212" t="s">
        <v>71</v>
      </c>
      <c r="GH212" t="s">
        <v>71</v>
      </c>
    </row>
    <row r="213" spans="1:190" x14ac:dyDescent="0.2">
      <c r="A213" s="1">
        <v>211</v>
      </c>
      <c r="B213" t="s">
        <v>72</v>
      </c>
      <c r="C213" t="s">
        <v>72</v>
      </c>
      <c r="D213" t="s">
        <v>73</v>
      </c>
      <c r="E213" t="s">
        <v>73</v>
      </c>
      <c r="F213" t="s">
        <v>73</v>
      </c>
      <c r="G213" t="s">
        <v>73</v>
      </c>
      <c r="H213" t="s">
        <v>74</v>
      </c>
      <c r="I213" t="s">
        <v>74</v>
      </c>
      <c r="J213" t="s">
        <v>74</v>
      </c>
      <c r="K213" t="s">
        <v>75</v>
      </c>
      <c r="L213" t="s">
        <v>75</v>
      </c>
      <c r="M213" t="s">
        <v>75</v>
      </c>
      <c r="N213" t="s">
        <v>75</v>
      </c>
      <c r="O213" t="s">
        <v>75</v>
      </c>
      <c r="P213" t="s">
        <v>75</v>
      </c>
      <c r="Q213" t="s">
        <v>75</v>
      </c>
      <c r="R213" t="s">
        <v>71</v>
      </c>
      <c r="S213" t="s">
        <v>71</v>
      </c>
      <c r="T213" t="s">
        <v>71</v>
      </c>
      <c r="U213" t="s">
        <v>71</v>
      </c>
      <c r="V213" t="s">
        <v>71</v>
      </c>
      <c r="W213" t="s">
        <v>71</v>
      </c>
      <c r="X213" t="s">
        <v>71</v>
      </c>
      <c r="Y213" t="s">
        <v>71</v>
      </c>
      <c r="Z213" t="s">
        <v>71</v>
      </c>
      <c r="AA213" t="s">
        <v>71</v>
      </c>
      <c r="AB213" t="s">
        <v>71</v>
      </c>
      <c r="AC213" t="s">
        <v>71</v>
      </c>
      <c r="AD213" t="s">
        <v>71</v>
      </c>
      <c r="AE213" t="s">
        <v>71</v>
      </c>
      <c r="AF213" t="s">
        <v>71</v>
      </c>
      <c r="AG213" t="s">
        <v>71</v>
      </c>
      <c r="AH213" t="s">
        <v>71</v>
      </c>
      <c r="AI213" t="s">
        <v>71</v>
      </c>
      <c r="AJ213" t="s">
        <v>71</v>
      </c>
      <c r="AK213" t="s">
        <v>71</v>
      </c>
      <c r="AL213" t="s">
        <v>71</v>
      </c>
      <c r="AM213" t="s">
        <v>71</v>
      </c>
      <c r="AN213" t="s">
        <v>71</v>
      </c>
      <c r="AO213" t="s">
        <v>71</v>
      </c>
      <c r="AP213" t="s">
        <v>71</v>
      </c>
      <c r="AQ213" t="s">
        <v>71</v>
      </c>
      <c r="AR213" t="s">
        <v>71</v>
      </c>
      <c r="AS213" t="s">
        <v>71</v>
      </c>
      <c r="AT213" t="s">
        <v>71</v>
      </c>
      <c r="AU213" t="s">
        <v>71</v>
      </c>
      <c r="AV213" t="s">
        <v>71</v>
      </c>
      <c r="AW213" t="s">
        <v>71</v>
      </c>
      <c r="AX213" t="s">
        <v>71</v>
      </c>
      <c r="AY213" t="s">
        <v>71</v>
      </c>
      <c r="AZ213" t="s">
        <v>71</v>
      </c>
      <c r="BA213" t="s">
        <v>71</v>
      </c>
      <c r="BB213" t="s">
        <v>71</v>
      </c>
      <c r="BC213" t="s">
        <v>71</v>
      </c>
      <c r="BD213" t="s">
        <v>71</v>
      </c>
      <c r="BE213" t="s">
        <v>71</v>
      </c>
      <c r="BF213" t="s">
        <v>71</v>
      </c>
      <c r="BG213" t="s">
        <v>71</v>
      </c>
      <c r="BH213" t="s">
        <v>71</v>
      </c>
      <c r="BI213" t="s">
        <v>71</v>
      </c>
      <c r="BJ213" t="s">
        <v>71</v>
      </c>
      <c r="BK213" t="s">
        <v>71</v>
      </c>
      <c r="BL213" t="s">
        <v>71</v>
      </c>
      <c r="BM213" t="s">
        <v>71</v>
      </c>
      <c r="BN213" t="s">
        <v>71</v>
      </c>
      <c r="BO213" t="s">
        <v>71</v>
      </c>
      <c r="BP213" t="s">
        <v>71</v>
      </c>
      <c r="BQ213" t="s">
        <v>71</v>
      </c>
      <c r="BR213" t="s">
        <v>71</v>
      </c>
      <c r="BS213" t="s">
        <v>71</v>
      </c>
      <c r="BT213" t="s">
        <v>71</v>
      </c>
      <c r="BU213" t="s">
        <v>71</v>
      </c>
      <c r="BV213" t="s">
        <v>71</v>
      </c>
      <c r="BW213" t="s">
        <v>71</v>
      </c>
      <c r="BX213" t="s">
        <v>71</v>
      </c>
      <c r="BY213" t="s">
        <v>71</v>
      </c>
      <c r="BZ213" t="s">
        <v>71</v>
      </c>
      <c r="CA213" t="s">
        <v>71</v>
      </c>
      <c r="CB213" t="s">
        <v>71</v>
      </c>
      <c r="CC213" t="s">
        <v>71</v>
      </c>
      <c r="CD213" t="s">
        <v>71</v>
      </c>
      <c r="CE213" t="s">
        <v>71</v>
      </c>
      <c r="CF213" t="s">
        <v>71</v>
      </c>
      <c r="CG213" t="s">
        <v>71</v>
      </c>
      <c r="CH213" t="s">
        <v>71</v>
      </c>
      <c r="CI213" t="s">
        <v>71</v>
      </c>
      <c r="CJ213" t="s">
        <v>71</v>
      </c>
      <c r="CK213" t="s">
        <v>71</v>
      </c>
      <c r="CL213" t="s">
        <v>71</v>
      </c>
      <c r="CM213" t="s">
        <v>71</v>
      </c>
      <c r="CN213" t="s">
        <v>71</v>
      </c>
      <c r="CO213" t="s">
        <v>71</v>
      </c>
      <c r="CP213" t="s">
        <v>71</v>
      </c>
      <c r="CQ213" t="s">
        <v>71</v>
      </c>
      <c r="CR213" t="s">
        <v>71</v>
      </c>
      <c r="CS213" t="s">
        <v>71</v>
      </c>
      <c r="CT213" t="s">
        <v>71</v>
      </c>
      <c r="CU213" t="s">
        <v>71</v>
      </c>
      <c r="CV213" t="s">
        <v>71</v>
      </c>
      <c r="CW213" t="s">
        <v>71</v>
      </c>
      <c r="CX213" t="s">
        <v>71</v>
      </c>
      <c r="CY213" t="s">
        <v>71</v>
      </c>
      <c r="CZ213" t="s">
        <v>71</v>
      </c>
      <c r="DA213" t="s">
        <v>71</v>
      </c>
      <c r="DB213" t="s">
        <v>71</v>
      </c>
      <c r="DC213" t="s">
        <v>71</v>
      </c>
      <c r="DD213" t="s">
        <v>71</v>
      </c>
      <c r="DE213" t="s">
        <v>71</v>
      </c>
      <c r="DF213" t="s">
        <v>71</v>
      </c>
      <c r="DG213" t="s">
        <v>71</v>
      </c>
      <c r="DH213" t="s">
        <v>71</v>
      </c>
      <c r="DI213" t="s">
        <v>71</v>
      </c>
      <c r="DJ213" t="s">
        <v>71</v>
      </c>
      <c r="DK213" t="s">
        <v>71</v>
      </c>
      <c r="DL213" t="s">
        <v>71</v>
      </c>
      <c r="DM213" t="s">
        <v>71</v>
      </c>
      <c r="DN213" t="s">
        <v>71</v>
      </c>
      <c r="DO213" t="s">
        <v>71</v>
      </c>
      <c r="DP213" t="s">
        <v>71</v>
      </c>
      <c r="DQ213" t="s">
        <v>71</v>
      </c>
      <c r="DR213" t="s">
        <v>71</v>
      </c>
      <c r="DS213" t="s">
        <v>71</v>
      </c>
      <c r="DT213" t="s">
        <v>71</v>
      </c>
      <c r="DU213" t="s">
        <v>71</v>
      </c>
      <c r="DV213" t="s">
        <v>71</v>
      </c>
      <c r="DW213" t="s">
        <v>71</v>
      </c>
      <c r="DX213" t="s">
        <v>71</v>
      </c>
      <c r="DY213" t="s">
        <v>71</v>
      </c>
      <c r="DZ213" t="s">
        <v>71</v>
      </c>
      <c r="EA213" t="s">
        <v>71</v>
      </c>
      <c r="EB213" t="s">
        <v>71</v>
      </c>
      <c r="EC213" t="s">
        <v>71</v>
      </c>
      <c r="ED213" t="s">
        <v>71</v>
      </c>
      <c r="EE213" t="s">
        <v>71</v>
      </c>
      <c r="EF213" t="s">
        <v>71</v>
      </c>
      <c r="EG213" t="s">
        <v>71</v>
      </c>
      <c r="EH213" t="s">
        <v>71</v>
      </c>
      <c r="EI213" t="s">
        <v>71</v>
      </c>
      <c r="EJ213" t="s">
        <v>71</v>
      </c>
      <c r="EK213" t="s">
        <v>71</v>
      </c>
      <c r="EL213" t="s">
        <v>71</v>
      </c>
      <c r="EM213" t="s">
        <v>71</v>
      </c>
      <c r="EN213" t="s">
        <v>71</v>
      </c>
      <c r="EO213" t="s">
        <v>71</v>
      </c>
      <c r="EP213" t="s">
        <v>71</v>
      </c>
      <c r="EQ213" t="s">
        <v>71</v>
      </c>
      <c r="ER213" t="s">
        <v>71</v>
      </c>
      <c r="ES213" t="s">
        <v>71</v>
      </c>
      <c r="ET213" t="s">
        <v>71</v>
      </c>
      <c r="EU213" t="s">
        <v>71</v>
      </c>
      <c r="EV213" t="s">
        <v>71</v>
      </c>
      <c r="EW213" t="s">
        <v>71</v>
      </c>
      <c r="EX213" t="s">
        <v>71</v>
      </c>
      <c r="EY213" t="s">
        <v>71</v>
      </c>
      <c r="EZ213" t="s">
        <v>71</v>
      </c>
      <c r="FA213" t="s">
        <v>71</v>
      </c>
      <c r="FB213" t="s">
        <v>71</v>
      </c>
      <c r="FC213" t="s">
        <v>71</v>
      </c>
      <c r="FD213" t="s">
        <v>71</v>
      </c>
      <c r="FE213" t="s">
        <v>71</v>
      </c>
      <c r="FF213" t="s">
        <v>71</v>
      </c>
      <c r="FG213" t="s">
        <v>71</v>
      </c>
      <c r="FH213" t="s">
        <v>71</v>
      </c>
      <c r="FI213" t="s">
        <v>71</v>
      </c>
      <c r="FJ213" t="s">
        <v>71</v>
      </c>
      <c r="FK213" t="s">
        <v>71</v>
      </c>
      <c r="FL213" t="s">
        <v>71</v>
      </c>
      <c r="FM213" t="s">
        <v>71</v>
      </c>
      <c r="FN213" t="s">
        <v>71</v>
      </c>
      <c r="FO213" t="s">
        <v>71</v>
      </c>
      <c r="FP213" t="s">
        <v>71</v>
      </c>
      <c r="FQ213" t="s">
        <v>71</v>
      </c>
      <c r="FR213" t="s">
        <v>71</v>
      </c>
      <c r="FS213" t="s">
        <v>71</v>
      </c>
      <c r="FT213" t="s">
        <v>71</v>
      </c>
      <c r="FU213" t="s">
        <v>71</v>
      </c>
      <c r="FV213" t="s">
        <v>71</v>
      </c>
      <c r="FW213" t="s">
        <v>71</v>
      </c>
      <c r="FX213" t="s">
        <v>71</v>
      </c>
      <c r="FY213" t="s">
        <v>71</v>
      </c>
      <c r="FZ213" t="s">
        <v>71</v>
      </c>
      <c r="GA213" t="s">
        <v>71</v>
      </c>
      <c r="GB213" t="s">
        <v>71</v>
      </c>
      <c r="GC213" t="s">
        <v>71</v>
      </c>
      <c r="GD213" t="s">
        <v>71</v>
      </c>
      <c r="GE213" t="s">
        <v>71</v>
      </c>
      <c r="GF213" t="s">
        <v>71</v>
      </c>
      <c r="GG213" t="s">
        <v>71</v>
      </c>
      <c r="GH213" t="s">
        <v>71</v>
      </c>
    </row>
    <row r="214" spans="1:190" x14ac:dyDescent="0.2">
      <c r="A214" s="1">
        <v>212</v>
      </c>
      <c r="B214" t="s">
        <v>72</v>
      </c>
      <c r="C214" t="s">
        <v>72</v>
      </c>
      <c r="D214" t="s">
        <v>73</v>
      </c>
      <c r="E214" t="s">
        <v>73</v>
      </c>
      <c r="F214" t="s">
        <v>73</v>
      </c>
      <c r="G214" t="s">
        <v>73</v>
      </c>
      <c r="H214" t="s">
        <v>74</v>
      </c>
      <c r="I214" t="s">
        <v>74</v>
      </c>
      <c r="J214" t="s">
        <v>74</v>
      </c>
      <c r="K214" t="s">
        <v>75</v>
      </c>
      <c r="L214" t="s">
        <v>75</v>
      </c>
      <c r="M214" t="s">
        <v>75</v>
      </c>
      <c r="N214" t="s">
        <v>75</v>
      </c>
      <c r="O214" t="s">
        <v>75</v>
      </c>
      <c r="P214" t="s">
        <v>75</v>
      </c>
      <c r="Q214" t="s">
        <v>75</v>
      </c>
      <c r="R214" t="s">
        <v>71</v>
      </c>
      <c r="S214" t="s">
        <v>71</v>
      </c>
      <c r="T214" t="s">
        <v>71</v>
      </c>
      <c r="U214" t="s">
        <v>71</v>
      </c>
      <c r="V214" t="s">
        <v>71</v>
      </c>
      <c r="W214" t="s">
        <v>71</v>
      </c>
      <c r="X214" t="s">
        <v>71</v>
      </c>
      <c r="Y214" t="s">
        <v>71</v>
      </c>
      <c r="Z214" t="s">
        <v>71</v>
      </c>
      <c r="AA214" t="s">
        <v>71</v>
      </c>
      <c r="AB214" t="s">
        <v>71</v>
      </c>
      <c r="AC214" t="s">
        <v>71</v>
      </c>
      <c r="AD214" t="s">
        <v>71</v>
      </c>
      <c r="AE214" t="s">
        <v>71</v>
      </c>
      <c r="AF214" t="s">
        <v>71</v>
      </c>
      <c r="AG214" t="s">
        <v>71</v>
      </c>
      <c r="AH214" t="s">
        <v>71</v>
      </c>
      <c r="AI214" t="s">
        <v>71</v>
      </c>
      <c r="AJ214" t="s">
        <v>71</v>
      </c>
      <c r="AK214" t="s">
        <v>71</v>
      </c>
      <c r="AL214" t="s">
        <v>71</v>
      </c>
      <c r="AM214" t="s">
        <v>71</v>
      </c>
      <c r="AN214" t="s">
        <v>71</v>
      </c>
      <c r="AO214" t="s">
        <v>71</v>
      </c>
      <c r="AP214" t="s">
        <v>71</v>
      </c>
      <c r="AQ214" t="s">
        <v>71</v>
      </c>
      <c r="AR214" t="s">
        <v>71</v>
      </c>
      <c r="AS214" t="s">
        <v>71</v>
      </c>
      <c r="AT214" t="s">
        <v>71</v>
      </c>
      <c r="AU214" t="s">
        <v>71</v>
      </c>
      <c r="AV214" t="s">
        <v>71</v>
      </c>
      <c r="AW214" t="s">
        <v>71</v>
      </c>
      <c r="AX214" t="s">
        <v>71</v>
      </c>
      <c r="AY214" t="s">
        <v>71</v>
      </c>
      <c r="AZ214" t="s">
        <v>71</v>
      </c>
      <c r="BA214" t="s">
        <v>71</v>
      </c>
      <c r="BB214" t="s">
        <v>71</v>
      </c>
      <c r="BC214" t="s">
        <v>71</v>
      </c>
      <c r="BD214" t="s">
        <v>71</v>
      </c>
      <c r="BE214" t="s">
        <v>71</v>
      </c>
      <c r="BF214" t="s">
        <v>71</v>
      </c>
      <c r="BG214" t="s">
        <v>71</v>
      </c>
      <c r="BH214" t="s">
        <v>71</v>
      </c>
      <c r="BI214" t="s">
        <v>71</v>
      </c>
      <c r="BJ214" t="s">
        <v>71</v>
      </c>
      <c r="BK214" t="s">
        <v>71</v>
      </c>
      <c r="BL214" t="s">
        <v>71</v>
      </c>
      <c r="BM214" t="s">
        <v>71</v>
      </c>
      <c r="BN214" t="s">
        <v>71</v>
      </c>
      <c r="BO214" t="s">
        <v>71</v>
      </c>
      <c r="BP214" t="s">
        <v>71</v>
      </c>
      <c r="BQ214" t="s">
        <v>71</v>
      </c>
      <c r="BR214" t="s">
        <v>71</v>
      </c>
      <c r="BS214" t="s">
        <v>71</v>
      </c>
      <c r="BT214" t="s">
        <v>71</v>
      </c>
      <c r="BU214" t="s">
        <v>71</v>
      </c>
      <c r="BV214" t="s">
        <v>71</v>
      </c>
      <c r="BW214" t="s">
        <v>71</v>
      </c>
      <c r="BX214" t="s">
        <v>71</v>
      </c>
      <c r="BY214" t="s">
        <v>71</v>
      </c>
      <c r="BZ214" t="s">
        <v>71</v>
      </c>
      <c r="CA214" t="s">
        <v>71</v>
      </c>
      <c r="CB214" t="s">
        <v>71</v>
      </c>
      <c r="CC214" t="s">
        <v>71</v>
      </c>
      <c r="CD214" t="s">
        <v>71</v>
      </c>
      <c r="CE214" t="s">
        <v>71</v>
      </c>
      <c r="CF214" t="s">
        <v>71</v>
      </c>
      <c r="CG214" t="s">
        <v>71</v>
      </c>
      <c r="CH214" t="s">
        <v>71</v>
      </c>
      <c r="CI214" t="s">
        <v>71</v>
      </c>
      <c r="CJ214" t="s">
        <v>71</v>
      </c>
      <c r="CK214" t="s">
        <v>71</v>
      </c>
      <c r="CL214" t="s">
        <v>71</v>
      </c>
      <c r="CM214" t="s">
        <v>71</v>
      </c>
      <c r="CN214" t="s">
        <v>71</v>
      </c>
      <c r="CO214" t="s">
        <v>71</v>
      </c>
      <c r="CP214" t="s">
        <v>71</v>
      </c>
      <c r="CQ214" t="s">
        <v>71</v>
      </c>
      <c r="CR214" t="s">
        <v>71</v>
      </c>
      <c r="CS214" t="s">
        <v>71</v>
      </c>
      <c r="CT214" t="s">
        <v>71</v>
      </c>
      <c r="CU214" t="s">
        <v>71</v>
      </c>
      <c r="CV214" t="s">
        <v>71</v>
      </c>
      <c r="CW214" t="s">
        <v>71</v>
      </c>
      <c r="CX214" t="s">
        <v>71</v>
      </c>
      <c r="CY214" t="s">
        <v>71</v>
      </c>
      <c r="CZ214" t="s">
        <v>71</v>
      </c>
      <c r="DA214" t="s">
        <v>71</v>
      </c>
      <c r="DB214" t="s">
        <v>71</v>
      </c>
      <c r="DC214" t="s">
        <v>71</v>
      </c>
      <c r="DD214" t="s">
        <v>71</v>
      </c>
      <c r="DE214" t="s">
        <v>71</v>
      </c>
      <c r="DF214" t="s">
        <v>71</v>
      </c>
      <c r="DG214" t="s">
        <v>71</v>
      </c>
      <c r="DH214" t="s">
        <v>71</v>
      </c>
      <c r="DI214" t="s">
        <v>71</v>
      </c>
      <c r="DJ214" t="s">
        <v>71</v>
      </c>
      <c r="DK214" t="s">
        <v>71</v>
      </c>
      <c r="DL214" t="s">
        <v>71</v>
      </c>
      <c r="DM214" t="s">
        <v>71</v>
      </c>
      <c r="DN214" t="s">
        <v>71</v>
      </c>
      <c r="DO214" t="s">
        <v>71</v>
      </c>
      <c r="DP214" t="s">
        <v>71</v>
      </c>
      <c r="DQ214" t="s">
        <v>71</v>
      </c>
      <c r="DR214" t="s">
        <v>71</v>
      </c>
      <c r="DS214" t="s">
        <v>71</v>
      </c>
      <c r="DT214" t="s">
        <v>71</v>
      </c>
      <c r="DU214" t="s">
        <v>71</v>
      </c>
      <c r="DV214" t="s">
        <v>71</v>
      </c>
      <c r="DW214" t="s">
        <v>71</v>
      </c>
      <c r="DX214" t="s">
        <v>71</v>
      </c>
      <c r="DY214" t="s">
        <v>71</v>
      </c>
      <c r="DZ214" t="s">
        <v>71</v>
      </c>
      <c r="EA214" t="s">
        <v>71</v>
      </c>
      <c r="EB214" t="s">
        <v>71</v>
      </c>
      <c r="EC214" t="s">
        <v>71</v>
      </c>
      <c r="ED214" t="s">
        <v>71</v>
      </c>
      <c r="EE214" t="s">
        <v>71</v>
      </c>
      <c r="EF214" t="s">
        <v>71</v>
      </c>
      <c r="EG214" t="s">
        <v>71</v>
      </c>
      <c r="EH214" t="s">
        <v>71</v>
      </c>
      <c r="EI214" t="s">
        <v>71</v>
      </c>
      <c r="EJ214" t="s">
        <v>71</v>
      </c>
      <c r="EK214" t="s">
        <v>71</v>
      </c>
      <c r="EL214" t="s">
        <v>71</v>
      </c>
      <c r="EM214" t="s">
        <v>71</v>
      </c>
      <c r="EN214" t="s">
        <v>71</v>
      </c>
      <c r="EO214" t="s">
        <v>71</v>
      </c>
      <c r="EP214" t="s">
        <v>71</v>
      </c>
      <c r="EQ214" t="s">
        <v>71</v>
      </c>
      <c r="ER214" t="s">
        <v>71</v>
      </c>
      <c r="ES214" t="s">
        <v>71</v>
      </c>
      <c r="ET214" t="s">
        <v>71</v>
      </c>
      <c r="EU214" t="s">
        <v>71</v>
      </c>
      <c r="EV214" t="s">
        <v>71</v>
      </c>
      <c r="EW214" t="s">
        <v>71</v>
      </c>
      <c r="EX214" t="s">
        <v>71</v>
      </c>
      <c r="EY214" t="s">
        <v>71</v>
      </c>
      <c r="EZ214" t="s">
        <v>71</v>
      </c>
      <c r="FA214" t="s">
        <v>71</v>
      </c>
      <c r="FB214" t="s">
        <v>71</v>
      </c>
      <c r="FC214" t="s">
        <v>71</v>
      </c>
      <c r="FD214" t="s">
        <v>71</v>
      </c>
      <c r="FE214" t="s">
        <v>71</v>
      </c>
      <c r="FF214" t="s">
        <v>71</v>
      </c>
      <c r="FG214" t="s">
        <v>71</v>
      </c>
      <c r="FH214" t="s">
        <v>71</v>
      </c>
      <c r="FI214" t="s">
        <v>71</v>
      </c>
      <c r="FJ214" t="s">
        <v>71</v>
      </c>
      <c r="FK214" t="s">
        <v>71</v>
      </c>
      <c r="FL214" t="s">
        <v>71</v>
      </c>
      <c r="FM214" t="s">
        <v>71</v>
      </c>
      <c r="FN214" t="s">
        <v>71</v>
      </c>
      <c r="FO214" t="s">
        <v>71</v>
      </c>
      <c r="FP214" t="s">
        <v>71</v>
      </c>
      <c r="FQ214" t="s">
        <v>71</v>
      </c>
      <c r="FR214" t="s">
        <v>71</v>
      </c>
      <c r="FS214" t="s">
        <v>71</v>
      </c>
      <c r="FT214" t="s">
        <v>71</v>
      </c>
      <c r="FU214" t="s">
        <v>71</v>
      </c>
      <c r="FV214" t="s">
        <v>71</v>
      </c>
      <c r="FW214" t="s">
        <v>71</v>
      </c>
      <c r="FX214" t="s">
        <v>71</v>
      </c>
      <c r="FY214" t="s">
        <v>71</v>
      </c>
      <c r="FZ214" t="s">
        <v>71</v>
      </c>
      <c r="GA214" t="s">
        <v>71</v>
      </c>
      <c r="GB214" t="s">
        <v>71</v>
      </c>
      <c r="GC214" t="s">
        <v>71</v>
      </c>
      <c r="GD214" t="s">
        <v>71</v>
      </c>
      <c r="GE214" t="s">
        <v>71</v>
      </c>
      <c r="GF214" t="s">
        <v>71</v>
      </c>
      <c r="GG214" t="s">
        <v>71</v>
      </c>
      <c r="GH214" t="s">
        <v>71</v>
      </c>
    </row>
    <row r="215" spans="1:190" x14ac:dyDescent="0.2">
      <c r="A215" s="1">
        <v>213</v>
      </c>
      <c r="B215" t="s">
        <v>72</v>
      </c>
      <c r="C215" t="s">
        <v>72</v>
      </c>
      <c r="D215" t="s">
        <v>73</v>
      </c>
      <c r="E215" t="s">
        <v>73</v>
      </c>
      <c r="F215" t="s">
        <v>73</v>
      </c>
      <c r="G215" t="s">
        <v>73</v>
      </c>
      <c r="H215" t="s">
        <v>74</v>
      </c>
      <c r="I215" t="s">
        <v>74</v>
      </c>
      <c r="J215" t="s">
        <v>74</v>
      </c>
      <c r="K215" t="s">
        <v>75</v>
      </c>
      <c r="L215" t="s">
        <v>75</v>
      </c>
      <c r="M215" t="s">
        <v>75</v>
      </c>
      <c r="N215" t="s">
        <v>75</v>
      </c>
      <c r="O215" t="s">
        <v>75</v>
      </c>
      <c r="P215" t="s">
        <v>75</v>
      </c>
      <c r="Q215" t="s">
        <v>75</v>
      </c>
      <c r="R215" t="s">
        <v>71</v>
      </c>
      <c r="S215" t="s">
        <v>71</v>
      </c>
      <c r="T215" t="s">
        <v>71</v>
      </c>
      <c r="U215" t="s">
        <v>71</v>
      </c>
      <c r="V215" t="s">
        <v>71</v>
      </c>
      <c r="W215" t="s">
        <v>71</v>
      </c>
      <c r="X215" t="s">
        <v>71</v>
      </c>
      <c r="Y215" t="s">
        <v>71</v>
      </c>
      <c r="Z215" t="s">
        <v>71</v>
      </c>
      <c r="AA215" t="s">
        <v>71</v>
      </c>
      <c r="AB215" t="s">
        <v>71</v>
      </c>
      <c r="AC215" t="s">
        <v>71</v>
      </c>
      <c r="AD215" t="s">
        <v>71</v>
      </c>
      <c r="AE215" t="s">
        <v>71</v>
      </c>
      <c r="AF215" t="s">
        <v>71</v>
      </c>
      <c r="AG215" t="s">
        <v>71</v>
      </c>
      <c r="AH215" t="s">
        <v>71</v>
      </c>
      <c r="AI215" t="s">
        <v>71</v>
      </c>
      <c r="AJ215" t="s">
        <v>71</v>
      </c>
      <c r="AK215" t="s">
        <v>71</v>
      </c>
      <c r="AL215" t="s">
        <v>71</v>
      </c>
      <c r="AM215" t="s">
        <v>71</v>
      </c>
      <c r="AN215" t="s">
        <v>71</v>
      </c>
      <c r="AO215" t="s">
        <v>71</v>
      </c>
      <c r="AP215" t="s">
        <v>71</v>
      </c>
      <c r="AQ215" t="s">
        <v>71</v>
      </c>
      <c r="AR215" t="s">
        <v>71</v>
      </c>
      <c r="AS215" t="s">
        <v>71</v>
      </c>
      <c r="AT215" t="s">
        <v>71</v>
      </c>
      <c r="AU215" t="s">
        <v>71</v>
      </c>
      <c r="AV215" t="s">
        <v>71</v>
      </c>
      <c r="AW215" t="s">
        <v>71</v>
      </c>
      <c r="AX215" t="s">
        <v>71</v>
      </c>
      <c r="AY215" t="s">
        <v>71</v>
      </c>
      <c r="AZ215" t="s">
        <v>71</v>
      </c>
      <c r="BA215" t="s">
        <v>71</v>
      </c>
      <c r="BB215" t="s">
        <v>71</v>
      </c>
      <c r="BC215" t="s">
        <v>71</v>
      </c>
      <c r="BD215" t="s">
        <v>71</v>
      </c>
      <c r="BE215" t="s">
        <v>71</v>
      </c>
      <c r="BF215" t="s">
        <v>71</v>
      </c>
      <c r="BG215" t="s">
        <v>71</v>
      </c>
      <c r="BH215" t="s">
        <v>71</v>
      </c>
      <c r="BI215" t="s">
        <v>71</v>
      </c>
      <c r="BJ215" t="s">
        <v>71</v>
      </c>
      <c r="BK215" t="s">
        <v>71</v>
      </c>
      <c r="BL215" t="s">
        <v>71</v>
      </c>
      <c r="BM215" t="s">
        <v>71</v>
      </c>
      <c r="BN215" t="s">
        <v>71</v>
      </c>
      <c r="BO215" t="s">
        <v>71</v>
      </c>
      <c r="BP215" t="s">
        <v>71</v>
      </c>
      <c r="BQ215" t="s">
        <v>71</v>
      </c>
      <c r="BR215" t="s">
        <v>71</v>
      </c>
      <c r="BS215" t="s">
        <v>71</v>
      </c>
      <c r="BT215" t="s">
        <v>71</v>
      </c>
      <c r="BU215" t="s">
        <v>71</v>
      </c>
      <c r="BV215" t="s">
        <v>71</v>
      </c>
      <c r="BW215" t="s">
        <v>71</v>
      </c>
      <c r="BX215" t="s">
        <v>71</v>
      </c>
      <c r="BY215" t="s">
        <v>71</v>
      </c>
      <c r="BZ215" t="s">
        <v>71</v>
      </c>
      <c r="CA215" t="s">
        <v>71</v>
      </c>
      <c r="CB215" t="s">
        <v>71</v>
      </c>
      <c r="CC215" t="s">
        <v>71</v>
      </c>
      <c r="CD215" t="s">
        <v>71</v>
      </c>
      <c r="CE215" t="s">
        <v>71</v>
      </c>
      <c r="CF215" t="s">
        <v>71</v>
      </c>
      <c r="CG215" t="s">
        <v>71</v>
      </c>
      <c r="CH215" t="s">
        <v>71</v>
      </c>
      <c r="CI215" t="s">
        <v>71</v>
      </c>
      <c r="CJ215" t="s">
        <v>71</v>
      </c>
      <c r="CK215" t="s">
        <v>71</v>
      </c>
      <c r="CL215" t="s">
        <v>71</v>
      </c>
      <c r="CM215" t="s">
        <v>71</v>
      </c>
      <c r="CN215" t="s">
        <v>71</v>
      </c>
      <c r="CO215" t="s">
        <v>71</v>
      </c>
      <c r="CP215" t="s">
        <v>71</v>
      </c>
      <c r="CQ215" t="s">
        <v>71</v>
      </c>
      <c r="CR215" t="s">
        <v>71</v>
      </c>
      <c r="CS215" t="s">
        <v>71</v>
      </c>
      <c r="CT215" t="s">
        <v>71</v>
      </c>
      <c r="CU215" t="s">
        <v>71</v>
      </c>
      <c r="CV215" t="s">
        <v>71</v>
      </c>
      <c r="CW215" t="s">
        <v>71</v>
      </c>
      <c r="CX215" t="s">
        <v>71</v>
      </c>
      <c r="CY215" t="s">
        <v>71</v>
      </c>
      <c r="CZ215" t="s">
        <v>71</v>
      </c>
      <c r="DA215" t="s">
        <v>71</v>
      </c>
      <c r="DB215" t="s">
        <v>71</v>
      </c>
      <c r="DC215" t="s">
        <v>71</v>
      </c>
      <c r="DD215" t="s">
        <v>71</v>
      </c>
      <c r="DE215" t="s">
        <v>71</v>
      </c>
      <c r="DF215" t="s">
        <v>71</v>
      </c>
      <c r="DG215" t="s">
        <v>71</v>
      </c>
      <c r="DH215" t="s">
        <v>71</v>
      </c>
      <c r="DI215" t="s">
        <v>71</v>
      </c>
      <c r="DJ215" t="s">
        <v>71</v>
      </c>
      <c r="DK215" t="s">
        <v>71</v>
      </c>
      <c r="DL215" t="s">
        <v>71</v>
      </c>
      <c r="DM215" t="s">
        <v>71</v>
      </c>
      <c r="DN215" t="s">
        <v>71</v>
      </c>
      <c r="DO215" t="s">
        <v>71</v>
      </c>
      <c r="DP215" t="s">
        <v>71</v>
      </c>
      <c r="DQ215" t="s">
        <v>71</v>
      </c>
      <c r="DR215" t="s">
        <v>71</v>
      </c>
      <c r="DS215" t="s">
        <v>71</v>
      </c>
      <c r="DT215" t="s">
        <v>71</v>
      </c>
      <c r="DU215" t="s">
        <v>71</v>
      </c>
      <c r="DV215" t="s">
        <v>71</v>
      </c>
      <c r="DW215" t="s">
        <v>71</v>
      </c>
      <c r="DX215" t="s">
        <v>71</v>
      </c>
      <c r="DY215" t="s">
        <v>71</v>
      </c>
      <c r="DZ215" t="s">
        <v>71</v>
      </c>
      <c r="EA215" t="s">
        <v>71</v>
      </c>
      <c r="EB215" t="s">
        <v>71</v>
      </c>
      <c r="EC215" t="s">
        <v>71</v>
      </c>
      <c r="ED215" t="s">
        <v>71</v>
      </c>
      <c r="EE215" t="s">
        <v>71</v>
      </c>
      <c r="EF215" t="s">
        <v>71</v>
      </c>
      <c r="EG215" t="s">
        <v>71</v>
      </c>
      <c r="EH215" t="s">
        <v>71</v>
      </c>
      <c r="EI215" t="s">
        <v>71</v>
      </c>
      <c r="EJ215" t="s">
        <v>71</v>
      </c>
      <c r="EK215" t="s">
        <v>71</v>
      </c>
      <c r="EL215" t="s">
        <v>71</v>
      </c>
      <c r="EM215" t="s">
        <v>71</v>
      </c>
      <c r="EN215" t="s">
        <v>71</v>
      </c>
      <c r="EO215" t="s">
        <v>71</v>
      </c>
      <c r="EP215" t="s">
        <v>71</v>
      </c>
      <c r="EQ215" t="s">
        <v>71</v>
      </c>
      <c r="ER215" t="s">
        <v>71</v>
      </c>
      <c r="ES215" t="s">
        <v>71</v>
      </c>
      <c r="ET215" t="s">
        <v>71</v>
      </c>
      <c r="EU215" t="s">
        <v>71</v>
      </c>
      <c r="EV215" t="s">
        <v>71</v>
      </c>
      <c r="EW215" t="s">
        <v>71</v>
      </c>
      <c r="EX215" t="s">
        <v>71</v>
      </c>
      <c r="EY215" t="s">
        <v>71</v>
      </c>
      <c r="EZ215" t="s">
        <v>71</v>
      </c>
      <c r="FA215" t="s">
        <v>71</v>
      </c>
      <c r="FB215" t="s">
        <v>71</v>
      </c>
      <c r="FC215" t="s">
        <v>71</v>
      </c>
      <c r="FD215" t="s">
        <v>71</v>
      </c>
      <c r="FE215" t="s">
        <v>71</v>
      </c>
      <c r="FF215" t="s">
        <v>71</v>
      </c>
      <c r="FG215" t="s">
        <v>71</v>
      </c>
      <c r="FH215" t="s">
        <v>71</v>
      </c>
      <c r="FI215" t="s">
        <v>71</v>
      </c>
      <c r="FJ215" t="s">
        <v>71</v>
      </c>
      <c r="FK215" t="s">
        <v>71</v>
      </c>
      <c r="FL215" t="s">
        <v>71</v>
      </c>
      <c r="FM215" t="s">
        <v>71</v>
      </c>
      <c r="FN215" t="s">
        <v>71</v>
      </c>
      <c r="FO215" t="s">
        <v>71</v>
      </c>
      <c r="FP215" t="s">
        <v>71</v>
      </c>
      <c r="FQ215" t="s">
        <v>71</v>
      </c>
      <c r="FR215" t="s">
        <v>71</v>
      </c>
      <c r="FS215" t="s">
        <v>71</v>
      </c>
      <c r="FT215" t="s">
        <v>71</v>
      </c>
      <c r="FU215" t="s">
        <v>71</v>
      </c>
      <c r="FV215" t="s">
        <v>71</v>
      </c>
      <c r="FW215" t="s">
        <v>71</v>
      </c>
      <c r="FX215" t="s">
        <v>71</v>
      </c>
      <c r="FY215" t="s">
        <v>71</v>
      </c>
      <c r="FZ215" t="s">
        <v>71</v>
      </c>
      <c r="GA215" t="s">
        <v>71</v>
      </c>
      <c r="GB215" t="s">
        <v>71</v>
      </c>
      <c r="GC215" t="s">
        <v>71</v>
      </c>
      <c r="GD215" t="s">
        <v>71</v>
      </c>
      <c r="GE215" t="s">
        <v>71</v>
      </c>
      <c r="GF215" t="s">
        <v>71</v>
      </c>
      <c r="GG215" t="s">
        <v>71</v>
      </c>
      <c r="GH215" t="s">
        <v>71</v>
      </c>
    </row>
    <row r="216" spans="1:190" x14ac:dyDescent="0.2">
      <c r="A216" s="1">
        <v>214</v>
      </c>
      <c r="B216" t="s">
        <v>72</v>
      </c>
      <c r="C216" t="s">
        <v>72</v>
      </c>
      <c r="D216" t="s">
        <v>73</v>
      </c>
      <c r="E216" t="s">
        <v>73</v>
      </c>
      <c r="F216" t="s">
        <v>73</v>
      </c>
      <c r="G216" t="s">
        <v>73</v>
      </c>
      <c r="H216" t="s">
        <v>74</v>
      </c>
      <c r="I216" t="s">
        <v>74</v>
      </c>
      <c r="J216" t="s">
        <v>74</v>
      </c>
      <c r="K216" t="s">
        <v>75</v>
      </c>
      <c r="L216" t="s">
        <v>75</v>
      </c>
      <c r="M216" t="s">
        <v>75</v>
      </c>
      <c r="N216" t="s">
        <v>75</v>
      </c>
      <c r="O216" t="s">
        <v>75</v>
      </c>
      <c r="P216" t="s">
        <v>75</v>
      </c>
      <c r="Q216" t="s">
        <v>75</v>
      </c>
      <c r="R216" t="s">
        <v>71</v>
      </c>
      <c r="S216" t="s">
        <v>71</v>
      </c>
      <c r="T216" t="s">
        <v>71</v>
      </c>
      <c r="U216" t="s">
        <v>71</v>
      </c>
      <c r="V216" t="s">
        <v>71</v>
      </c>
      <c r="W216" t="s">
        <v>71</v>
      </c>
      <c r="X216" t="s">
        <v>71</v>
      </c>
      <c r="Y216" t="s">
        <v>71</v>
      </c>
      <c r="Z216" t="s">
        <v>71</v>
      </c>
      <c r="AA216" t="s">
        <v>71</v>
      </c>
      <c r="AB216" t="s">
        <v>71</v>
      </c>
      <c r="AC216" t="s">
        <v>71</v>
      </c>
      <c r="AD216" t="s">
        <v>71</v>
      </c>
      <c r="AE216" t="s">
        <v>71</v>
      </c>
      <c r="AF216" t="s">
        <v>71</v>
      </c>
      <c r="AG216" t="s">
        <v>71</v>
      </c>
      <c r="AH216" t="s">
        <v>71</v>
      </c>
      <c r="AI216" t="s">
        <v>71</v>
      </c>
      <c r="AJ216" t="s">
        <v>71</v>
      </c>
      <c r="AK216" t="s">
        <v>71</v>
      </c>
      <c r="AL216" t="s">
        <v>71</v>
      </c>
      <c r="AM216" t="s">
        <v>71</v>
      </c>
      <c r="AN216" t="s">
        <v>71</v>
      </c>
      <c r="AO216" t="s">
        <v>71</v>
      </c>
      <c r="AP216" t="s">
        <v>71</v>
      </c>
      <c r="AQ216" t="s">
        <v>71</v>
      </c>
      <c r="AR216" t="s">
        <v>71</v>
      </c>
      <c r="AS216" t="s">
        <v>71</v>
      </c>
      <c r="AT216" t="s">
        <v>71</v>
      </c>
      <c r="AU216" t="s">
        <v>71</v>
      </c>
      <c r="AV216" t="s">
        <v>71</v>
      </c>
      <c r="AW216" t="s">
        <v>71</v>
      </c>
      <c r="AX216" t="s">
        <v>71</v>
      </c>
      <c r="AY216" t="s">
        <v>71</v>
      </c>
      <c r="AZ216" t="s">
        <v>71</v>
      </c>
      <c r="BA216" t="s">
        <v>71</v>
      </c>
      <c r="BB216" t="s">
        <v>71</v>
      </c>
      <c r="BC216" t="s">
        <v>71</v>
      </c>
      <c r="BD216" t="s">
        <v>71</v>
      </c>
      <c r="BE216" t="s">
        <v>71</v>
      </c>
      <c r="BF216" t="s">
        <v>71</v>
      </c>
      <c r="BG216" t="s">
        <v>71</v>
      </c>
      <c r="BH216" t="s">
        <v>71</v>
      </c>
      <c r="BI216" t="s">
        <v>71</v>
      </c>
      <c r="BJ216" t="s">
        <v>71</v>
      </c>
      <c r="BK216" t="s">
        <v>71</v>
      </c>
      <c r="BL216" t="s">
        <v>71</v>
      </c>
      <c r="BM216" t="s">
        <v>71</v>
      </c>
      <c r="BN216" t="s">
        <v>71</v>
      </c>
      <c r="BO216" t="s">
        <v>71</v>
      </c>
      <c r="BP216" t="s">
        <v>71</v>
      </c>
      <c r="BQ216" t="s">
        <v>71</v>
      </c>
      <c r="BR216" t="s">
        <v>71</v>
      </c>
      <c r="BS216" t="s">
        <v>71</v>
      </c>
      <c r="BT216" t="s">
        <v>71</v>
      </c>
      <c r="BU216" t="s">
        <v>71</v>
      </c>
      <c r="BV216" t="s">
        <v>71</v>
      </c>
      <c r="BW216" t="s">
        <v>71</v>
      </c>
      <c r="BX216" t="s">
        <v>71</v>
      </c>
      <c r="BY216" t="s">
        <v>71</v>
      </c>
      <c r="BZ216" t="s">
        <v>71</v>
      </c>
      <c r="CA216" t="s">
        <v>71</v>
      </c>
      <c r="CB216" t="s">
        <v>71</v>
      </c>
      <c r="CC216" t="s">
        <v>71</v>
      </c>
      <c r="CD216" t="s">
        <v>71</v>
      </c>
      <c r="CE216" t="s">
        <v>71</v>
      </c>
      <c r="CF216" t="s">
        <v>71</v>
      </c>
      <c r="CG216" t="s">
        <v>71</v>
      </c>
      <c r="CH216" t="s">
        <v>71</v>
      </c>
      <c r="CI216" t="s">
        <v>71</v>
      </c>
      <c r="CJ216" t="s">
        <v>71</v>
      </c>
      <c r="CK216" t="s">
        <v>71</v>
      </c>
      <c r="CL216" t="s">
        <v>71</v>
      </c>
      <c r="CM216" t="s">
        <v>71</v>
      </c>
      <c r="CN216" t="s">
        <v>71</v>
      </c>
      <c r="CO216" t="s">
        <v>71</v>
      </c>
      <c r="CP216" t="s">
        <v>71</v>
      </c>
      <c r="CQ216" t="s">
        <v>71</v>
      </c>
      <c r="CR216" t="s">
        <v>71</v>
      </c>
      <c r="CS216" t="s">
        <v>71</v>
      </c>
      <c r="CT216" t="s">
        <v>71</v>
      </c>
      <c r="CU216" t="s">
        <v>71</v>
      </c>
      <c r="CV216" t="s">
        <v>71</v>
      </c>
      <c r="CW216" t="s">
        <v>71</v>
      </c>
      <c r="CX216" t="s">
        <v>71</v>
      </c>
      <c r="CY216" t="s">
        <v>71</v>
      </c>
      <c r="CZ216" t="s">
        <v>71</v>
      </c>
      <c r="DA216" t="s">
        <v>71</v>
      </c>
      <c r="DB216" t="s">
        <v>71</v>
      </c>
      <c r="DC216" t="s">
        <v>71</v>
      </c>
      <c r="DD216" t="s">
        <v>71</v>
      </c>
      <c r="DE216" t="s">
        <v>71</v>
      </c>
      <c r="DF216" t="s">
        <v>71</v>
      </c>
      <c r="DG216" t="s">
        <v>71</v>
      </c>
      <c r="DH216" t="s">
        <v>71</v>
      </c>
      <c r="DI216" t="s">
        <v>71</v>
      </c>
      <c r="DJ216" t="s">
        <v>71</v>
      </c>
      <c r="DK216" t="s">
        <v>71</v>
      </c>
      <c r="DL216" t="s">
        <v>71</v>
      </c>
      <c r="DM216" t="s">
        <v>71</v>
      </c>
      <c r="DN216" t="s">
        <v>71</v>
      </c>
      <c r="DO216" t="s">
        <v>71</v>
      </c>
      <c r="DP216" t="s">
        <v>71</v>
      </c>
      <c r="DQ216" t="s">
        <v>71</v>
      </c>
      <c r="DR216" t="s">
        <v>71</v>
      </c>
      <c r="DS216" t="s">
        <v>71</v>
      </c>
      <c r="DT216" t="s">
        <v>71</v>
      </c>
      <c r="DU216" t="s">
        <v>71</v>
      </c>
      <c r="DV216" t="s">
        <v>71</v>
      </c>
      <c r="DW216" t="s">
        <v>71</v>
      </c>
      <c r="DX216" t="s">
        <v>71</v>
      </c>
      <c r="DY216" t="s">
        <v>71</v>
      </c>
      <c r="DZ216" t="s">
        <v>71</v>
      </c>
      <c r="EA216" t="s">
        <v>71</v>
      </c>
      <c r="EB216" t="s">
        <v>71</v>
      </c>
      <c r="EC216" t="s">
        <v>71</v>
      </c>
      <c r="ED216" t="s">
        <v>71</v>
      </c>
      <c r="EE216" t="s">
        <v>71</v>
      </c>
      <c r="EF216" t="s">
        <v>71</v>
      </c>
      <c r="EG216" t="s">
        <v>71</v>
      </c>
      <c r="EH216" t="s">
        <v>71</v>
      </c>
      <c r="EI216" t="s">
        <v>71</v>
      </c>
      <c r="EJ216" t="s">
        <v>71</v>
      </c>
      <c r="EK216" t="s">
        <v>71</v>
      </c>
      <c r="EL216" t="s">
        <v>71</v>
      </c>
      <c r="EM216" t="s">
        <v>71</v>
      </c>
      <c r="EN216" t="s">
        <v>71</v>
      </c>
      <c r="EO216" t="s">
        <v>71</v>
      </c>
      <c r="EP216" t="s">
        <v>71</v>
      </c>
      <c r="EQ216" t="s">
        <v>71</v>
      </c>
      <c r="ER216" t="s">
        <v>71</v>
      </c>
      <c r="ES216" t="s">
        <v>71</v>
      </c>
      <c r="ET216" t="s">
        <v>71</v>
      </c>
      <c r="EU216" t="s">
        <v>71</v>
      </c>
      <c r="EV216" t="s">
        <v>71</v>
      </c>
      <c r="EW216" t="s">
        <v>71</v>
      </c>
      <c r="EX216" t="s">
        <v>71</v>
      </c>
      <c r="EY216" t="s">
        <v>71</v>
      </c>
      <c r="EZ216" t="s">
        <v>71</v>
      </c>
      <c r="FA216" t="s">
        <v>71</v>
      </c>
      <c r="FB216" t="s">
        <v>71</v>
      </c>
      <c r="FC216" t="s">
        <v>71</v>
      </c>
      <c r="FD216" t="s">
        <v>71</v>
      </c>
      <c r="FE216" t="s">
        <v>71</v>
      </c>
      <c r="FF216" t="s">
        <v>71</v>
      </c>
      <c r="FG216" t="s">
        <v>71</v>
      </c>
      <c r="FH216" t="s">
        <v>71</v>
      </c>
      <c r="FI216" t="s">
        <v>71</v>
      </c>
      <c r="FJ216" t="s">
        <v>71</v>
      </c>
      <c r="FK216" t="s">
        <v>71</v>
      </c>
      <c r="FL216" t="s">
        <v>71</v>
      </c>
      <c r="FM216" t="s">
        <v>71</v>
      </c>
      <c r="FN216" t="s">
        <v>71</v>
      </c>
      <c r="FO216" t="s">
        <v>71</v>
      </c>
      <c r="FP216" t="s">
        <v>71</v>
      </c>
      <c r="FQ216" t="s">
        <v>71</v>
      </c>
      <c r="FR216" t="s">
        <v>71</v>
      </c>
      <c r="FS216" t="s">
        <v>71</v>
      </c>
      <c r="FT216" t="s">
        <v>71</v>
      </c>
      <c r="FU216" t="s">
        <v>71</v>
      </c>
      <c r="FV216" t="s">
        <v>71</v>
      </c>
      <c r="FW216" t="s">
        <v>71</v>
      </c>
      <c r="FX216" t="s">
        <v>71</v>
      </c>
      <c r="FY216" t="s">
        <v>71</v>
      </c>
      <c r="FZ216" t="s">
        <v>71</v>
      </c>
      <c r="GA216" t="s">
        <v>71</v>
      </c>
      <c r="GB216" t="s">
        <v>71</v>
      </c>
      <c r="GC216" t="s">
        <v>71</v>
      </c>
      <c r="GD216" t="s">
        <v>71</v>
      </c>
      <c r="GE216" t="s">
        <v>71</v>
      </c>
      <c r="GF216" t="s">
        <v>71</v>
      </c>
      <c r="GG216" t="s">
        <v>71</v>
      </c>
      <c r="GH216" t="s">
        <v>71</v>
      </c>
    </row>
    <row r="217" spans="1:190" x14ac:dyDescent="0.2">
      <c r="A217" s="1">
        <v>215</v>
      </c>
      <c r="B217" t="s">
        <v>72</v>
      </c>
      <c r="C217" t="s">
        <v>72</v>
      </c>
      <c r="D217" t="s">
        <v>73</v>
      </c>
      <c r="E217" t="s">
        <v>73</v>
      </c>
      <c r="F217" t="s">
        <v>73</v>
      </c>
      <c r="G217" t="s">
        <v>73</v>
      </c>
      <c r="H217" t="s">
        <v>74</v>
      </c>
      <c r="I217" t="s">
        <v>74</v>
      </c>
      <c r="J217" t="s">
        <v>74</v>
      </c>
      <c r="K217" t="s">
        <v>75</v>
      </c>
      <c r="L217" t="s">
        <v>75</v>
      </c>
      <c r="M217" t="s">
        <v>75</v>
      </c>
      <c r="N217" t="s">
        <v>75</v>
      </c>
      <c r="O217" t="s">
        <v>75</v>
      </c>
      <c r="P217" t="s">
        <v>75</v>
      </c>
      <c r="Q217" t="s">
        <v>75</v>
      </c>
      <c r="R217" t="s">
        <v>71</v>
      </c>
      <c r="S217" t="s">
        <v>71</v>
      </c>
      <c r="T217" t="s">
        <v>71</v>
      </c>
      <c r="U217" t="s">
        <v>71</v>
      </c>
      <c r="V217" t="s">
        <v>71</v>
      </c>
      <c r="W217" t="s">
        <v>71</v>
      </c>
      <c r="X217" t="s">
        <v>71</v>
      </c>
      <c r="Y217" t="s">
        <v>71</v>
      </c>
      <c r="Z217" t="s">
        <v>71</v>
      </c>
      <c r="AA217" t="s">
        <v>71</v>
      </c>
      <c r="AB217" t="s">
        <v>71</v>
      </c>
      <c r="AC217" t="s">
        <v>71</v>
      </c>
      <c r="AD217" t="s">
        <v>71</v>
      </c>
      <c r="AE217" t="s">
        <v>71</v>
      </c>
      <c r="AF217" t="s">
        <v>71</v>
      </c>
      <c r="AG217" t="s">
        <v>71</v>
      </c>
      <c r="AH217" t="s">
        <v>71</v>
      </c>
      <c r="AI217" t="s">
        <v>71</v>
      </c>
      <c r="AJ217" t="s">
        <v>71</v>
      </c>
      <c r="AK217" t="s">
        <v>71</v>
      </c>
      <c r="AL217" t="s">
        <v>71</v>
      </c>
      <c r="AM217" t="s">
        <v>71</v>
      </c>
      <c r="AN217" t="s">
        <v>71</v>
      </c>
      <c r="AO217" t="s">
        <v>71</v>
      </c>
      <c r="AP217" t="s">
        <v>71</v>
      </c>
      <c r="AQ217" t="s">
        <v>71</v>
      </c>
      <c r="AR217" t="s">
        <v>71</v>
      </c>
      <c r="AS217" t="s">
        <v>71</v>
      </c>
      <c r="AT217" t="s">
        <v>71</v>
      </c>
      <c r="AU217" t="s">
        <v>71</v>
      </c>
      <c r="AV217" t="s">
        <v>71</v>
      </c>
      <c r="AW217" t="s">
        <v>71</v>
      </c>
      <c r="AX217" t="s">
        <v>71</v>
      </c>
      <c r="AY217" t="s">
        <v>71</v>
      </c>
      <c r="AZ217" t="s">
        <v>71</v>
      </c>
      <c r="BA217" t="s">
        <v>71</v>
      </c>
      <c r="BB217" t="s">
        <v>71</v>
      </c>
      <c r="BC217" t="s">
        <v>71</v>
      </c>
      <c r="BD217" t="s">
        <v>71</v>
      </c>
      <c r="BE217" t="s">
        <v>71</v>
      </c>
      <c r="BF217" t="s">
        <v>71</v>
      </c>
      <c r="BG217" t="s">
        <v>71</v>
      </c>
      <c r="BH217" t="s">
        <v>71</v>
      </c>
      <c r="BI217" t="s">
        <v>71</v>
      </c>
      <c r="BJ217" t="s">
        <v>71</v>
      </c>
      <c r="BK217" t="s">
        <v>71</v>
      </c>
      <c r="BL217" t="s">
        <v>71</v>
      </c>
      <c r="BM217" t="s">
        <v>71</v>
      </c>
      <c r="BN217" t="s">
        <v>71</v>
      </c>
      <c r="BO217" t="s">
        <v>71</v>
      </c>
      <c r="BP217" t="s">
        <v>71</v>
      </c>
      <c r="BQ217" t="s">
        <v>71</v>
      </c>
      <c r="BR217" t="s">
        <v>71</v>
      </c>
      <c r="BS217" t="s">
        <v>71</v>
      </c>
      <c r="BT217" t="s">
        <v>71</v>
      </c>
      <c r="BU217" t="s">
        <v>71</v>
      </c>
      <c r="BV217" t="s">
        <v>71</v>
      </c>
      <c r="BW217" t="s">
        <v>71</v>
      </c>
      <c r="BX217" t="s">
        <v>71</v>
      </c>
      <c r="BY217" t="s">
        <v>71</v>
      </c>
      <c r="BZ217" t="s">
        <v>71</v>
      </c>
      <c r="CA217" t="s">
        <v>71</v>
      </c>
      <c r="CB217" t="s">
        <v>71</v>
      </c>
      <c r="CC217" t="s">
        <v>71</v>
      </c>
      <c r="CD217" t="s">
        <v>71</v>
      </c>
      <c r="CE217" t="s">
        <v>71</v>
      </c>
      <c r="CF217" t="s">
        <v>71</v>
      </c>
      <c r="CG217" t="s">
        <v>71</v>
      </c>
      <c r="CH217" t="s">
        <v>71</v>
      </c>
      <c r="CI217" t="s">
        <v>71</v>
      </c>
      <c r="CJ217" t="s">
        <v>71</v>
      </c>
      <c r="CK217" t="s">
        <v>71</v>
      </c>
      <c r="CL217" t="s">
        <v>71</v>
      </c>
      <c r="CM217" t="s">
        <v>71</v>
      </c>
      <c r="CN217" t="s">
        <v>71</v>
      </c>
      <c r="CO217" t="s">
        <v>71</v>
      </c>
      <c r="CP217" t="s">
        <v>71</v>
      </c>
      <c r="CQ217" t="s">
        <v>71</v>
      </c>
      <c r="CR217" t="s">
        <v>71</v>
      </c>
      <c r="CS217" t="s">
        <v>71</v>
      </c>
      <c r="CT217" t="s">
        <v>71</v>
      </c>
      <c r="CU217" t="s">
        <v>71</v>
      </c>
      <c r="CV217" t="s">
        <v>71</v>
      </c>
      <c r="CW217" t="s">
        <v>71</v>
      </c>
      <c r="CX217" t="s">
        <v>71</v>
      </c>
      <c r="CY217" t="s">
        <v>71</v>
      </c>
      <c r="CZ217" t="s">
        <v>71</v>
      </c>
      <c r="DA217" t="s">
        <v>71</v>
      </c>
      <c r="DB217" t="s">
        <v>71</v>
      </c>
      <c r="DC217" t="s">
        <v>71</v>
      </c>
      <c r="DD217" t="s">
        <v>71</v>
      </c>
      <c r="DE217" t="s">
        <v>71</v>
      </c>
      <c r="DF217" t="s">
        <v>71</v>
      </c>
      <c r="DG217" t="s">
        <v>71</v>
      </c>
      <c r="DH217" t="s">
        <v>71</v>
      </c>
      <c r="DI217" t="s">
        <v>71</v>
      </c>
      <c r="DJ217" t="s">
        <v>71</v>
      </c>
      <c r="DK217" t="s">
        <v>71</v>
      </c>
      <c r="DL217" t="s">
        <v>71</v>
      </c>
      <c r="DM217" t="s">
        <v>71</v>
      </c>
      <c r="DN217" t="s">
        <v>71</v>
      </c>
      <c r="DO217" t="s">
        <v>71</v>
      </c>
      <c r="DP217" t="s">
        <v>71</v>
      </c>
      <c r="DQ217" t="s">
        <v>71</v>
      </c>
      <c r="DR217" t="s">
        <v>71</v>
      </c>
      <c r="DS217" t="s">
        <v>71</v>
      </c>
      <c r="DT217" t="s">
        <v>71</v>
      </c>
      <c r="DU217" t="s">
        <v>71</v>
      </c>
      <c r="DV217" t="s">
        <v>71</v>
      </c>
      <c r="DW217" t="s">
        <v>71</v>
      </c>
      <c r="DX217" t="s">
        <v>71</v>
      </c>
      <c r="DY217" t="s">
        <v>71</v>
      </c>
      <c r="DZ217" t="s">
        <v>71</v>
      </c>
      <c r="EA217" t="s">
        <v>71</v>
      </c>
      <c r="EB217" t="s">
        <v>71</v>
      </c>
      <c r="EC217" t="s">
        <v>71</v>
      </c>
      <c r="ED217" t="s">
        <v>71</v>
      </c>
      <c r="EE217" t="s">
        <v>71</v>
      </c>
      <c r="EF217" t="s">
        <v>71</v>
      </c>
      <c r="EG217" t="s">
        <v>71</v>
      </c>
      <c r="EH217" t="s">
        <v>71</v>
      </c>
      <c r="EI217" t="s">
        <v>71</v>
      </c>
      <c r="EJ217" t="s">
        <v>71</v>
      </c>
      <c r="EK217" t="s">
        <v>71</v>
      </c>
      <c r="EL217" t="s">
        <v>71</v>
      </c>
      <c r="EM217" t="s">
        <v>71</v>
      </c>
      <c r="EN217" t="s">
        <v>71</v>
      </c>
      <c r="EO217" t="s">
        <v>71</v>
      </c>
      <c r="EP217" t="s">
        <v>71</v>
      </c>
      <c r="EQ217" t="s">
        <v>71</v>
      </c>
      <c r="ER217" t="s">
        <v>71</v>
      </c>
      <c r="ES217" t="s">
        <v>71</v>
      </c>
      <c r="ET217" t="s">
        <v>71</v>
      </c>
      <c r="EU217" t="s">
        <v>71</v>
      </c>
      <c r="EV217" t="s">
        <v>71</v>
      </c>
      <c r="EW217" t="s">
        <v>71</v>
      </c>
      <c r="EX217" t="s">
        <v>71</v>
      </c>
      <c r="EY217" t="s">
        <v>71</v>
      </c>
      <c r="EZ217" t="s">
        <v>71</v>
      </c>
      <c r="FA217" t="s">
        <v>71</v>
      </c>
      <c r="FB217" t="s">
        <v>71</v>
      </c>
      <c r="FC217" t="s">
        <v>71</v>
      </c>
      <c r="FD217" t="s">
        <v>71</v>
      </c>
      <c r="FE217" t="s">
        <v>71</v>
      </c>
      <c r="FF217" t="s">
        <v>71</v>
      </c>
      <c r="FG217" t="s">
        <v>71</v>
      </c>
      <c r="FH217" t="s">
        <v>71</v>
      </c>
      <c r="FI217" t="s">
        <v>71</v>
      </c>
      <c r="FJ217" t="s">
        <v>71</v>
      </c>
      <c r="FK217" t="s">
        <v>71</v>
      </c>
      <c r="FL217" t="s">
        <v>71</v>
      </c>
      <c r="FM217" t="s">
        <v>71</v>
      </c>
      <c r="FN217" t="s">
        <v>71</v>
      </c>
      <c r="FO217" t="s">
        <v>71</v>
      </c>
      <c r="FP217" t="s">
        <v>71</v>
      </c>
      <c r="FQ217" t="s">
        <v>71</v>
      </c>
      <c r="FR217" t="s">
        <v>71</v>
      </c>
      <c r="FS217" t="s">
        <v>71</v>
      </c>
      <c r="FT217" t="s">
        <v>71</v>
      </c>
      <c r="FU217" t="s">
        <v>71</v>
      </c>
      <c r="FV217" t="s">
        <v>71</v>
      </c>
      <c r="FW217" t="s">
        <v>71</v>
      </c>
      <c r="FX217" t="s">
        <v>71</v>
      </c>
      <c r="FY217" t="s">
        <v>71</v>
      </c>
      <c r="FZ217" t="s">
        <v>71</v>
      </c>
      <c r="GA217" t="s">
        <v>71</v>
      </c>
      <c r="GB217" t="s">
        <v>71</v>
      </c>
      <c r="GC217" t="s">
        <v>71</v>
      </c>
      <c r="GD217" t="s">
        <v>71</v>
      </c>
      <c r="GE217" t="s">
        <v>71</v>
      </c>
      <c r="GF217" t="s">
        <v>71</v>
      </c>
      <c r="GG217" t="s">
        <v>71</v>
      </c>
      <c r="GH217" t="s">
        <v>71</v>
      </c>
    </row>
    <row r="218" spans="1:190" x14ac:dyDescent="0.2">
      <c r="A218" s="1">
        <v>216</v>
      </c>
      <c r="B218" t="s">
        <v>72</v>
      </c>
      <c r="C218" t="s">
        <v>72</v>
      </c>
      <c r="D218" t="s">
        <v>73</v>
      </c>
      <c r="E218" t="s">
        <v>73</v>
      </c>
      <c r="F218" t="s">
        <v>73</v>
      </c>
      <c r="G218" t="s">
        <v>73</v>
      </c>
      <c r="H218" t="s">
        <v>74</v>
      </c>
      <c r="I218" t="s">
        <v>74</v>
      </c>
      <c r="J218" t="s">
        <v>74</v>
      </c>
      <c r="K218" t="s">
        <v>75</v>
      </c>
      <c r="L218" t="s">
        <v>75</v>
      </c>
      <c r="M218" t="s">
        <v>75</v>
      </c>
      <c r="N218" t="s">
        <v>75</v>
      </c>
      <c r="O218" t="s">
        <v>75</v>
      </c>
      <c r="P218" t="s">
        <v>75</v>
      </c>
      <c r="Q218" t="s">
        <v>75</v>
      </c>
      <c r="R218" t="s">
        <v>71</v>
      </c>
      <c r="S218" t="s">
        <v>71</v>
      </c>
      <c r="T218" t="s">
        <v>71</v>
      </c>
      <c r="U218" t="s">
        <v>71</v>
      </c>
      <c r="V218" t="s">
        <v>71</v>
      </c>
      <c r="W218" t="s">
        <v>71</v>
      </c>
      <c r="X218" t="s">
        <v>71</v>
      </c>
      <c r="Y218" t="s">
        <v>71</v>
      </c>
      <c r="Z218" t="s">
        <v>71</v>
      </c>
      <c r="AA218" t="s">
        <v>71</v>
      </c>
      <c r="AB218" t="s">
        <v>71</v>
      </c>
      <c r="AC218" t="s">
        <v>71</v>
      </c>
      <c r="AD218" t="s">
        <v>71</v>
      </c>
      <c r="AE218" t="s">
        <v>71</v>
      </c>
      <c r="AF218" t="s">
        <v>71</v>
      </c>
      <c r="AG218" t="s">
        <v>71</v>
      </c>
      <c r="AH218" t="s">
        <v>71</v>
      </c>
      <c r="AI218" t="s">
        <v>71</v>
      </c>
      <c r="AJ218" t="s">
        <v>71</v>
      </c>
      <c r="AK218" t="s">
        <v>71</v>
      </c>
      <c r="AL218" t="s">
        <v>71</v>
      </c>
      <c r="AM218" t="s">
        <v>71</v>
      </c>
      <c r="AN218" t="s">
        <v>71</v>
      </c>
      <c r="AO218" t="s">
        <v>71</v>
      </c>
      <c r="AP218" t="s">
        <v>71</v>
      </c>
      <c r="AQ218" t="s">
        <v>71</v>
      </c>
      <c r="AR218" t="s">
        <v>71</v>
      </c>
      <c r="AS218" t="s">
        <v>71</v>
      </c>
      <c r="AT218" t="s">
        <v>71</v>
      </c>
      <c r="AU218" t="s">
        <v>71</v>
      </c>
      <c r="AV218" t="s">
        <v>71</v>
      </c>
      <c r="AW218" t="s">
        <v>71</v>
      </c>
      <c r="AX218" t="s">
        <v>71</v>
      </c>
      <c r="AY218" t="s">
        <v>71</v>
      </c>
      <c r="AZ218" t="s">
        <v>71</v>
      </c>
      <c r="BA218" t="s">
        <v>71</v>
      </c>
      <c r="BB218" t="s">
        <v>71</v>
      </c>
      <c r="BC218" t="s">
        <v>71</v>
      </c>
      <c r="BD218" t="s">
        <v>71</v>
      </c>
      <c r="BE218" t="s">
        <v>71</v>
      </c>
      <c r="BF218" t="s">
        <v>71</v>
      </c>
      <c r="BG218" t="s">
        <v>71</v>
      </c>
      <c r="BH218" t="s">
        <v>71</v>
      </c>
      <c r="BI218" t="s">
        <v>71</v>
      </c>
      <c r="BJ218" t="s">
        <v>71</v>
      </c>
      <c r="BK218" t="s">
        <v>71</v>
      </c>
      <c r="BL218" t="s">
        <v>71</v>
      </c>
      <c r="BM218" t="s">
        <v>71</v>
      </c>
      <c r="BN218" t="s">
        <v>71</v>
      </c>
      <c r="BO218" t="s">
        <v>71</v>
      </c>
      <c r="BP218" t="s">
        <v>71</v>
      </c>
      <c r="BQ218" t="s">
        <v>71</v>
      </c>
      <c r="BR218" t="s">
        <v>71</v>
      </c>
      <c r="BS218" t="s">
        <v>71</v>
      </c>
      <c r="BT218" t="s">
        <v>71</v>
      </c>
      <c r="BU218" t="s">
        <v>71</v>
      </c>
      <c r="BV218" t="s">
        <v>71</v>
      </c>
      <c r="BW218" t="s">
        <v>71</v>
      </c>
      <c r="BX218" t="s">
        <v>71</v>
      </c>
      <c r="BY218" t="s">
        <v>71</v>
      </c>
      <c r="BZ218" t="s">
        <v>71</v>
      </c>
      <c r="CA218" t="s">
        <v>71</v>
      </c>
      <c r="CB218" t="s">
        <v>71</v>
      </c>
      <c r="CC218" t="s">
        <v>71</v>
      </c>
      <c r="CD218" t="s">
        <v>71</v>
      </c>
      <c r="CE218" t="s">
        <v>71</v>
      </c>
      <c r="CF218" t="s">
        <v>71</v>
      </c>
      <c r="CG218" t="s">
        <v>71</v>
      </c>
      <c r="CH218" t="s">
        <v>71</v>
      </c>
      <c r="CI218" t="s">
        <v>71</v>
      </c>
      <c r="CJ218" t="s">
        <v>71</v>
      </c>
      <c r="CK218" t="s">
        <v>71</v>
      </c>
      <c r="CL218" t="s">
        <v>71</v>
      </c>
      <c r="CM218" t="s">
        <v>71</v>
      </c>
      <c r="CN218" t="s">
        <v>71</v>
      </c>
      <c r="CO218" t="s">
        <v>71</v>
      </c>
      <c r="CP218" t="s">
        <v>71</v>
      </c>
      <c r="CQ218" t="s">
        <v>71</v>
      </c>
      <c r="CR218" t="s">
        <v>71</v>
      </c>
      <c r="CS218" t="s">
        <v>71</v>
      </c>
      <c r="CT218" t="s">
        <v>71</v>
      </c>
      <c r="CU218" t="s">
        <v>71</v>
      </c>
      <c r="CV218" t="s">
        <v>71</v>
      </c>
      <c r="CW218" t="s">
        <v>71</v>
      </c>
      <c r="CX218" t="s">
        <v>71</v>
      </c>
      <c r="CY218" t="s">
        <v>71</v>
      </c>
      <c r="CZ218" t="s">
        <v>71</v>
      </c>
      <c r="DA218" t="s">
        <v>71</v>
      </c>
      <c r="DB218" t="s">
        <v>71</v>
      </c>
      <c r="DC218" t="s">
        <v>71</v>
      </c>
      <c r="DD218" t="s">
        <v>71</v>
      </c>
      <c r="DE218" t="s">
        <v>71</v>
      </c>
      <c r="DF218" t="s">
        <v>71</v>
      </c>
      <c r="DG218" t="s">
        <v>71</v>
      </c>
      <c r="DH218" t="s">
        <v>71</v>
      </c>
      <c r="DI218" t="s">
        <v>71</v>
      </c>
      <c r="DJ218" t="s">
        <v>71</v>
      </c>
      <c r="DK218" t="s">
        <v>71</v>
      </c>
      <c r="DL218" t="s">
        <v>71</v>
      </c>
      <c r="DM218" t="s">
        <v>71</v>
      </c>
      <c r="DN218" t="s">
        <v>71</v>
      </c>
      <c r="DO218" t="s">
        <v>71</v>
      </c>
      <c r="DP218" t="s">
        <v>71</v>
      </c>
      <c r="DQ218" t="s">
        <v>71</v>
      </c>
      <c r="DR218" t="s">
        <v>71</v>
      </c>
      <c r="DS218" t="s">
        <v>71</v>
      </c>
      <c r="DT218" t="s">
        <v>71</v>
      </c>
      <c r="DU218" t="s">
        <v>71</v>
      </c>
      <c r="DV218" t="s">
        <v>71</v>
      </c>
      <c r="DW218" t="s">
        <v>71</v>
      </c>
      <c r="DX218" t="s">
        <v>71</v>
      </c>
      <c r="DY218" t="s">
        <v>71</v>
      </c>
      <c r="DZ218" t="s">
        <v>71</v>
      </c>
      <c r="EA218" t="s">
        <v>71</v>
      </c>
      <c r="EB218" t="s">
        <v>71</v>
      </c>
      <c r="EC218" t="s">
        <v>71</v>
      </c>
      <c r="ED218" t="s">
        <v>71</v>
      </c>
      <c r="EE218" t="s">
        <v>71</v>
      </c>
      <c r="EF218" t="s">
        <v>71</v>
      </c>
      <c r="EG218" t="s">
        <v>71</v>
      </c>
      <c r="EH218" t="s">
        <v>71</v>
      </c>
      <c r="EI218" t="s">
        <v>71</v>
      </c>
      <c r="EJ218" t="s">
        <v>71</v>
      </c>
      <c r="EK218" t="s">
        <v>71</v>
      </c>
      <c r="EL218" t="s">
        <v>71</v>
      </c>
      <c r="EM218" t="s">
        <v>71</v>
      </c>
      <c r="EN218" t="s">
        <v>71</v>
      </c>
      <c r="EO218" t="s">
        <v>71</v>
      </c>
      <c r="EP218" t="s">
        <v>71</v>
      </c>
      <c r="EQ218" t="s">
        <v>71</v>
      </c>
      <c r="ER218" t="s">
        <v>71</v>
      </c>
      <c r="ES218" t="s">
        <v>71</v>
      </c>
      <c r="ET218" t="s">
        <v>71</v>
      </c>
      <c r="EU218" t="s">
        <v>71</v>
      </c>
      <c r="EV218" t="s">
        <v>71</v>
      </c>
      <c r="EW218" t="s">
        <v>71</v>
      </c>
      <c r="EX218" t="s">
        <v>71</v>
      </c>
      <c r="EY218" t="s">
        <v>71</v>
      </c>
      <c r="EZ218" t="s">
        <v>71</v>
      </c>
      <c r="FA218" t="s">
        <v>71</v>
      </c>
      <c r="FB218" t="s">
        <v>71</v>
      </c>
      <c r="FC218" t="s">
        <v>71</v>
      </c>
      <c r="FD218" t="s">
        <v>71</v>
      </c>
      <c r="FE218" t="s">
        <v>71</v>
      </c>
      <c r="FF218" t="s">
        <v>71</v>
      </c>
      <c r="FG218" t="s">
        <v>71</v>
      </c>
      <c r="FH218" t="s">
        <v>71</v>
      </c>
      <c r="FI218" t="s">
        <v>71</v>
      </c>
      <c r="FJ218" t="s">
        <v>71</v>
      </c>
      <c r="FK218" t="s">
        <v>71</v>
      </c>
      <c r="FL218" t="s">
        <v>71</v>
      </c>
      <c r="FM218" t="s">
        <v>71</v>
      </c>
      <c r="FN218" t="s">
        <v>71</v>
      </c>
      <c r="FO218" t="s">
        <v>71</v>
      </c>
      <c r="FP218" t="s">
        <v>71</v>
      </c>
      <c r="FQ218" t="s">
        <v>71</v>
      </c>
      <c r="FR218" t="s">
        <v>71</v>
      </c>
      <c r="FS218" t="s">
        <v>71</v>
      </c>
      <c r="FT218" t="s">
        <v>71</v>
      </c>
      <c r="FU218" t="s">
        <v>71</v>
      </c>
      <c r="FV218" t="s">
        <v>71</v>
      </c>
      <c r="FW218" t="s">
        <v>71</v>
      </c>
      <c r="FX218" t="s">
        <v>71</v>
      </c>
      <c r="FY218" t="s">
        <v>71</v>
      </c>
      <c r="FZ218" t="s">
        <v>71</v>
      </c>
      <c r="GA218" t="s">
        <v>71</v>
      </c>
      <c r="GB218" t="s">
        <v>71</v>
      </c>
      <c r="GC218" t="s">
        <v>71</v>
      </c>
      <c r="GD218" t="s">
        <v>71</v>
      </c>
      <c r="GE218" t="s">
        <v>71</v>
      </c>
      <c r="GF218" t="s">
        <v>71</v>
      </c>
      <c r="GG218" t="s">
        <v>71</v>
      </c>
      <c r="GH218" t="s">
        <v>71</v>
      </c>
    </row>
    <row r="219" spans="1:190" x14ac:dyDescent="0.2">
      <c r="A219" s="1">
        <v>217</v>
      </c>
      <c r="B219" t="s">
        <v>72</v>
      </c>
      <c r="C219" t="s">
        <v>72</v>
      </c>
      <c r="D219" t="s">
        <v>73</v>
      </c>
      <c r="E219" t="s">
        <v>73</v>
      </c>
      <c r="F219" t="s">
        <v>73</v>
      </c>
      <c r="G219" t="s">
        <v>73</v>
      </c>
      <c r="H219" t="s">
        <v>74</v>
      </c>
      <c r="I219" t="s">
        <v>74</v>
      </c>
      <c r="J219" t="s">
        <v>74</v>
      </c>
      <c r="K219" t="s">
        <v>75</v>
      </c>
      <c r="L219" t="s">
        <v>75</v>
      </c>
      <c r="M219" t="s">
        <v>75</v>
      </c>
      <c r="N219" t="s">
        <v>75</v>
      </c>
      <c r="O219" t="s">
        <v>75</v>
      </c>
      <c r="P219" t="s">
        <v>75</v>
      </c>
      <c r="Q219" t="s">
        <v>75</v>
      </c>
      <c r="R219" t="s">
        <v>71</v>
      </c>
      <c r="S219" t="s">
        <v>71</v>
      </c>
      <c r="T219" t="s">
        <v>71</v>
      </c>
      <c r="U219" t="s">
        <v>71</v>
      </c>
      <c r="V219" t="s">
        <v>71</v>
      </c>
      <c r="W219" t="s">
        <v>71</v>
      </c>
      <c r="X219" t="s">
        <v>71</v>
      </c>
      <c r="Y219" t="s">
        <v>71</v>
      </c>
      <c r="Z219" t="s">
        <v>71</v>
      </c>
      <c r="AA219" t="s">
        <v>71</v>
      </c>
      <c r="AB219" t="s">
        <v>71</v>
      </c>
      <c r="AC219" t="s">
        <v>71</v>
      </c>
      <c r="AD219" t="s">
        <v>71</v>
      </c>
      <c r="AE219" t="s">
        <v>71</v>
      </c>
      <c r="AF219" t="s">
        <v>71</v>
      </c>
      <c r="AG219" t="s">
        <v>71</v>
      </c>
      <c r="AH219" t="s">
        <v>71</v>
      </c>
      <c r="AI219" t="s">
        <v>71</v>
      </c>
      <c r="AJ219" t="s">
        <v>71</v>
      </c>
      <c r="AK219" t="s">
        <v>71</v>
      </c>
      <c r="AL219" t="s">
        <v>71</v>
      </c>
      <c r="AM219" t="s">
        <v>71</v>
      </c>
      <c r="AN219" t="s">
        <v>71</v>
      </c>
      <c r="AO219" t="s">
        <v>71</v>
      </c>
      <c r="AP219" t="s">
        <v>71</v>
      </c>
      <c r="AQ219" t="s">
        <v>71</v>
      </c>
      <c r="AR219" t="s">
        <v>71</v>
      </c>
      <c r="AS219" t="s">
        <v>71</v>
      </c>
      <c r="AT219" t="s">
        <v>71</v>
      </c>
      <c r="AU219" t="s">
        <v>71</v>
      </c>
      <c r="AV219" t="s">
        <v>71</v>
      </c>
      <c r="AW219" t="s">
        <v>71</v>
      </c>
      <c r="AX219" t="s">
        <v>71</v>
      </c>
      <c r="AY219" t="s">
        <v>71</v>
      </c>
      <c r="AZ219" t="s">
        <v>71</v>
      </c>
      <c r="BA219" t="s">
        <v>71</v>
      </c>
      <c r="BB219" t="s">
        <v>71</v>
      </c>
      <c r="BC219" t="s">
        <v>71</v>
      </c>
      <c r="BD219" t="s">
        <v>71</v>
      </c>
      <c r="BE219" t="s">
        <v>71</v>
      </c>
      <c r="BF219" t="s">
        <v>71</v>
      </c>
      <c r="BG219" t="s">
        <v>71</v>
      </c>
      <c r="BH219" t="s">
        <v>71</v>
      </c>
      <c r="BI219" t="s">
        <v>71</v>
      </c>
      <c r="BJ219" t="s">
        <v>71</v>
      </c>
      <c r="BK219" t="s">
        <v>71</v>
      </c>
      <c r="BL219" t="s">
        <v>71</v>
      </c>
      <c r="BM219" t="s">
        <v>71</v>
      </c>
      <c r="BN219" t="s">
        <v>71</v>
      </c>
      <c r="BO219" t="s">
        <v>71</v>
      </c>
      <c r="BP219" t="s">
        <v>71</v>
      </c>
      <c r="BQ219" t="s">
        <v>71</v>
      </c>
      <c r="BR219" t="s">
        <v>71</v>
      </c>
      <c r="BS219" t="s">
        <v>71</v>
      </c>
      <c r="BT219" t="s">
        <v>71</v>
      </c>
      <c r="BU219" t="s">
        <v>71</v>
      </c>
      <c r="BV219" t="s">
        <v>71</v>
      </c>
      <c r="BW219" t="s">
        <v>71</v>
      </c>
      <c r="BX219" t="s">
        <v>71</v>
      </c>
      <c r="BY219" t="s">
        <v>71</v>
      </c>
      <c r="BZ219" t="s">
        <v>71</v>
      </c>
      <c r="CA219" t="s">
        <v>71</v>
      </c>
      <c r="CB219" t="s">
        <v>71</v>
      </c>
      <c r="CC219" t="s">
        <v>71</v>
      </c>
      <c r="CD219" t="s">
        <v>71</v>
      </c>
      <c r="CE219" t="s">
        <v>71</v>
      </c>
      <c r="CF219" t="s">
        <v>71</v>
      </c>
      <c r="CG219" t="s">
        <v>71</v>
      </c>
      <c r="CH219" t="s">
        <v>71</v>
      </c>
      <c r="CI219" t="s">
        <v>71</v>
      </c>
      <c r="CJ219" t="s">
        <v>71</v>
      </c>
      <c r="CK219" t="s">
        <v>71</v>
      </c>
      <c r="CL219" t="s">
        <v>71</v>
      </c>
      <c r="CM219" t="s">
        <v>71</v>
      </c>
      <c r="CN219" t="s">
        <v>71</v>
      </c>
      <c r="CO219" t="s">
        <v>71</v>
      </c>
      <c r="CP219" t="s">
        <v>71</v>
      </c>
      <c r="CQ219" t="s">
        <v>71</v>
      </c>
      <c r="CR219" t="s">
        <v>71</v>
      </c>
      <c r="CS219" t="s">
        <v>71</v>
      </c>
      <c r="CT219" t="s">
        <v>71</v>
      </c>
      <c r="CU219" t="s">
        <v>71</v>
      </c>
      <c r="CV219" t="s">
        <v>71</v>
      </c>
      <c r="CW219" t="s">
        <v>71</v>
      </c>
      <c r="CX219" t="s">
        <v>71</v>
      </c>
      <c r="CY219" t="s">
        <v>71</v>
      </c>
      <c r="CZ219" t="s">
        <v>71</v>
      </c>
      <c r="DA219" t="s">
        <v>71</v>
      </c>
      <c r="DB219" t="s">
        <v>71</v>
      </c>
      <c r="DC219" t="s">
        <v>71</v>
      </c>
      <c r="DD219" t="s">
        <v>71</v>
      </c>
      <c r="DE219" t="s">
        <v>71</v>
      </c>
      <c r="DF219" t="s">
        <v>71</v>
      </c>
      <c r="DG219" t="s">
        <v>71</v>
      </c>
      <c r="DH219" t="s">
        <v>71</v>
      </c>
      <c r="DI219" t="s">
        <v>71</v>
      </c>
      <c r="DJ219" t="s">
        <v>71</v>
      </c>
      <c r="DK219" t="s">
        <v>71</v>
      </c>
      <c r="DL219" t="s">
        <v>71</v>
      </c>
      <c r="DM219" t="s">
        <v>71</v>
      </c>
      <c r="DN219" t="s">
        <v>71</v>
      </c>
      <c r="DO219" t="s">
        <v>71</v>
      </c>
      <c r="DP219" t="s">
        <v>71</v>
      </c>
      <c r="DQ219" t="s">
        <v>71</v>
      </c>
      <c r="DR219" t="s">
        <v>71</v>
      </c>
      <c r="DS219" t="s">
        <v>71</v>
      </c>
      <c r="DT219" t="s">
        <v>71</v>
      </c>
      <c r="DU219" t="s">
        <v>71</v>
      </c>
      <c r="DV219" t="s">
        <v>71</v>
      </c>
      <c r="DW219" t="s">
        <v>71</v>
      </c>
      <c r="DX219" t="s">
        <v>71</v>
      </c>
      <c r="DY219" t="s">
        <v>71</v>
      </c>
      <c r="DZ219" t="s">
        <v>71</v>
      </c>
      <c r="EA219" t="s">
        <v>71</v>
      </c>
      <c r="EB219" t="s">
        <v>71</v>
      </c>
      <c r="EC219" t="s">
        <v>71</v>
      </c>
      <c r="ED219" t="s">
        <v>71</v>
      </c>
      <c r="EE219" t="s">
        <v>71</v>
      </c>
      <c r="EF219" t="s">
        <v>71</v>
      </c>
      <c r="EG219" t="s">
        <v>71</v>
      </c>
      <c r="EH219" t="s">
        <v>71</v>
      </c>
      <c r="EI219" t="s">
        <v>71</v>
      </c>
      <c r="EJ219" t="s">
        <v>71</v>
      </c>
      <c r="EK219" t="s">
        <v>71</v>
      </c>
      <c r="EL219" t="s">
        <v>71</v>
      </c>
      <c r="EM219" t="s">
        <v>71</v>
      </c>
      <c r="EN219" t="s">
        <v>71</v>
      </c>
      <c r="EO219" t="s">
        <v>71</v>
      </c>
      <c r="EP219" t="s">
        <v>71</v>
      </c>
      <c r="EQ219" t="s">
        <v>71</v>
      </c>
      <c r="ER219" t="s">
        <v>71</v>
      </c>
      <c r="ES219" t="s">
        <v>71</v>
      </c>
      <c r="ET219" t="s">
        <v>71</v>
      </c>
      <c r="EU219" t="s">
        <v>71</v>
      </c>
      <c r="EV219" t="s">
        <v>71</v>
      </c>
      <c r="EW219" t="s">
        <v>71</v>
      </c>
      <c r="EX219" t="s">
        <v>71</v>
      </c>
      <c r="EY219" t="s">
        <v>71</v>
      </c>
      <c r="EZ219" t="s">
        <v>71</v>
      </c>
      <c r="FA219" t="s">
        <v>71</v>
      </c>
      <c r="FB219" t="s">
        <v>71</v>
      </c>
      <c r="FC219" t="s">
        <v>71</v>
      </c>
      <c r="FD219" t="s">
        <v>71</v>
      </c>
      <c r="FE219" t="s">
        <v>71</v>
      </c>
      <c r="FF219" t="s">
        <v>71</v>
      </c>
      <c r="FG219" t="s">
        <v>71</v>
      </c>
      <c r="FH219" t="s">
        <v>71</v>
      </c>
      <c r="FI219" t="s">
        <v>71</v>
      </c>
      <c r="FJ219" t="s">
        <v>71</v>
      </c>
      <c r="FK219" t="s">
        <v>71</v>
      </c>
      <c r="FL219" t="s">
        <v>71</v>
      </c>
      <c r="FM219" t="s">
        <v>71</v>
      </c>
      <c r="FN219" t="s">
        <v>71</v>
      </c>
      <c r="FO219" t="s">
        <v>71</v>
      </c>
      <c r="FP219" t="s">
        <v>71</v>
      </c>
      <c r="FQ219" t="s">
        <v>71</v>
      </c>
      <c r="FR219" t="s">
        <v>71</v>
      </c>
      <c r="FS219" t="s">
        <v>71</v>
      </c>
      <c r="FT219" t="s">
        <v>71</v>
      </c>
      <c r="FU219" t="s">
        <v>71</v>
      </c>
      <c r="FV219" t="s">
        <v>71</v>
      </c>
      <c r="FW219" t="s">
        <v>71</v>
      </c>
      <c r="FX219" t="s">
        <v>71</v>
      </c>
      <c r="FY219" t="s">
        <v>71</v>
      </c>
      <c r="FZ219" t="s">
        <v>71</v>
      </c>
      <c r="GA219" t="s">
        <v>71</v>
      </c>
      <c r="GB219" t="s">
        <v>71</v>
      </c>
      <c r="GC219" t="s">
        <v>71</v>
      </c>
      <c r="GD219" t="s">
        <v>71</v>
      </c>
      <c r="GE219" t="s">
        <v>71</v>
      </c>
      <c r="GF219" t="s">
        <v>71</v>
      </c>
      <c r="GG219" t="s">
        <v>71</v>
      </c>
      <c r="GH219" t="s">
        <v>71</v>
      </c>
    </row>
    <row r="220" spans="1:190" x14ac:dyDescent="0.2">
      <c r="A220" s="1">
        <v>218</v>
      </c>
      <c r="B220" t="s">
        <v>72</v>
      </c>
      <c r="C220" t="s">
        <v>72</v>
      </c>
      <c r="D220" t="s">
        <v>73</v>
      </c>
      <c r="E220" t="s">
        <v>73</v>
      </c>
      <c r="F220" t="s">
        <v>73</v>
      </c>
      <c r="G220" t="s">
        <v>73</v>
      </c>
      <c r="H220" t="s">
        <v>74</v>
      </c>
      <c r="I220" t="s">
        <v>74</v>
      </c>
      <c r="J220" t="s">
        <v>74</v>
      </c>
      <c r="K220" t="s">
        <v>75</v>
      </c>
      <c r="L220" t="s">
        <v>75</v>
      </c>
      <c r="M220" t="s">
        <v>75</v>
      </c>
      <c r="N220" t="s">
        <v>75</v>
      </c>
      <c r="O220" t="s">
        <v>75</v>
      </c>
      <c r="P220" t="s">
        <v>75</v>
      </c>
      <c r="Q220" t="s">
        <v>75</v>
      </c>
      <c r="R220" t="s">
        <v>71</v>
      </c>
      <c r="S220" t="s">
        <v>71</v>
      </c>
      <c r="T220" t="s">
        <v>71</v>
      </c>
      <c r="U220" t="s">
        <v>71</v>
      </c>
      <c r="V220" t="s">
        <v>71</v>
      </c>
      <c r="W220" t="s">
        <v>71</v>
      </c>
      <c r="X220" t="s">
        <v>71</v>
      </c>
      <c r="Y220" t="s">
        <v>71</v>
      </c>
      <c r="Z220" t="s">
        <v>71</v>
      </c>
      <c r="AA220" t="s">
        <v>71</v>
      </c>
      <c r="AB220" t="s">
        <v>71</v>
      </c>
      <c r="AC220" t="s">
        <v>71</v>
      </c>
      <c r="AD220" t="s">
        <v>71</v>
      </c>
      <c r="AE220" t="s">
        <v>71</v>
      </c>
      <c r="AF220" t="s">
        <v>71</v>
      </c>
      <c r="AG220" t="s">
        <v>71</v>
      </c>
      <c r="AH220" t="s">
        <v>71</v>
      </c>
      <c r="AI220" t="s">
        <v>71</v>
      </c>
      <c r="AJ220" t="s">
        <v>71</v>
      </c>
      <c r="AK220" t="s">
        <v>71</v>
      </c>
      <c r="AL220" t="s">
        <v>71</v>
      </c>
      <c r="AM220" t="s">
        <v>71</v>
      </c>
      <c r="AN220" t="s">
        <v>71</v>
      </c>
      <c r="AO220" t="s">
        <v>71</v>
      </c>
      <c r="AP220" t="s">
        <v>71</v>
      </c>
      <c r="AQ220" t="s">
        <v>71</v>
      </c>
      <c r="AR220" t="s">
        <v>71</v>
      </c>
      <c r="AS220" t="s">
        <v>71</v>
      </c>
      <c r="AT220" t="s">
        <v>71</v>
      </c>
      <c r="AU220" t="s">
        <v>71</v>
      </c>
      <c r="AV220" t="s">
        <v>71</v>
      </c>
      <c r="AW220" t="s">
        <v>71</v>
      </c>
      <c r="AX220" t="s">
        <v>71</v>
      </c>
      <c r="AY220" t="s">
        <v>71</v>
      </c>
      <c r="AZ220" t="s">
        <v>71</v>
      </c>
      <c r="BA220" t="s">
        <v>71</v>
      </c>
      <c r="BB220" t="s">
        <v>71</v>
      </c>
      <c r="BC220" t="s">
        <v>71</v>
      </c>
      <c r="BD220" t="s">
        <v>71</v>
      </c>
      <c r="BE220" t="s">
        <v>71</v>
      </c>
      <c r="BF220" t="s">
        <v>71</v>
      </c>
      <c r="BG220" t="s">
        <v>71</v>
      </c>
      <c r="BH220" t="s">
        <v>71</v>
      </c>
      <c r="BI220" t="s">
        <v>71</v>
      </c>
      <c r="BJ220" t="s">
        <v>71</v>
      </c>
      <c r="BK220" t="s">
        <v>71</v>
      </c>
      <c r="BL220" t="s">
        <v>71</v>
      </c>
      <c r="BM220" t="s">
        <v>71</v>
      </c>
      <c r="BN220" t="s">
        <v>71</v>
      </c>
      <c r="BO220" t="s">
        <v>71</v>
      </c>
      <c r="BP220" t="s">
        <v>71</v>
      </c>
      <c r="BQ220" t="s">
        <v>71</v>
      </c>
      <c r="BR220" t="s">
        <v>71</v>
      </c>
      <c r="BS220" t="s">
        <v>71</v>
      </c>
      <c r="BT220" t="s">
        <v>71</v>
      </c>
      <c r="BU220" t="s">
        <v>71</v>
      </c>
      <c r="BV220" t="s">
        <v>71</v>
      </c>
      <c r="BW220" t="s">
        <v>71</v>
      </c>
      <c r="BX220" t="s">
        <v>71</v>
      </c>
      <c r="BY220" t="s">
        <v>71</v>
      </c>
      <c r="BZ220" t="s">
        <v>71</v>
      </c>
      <c r="CA220" t="s">
        <v>71</v>
      </c>
      <c r="CB220" t="s">
        <v>71</v>
      </c>
      <c r="CC220" t="s">
        <v>71</v>
      </c>
      <c r="CD220" t="s">
        <v>71</v>
      </c>
      <c r="CE220" t="s">
        <v>71</v>
      </c>
      <c r="CF220" t="s">
        <v>71</v>
      </c>
      <c r="CG220" t="s">
        <v>71</v>
      </c>
      <c r="CH220" t="s">
        <v>71</v>
      </c>
      <c r="CI220" t="s">
        <v>71</v>
      </c>
      <c r="CJ220" t="s">
        <v>71</v>
      </c>
      <c r="CK220" t="s">
        <v>71</v>
      </c>
      <c r="CL220" t="s">
        <v>71</v>
      </c>
      <c r="CM220" t="s">
        <v>71</v>
      </c>
      <c r="CN220" t="s">
        <v>71</v>
      </c>
      <c r="CO220" t="s">
        <v>71</v>
      </c>
      <c r="CP220" t="s">
        <v>71</v>
      </c>
      <c r="CQ220" t="s">
        <v>71</v>
      </c>
      <c r="CR220" t="s">
        <v>71</v>
      </c>
      <c r="CS220" t="s">
        <v>71</v>
      </c>
      <c r="CT220" t="s">
        <v>71</v>
      </c>
      <c r="CU220" t="s">
        <v>71</v>
      </c>
      <c r="CV220" t="s">
        <v>71</v>
      </c>
      <c r="CW220" t="s">
        <v>71</v>
      </c>
      <c r="CX220" t="s">
        <v>71</v>
      </c>
      <c r="CY220" t="s">
        <v>71</v>
      </c>
      <c r="CZ220" t="s">
        <v>71</v>
      </c>
      <c r="DA220" t="s">
        <v>71</v>
      </c>
      <c r="DB220" t="s">
        <v>71</v>
      </c>
      <c r="DC220" t="s">
        <v>71</v>
      </c>
      <c r="DD220" t="s">
        <v>71</v>
      </c>
      <c r="DE220" t="s">
        <v>71</v>
      </c>
      <c r="DF220" t="s">
        <v>71</v>
      </c>
      <c r="DG220" t="s">
        <v>71</v>
      </c>
      <c r="DH220" t="s">
        <v>71</v>
      </c>
      <c r="DI220" t="s">
        <v>71</v>
      </c>
      <c r="DJ220" t="s">
        <v>71</v>
      </c>
      <c r="DK220" t="s">
        <v>71</v>
      </c>
      <c r="DL220" t="s">
        <v>71</v>
      </c>
      <c r="DM220" t="s">
        <v>71</v>
      </c>
      <c r="DN220" t="s">
        <v>71</v>
      </c>
      <c r="DO220" t="s">
        <v>71</v>
      </c>
      <c r="DP220" t="s">
        <v>71</v>
      </c>
      <c r="DQ220" t="s">
        <v>71</v>
      </c>
      <c r="DR220" t="s">
        <v>71</v>
      </c>
      <c r="DS220" t="s">
        <v>71</v>
      </c>
      <c r="DT220" t="s">
        <v>71</v>
      </c>
      <c r="DU220" t="s">
        <v>71</v>
      </c>
      <c r="DV220" t="s">
        <v>71</v>
      </c>
      <c r="DW220" t="s">
        <v>71</v>
      </c>
      <c r="DX220" t="s">
        <v>71</v>
      </c>
      <c r="DY220" t="s">
        <v>71</v>
      </c>
      <c r="DZ220" t="s">
        <v>71</v>
      </c>
      <c r="EA220" t="s">
        <v>71</v>
      </c>
      <c r="EB220" t="s">
        <v>71</v>
      </c>
      <c r="EC220" t="s">
        <v>71</v>
      </c>
      <c r="ED220" t="s">
        <v>71</v>
      </c>
      <c r="EE220" t="s">
        <v>71</v>
      </c>
      <c r="EF220" t="s">
        <v>71</v>
      </c>
      <c r="EG220" t="s">
        <v>71</v>
      </c>
      <c r="EH220" t="s">
        <v>71</v>
      </c>
      <c r="EI220" t="s">
        <v>71</v>
      </c>
      <c r="EJ220" t="s">
        <v>71</v>
      </c>
      <c r="EK220" t="s">
        <v>71</v>
      </c>
      <c r="EL220" t="s">
        <v>71</v>
      </c>
      <c r="EM220" t="s">
        <v>71</v>
      </c>
      <c r="EN220" t="s">
        <v>71</v>
      </c>
      <c r="EO220" t="s">
        <v>71</v>
      </c>
      <c r="EP220" t="s">
        <v>71</v>
      </c>
      <c r="EQ220" t="s">
        <v>71</v>
      </c>
      <c r="ER220" t="s">
        <v>71</v>
      </c>
      <c r="ES220" t="s">
        <v>71</v>
      </c>
      <c r="ET220" t="s">
        <v>71</v>
      </c>
      <c r="EU220" t="s">
        <v>71</v>
      </c>
      <c r="EV220" t="s">
        <v>71</v>
      </c>
      <c r="EW220" t="s">
        <v>71</v>
      </c>
      <c r="EX220" t="s">
        <v>71</v>
      </c>
      <c r="EY220" t="s">
        <v>71</v>
      </c>
      <c r="EZ220" t="s">
        <v>71</v>
      </c>
      <c r="FA220" t="s">
        <v>71</v>
      </c>
      <c r="FB220" t="s">
        <v>71</v>
      </c>
      <c r="FC220" t="s">
        <v>71</v>
      </c>
      <c r="FD220" t="s">
        <v>71</v>
      </c>
      <c r="FE220" t="s">
        <v>71</v>
      </c>
      <c r="FF220" t="s">
        <v>71</v>
      </c>
      <c r="FG220" t="s">
        <v>71</v>
      </c>
      <c r="FH220" t="s">
        <v>71</v>
      </c>
      <c r="FI220" t="s">
        <v>71</v>
      </c>
      <c r="FJ220" t="s">
        <v>71</v>
      </c>
      <c r="FK220" t="s">
        <v>71</v>
      </c>
      <c r="FL220" t="s">
        <v>71</v>
      </c>
      <c r="FM220" t="s">
        <v>71</v>
      </c>
      <c r="FN220" t="s">
        <v>71</v>
      </c>
      <c r="FO220" t="s">
        <v>71</v>
      </c>
      <c r="FP220" t="s">
        <v>71</v>
      </c>
      <c r="FQ220" t="s">
        <v>71</v>
      </c>
      <c r="FR220" t="s">
        <v>71</v>
      </c>
      <c r="FS220" t="s">
        <v>71</v>
      </c>
      <c r="FT220" t="s">
        <v>71</v>
      </c>
      <c r="FU220" t="s">
        <v>71</v>
      </c>
      <c r="FV220" t="s">
        <v>71</v>
      </c>
      <c r="FW220" t="s">
        <v>71</v>
      </c>
      <c r="FX220" t="s">
        <v>71</v>
      </c>
      <c r="FY220" t="s">
        <v>71</v>
      </c>
      <c r="FZ220" t="s">
        <v>71</v>
      </c>
      <c r="GA220" t="s">
        <v>71</v>
      </c>
      <c r="GB220" t="s">
        <v>71</v>
      </c>
      <c r="GC220" t="s">
        <v>71</v>
      </c>
      <c r="GD220" t="s">
        <v>71</v>
      </c>
      <c r="GE220" t="s">
        <v>71</v>
      </c>
      <c r="GF220" t="s">
        <v>71</v>
      </c>
      <c r="GG220" t="s">
        <v>71</v>
      </c>
      <c r="GH220" t="s">
        <v>71</v>
      </c>
    </row>
    <row r="221" spans="1:190" x14ac:dyDescent="0.2">
      <c r="A221" s="1">
        <v>219</v>
      </c>
      <c r="B221" t="s">
        <v>72</v>
      </c>
      <c r="C221" t="s">
        <v>72</v>
      </c>
      <c r="D221" t="s">
        <v>73</v>
      </c>
      <c r="E221" t="s">
        <v>73</v>
      </c>
      <c r="F221" t="s">
        <v>73</v>
      </c>
      <c r="G221" t="s">
        <v>73</v>
      </c>
      <c r="H221" t="s">
        <v>74</v>
      </c>
      <c r="I221" t="s">
        <v>74</v>
      </c>
      <c r="J221" t="s">
        <v>74</v>
      </c>
      <c r="K221" t="s">
        <v>75</v>
      </c>
      <c r="L221" t="s">
        <v>75</v>
      </c>
      <c r="M221" t="s">
        <v>75</v>
      </c>
      <c r="N221" t="s">
        <v>75</v>
      </c>
      <c r="O221" t="s">
        <v>75</v>
      </c>
      <c r="P221" t="s">
        <v>75</v>
      </c>
      <c r="Q221" t="s">
        <v>75</v>
      </c>
      <c r="R221" t="s">
        <v>71</v>
      </c>
      <c r="S221" t="s">
        <v>71</v>
      </c>
      <c r="T221" t="s">
        <v>71</v>
      </c>
      <c r="U221" t="s">
        <v>71</v>
      </c>
      <c r="V221" t="s">
        <v>71</v>
      </c>
      <c r="W221" t="s">
        <v>71</v>
      </c>
      <c r="X221" t="s">
        <v>71</v>
      </c>
      <c r="Y221" t="s">
        <v>71</v>
      </c>
      <c r="Z221" t="s">
        <v>71</v>
      </c>
      <c r="AA221" t="s">
        <v>71</v>
      </c>
      <c r="AB221" t="s">
        <v>71</v>
      </c>
      <c r="AC221" t="s">
        <v>71</v>
      </c>
      <c r="AD221" t="s">
        <v>71</v>
      </c>
      <c r="AE221" t="s">
        <v>71</v>
      </c>
      <c r="AF221" t="s">
        <v>71</v>
      </c>
      <c r="AG221" t="s">
        <v>71</v>
      </c>
      <c r="AH221" t="s">
        <v>71</v>
      </c>
      <c r="AI221" t="s">
        <v>71</v>
      </c>
      <c r="AJ221" t="s">
        <v>71</v>
      </c>
      <c r="AK221" t="s">
        <v>71</v>
      </c>
      <c r="AL221" t="s">
        <v>71</v>
      </c>
      <c r="AM221" t="s">
        <v>71</v>
      </c>
      <c r="AN221" t="s">
        <v>71</v>
      </c>
      <c r="AO221" t="s">
        <v>71</v>
      </c>
      <c r="AP221" t="s">
        <v>71</v>
      </c>
      <c r="AQ221" t="s">
        <v>71</v>
      </c>
      <c r="AR221" t="s">
        <v>71</v>
      </c>
      <c r="AS221" t="s">
        <v>71</v>
      </c>
      <c r="AT221" t="s">
        <v>71</v>
      </c>
      <c r="AU221" t="s">
        <v>71</v>
      </c>
      <c r="AV221" t="s">
        <v>71</v>
      </c>
      <c r="AW221" t="s">
        <v>71</v>
      </c>
      <c r="AX221" t="s">
        <v>71</v>
      </c>
      <c r="AY221" t="s">
        <v>71</v>
      </c>
      <c r="AZ221" t="s">
        <v>71</v>
      </c>
      <c r="BA221" t="s">
        <v>71</v>
      </c>
      <c r="BB221" t="s">
        <v>71</v>
      </c>
      <c r="BC221" t="s">
        <v>71</v>
      </c>
      <c r="BD221" t="s">
        <v>71</v>
      </c>
      <c r="BE221" t="s">
        <v>71</v>
      </c>
      <c r="BF221" t="s">
        <v>71</v>
      </c>
      <c r="BG221" t="s">
        <v>71</v>
      </c>
      <c r="BH221" t="s">
        <v>71</v>
      </c>
      <c r="BI221" t="s">
        <v>71</v>
      </c>
      <c r="BJ221" t="s">
        <v>71</v>
      </c>
      <c r="BK221" t="s">
        <v>71</v>
      </c>
      <c r="BL221" t="s">
        <v>71</v>
      </c>
      <c r="BM221" t="s">
        <v>71</v>
      </c>
      <c r="BN221" t="s">
        <v>71</v>
      </c>
      <c r="BO221" t="s">
        <v>71</v>
      </c>
      <c r="BP221" t="s">
        <v>71</v>
      </c>
      <c r="BQ221" t="s">
        <v>71</v>
      </c>
      <c r="BR221" t="s">
        <v>71</v>
      </c>
      <c r="BS221" t="s">
        <v>71</v>
      </c>
      <c r="BT221" t="s">
        <v>71</v>
      </c>
      <c r="BU221" t="s">
        <v>71</v>
      </c>
      <c r="BV221" t="s">
        <v>71</v>
      </c>
      <c r="BW221" t="s">
        <v>71</v>
      </c>
      <c r="BX221" t="s">
        <v>71</v>
      </c>
      <c r="BY221" t="s">
        <v>71</v>
      </c>
      <c r="BZ221" t="s">
        <v>71</v>
      </c>
      <c r="CA221" t="s">
        <v>71</v>
      </c>
      <c r="CB221" t="s">
        <v>71</v>
      </c>
      <c r="CC221" t="s">
        <v>71</v>
      </c>
      <c r="CD221" t="s">
        <v>71</v>
      </c>
      <c r="CE221" t="s">
        <v>71</v>
      </c>
      <c r="CF221" t="s">
        <v>71</v>
      </c>
      <c r="CG221" t="s">
        <v>71</v>
      </c>
      <c r="CH221" t="s">
        <v>71</v>
      </c>
      <c r="CI221" t="s">
        <v>71</v>
      </c>
      <c r="CJ221" t="s">
        <v>71</v>
      </c>
      <c r="CK221" t="s">
        <v>71</v>
      </c>
      <c r="CL221" t="s">
        <v>71</v>
      </c>
      <c r="CM221" t="s">
        <v>71</v>
      </c>
      <c r="CN221" t="s">
        <v>71</v>
      </c>
      <c r="CO221" t="s">
        <v>71</v>
      </c>
      <c r="CP221" t="s">
        <v>71</v>
      </c>
      <c r="CQ221" t="s">
        <v>71</v>
      </c>
      <c r="CR221" t="s">
        <v>71</v>
      </c>
      <c r="CS221" t="s">
        <v>71</v>
      </c>
      <c r="CT221" t="s">
        <v>71</v>
      </c>
      <c r="CU221" t="s">
        <v>71</v>
      </c>
      <c r="CV221" t="s">
        <v>71</v>
      </c>
      <c r="CW221" t="s">
        <v>71</v>
      </c>
      <c r="CX221" t="s">
        <v>71</v>
      </c>
      <c r="CY221" t="s">
        <v>71</v>
      </c>
      <c r="CZ221" t="s">
        <v>71</v>
      </c>
      <c r="DA221" t="s">
        <v>71</v>
      </c>
      <c r="DB221" t="s">
        <v>71</v>
      </c>
      <c r="DC221" t="s">
        <v>71</v>
      </c>
      <c r="DD221" t="s">
        <v>71</v>
      </c>
      <c r="DE221" t="s">
        <v>71</v>
      </c>
      <c r="DF221" t="s">
        <v>71</v>
      </c>
      <c r="DG221" t="s">
        <v>71</v>
      </c>
      <c r="DH221" t="s">
        <v>71</v>
      </c>
      <c r="DI221" t="s">
        <v>71</v>
      </c>
      <c r="DJ221" t="s">
        <v>71</v>
      </c>
      <c r="DK221" t="s">
        <v>71</v>
      </c>
      <c r="DL221" t="s">
        <v>71</v>
      </c>
      <c r="DM221" t="s">
        <v>71</v>
      </c>
      <c r="DN221" t="s">
        <v>71</v>
      </c>
      <c r="DO221" t="s">
        <v>71</v>
      </c>
      <c r="DP221" t="s">
        <v>71</v>
      </c>
      <c r="DQ221" t="s">
        <v>71</v>
      </c>
      <c r="DR221" t="s">
        <v>71</v>
      </c>
      <c r="DS221" t="s">
        <v>71</v>
      </c>
      <c r="DT221" t="s">
        <v>71</v>
      </c>
      <c r="DU221" t="s">
        <v>71</v>
      </c>
      <c r="DV221" t="s">
        <v>71</v>
      </c>
      <c r="DW221" t="s">
        <v>71</v>
      </c>
      <c r="DX221" t="s">
        <v>71</v>
      </c>
      <c r="DY221" t="s">
        <v>71</v>
      </c>
      <c r="DZ221" t="s">
        <v>71</v>
      </c>
      <c r="EA221" t="s">
        <v>71</v>
      </c>
      <c r="EB221" t="s">
        <v>71</v>
      </c>
      <c r="EC221" t="s">
        <v>71</v>
      </c>
      <c r="ED221" t="s">
        <v>71</v>
      </c>
      <c r="EE221" t="s">
        <v>71</v>
      </c>
      <c r="EF221" t="s">
        <v>71</v>
      </c>
      <c r="EG221" t="s">
        <v>71</v>
      </c>
      <c r="EH221" t="s">
        <v>71</v>
      </c>
      <c r="EI221" t="s">
        <v>71</v>
      </c>
      <c r="EJ221" t="s">
        <v>71</v>
      </c>
      <c r="EK221" t="s">
        <v>71</v>
      </c>
      <c r="EL221" t="s">
        <v>71</v>
      </c>
      <c r="EM221" t="s">
        <v>71</v>
      </c>
      <c r="EN221" t="s">
        <v>71</v>
      </c>
      <c r="EO221" t="s">
        <v>71</v>
      </c>
      <c r="EP221" t="s">
        <v>71</v>
      </c>
      <c r="EQ221" t="s">
        <v>71</v>
      </c>
      <c r="ER221" t="s">
        <v>71</v>
      </c>
      <c r="ES221" t="s">
        <v>71</v>
      </c>
      <c r="ET221" t="s">
        <v>71</v>
      </c>
      <c r="EU221" t="s">
        <v>71</v>
      </c>
      <c r="EV221" t="s">
        <v>71</v>
      </c>
      <c r="EW221" t="s">
        <v>71</v>
      </c>
      <c r="EX221" t="s">
        <v>71</v>
      </c>
      <c r="EY221" t="s">
        <v>71</v>
      </c>
      <c r="EZ221" t="s">
        <v>71</v>
      </c>
      <c r="FA221" t="s">
        <v>71</v>
      </c>
      <c r="FB221" t="s">
        <v>71</v>
      </c>
      <c r="FC221" t="s">
        <v>71</v>
      </c>
      <c r="FD221" t="s">
        <v>71</v>
      </c>
      <c r="FE221" t="s">
        <v>71</v>
      </c>
      <c r="FF221" t="s">
        <v>71</v>
      </c>
      <c r="FG221" t="s">
        <v>71</v>
      </c>
      <c r="FH221" t="s">
        <v>71</v>
      </c>
      <c r="FI221" t="s">
        <v>71</v>
      </c>
      <c r="FJ221" t="s">
        <v>71</v>
      </c>
      <c r="FK221" t="s">
        <v>71</v>
      </c>
      <c r="FL221" t="s">
        <v>71</v>
      </c>
      <c r="FM221" t="s">
        <v>71</v>
      </c>
      <c r="FN221" t="s">
        <v>71</v>
      </c>
      <c r="FO221" t="s">
        <v>71</v>
      </c>
      <c r="FP221" t="s">
        <v>71</v>
      </c>
      <c r="FQ221" t="s">
        <v>71</v>
      </c>
      <c r="FR221" t="s">
        <v>71</v>
      </c>
      <c r="FS221" t="s">
        <v>71</v>
      </c>
      <c r="FT221" t="s">
        <v>71</v>
      </c>
      <c r="FU221" t="s">
        <v>71</v>
      </c>
      <c r="FV221" t="s">
        <v>71</v>
      </c>
      <c r="FW221" t="s">
        <v>71</v>
      </c>
      <c r="FX221" t="s">
        <v>71</v>
      </c>
      <c r="FY221" t="s">
        <v>71</v>
      </c>
      <c r="FZ221" t="s">
        <v>71</v>
      </c>
      <c r="GA221" t="s">
        <v>71</v>
      </c>
      <c r="GB221" t="s">
        <v>71</v>
      </c>
      <c r="GC221" t="s">
        <v>71</v>
      </c>
      <c r="GD221" t="s">
        <v>71</v>
      </c>
      <c r="GE221" t="s">
        <v>71</v>
      </c>
      <c r="GF221" t="s">
        <v>71</v>
      </c>
      <c r="GG221" t="s">
        <v>71</v>
      </c>
      <c r="GH221" t="s">
        <v>71</v>
      </c>
    </row>
    <row r="222" spans="1:190" x14ac:dyDescent="0.2">
      <c r="A222" s="1">
        <v>220</v>
      </c>
      <c r="B222" t="s">
        <v>72</v>
      </c>
      <c r="C222" t="s">
        <v>72</v>
      </c>
      <c r="D222" t="s">
        <v>73</v>
      </c>
      <c r="E222" t="s">
        <v>73</v>
      </c>
      <c r="F222" t="s">
        <v>73</v>
      </c>
      <c r="G222" t="s">
        <v>73</v>
      </c>
      <c r="H222" t="s">
        <v>74</v>
      </c>
      <c r="I222" t="s">
        <v>74</v>
      </c>
      <c r="J222" t="s">
        <v>74</v>
      </c>
      <c r="K222" t="s">
        <v>75</v>
      </c>
      <c r="L222" t="s">
        <v>75</v>
      </c>
      <c r="M222" t="s">
        <v>75</v>
      </c>
      <c r="N222" t="s">
        <v>75</v>
      </c>
      <c r="O222" t="s">
        <v>75</v>
      </c>
      <c r="P222" t="s">
        <v>75</v>
      </c>
      <c r="Q222" t="s">
        <v>75</v>
      </c>
      <c r="R222" t="s">
        <v>71</v>
      </c>
      <c r="S222" t="s">
        <v>71</v>
      </c>
      <c r="T222" t="s">
        <v>71</v>
      </c>
      <c r="U222" t="s">
        <v>71</v>
      </c>
      <c r="V222" t="s">
        <v>71</v>
      </c>
      <c r="W222" t="s">
        <v>71</v>
      </c>
      <c r="X222" t="s">
        <v>71</v>
      </c>
      <c r="Y222" t="s">
        <v>71</v>
      </c>
      <c r="Z222" t="s">
        <v>71</v>
      </c>
      <c r="AA222" t="s">
        <v>71</v>
      </c>
      <c r="AB222" t="s">
        <v>71</v>
      </c>
      <c r="AC222" t="s">
        <v>71</v>
      </c>
      <c r="AD222" t="s">
        <v>71</v>
      </c>
      <c r="AE222" t="s">
        <v>71</v>
      </c>
      <c r="AF222" t="s">
        <v>71</v>
      </c>
      <c r="AG222" t="s">
        <v>71</v>
      </c>
      <c r="AH222" t="s">
        <v>71</v>
      </c>
      <c r="AI222" t="s">
        <v>71</v>
      </c>
      <c r="AJ222" t="s">
        <v>71</v>
      </c>
      <c r="AK222" t="s">
        <v>71</v>
      </c>
      <c r="AL222" t="s">
        <v>71</v>
      </c>
      <c r="AM222" t="s">
        <v>71</v>
      </c>
      <c r="AN222" t="s">
        <v>71</v>
      </c>
      <c r="AO222" t="s">
        <v>71</v>
      </c>
      <c r="AP222" t="s">
        <v>71</v>
      </c>
      <c r="AQ222" t="s">
        <v>71</v>
      </c>
      <c r="AR222" t="s">
        <v>71</v>
      </c>
      <c r="AS222" t="s">
        <v>71</v>
      </c>
      <c r="AT222" t="s">
        <v>71</v>
      </c>
      <c r="AU222" t="s">
        <v>71</v>
      </c>
      <c r="AV222" t="s">
        <v>71</v>
      </c>
      <c r="AW222" t="s">
        <v>71</v>
      </c>
      <c r="AX222" t="s">
        <v>71</v>
      </c>
      <c r="AY222" t="s">
        <v>71</v>
      </c>
      <c r="AZ222" t="s">
        <v>71</v>
      </c>
      <c r="BA222" t="s">
        <v>71</v>
      </c>
      <c r="BB222" t="s">
        <v>71</v>
      </c>
      <c r="BC222" t="s">
        <v>71</v>
      </c>
      <c r="BD222" t="s">
        <v>71</v>
      </c>
      <c r="BE222" t="s">
        <v>71</v>
      </c>
      <c r="BF222" t="s">
        <v>71</v>
      </c>
      <c r="BG222" t="s">
        <v>71</v>
      </c>
      <c r="BH222" t="s">
        <v>71</v>
      </c>
      <c r="BI222" t="s">
        <v>71</v>
      </c>
      <c r="BJ222" t="s">
        <v>71</v>
      </c>
      <c r="BK222" t="s">
        <v>71</v>
      </c>
      <c r="BL222" t="s">
        <v>71</v>
      </c>
      <c r="BM222" t="s">
        <v>71</v>
      </c>
      <c r="BN222" t="s">
        <v>71</v>
      </c>
      <c r="BO222" t="s">
        <v>71</v>
      </c>
      <c r="BP222" t="s">
        <v>71</v>
      </c>
      <c r="BQ222" t="s">
        <v>71</v>
      </c>
      <c r="BR222" t="s">
        <v>71</v>
      </c>
      <c r="BS222" t="s">
        <v>71</v>
      </c>
      <c r="BT222" t="s">
        <v>71</v>
      </c>
      <c r="BU222" t="s">
        <v>71</v>
      </c>
      <c r="BV222" t="s">
        <v>71</v>
      </c>
      <c r="BW222" t="s">
        <v>71</v>
      </c>
      <c r="BX222" t="s">
        <v>71</v>
      </c>
      <c r="BY222" t="s">
        <v>71</v>
      </c>
      <c r="BZ222" t="s">
        <v>71</v>
      </c>
      <c r="CA222" t="s">
        <v>71</v>
      </c>
      <c r="CB222" t="s">
        <v>71</v>
      </c>
      <c r="CC222" t="s">
        <v>71</v>
      </c>
      <c r="CD222" t="s">
        <v>71</v>
      </c>
      <c r="CE222" t="s">
        <v>71</v>
      </c>
      <c r="CF222" t="s">
        <v>71</v>
      </c>
      <c r="CG222" t="s">
        <v>71</v>
      </c>
      <c r="CH222" t="s">
        <v>71</v>
      </c>
      <c r="CI222" t="s">
        <v>71</v>
      </c>
      <c r="CJ222" t="s">
        <v>71</v>
      </c>
      <c r="CK222" t="s">
        <v>71</v>
      </c>
      <c r="CL222" t="s">
        <v>71</v>
      </c>
      <c r="CM222" t="s">
        <v>71</v>
      </c>
      <c r="CN222" t="s">
        <v>71</v>
      </c>
      <c r="CO222" t="s">
        <v>71</v>
      </c>
      <c r="CP222" t="s">
        <v>71</v>
      </c>
      <c r="CQ222" t="s">
        <v>71</v>
      </c>
      <c r="CR222" t="s">
        <v>71</v>
      </c>
      <c r="CS222" t="s">
        <v>71</v>
      </c>
      <c r="CT222" t="s">
        <v>71</v>
      </c>
      <c r="CU222" t="s">
        <v>71</v>
      </c>
      <c r="CV222" t="s">
        <v>71</v>
      </c>
      <c r="CW222" t="s">
        <v>71</v>
      </c>
      <c r="CX222" t="s">
        <v>71</v>
      </c>
      <c r="CY222" t="s">
        <v>71</v>
      </c>
      <c r="CZ222" t="s">
        <v>71</v>
      </c>
      <c r="DA222" t="s">
        <v>71</v>
      </c>
      <c r="DB222" t="s">
        <v>71</v>
      </c>
      <c r="DC222" t="s">
        <v>71</v>
      </c>
      <c r="DD222" t="s">
        <v>71</v>
      </c>
      <c r="DE222" t="s">
        <v>71</v>
      </c>
      <c r="DF222" t="s">
        <v>71</v>
      </c>
      <c r="DG222" t="s">
        <v>71</v>
      </c>
      <c r="DH222" t="s">
        <v>71</v>
      </c>
      <c r="DI222" t="s">
        <v>71</v>
      </c>
      <c r="DJ222" t="s">
        <v>71</v>
      </c>
      <c r="DK222" t="s">
        <v>71</v>
      </c>
      <c r="DL222" t="s">
        <v>71</v>
      </c>
      <c r="DM222" t="s">
        <v>71</v>
      </c>
      <c r="DN222" t="s">
        <v>71</v>
      </c>
      <c r="DO222" t="s">
        <v>71</v>
      </c>
      <c r="DP222" t="s">
        <v>71</v>
      </c>
      <c r="DQ222" t="s">
        <v>71</v>
      </c>
      <c r="DR222" t="s">
        <v>71</v>
      </c>
      <c r="DS222" t="s">
        <v>71</v>
      </c>
      <c r="DT222" t="s">
        <v>71</v>
      </c>
      <c r="DU222" t="s">
        <v>71</v>
      </c>
      <c r="DV222" t="s">
        <v>71</v>
      </c>
      <c r="DW222" t="s">
        <v>71</v>
      </c>
      <c r="DX222" t="s">
        <v>71</v>
      </c>
      <c r="DY222" t="s">
        <v>71</v>
      </c>
      <c r="DZ222" t="s">
        <v>71</v>
      </c>
      <c r="EA222" t="s">
        <v>71</v>
      </c>
      <c r="EB222" t="s">
        <v>71</v>
      </c>
      <c r="EC222" t="s">
        <v>71</v>
      </c>
      <c r="ED222" t="s">
        <v>71</v>
      </c>
      <c r="EE222" t="s">
        <v>71</v>
      </c>
      <c r="EF222" t="s">
        <v>71</v>
      </c>
      <c r="EG222" t="s">
        <v>71</v>
      </c>
      <c r="EH222" t="s">
        <v>71</v>
      </c>
      <c r="EI222" t="s">
        <v>71</v>
      </c>
      <c r="EJ222" t="s">
        <v>71</v>
      </c>
      <c r="EK222" t="s">
        <v>71</v>
      </c>
      <c r="EL222" t="s">
        <v>71</v>
      </c>
      <c r="EM222" t="s">
        <v>71</v>
      </c>
      <c r="EN222" t="s">
        <v>71</v>
      </c>
      <c r="EO222" t="s">
        <v>71</v>
      </c>
      <c r="EP222" t="s">
        <v>71</v>
      </c>
      <c r="EQ222" t="s">
        <v>71</v>
      </c>
      <c r="ER222" t="s">
        <v>71</v>
      </c>
      <c r="ES222" t="s">
        <v>71</v>
      </c>
      <c r="ET222" t="s">
        <v>71</v>
      </c>
      <c r="EU222" t="s">
        <v>71</v>
      </c>
      <c r="EV222" t="s">
        <v>71</v>
      </c>
      <c r="EW222" t="s">
        <v>71</v>
      </c>
      <c r="EX222" t="s">
        <v>71</v>
      </c>
      <c r="EY222" t="s">
        <v>71</v>
      </c>
      <c r="EZ222" t="s">
        <v>71</v>
      </c>
      <c r="FA222" t="s">
        <v>71</v>
      </c>
      <c r="FB222" t="s">
        <v>71</v>
      </c>
      <c r="FC222" t="s">
        <v>71</v>
      </c>
      <c r="FD222" t="s">
        <v>71</v>
      </c>
      <c r="FE222" t="s">
        <v>71</v>
      </c>
      <c r="FF222" t="s">
        <v>71</v>
      </c>
      <c r="FG222" t="s">
        <v>71</v>
      </c>
      <c r="FH222" t="s">
        <v>71</v>
      </c>
      <c r="FI222" t="s">
        <v>71</v>
      </c>
      <c r="FJ222" t="s">
        <v>71</v>
      </c>
      <c r="FK222" t="s">
        <v>71</v>
      </c>
      <c r="FL222" t="s">
        <v>71</v>
      </c>
      <c r="FM222" t="s">
        <v>71</v>
      </c>
      <c r="FN222" t="s">
        <v>71</v>
      </c>
      <c r="FO222" t="s">
        <v>71</v>
      </c>
      <c r="FP222" t="s">
        <v>71</v>
      </c>
      <c r="FQ222" t="s">
        <v>71</v>
      </c>
      <c r="FR222" t="s">
        <v>71</v>
      </c>
      <c r="FS222" t="s">
        <v>71</v>
      </c>
      <c r="FT222" t="s">
        <v>71</v>
      </c>
      <c r="FU222" t="s">
        <v>71</v>
      </c>
      <c r="FV222" t="s">
        <v>71</v>
      </c>
      <c r="FW222" t="s">
        <v>71</v>
      </c>
      <c r="FX222" t="s">
        <v>71</v>
      </c>
      <c r="FY222" t="s">
        <v>71</v>
      </c>
      <c r="FZ222" t="s">
        <v>71</v>
      </c>
      <c r="GA222" t="s">
        <v>71</v>
      </c>
      <c r="GB222" t="s">
        <v>71</v>
      </c>
      <c r="GC222" t="s">
        <v>71</v>
      </c>
      <c r="GD222" t="s">
        <v>71</v>
      </c>
      <c r="GE222" t="s">
        <v>71</v>
      </c>
      <c r="GF222" t="s">
        <v>71</v>
      </c>
      <c r="GG222" t="s">
        <v>71</v>
      </c>
      <c r="GH222" t="s">
        <v>71</v>
      </c>
    </row>
    <row r="223" spans="1:190" x14ac:dyDescent="0.2">
      <c r="A223" s="1">
        <v>221</v>
      </c>
      <c r="B223" t="s">
        <v>72</v>
      </c>
      <c r="C223" t="s">
        <v>72</v>
      </c>
      <c r="D223" t="s">
        <v>73</v>
      </c>
      <c r="E223" t="s">
        <v>73</v>
      </c>
      <c r="F223" t="s">
        <v>73</v>
      </c>
      <c r="G223" t="s">
        <v>73</v>
      </c>
      <c r="H223" t="s">
        <v>74</v>
      </c>
      <c r="I223" t="s">
        <v>74</v>
      </c>
      <c r="J223" t="s">
        <v>74</v>
      </c>
      <c r="K223" t="s">
        <v>75</v>
      </c>
      <c r="L223" t="s">
        <v>75</v>
      </c>
      <c r="M223" t="s">
        <v>75</v>
      </c>
      <c r="N223" t="s">
        <v>75</v>
      </c>
      <c r="O223" t="s">
        <v>75</v>
      </c>
      <c r="P223" t="s">
        <v>75</v>
      </c>
      <c r="Q223" t="s">
        <v>75</v>
      </c>
      <c r="R223" t="s">
        <v>71</v>
      </c>
      <c r="S223" t="s">
        <v>71</v>
      </c>
      <c r="T223" t="s">
        <v>71</v>
      </c>
      <c r="U223" t="s">
        <v>71</v>
      </c>
      <c r="V223" t="s">
        <v>71</v>
      </c>
      <c r="W223" t="s">
        <v>71</v>
      </c>
      <c r="X223" t="s">
        <v>71</v>
      </c>
      <c r="Y223" t="s">
        <v>71</v>
      </c>
      <c r="Z223" t="s">
        <v>71</v>
      </c>
      <c r="AA223" t="s">
        <v>71</v>
      </c>
      <c r="AB223" t="s">
        <v>71</v>
      </c>
      <c r="AC223" t="s">
        <v>71</v>
      </c>
      <c r="AD223" t="s">
        <v>71</v>
      </c>
      <c r="AE223" t="s">
        <v>71</v>
      </c>
      <c r="AF223" t="s">
        <v>71</v>
      </c>
      <c r="AG223" t="s">
        <v>71</v>
      </c>
      <c r="AH223" t="s">
        <v>71</v>
      </c>
      <c r="AI223" t="s">
        <v>71</v>
      </c>
      <c r="AJ223" t="s">
        <v>71</v>
      </c>
      <c r="AK223" t="s">
        <v>71</v>
      </c>
      <c r="AL223" t="s">
        <v>71</v>
      </c>
      <c r="AM223" t="s">
        <v>71</v>
      </c>
      <c r="AN223" t="s">
        <v>71</v>
      </c>
      <c r="AO223" t="s">
        <v>71</v>
      </c>
      <c r="AP223" t="s">
        <v>71</v>
      </c>
      <c r="AQ223" t="s">
        <v>71</v>
      </c>
      <c r="AR223" t="s">
        <v>71</v>
      </c>
      <c r="AS223" t="s">
        <v>71</v>
      </c>
      <c r="AT223" t="s">
        <v>71</v>
      </c>
      <c r="AU223" t="s">
        <v>71</v>
      </c>
      <c r="AV223" t="s">
        <v>71</v>
      </c>
      <c r="AW223" t="s">
        <v>71</v>
      </c>
      <c r="AX223" t="s">
        <v>71</v>
      </c>
      <c r="AY223" t="s">
        <v>71</v>
      </c>
      <c r="AZ223" t="s">
        <v>71</v>
      </c>
      <c r="BA223" t="s">
        <v>71</v>
      </c>
      <c r="BB223" t="s">
        <v>71</v>
      </c>
      <c r="BC223" t="s">
        <v>71</v>
      </c>
      <c r="BD223" t="s">
        <v>71</v>
      </c>
      <c r="BE223" t="s">
        <v>71</v>
      </c>
      <c r="BF223" t="s">
        <v>71</v>
      </c>
      <c r="BG223" t="s">
        <v>71</v>
      </c>
      <c r="BH223" t="s">
        <v>71</v>
      </c>
      <c r="BI223" t="s">
        <v>71</v>
      </c>
      <c r="BJ223" t="s">
        <v>71</v>
      </c>
      <c r="BK223" t="s">
        <v>71</v>
      </c>
      <c r="BL223" t="s">
        <v>71</v>
      </c>
      <c r="BM223" t="s">
        <v>71</v>
      </c>
      <c r="BN223" t="s">
        <v>71</v>
      </c>
      <c r="BO223" t="s">
        <v>71</v>
      </c>
      <c r="BP223" t="s">
        <v>71</v>
      </c>
      <c r="BQ223" t="s">
        <v>71</v>
      </c>
      <c r="BR223" t="s">
        <v>71</v>
      </c>
      <c r="BS223" t="s">
        <v>71</v>
      </c>
      <c r="BT223" t="s">
        <v>71</v>
      </c>
      <c r="BU223" t="s">
        <v>71</v>
      </c>
      <c r="BV223" t="s">
        <v>71</v>
      </c>
      <c r="BW223" t="s">
        <v>71</v>
      </c>
      <c r="BX223" t="s">
        <v>71</v>
      </c>
      <c r="BY223" t="s">
        <v>71</v>
      </c>
      <c r="BZ223" t="s">
        <v>71</v>
      </c>
      <c r="CA223" t="s">
        <v>71</v>
      </c>
      <c r="CB223" t="s">
        <v>71</v>
      </c>
      <c r="CC223" t="s">
        <v>71</v>
      </c>
      <c r="CD223" t="s">
        <v>71</v>
      </c>
      <c r="CE223" t="s">
        <v>71</v>
      </c>
      <c r="CF223" t="s">
        <v>71</v>
      </c>
      <c r="CG223" t="s">
        <v>71</v>
      </c>
      <c r="CH223" t="s">
        <v>71</v>
      </c>
      <c r="CI223" t="s">
        <v>71</v>
      </c>
      <c r="CJ223" t="s">
        <v>71</v>
      </c>
      <c r="CK223" t="s">
        <v>71</v>
      </c>
      <c r="CL223" t="s">
        <v>71</v>
      </c>
      <c r="CM223" t="s">
        <v>71</v>
      </c>
      <c r="CN223" t="s">
        <v>71</v>
      </c>
      <c r="CO223" t="s">
        <v>71</v>
      </c>
      <c r="CP223" t="s">
        <v>71</v>
      </c>
      <c r="CQ223" t="s">
        <v>71</v>
      </c>
      <c r="CR223" t="s">
        <v>71</v>
      </c>
      <c r="CS223" t="s">
        <v>71</v>
      </c>
      <c r="CT223" t="s">
        <v>71</v>
      </c>
      <c r="CU223" t="s">
        <v>71</v>
      </c>
      <c r="CV223" t="s">
        <v>71</v>
      </c>
      <c r="CW223" t="s">
        <v>71</v>
      </c>
      <c r="CX223" t="s">
        <v>71</v>
      </c>
      <c r="CY223" t="s">
        <v>71</v>
      </c>
      <c r="CZ223" t="s">
        <v>71</v>
      </c>
      <c r="DA223" t="s">
        <v>71</v>
      </c>
      <c r="DB223" t="s">
        <v>71</v>
      </c>
      <c r="DC223" t="s">
        <v>71</v>
      </c>
      <c r="DD223" t="s">
        <v>71</v>
      </c>
      <c r="DE223" t="s">
        <v>71</v>
      </c>
      <c r="DF223" t="s">
        <v>71</v>
      </c>
      <c r="DG223" t="s">
        <v>71</v>
      </c>
      <c r="DH223" t="s">
        <v>71</v>
      </c>
      <c r="DI223" t="s">
        <v>71</v>
      </c>
      <c r="DJ223" t="s">
        <v>71</v>
      </c>
      <c r="DK223" t="s">
        <v>71</v>
      </c>
      <c r="DL223" t="s">
        <v>71</v>
      </c>
      <c r="DM223" t="s">
        <v>71</v>
      </c>
      <c r="DN223" t="s">
        <v>71</v>
      </c>
      <c r="DO223" t="s">
        <v>71</v>
      </c>
      <c r="DP223" t="s">
        <v>71</v>
      </c>
      <c r="DQ223" t="s">
        <v>71</v>
      </c>
      <c r="DR223" t="s">
        <v>71</v>
      </c>
      <c r="DS223" t="s">
        <v>71</v>
      </c>
      <c r="DT223" t="s">
        <v>71</v>
      </c>
      <c r="DU223" t="s">
        <v>71</v>
      </c>
      <c r="DV223" t="s">
        <v>71</v>
      </c>
      <c r="DW223" t="s">
        <v>71</v>
      </c>
      <c r="DX223" t="s">
        <v>71</v>
      </c>
      <c r="DY223" t="s">
        <v>71</v>
      </c>
      <c r="DZ223" t="s">
        <v>71</v>
      </c>
      <c r="EA223" t="s">
        <v>71</v>
      </c>
      <c r="EB223" t="s">
        <v>71</v>
      </c>
      <c r="EC223" t="s">
        <v>71</v>
      </c>
      <c r="ED223" t="s">
        <v>71</v>
      </c>
      <c r="EE223" t="s">
        <v>71</v>
      </c>
      <c r="EF223" t="s">
        <v>71</v>
      </c>
      <c r="EG223" t="s">
        <v>71</v>
      </c>
      <c r="EH223" t="s">
        <v>71</v>
      </c>
      <c r="EI223" t="s">
        <v>71</v>
      </c>
      <c r="EJ223" t="s">
        <v>71</v>
      </c>
      <c r="EK223" t="s">
        <v>71</v>
      </c>
      <c r="EL223" t="s">
        <v>71</v>
      </c>
      <c r="EM223" t="s">
        <v>71</v>
      </c>
      <c r="EN223" t="s">
        <v>71</v>
      </c>
      <c r="EO223" t="s">
        <v>71</v>
      </c>
      <c r="EP223" t="s">
        <v>71</v>
      </c>
      <c r="EQ223" t="s">
        <v>71</v>
      </c>
      <c r="ER223" t="s">
        <v>71</v>
      </c>
      <c r="ES223" t="s">
        <v>71</v>
      </c>
      <c r="ET223" t="s">
        <v>71</v>
      </c>
      <c r="EU223" t="s">
        <v>71</v>
      </c>
      <c r="EV223" t="s">
        <v>71</v>
      </c>
      <c r="EW223" t="s">
        <v>71</v>
      </c>
      <c r="EX223" t="s">
        <v>71</v>
      </c>
      <c r="EY223" t="s">
        <v>71</v>
      </c>
      <c r="EZ223" t="s">
        <v>71</v>
      </c>
      <c r="FA223" t="s">
        <v>71</v>
      </c>
      <c r="FB223" t="s">
        <v>71</v>
      </c>
      <c r="FC223" t="s">
        <v>71</v>
      </c>
      <c r="FD223" t="s">
        <v>71</v>
      </c>
      <c r="FE223" t="s">
        <v>71</v>
      </c>
      <c r="FF223" t="s">
        <v>71</v>
      </c>
      <c r="FG223" t="s">
        <v>71</v>
      </c>
      <c r="FH223" t="s">
        <v>71</v>
      </c>
      <c r="FI223" t="s">
        <v>71</v>
      </c>
      <c r="FJ223" t="s">
        <v>71</v>
      </c>
      <c r="FK223" t="s">
        <v>71</v>
      </c>
      <c r="FL223" t="s">
        <v>71</v>
      </c>
      <c r="FM223" t="s">
        <v>71</v>
      </c>
      <c r="FN223" t="s">
        <v>71</v>
      </c>
      <c r="FO223" t="s">
        <v>71</v>
      </c>
      <c r="FP223" t="s">
        <v>71</v>
      </c>
      <c r="FQ223" t="s">
        <v>71</v>
      </c>
      <c r="FR223" t="s">
        <v>71</v>
      </c>
      <c r="FS223" t="s">
        <v>71</v>
      </c>
      <c r="FT223" t="s">
        <v>71</v>
      </c>
      <c r="FU223" t="s">
        <v>71</v>
      </c>
      <c r="FV223" t="s">
        <v>71</v>
      </c>
      <c r="FW223" t="s">
        <v>71</v>
      </c>
      <c r="FX223" t="s">
        <v>71</v>
      </c>
      <c r="FY223" t="s">
        <v>71</v>
      </c>
      <c r="FZ223" t="s">
        <v>71</v>
      </c>
      <c r="GA223" t="s">
        <v>71</v>
      </c>
      <c r="GB223" t="s">
        <v>71</v>
      </c>
      <c r="GC223" t="s">
        <v>71</v>
      </c>
      <c r="GD223" t="s">
        <v>71</v>
      </c>
      <c r="GE223" t="s">
        <v>71</v>
      </c>
      <c r="GF223" t="s">
        <v>71</v>
      </c>
      <c r="GG223" t="s">
        <v>71</v>
      </c>
      <c r="GH223" t="s">
        <v>71</v>
      </c>
    </row>
    <row r="224" spans="1:190" x14ac:dyDescent="0.2">
      <c r="A224" s="1">
        <v>222</v>
      </c>
      <c r="B224" t="s">
        <v>72</v>
      </c>
      <c r="C224" t="s">
        <v>72</v>
      </c>
      <c r="D224" t="s">
        <v>73</v>
      </c>
      <c r="E224" t="s">
        <v>73</v>
      </c>
      <c r="F224" t="s">
        <v>73</v>
      </c>
      <c r="G224" t="s">
        <v>73</v>
      </c>
      <c r="H224" t="s">
        <v>74</v>
      </c>
      <c r="I224" t="s">
        <v>74</v>
      </c>
      <c r="J224" t="s">
        <v>74</v>
      </c>
      <c r="K224" t="s">
        <v>75</v>
      </c>
      <c r="L224" t="s">
        <v>75</v>
      </c>
      <c r="M224" t="s">
        <v>75</v>
      </c>
      <c r="N224" t="s">
        <v>75</v>
      </c>
      <c r="O224" t="s">
        <v>75</v>
      </c>
      <c r="P224" t="s">
        <v>75</v>
      </c>
      <c r="Q224" t="s">
        <v>75</v>
      </c>
      <c r="R224" t="s">
        <v>71</v>
      </c>
      <c r="S224" t="s">
        <v>71</v>
      </c>
      <c r="T224" t="s">
        <v>71</v>
      </c>
      <c r="U224" t="s">
        <v>71</v>
      </c>
      <c r="V224" t="s">
        <v>71</v>
      </c>
      <c r="W224" t="s">
        <v>71</v>
      </c>
      <c r="X224" t="s">
        <v>71</v>
      </c>
      <c r="Y224" t="s">
        <v>71</v>
      </c>
      <c r="Z224" t="s">
        <v>71</v>
      </c>
      <c r="AA224" t="s">
        <v>71</v>
      </c>
      <c r="AB224" t="s">
        <v>71</v>
      </c>
      <c r="AC224" t="s">
        <v>71</v>
      </c>
      <c r="AD224" t="s">
        <v>71</v>
      </c>
      <c r="AE224" t="s">
        <v>71</v>
      </c>
      <c r="AF224" t="s">
        <v>71</v>
      </c>
      <c r="AG224" t="s">
        <v>71</v>
      </c>
      <c r="AH224" t="s">
        <v>71</v>
      </c>
      <c r="AI224" t="s">
        <v>71</v>
      </c>
      <c r="AJ224" t="s">
        <v>71</v>
      </c>
      <c r="AK224" t="s">
        <v>71</v>
      </c>
      <c r="AL224" t="s">
        <v>71</v>
      </c>
      <c r="AM224" t="s">
        <v>71</v>
      </c>
      <c r="AN224" t="s">
        <v>71</v>
      </c>
      <c r="AO224" t="s">
        <v>71</v>
      </c>
      <c r="AP224" t="s">
        <v>71</v>
      </c>
      <c r="AQ224" t="s">
        <v>71</v>
      </c>
      <c r="AR224" t="s">
        <v>71</v>
      </c>
      <c r="AS224" t="s">
        <v>71</v>
      </c>
      <c r="AT224" t="s">
        <v>71</v>
      </c>
      <c r="AU224" t="s">
        <v>71</v>
      </c>
      <c r="AV224" t="s">
        <v>71</v>
      </c>
      <c r="AW224" t="s">
        <v>71</v>
      </c>
      <c r="AX224" t="s">
        <v>71</v>
      </c>
      <c r="AY224" t="s">
        <v>71</v>
      </c>
      <c r="AZ224" t="s">
        <v>71</v>
      </c>
      <c r="BA224" t="s">
        <v>71</v>
      </c>
      <c r="BB224" t="s">
        <v>71</v>
      </c>
      <c r="BC224" t="s">
        <v>71</v>
      </c>
      <c r="BD224" t="s">
        <v>71</v>
      </c>
      <c r="BE224" t="s">
        <v>71</v>
      </c>
      <c r="BF224" t="s">
        <v>71</v>
      </c>
      <c r="BG224" t="s">
        <v>71</v>
      </c>
      <c r="BH224" t="s">
        <v>71</v>
      </c>
      <c r="BI224" t="s">
        <v>71</v>
      </c>
      <c r="BJ224" t="s">
        <v>71</v>
      </c>
      <c r="BK224" t="s">
        <v>71</v>
      </c>
      <c r="BL224" t="s">
        <v>71</v>
      </c>
      <c r="BM224" t="s">
        <v>71</v>
      </c>
      <c r="BN224" t="s">
        <v>71</v>
      </c>
      <c r="BO224" t="s">
        <v>71</v>
      </c>
      <c r="BP224" t="s">
        <v>71</v>
      </c>
      <c r="BQ224" t="s">
        <v>71</v>
      </c>
      <c r="BR224" t="s">
        <v>71</v>
      </c>
      <c r="BS224" t="s">
        <v>71</v>
      </c>
      <c r="BT224" t="s">
        <v>71</v>
      </c>
      <c r="BU224" t="s">
        <v>71</v>
      </c>
      <c r="BV224" t="s">
        <v>71</v>
      </c>
      <c r="BW224" t="s">
        <v>71</v>
      </c>
      <c r="BX224" t="s">
        <v>71</v>
      </c>
      <c r="BY224" t="s">
        <v>71</v>
      </c>
      <c r="BZ224" t="s">
        <v>71</v>
      </c>
      <c r="CA224" t="s">
        <v>71</v>
      </c>
      <c r="CB224" t="s">
        <v>71</v>
      </c>
      <c r="CC224" t="s">
        <v>71</v>
      </c>
      <c r="CD224" t="s">
        <v>71</v>
      </c>
      <c r="CE224" t="s">
        <v>71</v>
      </c>
      <c r="CF224" t="s">
        <v>71</v>
      </c>
      <c r="CG224" t="s">
        <v>71</v>
      </c>
      <c r="CH224" t="s">
        <v>71</v>
      </c>
      <c r="CI224" t="s">
        <v>71</v>
      </c>
      <c r="CJ224" t="s">
        <v>71</v>
      </c>
      <c r="CK224" t="s">
        <v>71</v>
      </c>
      <c r="CL224" t="s">
        <v>71</v>
      </c>
      <c r="CM224" t="s">
        <v>71</v>
      </c>
      <c r="CN224" t="s">
        <v>71</v>
      </c>
      <c r="CO224" t="s">
        <v>71</v>
      </c>
      <c r="CP224" t="s">
        <v>71</v>
      </c>
      <c r="CQ224" t="s">
        <v>71</v>
      </c>
      <c r="CR224" t="s">
        <v>71</v>
      </c>
      <c r="CS224" t="s">
        <v>71</v>
      </c>
      <c r="CT224" t="s">
        <v>71</v>
      </c>
      <c r="CU224" t="s">
        <v>71</v>
      </c>
      <c r="CV224" t="s">
        <v>71</v>
      </c>
      <c r="CW224" t="s">
        <v>71</v>
      </c>
      <c r="CX224" t="s">
        <v>71</v>
      </c>
      <c r="CY224" t="s">
        <v>71</v>
      </c>
      <c r="CZ224" t="s">
        <v>71</v>
      </c>
      <c r="DA224" t="s">
        <v>71</v>
      </c>
      <c r="DB224" t="s">
        <v>71</v>
      </c>
      <c r="DC224" t="s">
        <v>71</v>
      </c>
      <c r="DD224" t="s">
        <v>71</v>
      </c>
      <c r="DE224" t="s">
        <v>71</v>
      </c>
      <c r="DF224" t="s">
        <v>71</v>
      </c>
      <c r="DG224" t="s">
        <v>71</v>
      </c>
      <c r="DH224" t="s">
        <v>71</v>
      </c>
      <c r="DI224" t="s">
        <v>71</v>
      </c>
      <c r="DJ224" t="s">
        <v>71</v>
      </c>
      <c r="DK224" t="s">
        <v>71</v>
      </c>
      <c r="DL224" t="s">
        <v>71</v>
      </c>
      <c r="DM224" t="s">
        <v>71</v>
      </c>
      <c r="DN224" t="s">
        <v>71</v>
      </c>
      <c r="DO224" t="s">
        <v>71</v>
      </c>
      <c r="DP224" t="s">
        <v>71</v>
      </c>
      <c r="DQ224" t="s">
        <v>71</v>
      </c>
      <c r="DR224" t="s">
        <v>71</v>
      </c>
      <c r="DS224" t="s">
        <v>71</v>
      </c>
      <c r="DT224" t="s">
        <v>71</v>
      </c>
      <c r="DU224" t="s">
        <v>71</v>
      </c>
      <c r="DV224" t="s">
        <v>71</v>
      </c>
      <c r="DW224" t="s">
        <v>71</v>
      </c>
      <c r="DX224" t="s">
        <v>71</v>
      </c>
      <c r="DY224" t="s">
        <v>71</v>
      </c>
      <c r="DZ224" t="s">
        <v>71</v>
      </c>
      <c r="EA224" t="s">
        <v>71</v>
      </c>
      <c r="EB224" t="s">
        <v>71</v>
      </c>
      <c r="EC224" t="s">
        <v>71</v>
      </c>
      <c r="ED224" t="s">
        <v>71</v>
      </c>
      <c r="EE224" t="s">
        <v>71</v>
      </c>
      <c r="EF224" t="s">
        <v>71</v>
      </c>
      <c r="EG224" t="s">
        <v>71</v>
      </c>
      <c r="EH224" t="s">
        <v>71</v>
      </c>
      <c r="EI224" t="s">
        <v>71</v>
      </c>
      <c r="EJ224" t="s">
        <v>71</v>
      </c>
      <c r="EK224" t="s">
        <v>71</v>
      </c>
      <c r="EL224" t="s">
        <v>71</v>
      </c>
      <c r="EM224" t="s">
        <v>71</v>
      </c>
      <c r="EN224" t="s">
        <v>71</v>
      </c>
      <c r="EO224" t="s">
        <v>71</v>
      </c>
      <c r="EP224" t="s">
        <v>71</v>
      </c>
      <c r="EQ224" t="s">
        <v>71</v>
      </c>
      <c r="ER224" t="s">
        <v>71</v>
      </c>
      <c r="ES224" t="s">
        <v>71</v>
      </c>
      <c r="ET224" t="s">
        <v>71</v>
      </c>
      <c r="EU224" t="s">
        <v>71</v>
      </c>
      <c r="EV224" t="s">
        <v>71</v>
      </c>
      <c r="EW224" t="s">
        <v>71</v>
      </c>
      <c r="EX224" t="s">
        <v>71</v>
      </c>
      <c r="EY224" t="s">
        <v>71</v>
      </c>
      <c r="EZ224" t="s">
        <v>71</v>
      </c>
      <c r="FA224" t="s">
        <v>71</v>
      </c>
      <c r="FB224" t="s">
        <v>71</v>
      </c>
      <c r="FC224" t="s">
        <v>71</v>
      </c>
      <c r="FD224" t="s">
        <v>71</v>
      </c>
      <c r="FE224" t="s">
        <v>71</v>
      </c>
      <c r="FF224" t="s">
        <v>71</v>
      </c>
      <c r="FG224" t="s">
        <v>71</v>
      </c>
      <c r="FH224" t="s">
        <v>71</v>
      </c>
      <c r="FI224" t="s">
        <v>71</v>
      </c>
      <c r="FJ224" t="s">
        <v>71</v>
      </c>
      <c r="FK224" t="s">
        <v>71</v>
      </c>
      <c r="FL224" t="s">
        <v>71</v>
      </c>
      <c r="FM224" t="s">
        <v>71</v>
      </c>
      <c r="FN224" t="s">
        <v>71</v>
      </c>
      <c r="FO224" t="s">
        <v>71</v>
      </c>
      <c r="FP224" t="s">
        <v>71</v>
      </c>
      <c r="FQ224" t="s">
        <v>71</v>
      </c>
      <c r="FR224" t="s">
        <v>71</v>
      </c>
      <c r="FS224" t="s">
        <v>71</v>
      </c>
      <c r="FT224" t="s">
        <v>71</v>
      </c>
      <c r="FU224" t="s">
        <v>71</v>
      </c>
      <c r="FV224" t="s">
        <v>71</v>
      </c>
      <c r="FW224" t="s">
        <v>71</v>
      </c>
      <c r="FX224" t="s">
        <v>71</v>
      </c>
      <c r="FY224" t="s">
        <v>71</v>
      </c>
      <c r="FZ224" t="s">
        <v>71</v>
      </c>
      <c r="GA224" t="s">
        <v>71</v>
      </c>
      <c r="GB224" t="s">
        <v>71</v>
      </c>
      <c r="GC224" t="s">
        <v>71</v>
      </c>
      <c r="GD224" t="s">
        <v>71</v>
      </c>
      <c r="GE224" t="s">
        <v>71</v>
      </c>
      <c r="GF224" t="s">
        <v>71</v>
      </c>
      <c r="GG224" t="s">
        <v>71</v>
      </c>
      <c r="GH224" t="s">
        <v>71</v>
      </c>
    </row>
    <row r="225" spans="1:190" x14ac:dyDescent="0.2">
      <c r="A225" s="1">
        <v>223</v>
      </c>
      <c r="B225" t="s">
        <v>72</v>
      </c>
      <c r="C225" t="s">
        <v>72</v>
      </c>
      <c r="D225" t="s">
        <v>73</v>
      </c>
      <c r="E225" t="s">
        <v>73</v>
      </c>
      <c r="F225" t="s">
        <v>73</v>
      </c>
      <c r="G225" t="s">
        <v>73</v>
      </c>
      <c r="H225" t="s">
        <v>74</v>
      </c>
      <c r="I225" t="s">
        <v>74</v>
      </c>
      <c r="J225" t="s">
        <v>74</v>
      </c>
      <c r="K225" t="s">
        <v>75</v>
      </c>
      <c r="L225" t="s">
        <v>75</v>
      </c>
      <c r="M225" t="s">
        <v>75</v>
      </c>
      <c r="N225" t="s">
        <v>75</v>
      </c>
      <c r="O225" t="s">
        <v>75</v>
      </c>
      <c r="P225" t="s">
        <v>75</v>
      </c>
      <c r="Q225" t="s">
        <v>75</v>
      </c>
      <c r="R225" t="s">
        <v>71</v>
      </c>
      <c r="S225" t="s">
        <v>71</v>
      </c>
      <c r="T225" t="s">
        <v>71</v>
      </c>
      <c r="U225" t="s">
        <v>71</v>
      </c>
      <c r="V225" t="s">
        <v>71</v>
      </c>
      <c r="W225" t="s">
        <v>71</v>
      </c>
      <c r="X225" t="s">
        <v>71</v>
      </c>
      <c r="Y225" t="s">
        <v>71</v>
      </c>
      <c r="Z225" t="s">
        <v>71</v>
      </c>
      <c r="AA225" t="s">
        <v>71</v>
      </c>
      <c r="AB225" t="s">
        <v>71</v>
      </c>
      <c r="AC225" t="s">
        <v>71</v>
      </c>
      <c r="AD225" t="s">
        <v>71</v>
      </c>
      <c r="AE225" t="s">
        <v>71</v>
      </c>
      <c r="AF225" t="s">
        <v>71</v>
      </c>
      <c r="AG225" t="s">
        <v>71</v>
      </c>
      <c r="AH225" t="s">
        <v>71</v>
      </c>
      <c r="AI225" t="s">
        <v>71</v>
      </c>
      <c r="AJ225" t="s">
        <v>71</v>
      </c>
      <c r="AK225" t="s">
        <v>71</v>
      </c>
      <c r="AL225" t="s">
        <v>71</v>
      </c>
      <c r="AM225" t="s">
        <v>71</v>
      </c>
      <c r="AN225" t="s">
        <v>71</v>
      </c>
      <c r="AO225" t="s">
        <v>71</v>
      </c>
      <c r="AP225" t="s">
        <v>71</v>
      </c>
      <c r="AQ225" t="s">
        <v>71</v>
      </c>
      <c r="AR225" t="s">
        <v>71</v>
      </c>
      <c r="AS225" t="s">
        <v>71</v>
      </c>
      <c r="AT225" t="s">
        <v>71</v>
      </c>
      <c r="AU225" t="s">
        <v>71</v>
      </c>
      <c r="AV225" t="s">
        <v>71</v>
      </c>
      <c r="AW225" t="s">
        <v>71</v>
      </c>
      <c r="AX225" t="s">
        <v>71</v>
      </c>
      <c r="AY225" t="s">
        <v>71</v>
      </c>
      <c r="AZ225" t="s">
        <v>71</v>
      </c>
      <c r="BA225" t="s">
        <v>71</v>
      </c>
      <c r="BB225" t="s">
        <v>71</v>
      </c>
      <c r="BC225" t="s">
        <v>71</v>
      </c>
      <c r="BD225" t="s">
        <v>71</v>
      </c>
      <c r="BE225" t="s">
        <v>71</v>
      </c>
      <c r="BF225" t="s">
        <v>71</v>
      </c>
      <c r="BG225" t="s">
        <v>71</v>
      </c>
      <c r="BH225" t="s">
        <v>71</v>
      </c>
      <c r="BI225" t="s">
        <v>71</v>
      </c>
      <c r="BJ225" t="s">
        <v>71</v>
      </c>
      <c r="BK225" t="s">
        <v>71</v>
      </c>
      <c r="BL225" t="s">
        <v>71</v>
      </c>
      <c r="BM225" t="s">
        <v>71</v>
      </c>
      <c r="BN225" t="s">
        <v>71</v>
      </c>
      <c r="BO225" t="s">
        <v>71</v>
      </c>
      <c r="BP225" t="s">
        <v>71</v>
      </c>
      <c r="BQ225" t="s">
        <v>71</v>
      </c>
      <c r="BR225" t="s">
        <v>71</v>
      </c>
      <c r="BS225" t="s">
        <v>71</v>
      </c>
      <c r="BT225" t="s">
        <v>71</v>
      </c>
      <c r="BU225" t="s">
        <v>71</v>
      </c>
      <c r="BV225" t="s">
        <v>71</v>
      </c>
      <c r="BW225" t="s">
        <v>71</v>
      </c>
      <c r="BX225" t="s">
        <v>71</v>
      </c>
      <c r="BY225" t="s">
        <v>71</v>
      </c>
      <c r="BZ225" t="s">
        <v>71</v>
      </c>
      <c r="CA225" t="s">
        <v>71</v>
      </c>
      <c r="CB225" t="s">
        <v>71</v>
      </c>
      <c r="CC225" t="s">
        <v>71</v>
      </c>
      <c r="CD225" t="s">
        <v>71</v>
      </c>
      <c r="CE225" t="s">
        <v>71</v>
      </c>
      <c r="CF225" t="s">
        <v>71</v>
      </c>
      <c r="CG225" t="s">
        <v>71</v>
      </c>
      <c r="CH225" t="s">
        <v>71</v>
      </c>
      <c r="CI225" t="s">
        <v>71</v>
      </c>
      <c r="CJ225" t="s">
        <v>71</v>
      </c>
      <c r="CK225" t="s">
        <v>71</v>
      </c>
      <c r="CL225" t="s">
        <v>71</v>
      </c>
      <c r="CM225" t="s">
        <v>71</v>
      </c>
      <c r="CN225" t="s">
        <v>71</v>
      </c>
      <c r="CO225" t="s">
        <v>71</v>
      </c>
      <c r="CP225" t="s">
        <v>71</v>
      </c>
      <c r="CQ225" t="s">
        <v>71</v>
      </c>
      <c r="CR225" t="s">
        <v>71</v>
      </c>
      <c r="CS225" t="s">
        <v>71</v>
      </c>
      <c r="CT225" t="s">
        <v>71</v>
      </c>
      <c r="CU225" t="s">
        <v>71</v>
      </c>
      <c r="CV225" t="s">
        <v>71</v>
      </c>
      <c r="CW225" t="s">
        <v>71</v>
      </c>
      <c r="CX225" t="s">
        <v>71</v>
      </c>
      <c r="CY225" t="s">
        <v>71</v>
      </c>
      <c r="CZ225" t="s">
        <v>71</v>
      </c>
      <c r="DA225" t="s">
        <v>71</v>
      </c>
      <c r="DB225" t="s">
        <v>71</v>
      </c>
      <c r="DC225" t="s">
        <v>71</v>
      </c>
      <c r="DD225" t="s">
        <v>71</v>
      </c>
      <c r="DE225" t="s">
        <v>71</v>
      </c>
      <c r="DF225" t="s">
        <v>71</v>
      </c>
      <c r="DG225" t="s">
        <v>71</v>
      </c>
      <c r="DH225" t="s">
        <v>71</v>
      </c>
      <c r="DI225" t="s">
        <v>71</v>
      </c>
      <c r="DJ225" t="s">
        <v>71</v>
      </c>
      <c r="DK225" t="s">
        <v>71</v>
      </c>
      <c r="DL225" t="s">
        <v>71</v>
      </c>
      <c r="DM225" t="s">
        <v>71</v>
      </c>
      <c r="DN225" t="s">
        <v>71</v>
      </c>
      <c r="DO225" t="s">
        <v>71</v>
      </c>
      <c r="DP225" t="s">
        <v>71</v>
      </c>
      <c r="DQ225" t="s">
        <v>71</v>
      </c>
      <c r="DR225" t="s">
        <v>71</v>
      </c>
      <c r="DS225" t="s">
        <v>71</v>
      </c>
      <c r="DT225" t="s">
        <v>71</v>
      </c>
      <c r="DU225" t="s">
        <v>71</v>
      </c>
      <c r="DV225" t="s">
        <v>71</v>
      </c>
      <c r="DW225" t="s">
        <v>71</v>
      </c>
      <c r="DX225" t="s">
        <v>71</v>
      </c>
      <c r="DY225" t="s">
        <v>71</v>
      </c>
      <c r="DZ225" t="s">
        <v>71</v>
      </c>
      <c r="EA225" t="s">
        <v>71</v>
      </c>
      <c r="EB225" t="s">
        <v>71</v>
      </c>
      <c r="EC225" t="s">
        <v>71</v>
      </c>
      <c r="ED225" t="s">
        <v>71</v>
      </c>
      <c r="EE225" t="s">
        <v>71</v>
      </c>
      <c r="EF225" t="s">
        <v>71</v>
      </c>
      <c r="EG225" t="s">
        <v>71</v>
      </c>
      <c r="EH225" t="s">
        <v>71</v>
      </c>
      <c r="EI225" t="s">
        <v>71</v>
      </c>
      <c r="EJ225" t="s">
        <v>71</v>
      </c>
      <c r="EK225" t="s">
        <v>71</v>
      </c>
      <c r="EL225" t="s">
        <v>71</v>
      </c>
      <c r="EM225" t="s">
        <v>71</v>
      </c>
      <c r="EN225" t="s">
        <v>71</v>
      </c>
      <c r="EO225" t="s">
        <v>71</v>
      </c>
      <c r="EP225" t="s">
        <v>71</v>
      </c>
      <c r="EQ225" t="s">
        <v>71</v>
      </c>
      <c r="ER225" t="s">
        <v>71</v>
      </c>
      <c r="ES225" t="s">
        <v>71</v>
      </c>
      <c r="ET225" t="s">
        <v>71</v>
      </c>
      <c r="EU225" t="s">
        <v>71</v>
      </c>
      <c r="EV225" t="s">
        <v>71</v>
      </c>
      <c r="EW225" t="s">
        <v>71</v>
      </c>
      <c r="EX225" t="s">
        <v>71</v>
      </c>
      <c r="EY225" t="s">
        <v>71</v>
      </c>
      <c r="EZ225" t="s">
        <v>71</v>
      </c>
      <c r="FA225" t="s">
        <v>71</v>
      </c>
      <c r="FB225" t="s">
        <v>71</v>
      </c>
      <c r="FC225" t="s">
        <v>71</v>
      </c>
      <c r="FD225" t="s">
        <v>71</v>
      </c>
      <c r="FE225" t="s">
        <v>71</v>
      </c>
      <c r="FF225" t="s">
        <v>71</v>
      </c>
      <c r="FG225" t="s">
        <v>71</v>
      </c>
      <c r="FH225" t="s">
        <v>71</v>
      </c>
      <c r="FI225" t="s">
        <v>71</v>
      </c>
      <c r="FJ225" t="s">
        <v>71</v>
      </c>
      <c r="FK225" t="s">
        <v>71</v>
      </c>
      <c r="FL225" t="s">
        <v>71</v>
      </c>
      <c r="FM225" t="s">
        <v>71</v>
      </c>
      <c r="FN225" t="s">
        <v>71</v>
      </c>
      <c r="FO225" t="s">
        <v>71</v>
      </c>
      <c r="FP225" t="s">
        <v>71</v>
      </c>
      <c r="FQ225" t="s">
        <v>71</v>
      </c>
      <c r="FR225" t="s">
        <v>71</v>
      </c>
      <c r="FS225" t="s">
        <v>71</v>
      </c>
      <c r="FT225" t="s">
        <v>71</v>
      </c>
      <c r="FU225" t="s">
        <v>71</v>
      </c>
      <c r="FV225" t="s">
        <v>71</v>
      </c>
      <c r="FW225" t="s">
        <v>71</v>
      </c>
      <c r="FX225" t="s">
        <v>71</v>
      </c>
      <c r="FY225" t="s">
        <v>71</v>
      </c>
      <c r="FZ225" t="s">
        <v>71</v>
      </c>
      <c r="GA225" t="s">
        <v>71</v>
      </c>
      <c r="GB225" t="s">
        <v>71</v>
      </c>
      <c r="GC225" t="s">
        <v>71</v>
      </c>
      <c r="GD225" t="s">
        <v>71</v>
      </c>
      <c r="GE225" t="s">
        <v>71</v>
      </c>
      <c r="GF225" t="s">
        <v>71</v>
      </c>
      <c r="GG225" t="s">
        <v>71</v>
      </c>
      <c r="GH225" t="s">
        <v>71</v>
      </c>
    </row>
    <row r="226" spans="1:190" x14ac:dyDescent="0.2">
      <c r="A226" s="1">
        <v>224</v>
      </c>
      <c r="B226" t="s">
        <v>72</v>
      </c>
      <c r="C226" t="s">
        <v>72</v>
      </c>
      <c r="D226" t="s">
        <v>73</v>
      </c>
      <c r="E226" t="s">
        <v>73</v>
      </c>
      <c r="F226" t="s">
        <v>73</v>
      </c>
      <c r="G226" t="s">
        <v>73</v>
      </c>
      <c r="H226" t="s">
        <v>74</v>
      </c>
      <c r="I226" t="s">
        <v>74</v>
      </c>
      <c r="J226" t="s">
        <v>74</v>
      </c>
      <c r="K226" t="s">
        <v>75</v>
      </c>
      <c r="L226" t="s">
        <v>75</v>
      </c>
      <c r="M226" t="s">
        <v>75</v>
      </c>
      <c r="N226" t="s">
        <v>75</v>
      </c>
      <c r="O226" t="s">
        <v>75</v>
      </c>
      <c r="P226" t="s">
        <v>75</v>
      </c>
      <c r="Q226" t="s">
        <v>75</v>
      </c>
      <c r="R226" t="s">
        <v>71</v>
      </c>
      <c r="S226" t="s">
        <v>71</v>
      </c>
      <c r="T226" t="s">
        <v>71</v>
      </c>
      <c r="U226" t="s">
        <v>71</v>
      </c>
      <c r="V226" t="s">
        <v>71</v>
      </c>
      <c r="W226" t="s">
        <v>71</v>
      </c>
      <c r="X226" t="s">
        <v>71</v>
      </c>
      <c r="Y226" t="s">
        <v>71</v>
      </c>
      <c r="Z226" t="s">
        <v>71</v>
      </c>
      <c r="AA226" t="s">
        <v>71</v>
      </c>
      <c r="AB226" t="s">
        <v>71</v>
      </c>
      <c r="AC226" t="s">
        <v>71</v>
      </c>
      <c r="AD226" t="s">
        <v>71</v>
      </c>
      <c r="AE226" t="s">
        <v>71</v>
      </c>
      <c r="AF226" t="s">
        <v>71</v>
      </c>
      <c r="AG226" t="s">
        <v>71</v>
      </c>
      <c r="AH226" t="s">
        <v>71</v>
      </c>
      <c r="AI226" t="s">
        <v>71</v>
      </c>
      <c r="AJ226" t="s">
        <v>71</v>
      </c>
      <c r="AK226" t="s">
        <v>71</v>
      </c>
      <c r="AL226" t="s">
        <v>71</v>
      </c>
      <c r="AM226" t="s">
        <v>71</v>
      </c>
      <c r="AN226" t="s">
        <v>71</v>
      </c>
      <c r="AO226" t="s">
        <v>71</v>
      </c>
      <c r="AP226" t="s">
        <v>71</v>
      </c>
      <c r="AQ226" t="s">
        <v>71</v>
      </c>
      <c r="AR226" t="s">
        <v>71</v>
      </c>
      <c r="AS226" t="s">
        <v>71</v>
      </c>
      <c r="AT226" t="s">
        <v>71</v>
      </c>
      <c r="AU226" t="s">
        <v>71</v>
      </c>
      <c r="AV226" t="s">
        <v>71</v>
      </c>
      <c r="AW226" t="s">
        <v>71</v>
      </c>
      <c r="AX226" t="s">
        <v>71</v>
      </c>
      <c r="AY226" t="s">
        <v>71</v>
      </c>
      <c r="AZ226" t="s">
        <v>71</v>
      </c>
      <c r="BA226" t="s">
        <v>71</v>
      </c>
      <c r="BB226" t="s">
        <v>71</v>
      </c>
      <c r="BC226" t="s">
        <v>71</v>
      </c>
      <c r="BD226" t="s">
        <v>71</v>
      </c>
      <c r="BE226" t="s">
        <v>71</v>
      </c>
      <c r="BF226" t="s">
        <v>71</v>
      </c>
      <c r="BG226" t="s">
        <v>71</v>
      </c>
      <c r="BH226" t="s">
        <v>71</v>
      </c>
      <c r="BI226" t="s">
        <v>71</v>
      </c>
      <c r="BJ226" t="s">
        <v>71</v>
      </c>
      <c r="BK226" t="s">
        <v>71</v>
      </c>
      <c r="BL226" t="s">
        <v>71</v>
      </c>
      <c r="BM226" t="s">
        <v>71</v>
      </c>
      <c r="BN226" t="s">
        <v>71</v>
      </c>
      <c r="BO226" t="s">
        <v>71</v>
      </c>
      <c r="BP226" t="s">
        <v>71</v>
      </c>
      <c r="BQ226" t="s">
        <v>71</v>
      </c>
      <c r="BR226" t="s">
        <v>71</v>
      </c>
      <c r="BS226" t="s">
        <v>71</v>
      </c>
      <c r="BT226" t="s">
        <v>71</v>
      </c>
      <c r="BU226" t="s">
        <v>71</v>
      </c>
      <c r="BV226" t="s">
        <v>71</v>
      </c>
      <c r="BW226" t="s">
        <v>71</v>
      </c>
      <c r="BX226" t="s">
        <v>71</v>
      </c>
      <c r="BY226" t="s">
        <v>71</v>
      </c>
      <c r="BZ226" t="s">
        <v>71</v>
      </c>
      <c r="CA226" t="s">
        <v>71</v>
      </c>
      <c r="CB226" t="s">
        <v>71</v>
      </c>
      <c r="CC226" t="s">
        <v>71</v>
      </c>
      <c r="CD226" t="s">
        <v>71</v>
      </c>
      <c r="CE226" t="s">
        <v>71</v>
      </c>
      <c r="CF226" t="s">
        <v>71</v>
      </c>
      <c r="CG226" t="s">
        <v>71</v>
      </c>
      <c r="CH226" t="s">
        <v>71</v>
      </c>
      <c r="CI226" t="s">
        <v>71</v>
      </c>
      <c r="CJ226" t="s">
        <v>71</v>
      </c>
      <c r="CK226" t="s">
        <v>71</v>
      </c>
      <c r="CL226" t="s">
        <v>71</v>
      </c>
      <c r="CM226" t="s">
        <v>71</v>
      </c>
      <c r="CN226" t="s">
        <v>71</v>
      </c>
      <c r="CO226" t="s">
        <v>71</v>
      </c>
      <c r="CP226" t="s">
        <v>71</v>
      </c>
      <c r="CQ226" t="s">
        <v>71</v>
      </c>
      <c r="CR226" t="s">
        <v>71</v>
      </c>
      <c r="CS226" t="s">
        <v>71</v>
      </c>
      <c r="CT226" t="s">
        <v>71</v>
      </c>
      <c r="CU226" t="s">
        <v>71</v>
      </c>
      <c r="CV226" t="s">
        <v>71</v>
      </c>
      <c r="CW226" t="s">
        <v>71</v>
      </c>
      <c r="CX226" t="s">
        <v>71</v>
      </c>
      <c r="CY226" t="s">
        <v>71</v>
      </c>
      <c r="CZ226" t="s">
        <v>71</v>
      </c>
      <c r="DA226" t="s">
        <v>71</v>
      </c>
      <c r="DB226" t="s">
        <v>71</v>
      </c>
      <c r="DC226" t="s">
        <v>71</v>
      </c>
      <c r="DD226" t="s">
        <v>71</v>
      </c>
      <c r="DE226" t="s">
        <v>71</v>
      </c>
      <c r="DF226" t="s">
        <v>71</v>
      </c>
      <c r="DG226" t="s">
        <v>71</v>
      </c>
      <c r="DH226" t="s">
        <v>71</v>
      </c>
      <c r="DI226" t="s">
        <v>71</v>
      </c>
      <c r="DJ226" t="s">
        <v>71</v>
      </c>
      <c r="DK226" t="s">
        <v>71</v>
      </c>
      <c r="DL226" t="s">
        <v>71</v>
      </c>
      <c r="DM226" t="s">
        <v>71</v>
      </c>
      <c r="DN226" t="s">
        <v>71</v>
      </c>
      <c r="DO226" t="s">
        <v>71</v>
      </c>
      <c r="DP226" t="s">
        <v>71</v>
      </c>
      <c r="DQ226" t="s">
        <v>71</v>
      </c>
      <c r="DR226" t="s">
        <v>71</v>
      </c>
      <c r="DS226" t="s">
        <v>71</v>
      </c>
      <c r="DT226" t="s">
        <v>71</v>
      </c>
      <c r="DU226" t="s">
        <v>71</v>
      </c>
      <c r="DV226" t="s">
        <v>71</v>
      </c>
      <c r="DW226" t="s">
        <v>71</v>
      </c>
      <c r="DX226" t="s">
        <v>71</v>
      </c>
      <c r="DY226" t="s">
        <v>71</v>
      </c>
      <c r="DZ226" t="s">
        <v>71</v>
      </c>
      <c r="EA226" t="s">
        <v>71</v>
      </c>
      <c r="EB226" t="s">
        <v>71</v>
      </c>
      <c r="EC226" t="s">
        <v>71</v>
      </c>
      <c r="ED226" t="s">
        <v>71</v>
      </c>
      <c r="EE226" t="s">
        <v>71</v>
      </c>
      <c r="EF226" t="s">
        <v>71</v>
      </c>
      <c r="EG226" t="s">
        <v>71</v>
      </c>
      <c r="EH226" t="s">
        <v>71</v>
      </c>
      <c r="EI226" t="s">
        <v>71</v>
      </c>
      <c r="EJ226" t="s">
        <v>71</v>
      </c>
      <c r="EK226" t="s">
        <v>71</v>
      </c>
      <c r="EL226" t="s">
        <v>71</v>
      </c>
      <c r="EM226" t="s">
        <v>71</v>
      </c>
      <c r="EN226" t="s">
        <v>71</v>
      </c>
      <c r="EO226" t="s">
        <v>71</v>
      </c>
      <c r="EP226" t="s">
        <v>71</v>
      </c>
      <c r="EQ226" t="s">
        <v>71</v>
      </c>
      <c r="ER226" t="s">
        <v>71</v>
      </c>
      <c r="ES226" t="s">
        <v>71</v>
      </c>
      <c r="ET226" t="s">
        <v>71</v>
      </c>
      <c r="EU226" t="s">
        <v>71</v>
      </c>
      <c r="EV226" t="s">
        <v>71</v>
      </c>
      <c r="EW226" t="s">
        <v>71</v>
      </c>
      <c r="EX226" t="s">
        <v>71</v>
      </c>
      <c r="EY226" t="s">
        <v>71</v>
      </c>
      <c r="EZ226" t="s">
        <v>71</v>
      </c>
      <c r="FA226" t="s">
        <v>71</v>
      </c>
      <c r="FB226" t="s">
        <v>71</v>
      </c>
      <c r="FC226" t="s">
        <v>71</v>
      </c>
      <c r="FD226" t="s">
        <v>71</v>
      </c>
      <c r="FE226" t="s">
        <v>71</v>
      </c>
      <c r="FF226" t="s">
        <v>71</v>
      </c>
      <c r="FG226" t="s">
        <v>71</v>
      </c>
      <c r="FH226" t="s">
        <v>71</v>
      </c>
      <c r="FI226" t="s">
        <v>71</v>
      </c>
      <c r="FJ226" t="s">
        <v>71</v>
      </c>
      <c r="FK226" t="s">
        <v>71</v>
      </c>
      <c r="FL226" t="s">
        <v>71</v>
      </c>
      <c r="FM226" t="s">
        <v>71</v>
      </c>
      <c r="FN226" t="s">
        <v>71</v>
      </c>
      <c r="FO226" t="s">
        <v>71</v>
      </c>
      <c r="FP226" t="s">
        <v>71</v>
      </c>
      <c r="FQ226" t="s">
        <v>71</v>
      </c>
      <c r="FR226" t="s">
        <v>71</v>
      </c>
      <c r="FS226" t="s">
        <v>71</v>
      </c>
      <c r="FT226" t="s">
        <v>71</v>
      </c>
      <c r="FU226" t="s">
        <v>71</v>
      </c>
      <c r="FV226" t="s">
        <v>71</v>
      </c>
      <c r="FW226" t="s">
        <v>71</v>
      </c>
      <c r="FX226" t="s">
        <v>71</v>
      </c>
      <c r="FY226" t="s">
        <v>71</v>
      </c>
      <c r="FZ226" t="s">
        <v>71</v>
      </c>
      <c r="GA226" t="s">
        <v>71</v>
      </c>
      <c r="GB226" t="s">
        <v>71</v>
      </c>
      <c r="GC226" t="s">
        <v>71</v>
      </c>
      <c r="GD226" t="s">
        <v>71</v>
      </c>
      <c r="GE226" t="s">
        <v>71</v>
      </c>
      <c r="GF226" t="s">
        <v>71</v>
      </c>
      <c r="GG226" t="s">
        <v>71</v>
      </c>
      <c r="GH226" t="s">
        <v>71</v>
      </c>
    </row>
    <row r="227" spans="1:190" x14ac:dyDescent="0.2">
      <c r="A227" s="1">
        <v>225</v>
      </c>
      <c r="B227" t="s">
        <v>72</v>
      </c>
      <c r="C227" t="s">
        <v>72</v>
      </c>
      <c r="D227" t="s">
        <v>73</v>
      </c>
      <c r="E227" t="s">
        <v>73</v>
      </c>
      <c r="F227" t="s">
        <v>73</v>
      </c>
      <c r="G227" t="s">
        <v>73</v>
      </c>
      <c r="H227" t="s">
        <v>74</v>
      </c>
      <c r="I227" t="s">
        <v>74</v>
      </c>
      <c r="J227" t="s">
        <v>74</v>
      </c>
      <c r="K227" t="s">
        <v>75</v>
      </c>
      <c r="L227" t="s">
        <v>75</v>
      </c>
      <c r="M227" t="s">
        <v>75</v>
      </c>
      <c r="N227" t="s">
        <v>75</v>
      </c>
      <c r="O227" t="s">
        <v>75</v>
      </c>
      <c r="P227" t="s">
        <v>75</v>
      </c>
      <c r="Q227" t="s">
        <v>75</v>
      </c>
      <c r="R227" t="s">
        <v>71</v>
      </c>
      <c r="S227" t="s">
        <v>71</v>
      </c>
      <c r="T227" t="s">
        <v>71</v>
      </c>
      <c r="U227" t="s">
        <v>71</v>
      </c>
      <c r="V227" t="s">
        <v>71</v>
      </c>
      <c r="W227" t="s">
        <v>71</v>
      </c>
      <c r="X227" t="s">
        <v>71</v>
      </c>
      <c r="Y227" t="s">
        <v>71</v>
      </c>
      <c r="Z227" t="s">
        <v>71</v>
      </c>
      <c r="AA227" t="s">
        <v>71</v>
      </c>
      <c r="AB227" t="s">
        <v>71</v>
      </c>
      <c r="AC227" t="s">
        <v>71</v>
      </c>
      <c r="AD227" t="s">
        <v>71</v>
      </c>
      <c r="AE227" t="s">
        <v>71</v>
      </c>
      <c r="AF227" t="s">
        <v>71</v>
      </c>
      <c r="AG227" t="s">
        <v>71</v>
      </c>
      <c r="AH227" t="s">
        <v>71</v>
      </c>
      <c r="AI227" t="s">
        <v>71</v>
      </c>
      <c r="AJ227" t="s">
        <v>71</v>
      </c>
      <c r="AK227" t="s">
        <v>71</v>
      </c>
      <c r="AL227" t="s">
        <v>71</v>
      </c>
      <c r="AM227" t="s">
        <v>71</v>
      </c>
      <c r="AN227" t="s">
        <v>71</v>
      </c>
      <c r="AO227" t="s">
        <v>71</v>
      </c>
      <c r="AP227" t="s">
        <v>71</v>
      </c>
      <c r="AQ227" t="s">
        <v>71</v>
      </c>
      <c r="AR227" t="s">
        <v>71</v>
      </c>
      <c r="AS227" t="s">
        <v>71</v>
      </c>
      <c r="AT227" t="s">
        <v>71</v>
      </c>
      <c r="AU227" t="s">
        <v>71</v>
      </c>
      <c r="AV227" t="s">
        <v>71</v>
      </c>
      <c r="AW227" t="s">
        <v>71</v>
      </c>
      <c r="AX227" t="s">
        <v>71</v>
      </c>
      <c r="AY227" t="s">
        <v>71</v>
      </c>
      <c r="AZ227" t="s">
        <v>71</v>
      </c>
      <c r="BA227" t="s">
        <v>71</v>
      </c>
      <c r="BB227" t="s">
        <v>71</v>
      </c>
      <c r="BC227" t="s">
        <v>71</v>
      </c>
      <c r="BD227" t="s">
        <v>71</v>
      </c>
      <c r="BE227" t="s">
        <v>71</v>
      </c>
      <c r="BF227" t="s">
        <v>71</v>
      </c>
      <c r="BG227" t="s">
        <v>71</v>
      </c>
      <c r="BH227" t="s">
        <v>71</v>
      </c>
      <c r="BI227" t="s">
        <v>71</v>
      </c>
      <c r="BJ227" t="s">
        <v>71</v>
      </c>
      <c r="BK227" t="s">
        <v>71</v>
      </c>
      <c r="BL227" t="s">
        <v>71</v>
      </c>
      <c r="BM227" t="s">
        <v>71</v>
      </c>
      <c r="BN227" t="s">
        <v>71</v>
      </c>
      <c r="BO227" t="s">
        <v>71</v>
      </c>
      <c r="BP227" t="s">
        <v>71</v>
      </c>
      <c r="BQ227" t="s">
        <v>71</v>
      </c>
      <c r="BR227" t="s">
        <v>71</v>
      </c>
      <c r="BS227" t="s">
        <v>71</v>
      </c>
      <c r="BT227" t="s">
        <v>71</v>
      </c>
      <c r="BU227" t="s">
        <v>71</v>
      </c>
      <c r="BV227" t="s">
        <v>71</v>
      </c>
      <c r="BW227" t="s">
        <v>71</v>
      </c>
      <c r="BX227" t="s">
        <v>71</v>
      </c>
      <c r="BY227" t="s">
        <v>71</v>
      </c>
      <c r="BZ227" t="s">
        <v>71</v>
      </c>
      <c r="CA227" t="s">
        <v>71</v>
      </c>
      <c r="CB227" t="s">
        <v>71</v>
      </c>
      <c r="CC227" t="s">
        <v>71</v>
      </c>
      <c r="CD227" t="s">
        <v>71</v>
      </c>
      <c r="CE227" t="s">
        <v>71</v>
      </c>
      <c r="CF227" t="s">
        <v>71</v>
      </c>
      <c r="CG227" t="s">
        <v>71</v>
      </c>
      <c r="CH227" t="s">
        <v>71</v>
      </c>
      <c r="CI227" t="s">
        <v>71</v>
      </c>
      <c r="CJ227" t="s">
        <v>71</v>
      </c>
      <c r="CK227" t="s">
        <v>71</v>
      </c>
      <c r="CL227" t="s">
        <v>71</v>
      </c>
      <c r="CM227" t="s">
        <v>71</v>
      </c>
      <c r="CN227" t="s">
        <v>71</v>
      </c>
      <c r="CO227" t="s">
        <v>71</v>
      </c>
      <c r="CP227" t="s">
        <v>71</v>
      </c>
      <c r="CQ227" t="s">
        <v>71</v>
      </c>
      <c r="CR227" t="s">
        <v>71</v>
      </c>
      <c r="CS227" t="s">
        <v>71</v>
      </c>
      <c r="CT227" t="s">
        <v>71</v>
      </c>
      <c r="CU227" t="s">
        <v>71</v>
      </c>
      <c r="CV227" t="s">
        <v>71</v>
      </c>
      <c r="CW227" t="s">
        <v>71</v>
      </c>
      <c r="CX227" t="s">
        <v>71</v>
      </c>
      <c r="CY227" t="s">
        <v>71</v>
      </c>
      <c r="CZ227" t="s">
        <v>71</v>
      </c>
      <c r="DA227" t="s">
        <v>71</v>
      </c>
      <c r="DB227" t="s">
        <v>71</v>
      </c>
      <c r="DC227" t="s">
        <v>71</v>
      </c>
      <c r="DD227" t="s">
        <v>71</v>
      </c>
      <c r="DE227" t="s">
        <v>71</v>
      </c>
      <c r="DF227" t="s">
        <v>71</v>
      </c>
      <c r="DG227" t="s">
        <v>71</v>
      </c>
      <c r="DH227" t="s">
        <v>71</v>
      </c>
      <c r="DI227" t="s">
        <v>71</v>
      </c>
      <c r="DJ227" t="s">
        <v>71</v>
      </c>
      <c r="DK227" t="s">
        <v>71</v>
      </c>
      <c r="DL227" t="s">
        <v>71</v>
      </c>
      <c r="DM227" t="s">
        <v>71</v>
      </c>
      <c r="DN227" t="s">
        <v>71</v>
      </c>
      <c r="DO227" t="s">
        <v>71</v>
      </c>
      <c r="DP227" t="s">
        <v>71</v>
      </c>
      <c r="DQ227" t="s">
        <v>71</v>
      </c>
      <c r="DR227" t="s">
        <v>71</v>
      </c>
      <c r="DS227" t="s">
        <v>71</v>
      </c>
      <c r="DT227" t="s">
        <v>71</v>
      </c>
      <c r="DU227" t="s">
        <v>71</v>
      </c>
      <c r="DV227" t="s">
        <v>71</v>
      </c>
      <c r="DW227" t="s">
        <v>71</v>
      </c>
      <c r="DX227" t="s">
        <v>71</v>
      </c>
      <c r="DY227" t="s">
        <v>71</v>
      </c>
      <c r="DZ227" t="s">
        <v>71</v>
      </c>
      <c r="EA227" t="s">
        <v>71</v>
      </c>
      <c r="EB227" t="s">
        <v>71</v>
      </c>
      <c r="EC227" t="s">
        <v>71</v>
      </c>
      <c r="ED227" t="s">
        <v>71</v>
      </c>
      <c r="EE227" t="s">
        <v>71</v>
      </c>
      <c r="EF227" t="s">
        <v>71</v>
      </c>
      <c r="EG227" t="s">
        <v>71</v>
      </c>
      <c r="EH227" t="s">
        <v>71</v>
      </c>
      <c r="EI227" t="s">
        <v>71</v>
      </c>
      <c r="EJ227" t="s">
        <v>71</v>
      </c>
      <c r="EK227" t="s">
        <v>71</v>
      </c>
      <c r="EL227" t="s">
        <v>71</v>
      </c>
      <c r="EM227" t="s">
        <v>71</v>
      </c>
      <c r="EN227" t="s">
        <v>71</v>
      </c>
      <c r="EO227" t="s">
        <v>71</v>
      </c>
      <c r="EP227" t="s">
        <v>71</v>
      </c>
      <c r="EQ227" t="s">
        <v>71</v>
      </c>
      <c r="ER227" t="s">
        <v>71</v>
      </c>
      <c r="ES227" t="s">
        <v>71</v>
      </c>
      <c r="ET227" t="s">
        <v>71</v>
      </c>
      <c r="EU227" t="s">
        <v>71</v>
      </c>
      <c r="EV227" t="s">
        <v>71</v>
      </c>
      <c r="EW227" t="s">
        <v>71</v>
      </c>
      <c r="EX227" t="s">
        <v>71</v>
      </c>
      <c r="EY227" t="s">
        <v>71</v>
      </c>
      <c r="EZ227" t="s">
        <v>71</v>
      </c>
      <c r="FA227" t="s">
        <v>71</v>
      </c>
      <c r="FB227" t="s">
        <v>71</v>
      </c>
      <c r="FC227" t="s">
        <v>71</v>
      </c>
      <c r="FD227" t="s">
        <v>71</v>
      </c>
      <c r="FE227" t="s">
        <v>71</v>
      </c>
      <c r="FF227" t="s">
        <v>71</v>
      </c>
      <c r="FG227" t="s">
        <v>71</v>
      </c>
      <c r="FH227" t="s">
        <v>71</v>
      </c>
      <c r="FI227" t="s">
        <v>71</v>
      </c>
      <c r="FJ227" t="s">
        <v>71</v>
      </c>
      <c r="FK227" t="s">
        <v>71</v>
      </c>
      <c r="FL227" t="s">
        <v>71</v>
      </c>
      <c r="FM227" t="s">
        <v>71</v>
      </c>
      <c r="FN227" t="s">
        <v>71</v>
      </c>
      <c r="FO227" t="s">
        <v>71</v>
      </c>
      <c r="FP227" t="s">
        <v>71</v>
      </c>
      <c r="FQ227" t="s">
        <v>71</v>
      </c>
      <c r="FR227" t="s">
        <v>71</v>
      </c>
      <c r="FS227" t="s">
        <v>71</v>
      </c>
      <c r="FT227" t="s">
        <v>71</v>
      </c>
      <c r="FU227" t="s">
        <v>71</v>
      </c>
      <c r="FV227" t="s">
        <v>71</v>
      </c>
      <c r="FW227" t="s">
        <v>71</v>
      </c>
      <c r="FX227" t="s">
        <v>71</v>
      </c>
      <c r="FY227" t="s">
        <v>71</v>
      </c>
      <c r="FZ227" t="s">
        <v>71</v>
      </c>
      <c r="GA227" t="s">
        <v>71</v>
      </c>
      <c r="GB227" t="s">
        <v>71</v>
      </c>
      <c r="GC227" t="s">
        <v>71</v>
      </c>
      <c r="GD227" t="s">
        <v>71</v>
      </c>
      <c r="GE227" t="s">
        <v>71</v>
      </c>
      <c r="GF227" t="s">
        <v>71</v>
      </c>
      <c r="GG227" t="s">
        <v>71</v>
      </c>
      <c r="GH227" t="s">
        <v>71</v>
      </c>
    </row>
    <row r="228" spans="1:190" x14ac:dyDescent="0.2">
      <c r="A228" s="1">
        <v>226</v>
      </c>
      <c r="B228" t="s">
        <v>72</v>
      </c>
      <c r="C228" t="s">
        <v>72</v>
      </c>
      <c r="D228" t="s">
        <v>73</v>
      </c>
      <c r="E228" t="s">
        <v>73</v>
      </c>
      <c r="F228" t="s">
        <v>73</v>
      </c>
      <c r="G228" t="s">
        <v>73</v>
      </c>
      <c r="H228" t="s">
        <v>74</v>
      </c>
      <c r="I228" t="s">
        <v>74</v>
      </c>
      <c r="J228" t="s">
        <v>74</v>
      </c>
      <c r="K228" t="s">
        <v>75</v>
      </c>
      <c r="L228" t="s">
        <v>75</v>
      </c>
      <c r="M228" t="s">
        <v>75</v>
      </c>
      <c r="N228" t="s">
        <v>75</v>
      </c>
      <c r="O228" t="s">
        <v>75</v>
      </c>
      <c r="P228" t="s">
        <v>75</v>
      </c>
      <c r="Q228" t="s">
        <v>75</v>
      </c>
      <c r="R228" t="s">
        <v>71</v>
      </c>
      <c r="S228" t="s">
        <v>71</v>
      </c>
      <c r="T228" t="s">
        <v>71</v>
      </c>
      <c r="U228" t="s">
        <v>71</v>
      </c>
      <c r="V228" t="s">
        <v>71</v>
      </c>
      <c r="W228" t="s">
        <v>71</v>
      </c>
      <c r="X228" t="s">
        <v>71</v>
      </c>
      <c r="Y228" t="s">
        <v>71</v>
      </c>
      <c r="Z228" t="s">
        <v>71</v>
      </c>
      <c r="AA228" t="s">
        <v>71</v>
      </c>
      <c r="AB228" t="s">
        <v>71</v>
      </c>
      <c r="AC228" t="s">
        <v>71</v>
      </c>
      <c r="AD228" t="s">
        <v>71</v>
      </c>
      <c r="AE228" t="s">
        <v>71</v>
      </c>
      <c r="AF228" t="s">
        <v>71</v>
      </c>
      <c r="AG228" t="s">
        <v>71</v>
      </c>
      <c r="AH228" t="s">
        <v>71</v>
      </c>
      <c r="AI228" t="s">
        <v>71</v>
      </c>
      <c r="AJ228" t="s">
        <v>71</v>
      </c>
      <c r="AK228" t="s">
        <v>71</v>
      </c>
      <c r="AL228" t="s">
        <v>71</v>
      </c>
      <c r="AM228" t="s">
        <v>71</v>
      </c>
      <c r="AN228" t="s">
        <v>71</v>
      </c>
      <c r="AO228" t="s">
        <v>71</v>
      </c>
      <c r="AP228" t="s">
        <v>71</v>
      </c>
      <c r="AQ228" t="s">
        <v>71</v>
      </c>
      <c r="AR228" t="s">
        <v>71</v>
      </c>
      <c r="AS228" t="s">
        <v>71</v>
      </c>
      <c r="AT228" t="s">
        <v>71</v>
      </c>
      <c r="AU228" t="s">
        <v>71</v>
      </c>
      <c r="AV228" t="s">
        <v>71</v>
      </c>
      <c r="AW228" t="s">
        <v>71</v>
      </c>
      <c r="AX228" t="s">
        <v>71</v>
      </c>
      <c r="AY228" t="s">
        <v>71</v>
      </c>
      <c r="AZ228" t="s">
        <v>71</v>
      </c>
      <c r="BA228" t="s">
        <v>71</v>
      </c>
      <c r="BB228" t="s">
        <v>71</v>
      </c>
      <c r="BC228" t="s">
        <v>71</v>
      </c>
      <c r="BD228" t="s">
        <v>71</v>
      </c>
      <c r="BE228" t="s">
        <v>71</v>
      </c>
      <c r="BF228" t="s">
        <v>71</v>
      </c>
      <c r="BG228" t="s">
        <v>71</v>
      </c>
      <c r="BH228" t="s">
        <v>71</v>
      </c>
      <c r="BI228" t="s">
        <v>71</v>
      </c>
      <c r="BJ228" t="s">
        <v>71</v>
      </c>
      <c r="BK228" t="s">
        <v>71</v>
      </c>
      <c r="BL228" t="s">
        <v>71</v>
      </c>
      <c r="BM228" t="s">
        <v>71</v>
      </c>
      <c r="BN228" t="s">
        <v>71</v>
      </c>
      <c r="BO228" t="s">
        <v>71</v>
      </c>
      <c r="BP228" t="s">
        <v>71</v>
      </c>
      <c r="BQ228" t="s">
        <v>71</v>
      </c>
      <c r="BR228" t="s">
        <v>71</v>
      </c>
      <c r="BS228" t="s">
        <v>71</v>
      </c>
      <c r="BT228" t="s">
        <v>71</v>
      </c>
      <c r="BU228" t="s">
        <v>71</v>
      </c>
      <c r="BV228" t="s">
        <v>71</v>
      </c>
      <c r="BW228" t="s">
        <v>71</v>
      </c>
      <c r="BX228" t="s">
        <v>71</v>
      </c>
      <c r="BY228" t="s">
        <v>71</v>
      </c>
      <c r="BZ228" t="s">
        <v>71</v>
      </c>
      <c r="CA228" t="s">
        <v>71</v>
      </c>
      <c r="CB228" t="s">
        <v>71</v>
      </c>
      <c r="CC228" t="s">
        <v>71</v>
      </c>
      <c r="CD228" t="s">
        <v>71</v>
      </c>
      <c r="CE228" t="s">
        <v>71</v>
      </c>
      <c r="CF228" t="s">
        <v>71</v>
      </c>
      <c r="CG228" t="s">
        <v>71</v>
      </c>
      <c r="CH228" t="s">
        <v>71</v>
      </c>
      <c r="CI228" t="s">
        <v>71</v>
      </c>
      <c r="CJ228" t="s">
        <v>71</v>
      </c>
      <c r="CK228" t="s">
        <v>71</v>
      </c>
      <c r="CL228" t="s">
        <v>71</v>
      </c>
      <c r="CM228" t="s">
        <v>71</v>
      </c>
      <c r="CN228" t="s">
        <v>71</v>
      </c>
      <c r="CO228" t="s">
        <v>71</v>
      </c>
      <c r="CP228" t="s">
        <v>71</v>
      </c>
      <c r="CQ228" t="s">
        <v>71</v>
      </c>
      <c r="CR228" t="s">
        <v>71</v>
      </c>
      <c r="CS228" t="s">
        <v>71</v>
      </c>
      <c r="CT228" t="s">
        <v>71</v>
      </c>
      <c r="CU228" t="s">
        <v>71</v>
      </c>
      <c r="CV228" t="s">
        <v>71</v>
      </c>
      <c r="CW228" t="s">
        <v>71</v>
      </c>
      <c r="CX228" t="s">
        <v>71</v>
      </c>
      <c r="CY228" t="s">
        <v>71</v>
      </c>
      <c r="CZ228" t="s">
        <v>71</v>
      </c>
      <c r="DA228" t="s">
        <v>71</v>
      </c>
      <c r="DB228" t="s">
        <v>71</v>
      </c>
      <c r="DC228" t="s">
        <v>71</v>
      </c>
      <c r="DD228" t="s">
        <v>71</v>
      </c>
      <c r="DE228" t="s">
        <v>71</v>
      </c>
      <c r="DF228" t="s">
        <v>71</v>
      </c>
      <c r="DG228" t="s">
        <v>71</v>
      </c>
      <c r="DH228" t="s">
        <v>71</v>
      </c>
      <c r="DI228" t="s">
        <v>71</v>
      </c>
      <c r="DJ228" t="s">
        <v>71</v>
      </c>
      <c r="DK228" t="s">
        <v>71</v>
      </c>
      <c r="DL228" t="s">
        <v>71</v>
      </c>
      <c r="DM228" t="s">
        <v>71</v>
      </c>
      <c r="DN228" t="s">
        <v>71</v>
      </c>
      <c r="DO228" t="s">
        <v>71</v>
      </c>
      <c r="DP228" t="s">
        <v>71</v>
      </c>
      <c r="DQ228" t="s">
        <v>71</v>
      </c>
      <c r="DR228" t="s">
        <v>71</v>
      </c>
      <c r="DS228" t="s">
        <v>71</v>
      </c>
      <c r="DT228" t="s">
        <v>71</v>
      </c>
      <c r="DU228" t="s">
        <v>71</v>
      </c>
      <c r="DV228" t="s">
        <v>71</v>
      </c>
      <c r="DW228" t="s">
        <v>71</v>
      </c>
      <c r="DX228" t="s">
        <v>71</v>
      </c>
      <c r="DY228" t="s">
        <v>71</v>
      </c>
      <c r="DZ228" t="s">
        <v>71</v>
      </c>
      <c r="EA228" t="s">
        <v>71</v>
      </c>
      <c r="EB228" t="s">
        <v>71</v>
      </c>
      <c r="EC228" t="s">
        <v>71</v>
      </c>
      <c r="ED228" t="s">
        <v>71</v>
      </c>
      <c r="EE228" t="s">
        <v>71</v>
      </c>
      <c r="EF228" t="s">
        <v>71</v>
      </c>
      <c r="EG228" t="s">
        <v>71</v>
      </c>
      <c r="EH228" t="s">
        <v>71</v>
      </c>
      <c r="EI228" t="s">
        <v>71</v>
      </c>
      <c r="EJ228" t="s">
        <v>71</v>
      </c>
      <c r="EK228" t="s">
        <v>71</v>
      </c>
      <c r="EL228" t="s">
        <v>71</v>
      </c>
      <c r="EM228" t="s">
        <v>71</v>
      </c>
      <c r="EN228" t="s">
        <v>71</v>
      </c>
      <c r="EO228" t="s">
        <v>71</v>
      </c>
      <c r="EP228" t="s">
        <v>71</v>
      </c>
      <c r="EQ228" t="s">
        <v>71</v>
      </c>
      <c r="ER228" t="s">
        <v>71</v>
      </c>
      <c r="ES228" t="s">
        <v>71</v>
      </c>
      <c r="ET228" t="s">
        <v>71</v>
      </c>
      <c r="EU228" t="s">
        <v>71</v>
      </c>
      <c r="EV228" t="s">
        <v>71</v>
      </c>
      <c r="EW228" t="s">
        <v>71</v>
      </c>
      <c r="EX228" t="s">
        <v>71</v>
      </c>
      <c r="EY228" t="s">
        <v>71</v>
      </c>
      <c r="EZ228" t="s">
        <v>71</v>
      </c>
      <c r="FA228" t="s">
        <v>71</v>
      </c>
      <c r="FB228" t="s">
        <v>71</v>
      </c>
      <c r="FC228" t="s">
        <v>71</v>
      </c>
      <c r="FD228" t="s">
        <v>71</v>
      </c>
      <c r="FE228" t="s">
        <v>71</v>
      </c>
      <c r="FF228" t="s">
        <v>71</v>
      </c>
      <c r="FG228" t="s">
        <v>71</v>
      </c>
      <c r="FH228" t="s">
        <v>71</v>
      </c>
      <c r="FI228" t="s">
        <v>71</v>
      </c>
      <c r="FJ228" t="s">
        <v>71</v>
      </c>
      <c r="FK228" t="s">
        <v>71</v>
      </c>
      <c r="FL228" t="s">
        <v>71</v>
      </c>
      <c r="FM228" t="s">
        <v>71</v>
      </c>
      <c r="FN228" t="s">
        <v>71</v>
      </c>
      <c r="FO228" t="s">
        <v>71</v>
      </c>
      <c r="FP228" t="s">
        <v>71</v>
      </c>
      <c r="FQ228" t="s">
        <v>71</v>
      </c>
      <c r="FR228" t="s">
        <v>71</v>
      </c>
      <c r="FS228" t="s">
        <v>71</v>
      </c>
      <c r="FT228" t="s">
        <v>71</v>
      </c>
      <c r="FU228" t="s">
        <v>71</v>
      </c>
      <c r="FV228" t="s">
        <v>71</v>
      </c>
      <c r="FW228" t="s">
        <v>71</v>
      </c>
      <c r="FX228" t="s">
        <v>71</v>
      </c>
      <c r="FY228" t="s">
        <v>71</v>
      </c>
      <c r="FZ228" t="s">
        <v>71</v>
      </c>
      <c r="GA228" t="s">
        <v>71</v>
      </c>
      <c r="GB228" t="s">
        <v>71</v>
      </c>
      <c r="GC228" t="s">
        <v>71</v>
      </c>
      <c r="GD228" t="s">
        <v>71</v>
      </c>
      <c r="GE228" t="s">
        <v>71</v>
      </c>
      <c r="GF228" t="s">
        <v>71</v>
      </c>
      <c r="GG228" t="s">
        <v>71</v>
      </c>
      <c r="GH228" t="s">
        <v>71</v>
      </c>
    </row>
    <row r="229" spans="1:190" x14ac:dyDescent="0.2">
      <c r="A229" s="1">
        <v>227</v>
      </c>
      <c r="B229" t="s">
        <v>72</v>
      </c>
      <c r="C229" t="s">
        <v>72</v>
      </c>
      <c r="D229" t="s">
        <v>73</v>
      </c>
      <c r="E229" t="s">
        <v>73</v>
      </c>
      <c r="F229" t="s">
        <v>73</v>
      </c>
      <c r="G229" t="s">
        <v>73</v>
      </c>
      <c r="H229" t="s">
        <v>74</v>
      </c>
      <c r="I229" t="s">
        <v>74</v>
      </c>
      <c r="J229" t="s">
        <v>74</v>
      </c>
      <c r="K229" t="s">
        <v>75</v>
      </c>
      <c r="L229" t="s">
        <v>75</v>
      </c>
      <c r="M229" t="s">
        <v>75</v>
      </c>
      <c r="N229" t="s">
        <v>75</v>
      </c>
      <c r="O229" t="s">
        <v>75</v>
      </c>
      <c r="P229" t="s">
        <v>75</v>
      </c>
      <c r="Q229" t="s">
        <v>75</v>
      </c>
      <c r="R229" t="s">
        <v>71</v>
      </c>
      <c r="S229" t="s">
        <v>71</v>
      </c>
      <c r="T229" t="s">
        <v>71</v>
      </c>
      <c r="U229" t="s">
        <v>71</v>
      </c>
      <c r="V229" t="s">
        <v>71</v>
      </c>
      <c r="W229" t="s">
        <v>71</v>
      </c>
      <c r="X229" t="s">
        <v>71</v>
      </c>
      <c r="Y229" t="s">
        <v>71</v>
      </c>
      <c r="Z229" t="s">
        <v>71</v>
      </c>
      <c r="AA229" t="s">
        <v>71</v>
      </c>
      <c r="AB229" t="s">
        <v>71</v>
      </c>
      <c r="AC229" t="s">
        <v>71</v>
      </c>
      <c r="AD229" t="s">
        <v>71</v>
      </c>
      <c r="AE229" t="s">
        <v>71</v>
      </c>
      <c r="AF229" t="s">
        <v>71</v>
      </c>
      <c r="AG229" t="s">
        <v>71</v>
      </c>
      <c r="AH229" t="s">
        <v>71</v>
      </c>
      <c r="AI229" t="s">
        <v>71</v>
      </c>
      <c r="AJ229" t="s">
        <v>71</v>
      </c>
      <c r="AK229" t="s">
        <v>71</v>
      </c>
      <c r="AL229" t="s">
        <v>71</v>
      </c>
      <c r="AM229" t="s">
        <v>71</v>
      </c>
      <c r="AN229" t="s">
        <v>71</v>
      </c>
      <c r="AO229" t="s">
        <v>71</v>
      </c>
      <c r="AP229" t="s">
        <v>71</v>
      </c>
      <c r="AQ229" t="s">
        <v>71</v>
      </c>
      <c r="AR229" t="s">
        <v>71</v>
      </c>
      <c r="AS229" t="s">
        <v>71</v>
      </c>
      <c r="AT229" t="s">
        <v>71</v>
      </c>
      <c r="AU229" t="s">
        <v>71</v>
      </c>
      <c r="AV229" t="s">
        <v>71</v>
      </c>
      <c r="AW229" t="s">
        <v>71</v>
      </c>
      <c r="AX229" t="s">
        <v>71</v>
      </c>
      <c r="AY229" t="s">
        <v>71</v>
      </c>
      <c r="AZ229" t="s">
        <v>71</v>
      </c>
      <c r="BA229" t="s">
        <v>71</v>
      </c>
      <c r="BB229" t="s">
        <v>71</v>
      </c>
      <c r="BC229" t="s">
        <v>71</v>
      </c>
      <c r="BD229" t="s">
        <v>71</v>
      </c>
      <c r="BE229" t="s">
        <v>71</v>
      </c>
      <c r="BF229" t="s">
        <v>71</v>
      </c>
      <c r="BG229" t="s">
        <v>71</v>
      </c>
      <c r="BH229" t="s">
        <v>71</v>
      </c>
      <c r="BI229" t="s">
        <v>71</v>
      </c>
      <c r="BJ229" t="s">
        <v>71</v>
      </c>
      <c r="BK229" t="s">
        <v>71</v>
      </c>
      <c r="BL229" t="s">
        <v>71</v>
      </c>
      <c r="BM229" t="s">
        <v>71</v>
      </c>
      <c r="BN229" t="s">
        <v>71</v>
      </c>
      <c r="BO229" t="s">
        <v>71</v>
      </c>
      <c r="BP229" t="s">
        <v>71</v>
      </c>
      <c r="BQ229" t="s">
        <v>71</v>
      </c>
      <c r="BR229" t="s">
        <v>71</v>
      </c>
      <c r="BS229" t="s">
        <v>71</v>
      </c>
      <c r="BT229" t="s">
        <v>71</v>
      </c>
      <c r="BU229" t="s">
        <v>71</v>
      </c>
      <c r="BV229" t="s">
        <v>71</v>
      </c>
      <c r="BW229" t="s">
        <v>71</v>
      </c>
      <c r="BX229" t="s">
        <v>71</v>
      </c>
      <c r="BY229" t="s">
        <v>71</v>
      </c>
      <c r="BZ229" t="s">
        <v>71</v>
      </c>
      <c r="CA229" t="s">
        <v>71</v>
      </c>
      <c r="CB229" t="s">
        <v>71</v>
      </c>
      <c r="CC229" t="s">
        <v>71</v>
      </c>
      <c r="CD229" t="s">
        <v>71</v>
      </c>
      <c r="CE229" t="s">
        <v>71</v>
      </c>
      <c r="CF229" t="s">
        <v>71</v>
      </c>
      <c r="CG229" t="s">
        <v>71</v>
      </c>
      <c r="CH229" t="s">
        <v>71</v>
      </c>
      <c r="CI229" t="s">
        <v>71</v>
      </c>
      <c r="CJ229" t="s">
        <v>71</v>
      </c>
      <c r="CK229" t="s">
        <v>71</v>
      </c>
      <c r="CL229" t="s">
        <v>71</v>
      </c>
      <c r="CM229" t="s">
        <v>71</v>
      </c>
      <c r="CN229" t="s">
        <v>71</v>
      </c>
      <c r="CO229" t="s">
        <v>71</v>
      </c>
      <c r="CP229" t="s">
        <v>71</v>
      </c>
      <c r="CQ229" t="s">
        <v>71</v>
      </c>
      <c r="CR229" t="s">
        <v>71</v>
      </c>
      <c r="CS229" t="s">
        <v>71</v>
      </c>
      <c r="CT229" t="s">
        <v>71</v>
      </c>
      <c r="CU229" t="s">
        <v>71</v>
      </c>
      <c r="CV229" t="s">
        <v>71</v>
      </c>
      <c r="CW229" t="s">
        <v>71</v>
      </c>
      <c r="CX229" t="s">
        <v>71</v>
      </c>
      <c r="CY229" t="s">
        <v>71</v>
      </c>
      <c r="CZ229" t="s">
        <v>71</v>
      </c>
      <c r="DA229" t="s">
        <v>71</v>
      </c>
      <c r="DB229" t="s">
        <v>71</v>
      </c>
      <c r="DC229" t="s">
        <v>71</v>
      </c>
      <c r="DD229" t="s">
        <v>71</v>
      </c>
      <c r="DE229" t="s">
        <v>71</v>
      </c>
      <c r="DF229" t="s">
        <v>71</v>
      </c>
      <c r="DG229" t="s">
        <v>71</v>
      </c>
      <c r="DH229" t="s">
        <v>71</v>
      </c>
      <c r="DI229" t="s">
        <v>71</v>
      </c>
      <c r="DJ229" t="s">
        <v>71</v>
      </c>
      <c r="DK229" t="s">
        <v>71</v>
      </c>
      <c r="DL229" t="s">
        <v>71</v>
      </c>
      <c r="DM229" t="s">
        <v>71</v>
      </c>
      <c r="DN229" t="s">
        <v>71</v>
      </c>
      <c r="DO229" t="s">
        <v>71</v>
      </c>
      <c r="DP229" t="s">
        <v>71</v>
      </c>
      <c r="DQ229" t="s">
        <v>71</v>
      </c>
      <c r="DR229" t="s">
        <v>71</v>
      </c>
      <c r="DS229" t="s">
        <v>71</v>
      </c>
      <c r="DT229" t="s">
        <v>71</v>
      </c>
      <c r="DU229" t="s">
        <v>71</v>
      </c>
      <c r="DV229" t="s">
        <v>71</v>
      </c>
      <c r="DW229" t="s">
        <v>71</v>
      </c>
      <c r="DX229" t="s">
        <v>71</v>
      </c>
      <c r="DY229" t="s">
        <v>71</v>
      </c>
      <c r="DZ229" t="s">
        <v>71</v>
      </c>
      <c r="EA229" t="s">
        <v>71</v>
      </c>
      <c r="EB229" t="s">
        <v>71</v>
      </c>
      <c r="EC229" t="s">
        <v>71</v>
      </c>
      <c r="ED229" t="s">
        <v>71</v>
      </c>
      <c r="EE229" t="s">
        <v>71</v>
      </c>
      <c r="EF229" t="s">
        <v>71</v>
      </c>
      <c r="EG229" t="s">
        <v>71</v>
      </c>
      <c r="EH229" t="s">
        <v>71</v>
      </c>
      <c r="EI229" t="s">
        <v>71</v>
      </c>
      <c r="EJ229" t="s">
        <v>71</v>
      </c>
      <c r="EK229" t="s">
        <v>71</v>
      </c>
      <c r="EL229" t="s">
        <v>71</v>
      </c>
      <c r="EM229" t="s">
        <v>71</v>
      </c>
      <c r="EN229" t="s">
        <v>71</v>
      </c>
      <c r="EO229" t="s">
        <v>71</v>
      </c>
      <c r="EP229" t="s">
        <v>71</v>
      </c>
      <c r="EQ229" t="s">
        <v>71</v>
      </c>
      <c r="ER229" t="s">
        <v>71</v>
      </c>
      <c r="ES229" t="s">
        <v>71</v>
      </c>
      <c r="ET229" t="s">
        <v>71</v>
      </c>
      <c r="EU229" t="s">
        <v>71</v>
      </c>
      <c r="EV229" t="s">
        <v>71</v>
      </c>
      <c r="EW229" t="s">
        <v>71</v>
      </c>
      <c r="EX229" t="s">
        <v>71</v>
      </c>
      <c r="EY229" t="s">
        <v>71</v>
      </c>
      <c r="EZ229" t="s">
        <v>71</v>
      </c>
      <c r="FA229" t="s">
        <v>71</v>
      </c>
      <c r="FB229" t="s">
        <v>71</v>
      </c>
      <c r="FC229" t="s">
        <v>71</v>
      </c>
      <c r="FD229" t="s">
        <v>71</v>
      </c>
      <c r="FE229" t="s">
        <v>71</v>
      </c>
      <c r="FF229" t="s">
        <v>71</v>
      </c>
      <c r="FG229" t="s">
        <v>71</v>
      </c>
      <c r="FH229" t="s">
        <v>71</v>
      </c>
      <c r="FI229" t="s">
        <v>71</v>
      </c>
      <c r="FJ229" t="s">
        <v>71</v>
      </c>
      <c r="FK229" t="s">
        <v>71</v>
      </c>
      <c r="FL229" t="s">
        <v>71</v>
      </c>
      <c r="FM229" t="s">
        <v>71</v>
      </c>
      <c r="FN229" t="s">
        <v>71</v>
      </c>
      <c r="FO229" t="s">
        <v>71</v>
      </c>
      <c r="FP229" t="s">
        <v>71</v>
      </c>
      <c r="FQ229" t="s">
        <v>71</v>
      </c>
      <c r="FR229" t="s">
        <v>71</v>
      </c>
      <c r="FS229" t="s">
        <v>71</v>
      </c>
      <c r="FT229" t="s">
        <v>71</v>
      </c>
      <c r="FU229" t="s">
        <v>71</v>
      </c>
      <c r="FV229" t="s">
        <v>71</v>
      </c>
      <c r="FW229" t="s">
        <v>71</v>
      </c>
      <c r="FX229" t="s">
        <v>71</v>
      </c>
      <c r="FY229" t="s">
        <v>71</v>
      </c>
      <c r="FZ229" t="s">
        <v>71</v>
      </c>
      <c r="GA229" t="s">
        <v>71</v>
      </c>
      <c r="GB229" t="s">
        <v>71</v>
      </c>
      <c r="GC229" t="s">
        <v>71</v>
      </c>
      <c r="GD229" t="s">
        <v>71</v>
      </c>
      <c r="GE229" t="s">
        <v>71</v>
      </c>
      <c r="GF229" t="s">
        <v>71</v>
      </c>
      <c r="GG229" t="s">
        <v>71</v>
      </c>
      <c r="GH229" t="s">
        <v>71</v>
      </c>
    </row>
    <row r="230" spans="1:190" x14ac:dyDescent="0.2">
      <c r="A230" s="1">
        <v>228</v>
      </c>
      <c r="B230" t="s">
        <v>72</v>
      </c>
      <c r="C230" t="s">
        <v>72</v>
      </c>
      <c r="D230" t="s">
        <v>73</v>
      </c>
      <c r="E230" t="s">
        <v>73</v>
      </c>
      <c r="F230" t="s">
        <v>73</v>
      </c>
      <c r="G230" t="s">
        <v>73</v>
      </c>
      <c r="H230" t="s">
        <v>74</v>
      </c>
      <c r="I230" t="s">
        <v>74</v>
      </c>
      <c r="J230" t="s">
        <v>74</v>
      </c>
      <c r="K230" t="s">
        <v>75</v>
      </c>
      <c r="L230" t="s">
        <v>75</v>
      </c>
      <c r="M230" t="s">
        <v>75</v>
      </c>
      <c r="N230" t="s">
        <v>75</v>
      </c>
      <c r="O230" t="s">
        <v>75</v>
      </c>
      <c r="P230" t="s">
        <v>75</v>
      </c>
      <c r="Q230" t="s">
        <v>75</v>
      </c>
      <c r="R230" t="s">
        <v>71</v>
      </c>
      <c r="S230" t="s">
        <v>71</v>
      </c>
      <c r="T230" t="s">
        <v>71</v>
      </c>
      <c r="U230" t="s">
        <v>71</v>
      </c>
      <c r="V230" t="s">
        <v>71</v>
      </c>
      <c r="W230" t="s">
        <v>71</v>
      </c>
      <c r="X230" t="s">
        <v>71</v>
      </c>
      <c r="Y230" t="s">
        <v>71</v>
      </c>
      <c r="Z230" t="s">
        <v>71</v>
      </c>
      <c r="AA230" t="s">
        <v>71</v>
      </c>
      <c r="AB230" t="s">
        <v>71</v>
      </c>
      <c r="AC230" t="s">
        <v>71</v>
      </c>
      <c r="AD230" t="s">
        <v>71</v>
      </c>
      <c r="AE230" t="s">
        <v>71</v>
      </c>
      <c r="AF230" t="s">
        <v>71</v>
      </c>
      <c r="AG230" t="s">
        <v>71</v>
      </c>
      <c r="AH230" t="s">
        <v>71</v>
      </c>
      <c r="AI230" t="s">
        <v>71</v>
      </c>
      <c r="AJ230" t="s">
        <v>71</v>
      </c>
      <c r="AK230" t="s">
        <v>71</v>
      </c>
      <c r="AL230" t="s">
        <v>71</v>
      </c>
      <c r="AM230" t="s">
        <v>71</v>
      </c>
      <c r="AN230" t="s">
        <v>71</v>
      </c>
      <c r="AO230" t="s">
        <v>71</v>
      </c>
      <c r="AP230" t="s">
        <v>71</v>
      </c>
      <c r="AQ230" t="s">
        <v>71</v>
      </c>
      <c r="AR230" t="s">
        <v>71</v>
      </c>
      <c r="AS230" t="s">
        <v>71</v>
      </c>
      <c r="AT230" t="s">
        <v>71</v>
      </c>
      <c r="AU230" t="s">
        <v>71</v>
      </c>
      <c r="AV230" t="s">
        <v>71</v>
      </c>
      <c r="AW230" t="s">
        <v>71</v>
      </c>
      <c r="AX230" t="s">
        <v>71</v>
      </c>
      <c r="AY230" t="s">
        <v>71</v>
      </c>
      <c r="AZ230" t="s">
        <v>71</v>
      </c>
      <c r="BA230" t="s">
        <v>71</v>
      </c>
      <c r="BB230" t="s">
        <v>71</v>
      </c>
      <c r="BC230" t="s">
        <v>71</v>
      </c>
      <c r="BD230" t="s">
        <v>71</v>
      </c>
      <c r="BE230" t="s">
        <v>71</v>
      </c>
      <c r="BF230" t="s">
        <v>71</v>
      </c>
      <c r="BG230" t="s">
        <v>71</v>
      </c>
      <c r="BH230" t="s">
        <v>71</v>
      </c>
      <c r="BI230" t="s">
        <v>71</v>
      </c>
      <c r="BJ230" t="s">
        <v>71</v>
      </c>
      <c r="BK230" t="s">
        <v>71</v>
      </c>
      <c r="BL230" t="s">
        <v>71</v>
      </c>
      <c r="BM230" t="s">
        <v>71</v>
      </c>
      <c r="BN230" t="s">
        <v>71</v>
      </c>
      <c r="BO230" t="s">
        <v>71</v>
      </c>
      <c r="BP230" t="s">
        <v>71</v>
      </c>
      <c r="BQ230" t="s">
        <v>71</v>
      </c>
      <c r="BR230" t="s">
        <v>71</v>
      </c>
      <c r="BS230" t="s">
        <v>71</v>
      </c>
      <c r="BT230" t="s">
        <v>71</v>
      </c>
      <c r="BU230" t="s">
        <v>71</v>
      </c>
      <c r="BV230" t="s">
        <v>71</v>
      </c>
      <c r="BW230" t="s">
        <v>71</v>
      </c>
      <c r="BX230" t="s">
        <v>71</v>
      </c>
      <c r="BY230" t="s">
        <v>71</v>
      </c>
      <c r="BZ230" t="s">
        <v>71</v>
      </c>
      <c r="CA230" t="s">
        <v>71</v>
      </c>
      <c r="CB230" t="s">
        <v>71</v>
      </c>
      <c r="CC230" t="s">
        <v>71</v>
      </c>
      <c r="CD230" t="s">
        <v>71</v>
      </c>
      <c r="CE230" t="s">
        <v>71</v>
      </c>
      <c r="CF230" t="s">
        <v>71</v>
      </c>
      <c r="CG230" t="s">
        <v>71</v>
      </c>
      <c r="CH230" t="s">
        <v>71</v>
      </c>
      <c r="CI230" t="s">
        <v>71</v>
      </c>
      <c r="CJ230" t="s">
        <v>71</v>
      </c>
      <c r="CK230" t="s">
        <v>71</v>
      </c>
      <c r="CL230" t="s">
        <v>71</v>
      </c>
      <c r="CM230" t="s">
        <v>71</v>
      </c>
      <c r="CN230" t="s">
        <v>71</v>
      </c>
      <c r="CO230" t="s">
        <v>71</v>
      </c>
      <c r="CP230" t="s">
        <v>71</v>
      </c>
      <c r="CQ230" t="s">
        <v>71</v>
      </c>
      <c r="CR230" t="s">
        <v>71</v>
      </c>
      <c r="CS230" t="s">
        <v>71</v>
      </c>
      <c r="CT230" t="s">
        <v>71</v>
      </c>
      <c r="CU230" t="s">
        <v>71</v>
      </c>
      <c r="CV230" t="s">
        <v>71</v>
      </c>
      <c r="CW230" t="s">
        <v>71</v>
      </c>
      <c r="CX230" t="s">
        <v>71</v>
      </c>
      <c r="CY230" t="s">
        <v>71</v>
      </c>
      <c r="CZ230" t="s">
        <v>71</v>
      </c>
      <c r="DA230" t="s">
        <v>71</v>
      </c>
      <c r="DB230" t="s">
        <v>71</v>
      </c>
      <c r="DC230" t="s">
        <v>71</v>
      </c>
      <c r="DD230" t="s">
        <v>71</v>
      </c>
      <c r="DE230" t="s">
        <v>71</v>
      </c>
      <c r="DF230" t="s">
        <v>71</v>
      </c>
      <c r="DG230" t="s">
        <v>71</v>
      </c>
      <c r="DH230" t="s">
        <v>71</v>
      </c>
      <c r="DI230" t="s">
        <v>71</v>
      </c>
      <c r="DJ230" t="s">
        <v>71</v>
      </c>
      <c r="DK230" t="s">
        <v>71</v>
      </c>
      <c r="DL230" t="s">
        <v>71</v>
      </c>
      <c r="DM230" t="s">
        <v>71</v>
      </c>
      <c r="DN230" t="s">
        <v>71</v>
      </c>
      <c r="DO230" t="s">
        <v>71</v>
      </c>
      <c r="DP230" t="s">
        <v>71</v>
      </c>
      <c r="DQ230" t="s">
        <v>71</v>
      </c>
      <c r="DR230" t="s">
        <v>71</v>
      </c>
      <c r="DS230" t="s">
        <v>71</v>
      </c>
      <c r="DT230" t="s">
        <v>71</v>
      </c>
      <c r="DU230" t="s">
        <v>71</v>
      </c>
      <c r="DV230" t="s">
        <v>71</v>
      </c>
      <c r="DW230" t="s">
        <v>71</v>
      </c>
      <c r="DX230" t="s">
        <v>71</v>
      </c>
      <c r="DY230" t="s">
        <v>71</v>
      </c>
      <c r="DZ230" t="s">
        <v>71</v>
      </c>
      <c r="EA230" t="s">
        <v>71</v>
      </c>
      <c r="EB230" t="s">
        <v>71</v>
      </c>
      <c r="EC230" t="s">
        <v>71</v>
      </c>
      <c r="ED230" t="s">
        <v>71</v>
      </c>
      <c r="EE230" t="s">
        <v>71</v>
      </c>
      <c r="EF230" t="s">
        <v>71</v>
      </c>
      <c r="EG230" t="s">
        <v>71</v>
      </c>
      <c r="EH230" t="s">
        <v>71</v>
      </c>
      <c r="EI230" t="s">
        <v>71</v>
      </c>
      <c r="EJ230" t="s">
        <v>71</v>
      </c>
      <c r="EK230" t="s">
        <v>71</v>
      </c>
      <c r="EL230" t="s">
        <v>71</v>
      </c>
      <c r="EM230" t="s">
        <v>71</v>
      </c>
      <c r="EN230" t="s">
        <v>71</v>
      </c>
      <c r="EO230" t="s">
        <v>71</v>
      </c>
      <c r="EP230" t="s">
        <v>71</v>
      </c>
      <c r="EQ230" t="s">
        <v>71</v>
      </c>
      <c r="ER230" t="s">
        <v>71</v>
      </c>
      <c r="ES230" t="s">
        <v>71</v>
      </c>
      <c r="ET230" t="s">
        <v>71</v>
      </c>
      <c r="EU230" t="s">
        <v>71</v>
      </c>
      <c r="EV230" t="s">
        <v>71</v>
      </c>
      <c r="EW230" t="s">
        <v>71</v>
      </c>
      <c r="EX230" t="s">
        <v>71</v>
      </c>
      <c r="EY230" t="s">
        <v>71</v>
      </c>
      <c r="EZ230" t="s">
        <v>71</v>
      </c>
      <c r="FA230" t="s">
        <v>71</v>
      </c>
      <c r="FB230" t="s">
        <v>71</v>
      </c>
      <c r="FC230" t="s">
        <v>71</v>
      </c>
      <c r="FD230" t="s">
        <v>71</v>
      </c>
      <c r="FE230" t="s">
        <v>71</v>
      </c>
      <c r="FF230" t="s">
        <v>71</v>
      </c>
      <c r="FG230" t="s">
        <v>71</v>
      </c>
      <c r="FH230" t="s">
        <v>71</v>
      </c>
      <c r="FI230" t="s">
        <v>71</v>
      </c>
      <c r="FJ230" t="s">
        <v>71</v>
      </c>
      <c r="FK230" t="s">
        <v>71</v>
      </c>
      <c r="FL230" t="s">
        <v>71</v>
      </c>
      <c r="FM230" t="s">
        <v>71</v>
      </c>
      <c r="FN230" t="s">
        <v>71</v>
      </c>
      <c r="FO230" t="s">
        <v>71</v>
      </c>
      <c r="FP230" t="s">
        <v>71</v>
      </c>
      <c r="FQ230" t="s">
        <v>71</v>
      </c>
      <c r="FR230" t="s">
        <v>71</v>
      </c>
      <c r="FS230" t="s">
        <v>71</v>
      </c>
      <c r="FT230" t="s">
        <v>71</v>
      </c>
      <c r="FU230" t="s">
        <v>71</v>
      </c>
      <c r="FV230" t="s">
        <v>71</v>
      </c>
      <c r="FW230" t="s">
        <v>71</v>
      </c>
      <c r="FX230" t="s">
        <v>71</v>
      </c>
      <c r="FY230" t="s">
        <v>71</v>
      </c>
      <c r="FZ230" t="s">
        <v>71</v>
      </c>
      <c r="GA230" t="s">
        <v>71</v>
      </c>
      <c r="GB230" t="s">
        <v>71</v>
      </c>
      <c r="GC230" t="s">
        <v>71</v>
      </c>
      <c r="GD230" t="s">
        <v>71</v>
      </c>
      <c r="GE230" t="s">
        <v>71</v>
      </c>
      <c r="GF230" t="s">
        <v>71</v>
      </c>
      <c r="GG230" t="s">
        <v>71</v>
      </c>
      <c r="GH230" t="s">
        <v>71</v>
      </c>
    </row>
    <row r="231" spans="1:190" x14ac:dyDescent="0.2">
      <c r="A231" s="1">
        <v>229</v>
      </c>
      <c r="B231" t="s">
        <v>72</v>
      </c>
      <c r="C231" t="s">
        <v>72</v>
      </c>
      <c r="D231" t="s">
        <v>73</v>
      </c>
      <c r="E231" t="s">
        <v>73</v>
      </c>
      <c r="F231" t="s">
        <v>73</v>
      </c>
      <c r="G231" t="s">
        <v>73</v>
      </c>
      <c r="H231" t="s">
        <v>74</v>
      </c>
      <c r="I231" t="s">
        <v>74</v>
      </c>
      <c r="J231" t="s">
        <v>74</v>
      </c>
      <c r="K231" t="s">
        <v>75</v>
      </c>
      <c r="L231" t="s">
        <v>75</v>
      </c>
      <c r="M231" t="s">
        <v>75</v>
      </c>
      <c r="N231" t="s">
        <v>75</v>
      </c>
      <c r="O231" t="s">
        <v>75</v>
      </c>
      <c r="P231" t="s">
        <v>75</v>
      </c>
      <c r="Q231" t="s">
        <v>75</v>
      </c>
      <c r="R231" t="s">
        <v>71</v>
      </c>
      <c r="S231" t="s">
        <v>71</v>
      </c>
      <c r="T231" t="s">
        <v>71</v>
      </c>
      <c r="U231" t="s">
        <v>71</v>
      </c>
      <c r="V231" t="s">
        <v>71</v>
      </c>
      <c r="W231" t="s">
        <v>71</v>
      </c>
      <c r="X231" t="s">
        <v>71</v>
      </c>
      <c r="Y231" t="s">
        <v>71</v>
      </c>
      <c r="Z231" t="s">
        <v>71</v>
      </c>
      <c r="AA231" t="s">
        <v>71</v>
      </c>
      <c r="AB231" t="s">
        <v>71</v>
      </c>
      <c r="AC231" t="s">
        <v>71</v>
      </c>
      <c r="AD231" t="s">
        <v>71</v>
      </c>
      <c r="AE231" t="s">
        <v>71</v>
      </c>
      <c r="AF231" t="s">
        <v>71</v>
      </c>
      <c r="AG231" t="s">
        <v>71</v>
      </c>
      <c r="AH231" t="s">
        <v>71</v>
      </c>
      <c r="AI231" t="s">
        <v>71</v>
      </c>
      <c r="AJ231" t="s">
        <v>71</v>
      </c>
      <c r="AK231" t="s">
        <v>71</v>
      </c>
      <c r="AL231" t="s">
        <v>71</v>
      </c>
      <c r="AM231" t="s">
        <v>71</v>
      </c>
      <c r="AN231" t="s">
        <v>71</v>
      </c>
      <c r="AO231" t="s">
        <v>71</v>
      </c>
      <c r="AP231" t="s">
        <v>71</v>
      </c>
      <c r="AQ231" t="s">
        <v>71</v>
      </c>
      <c r="AR231" t="s">
        <v>71</v>
      </c>
      <c r="AS231" t="s">
        <v>71</v>
      </c>
      <c r="AT231" t="s">
        <v>71</v>
      </c>
      <c r="AU231" t="s">
        <v>71</v>
      </c>
      <c r="AV231" t="s">
        <v>71</v>
      </c>
      <c r="AW231" t="s">
        <v>71</v>
      </c>
      <c r="AX231" t="s">
        <v>71</v>
      </c>
      <c r="AY231" t="s">
        <v>71</v>
      </c>
      <c r="AZ231" t="s">
        <v>71</v>
      </c>
      <c r="BA231" t="s">
        <v>71</v>
      </c>
      <c r="BB231" t="s">
        <v>71</v>
      </c>
      <c r="BC231" t="s">
        <v>71</v>
      </c>
      <c r="BD231" t="s">
        <v>71</v>
      </c>
      <c r="BE231" t="s">
        <v>71</v>
      </c>
      <c r="BF231" t="s">
        <v>71</v>
      </c>
      <c r="BG231" t="s">
        <v>71</v>
      </c>
      <c r="BH231" t="s">
        <v>71</v>
      </c>
      <c r="BI231" t="s">
        <v>71</v>
      </c>
      <c r="BJ231" t="s">
        <v>71</v>
      </c>
      <c r="BK231" t="s">
        <v>71</v>
      </c>
      <c r="BL231" t="s">
        <v>71</v>
      </c>
      <c r="BM231" t="s">
        <v>71</v>
      </c>
      <c r="BN231" t="s">
        <v>71</v>
      </c>
      <c r="BO231" t="s">
        <v>71</v>
      </c>
      <c r="BP231" t="s">
        <v>71</v>
      </c>
      <c r="BQ231" t="s">
        <v>71</v>
      </c>
      <c r="BR231" t="s">
        <v>71</v>
      </c>
      <c r="BS231" t="s">
        <v>71</v>
      </c>
      <c r="BT231" t="s">
        <v>71</v>
      </c>
      <c r="BU231" t="s">
        <v>71</v>
      </c>
      <c r="BV231" t="s">
        <v>71</v>
      </c>
      <c r="BW231" t="s">
        <v>71</v>
      </c>
      <c r="BX231" t="s">
        <v>71</v>
      </c>
      <c r="BY231" t="s">
        <v>71</v>
      </c>
      <c r="BZ231" t="s">
        <v>71</v>
      </c>
      <c r="CA231" t="s">
        <v>71</v>
      </c>
      <c r="CB231" t="s">
        <v>71</v>
      </c>
      <c r="CC231" t="s">
        <v>71</v>
      </c>
      <c r="CD231" t="s">
        <v>71</v>
      </c>
      <c r="CE231" t="s">
        <v>71</v>
      </c>
      <c r="CF231" t="s">
        <v>71</v>
      </c>
      <c r="CG231" t="s">
        <v>71</v>
      </c>
      <c r="CH231" t="s">
        <v>71</v>
      </c>
      <c r="CI231" t="s">
        <v>71</v>
      </c>
      <c r="CJ231" t="s">
        <v>71</v>
      </c>
      <c r="CK231" t="s">
        <v>71</v>
      </c>
      <c r="CL231" t="s">
        <v>71</v>
      </c>
      <c r="CM231" t="s">
        <v>71</v>
      </c>
      <c r="CN231" t="s">
        <v>71</v>
      </c>
      <c r="CO231" t="s">
        <v>71</v>
      </c>
      <c r="CP231" t="s">
        <v>71</v>
      </c>
      <c r="CQ231" t="s">
        <v>71</v>
      </c>
      <c r="CR231" t="s">
        <v>71</v>
      </c>
      <c r="CS231" t="s">
        <v>71</v>
      </c>
      <c r="CT231" t="s">
        <v>71</v>
      </c>
      <c r="CU231" t="s">
        <v>71</v>
      </c>
      <c r="CV231" t="s">
        <v>71</v>
      </c>
      <c r="CW231" t="s">
        <v>71</v>
      </c>
      <c r="CX231" t="s">
        <v>71</v>
      </c>
      <c r="CY231" t="s">
        <v>71</v>
      </c>
      <c r="CZ231" t="s">
        <v>71</v>
      </c>
      <c r="DA231" t="s">
        <v>71</v>
      </c>
      <c r="DB231" t="s">
        <v>71</v>
      </c>
      <c r="DC231" t="s">
        <v>71</v>
      </c>
      <c r="DD231" t="s">
        <v>71</v>
      </c>
      <c r="DE231" t="s">
        <v>71</v>
      </c>
      <c r="DF231" t="s">
        <v>71</v>
      </c>
      <c r="DG231" t="s">
        <v>71</v>
      </c>
      <c r="DH231" t="s">
        <v>71</v>
      </c>
      <c r="DI231" t="s">
        <v>71</v>
      </c>
      <c r="DJ231" t="s">
        <v>71</v>
      </c>
      <c r="DK231" t="s">
        <v>71</v>
      </c>
      <c r="DL231" t="s">
        <v>71</v>
      </c>
      <c r="DM231" t="s">
        <v>71</v>
      </c>
      <c r="DN231" t="s">
        <v>71</v>
      </c>
      <c r="DO231" t="s">
        <v>71</v>
      </c>
      <c r="DP231" t="s">
        <v>71</v>
      </c>
      <c r="DQ231" t="s">
        <v>71</v>
      </c>
      <c r="DR231" t="s">
        <v>71</v>
      </c>
      <c r="DS231" t="s">
        <v>71</v>
      </c>
      <c r="DT231" t="s">
        <v>71</v>
      </c>
      <c r="DU231" t="s">
        <v>71</v>
      </c>
      <c r="DV231" t="s">
        <v>71</v>
      </c>
      <c r="DW231" t="s">
        <v>71</v>
      </c>
      <c r="DX231" t="s">
        <v>71</v>
      </c>
      <c r="DY231" t="s">
        <v>71</v>
      </c>
      <c r="DZ231" t="s">
        <v>71</v>
      </c>
      <c r="EA231" t="s">
        <v>71</v>
      </c>
      <c r="EB231" t="s">
        <v>71</v>
      </c>
      <c r="EC231" t="s">
        <v>71</v>
      </c>
      <c r="ED231" t="s">
        <v>71</v>
      </c>
      <c r="EE231" t="s">
        <v>71</v>
      </c>
      <c r="EF231" t="s">
        <v>71</v>
      </c>
      <c r="EG231" t="s">
        <v>71</v>
      </c>
      <c r="EH231" t="s">
        <v>71</v>
      </c>
      <c r="EI231" t="s">
        <v>71</v>
      </c>
      <c r="EJ231" t="s">
        <v>71</v>
      </c>
      <c r="EK231" t="s">
        <v>71</v>
      </c>
      <c r="EL231" t="s">
        <v>71</v>
      </c>
      <c r="EM231" t="s">
        <v>71</v>
      </c>
      <c r="EN231" t="s">
        <v>71</v>
      </c>
      <c r="EO231" t="s">
        <v>71</v>
      </c>
      <c r="EP231" t="s">
        <v>71</v>
      </c>
      <c r="EQ231" t="s">
        <v>71</v>
      </c>
      <c r="ER231" t="s">
        <v>71</v>
      </c>
      <c r="ES231" t="s">
        <v>71</v>
      </c>
      <c r="ET231" t="s">
        <v>71</v>
      </c>
      <c r="EU231" t="s">
        <v>71</v>
      </c>
      <c r="EV231" t="s">
        <v>71</v>
      </c>
      <c r="EW231" t="s">
        <v>71</v>
      </c>
      <c r="EX231" t="s">
        <v>71</v>
      </c>
      <c r="EY231" t="s">
        <v>71</v>
      </c>
      <c r="EZ231" t="s">
        <v>71</v>
      </c>
      <c r="FA231" t="s">
        <v>71</v>
      </c>
      <c r="FB231" t="s">
        <v>71</v>
      </c>
      <c r="FC231" t="s">
        <v>71</v>
      </c>
      <c r="FD231" t="s">
        <v>71</v>
      </c>
      <c r="FE231" t="s">
        <v>71</v>
      </c>
      <c r="FF231" t="s">
        <v>71</v>
      </c>
      <c r="FG231" t="s">
        <v>71</v>
      </c>
      <c r="FH231" t="s">
        <v>71</v>
      </c>
      <c r="FI231" t="s">
        <v>71</v>
      </c>
      <c r="FJ231" t="s">
        <v>71</v>
      </c>
      <c r="FK231" t="s">
        <v>71</v>
      </c>
      <c r="FL231" t="s">
        <v>71</v>
      </c>
      <c r="FM231" t="s">
        <v>71</v>
      </c>
      <c r="FN231" t="s">
        <v>71</v>
      </c>
      <c r="FO231" t="s">
        <v>71</v>
      </c>
      <c r="FP231" t="s">
        <v>71</v>
      </c>
      <c r="FQ231" t="s">
        <v>71</v>
      </c>
      <c r="FR231" t="s">
        <v>71</v>
      </c>
      <c r="FS231" t="s">
        <v>71</v>
      </c>
      <c r="FT231" t="s">
        <v>71</v>
      </c>
      <c r="FU231" t="s">
        <v>71</v>
      </c>
      <c r="FV231" t="s">
        <v>71</v>
      </c>
      <c r="FW231" t="s">
        <v>71</v>
      </c>
      <c r="FX231" t="s">
        <v>71</v>
      </c>
      <c r="FY231" t="s">
        <v>71</v>
      </c>
      <c r="FZ231" t="s">
        <v>71</v>
      </c>
      <c r="GA231" t="s">
        <v>71</v>
      </c>
      <c r="GB231" t="s">
        <v>71</v>
      </c>
      <c r="GC231" t="s">
        <v>71</v>
      </c>
      <c r="GD231" t="s">
        <v>71</v>
      </c>
      <c r="GE231" t="s">
        <v>71</v>
      </c>
      <c r="GF231" t="s">
        <v>71</v>
      </c>
      <c r="GG231" t="s">
        <v>71</v>
      </c>
      <c r="GH231" t="s">
        <v>71</v>
      </c>
    </row>
    <row r="232" spans="1:190" x14ac:dyDescent="0.2">
      <c r="A232" s="1">
        <v>230</v>
      </c>
      <c r="B232" t="s">
        <v>72</v>
      </c>
      <c r="C232" t="s">
        <v>72</v>
      </c>
      <c r="D232" t="s">
        <v>73</v>
      </c>
      <c r="E232" t="s">
        <v>73</v>
      </c>
      <c r="F232" t="s">
        <v>73</v>
      </c>
      <c r="G232" t="s">
        <v>73</v>
      </c>
      <c r="H232" t="s">
        <v>74</v>
      </c>
      <c r="I232" t="s">
        <v>74</v>
      </c>
      <c r="J232" t="s">
        <v>74</v>
      </c>
      <c r="K232" t="s">
        <v>75</v>
      </c>
      <c r="L232" t="s">
        <v>75</v>
      </c>
      <c r="M232" t="s">
        <v>75</v>
      </c>
      <c r="N232" t="s">
        <v>75</v>
      </c>
      <c r="O232" t="s">
        <v>75</v>
      </c>
      <c r="P232" t="s">
        <v>75</v>
      </c>
      <c r="Q232" t="s">
        <v>75</v>
      </c>
      <c r="R232" t="s">
        <v>71</v>
      </c>
      <c r="S232" t="s">
        <v>71</v>
      </c>
      <c r="T232" t="s">
        <v>71</v>
      </c>
      <c r="U232" t="s">
        <v>71</v>
      </c>
      <c r="V232" t="s">
        <v>71</v>
      </c>
      <c r="W232" t="s">
        <v>71</v>
      </c>
      <c r="X232" t="s">
        <v>71</v>
      </c>
      <c r="Y232" t="s">
        <v>71</v>
      </c>
      <c r="Z232" t="s">
        <v>71</v>
      </c>
      <c r="AA232" t="s">
        <v>71</v>
      </c>
      <c r="AB232" t="s">
        <v>71</v>
      </c>
      <c r="AC232" t="s">
        <v>71</v>
      </c>
      <c r="AD232" t="s">
        <v>71</v>
      </c>
      <c r="AE232" t="s">
        <v>71</v>
      </c>
      <c r="AF232" t="s">
        <v>71</v>
      </c>
      <c r="AG232" t="s">
        <v>71</v>
      </c>
      <c r="AH232" t="s">
        <v>71</v>
      </c>
      <c r="AI232" t="s">
        <v>71</v>
      </c>
      <c r="AJ232" t="s">
        <v>71</v>
      </c>
      <c r="AK232" t="s">
        <v>71</v>
      </c>
      <c r="AL232" t="s">
        <v>71</v>
      </c>
      <c r="AM232" t="s">
        <v>71</v>
      </c>
      <c r="AN232" t="s">
        <v>71</v>
      </c>
      <c r="AO232" t="s">
        <v>71</v>
      </c>
      <c r="AP232" t="s">
        <v>71</v>
      </c>
      <c r="AQ232" t="s">
        <v>71</v>
      </c>
      <c r="AR232" t="s">
        <v>71</v>
      </c>
      <c r="AS232" t="s">
        <v>71</v>
      </c>
      <c r="AT232" t="s">
        <v>71</v>
      </c>
      <c r="AU232" t="s">
        <v>71</v>
      </c>
      <c r="AV232" t="s">
        <v>71</v>
      </c>
      <c r="AW232" t="s">
        <v>71</v>
      </c>
      <c r="AX232" t="s">
        <v>71</v>
      </c>
      <c r="AY232" t="s">
        <v>71</v>
      </c>
      <c r="AZ232" t="s">
        <v>71</v>
      </c>
      <c r="BA232" t="s">
        <v>71</v>
      </c>
      <c r="BB232" t="s">
        <v>71</v>
      </c>
      <c r="BC232" t="s">
        <v>71</v>
      </c>
      <c r="BD232" t="s">
        <v>71</v>
      </c>
      <c r="BE232" t="s">
        <v>71</v>
      </c>
      <c r="BF232" t="s">
        <v>71</v>
      </c>
      <c r="BG232" t="s">
        <v>71</v>
      </c>
      <c r="BH232" t="s">
        <v>71</v>
      </c>
      <c r="BI232" t="s">
        <v>71</v>
      </c>
      <c r="BJ232" t="s">
        <v>71</v>
      </c>
      <c r="BK232" t="s">
        <v>71</v>
      </c>
      <c r="BL232" t="s">
        <v>71</v>
      </c>
      <c r="BM232" t="s">
        <v>71</v>
      </c>
      <c r="BN232" t="s">
        <v>71</v>
      </c>
      <c r="BO232" t="s">
        <v>71</v>
      </c>
      <c r="BP232" t="s">
        <v>71</v>
      </c>
      <c r="BQ232" t="s">
        <v>71</v>
      </c>
      <c r="BR232" t="s">
        <v>71</v>
      </c>
      <c r="BS232" t="s">
        <v>71</v>
      </c>
      <c r="BT232" t="s">
        <v>71</v>
      </c>
      <c r="BU232" t="s">
        <v>71</v>
      </c>
      <c r="BV232" t="s">
        <v>71</v>
      </c>
      <c r="BW232" t="s">
        <v>71</v>
      </c>
      <c r="BX232" t="s">
        <v>71</v>
      </c>
      <c r="BY232" t="s">
        <v>71</v>
      </c>
      <c r="BZ232" t="s">
        <v>71</v>
      </c>
      <c r="CA232" t="s">
        <v>71</v>
      </c>
      <c r="CB232" t="s">
        <v>71</v>
      </c>
      <c r="CC232" t="s">
        <v>71</v>
      </c>
      <c r="CD232" t="s">
        <v>71</v>
      </c>
      <c r="CE232" t="s">
        <v>71</v>
      </c>
      <c r="CF232" t="s">
        <v>71</v>
      </c>
      <c r="CG232" t="s">
        <v>71</v>
      </c>
      <c r="CH232" t="s">
        <v>71</v>
      </c>
      <c r="CI232" t="s">
        <v>71</v>
      </c>
      <c r="CJ232" t="s">
        <v>71</v>
      </c>
      <c r="CK232" t="s">
        <v>71</v>
      </c>
      <c r="CL232" t="s">
        <v>71</v>
      </c>
      <c r="CM232" t="s">
        <v>71</v>
      </c>
      <c r="CN232" t="s">
        <v>71</v>
      </c>
      <c r="CO232" t="s">
        <v>71</v>
      </c>
      <c r="CP232" t="s">
        <v>71</v>
      </c>
      <c r="CQ232" t="s">
        <v>71</v>
      </c>
      <c r="CR232" t="s">
        <v>71</v>
      </c>
      <c r="CS232" t="s">
        <v>71</v>
      </c>
      <c r="CT232" t="s">
        <v>71</v>
      </c>
      <c r="CU232" t="s">
        <v>71</v>
      </c>
      <c r="CV232" t="s">
        <v>71</v>
      </c>
      <c r="CW232" t="s">
        <v>71</v>
      </c>
      <c r="CX232" t="s">
        <v>71</v>
      </c>
      <c r="CY232" t="s">
        <v>71</v>
      </c>
      <c r="CZ232" t="s">
        <v>71</v>
      </c>
      <c r="DA232" t="s">
        <v>71</v>
      </c>
      <c r="DB232" t="s">
        <v>71</v>
      </c>
      <c r="DC232" t="s">
        <v>71</v>
      </c>
      <c r="DD232" t="s">
        <v>71</v>
      </c>
      <c r="DE232" t="s">
        <v>71</v>
      </c>
      <c r="DF232" t="s">
        <v>71</v>
      </c>
      <c r="DG232" t="s">
        <v>71</v>
      </c>
      <c r="DH232" t="s">
        <v>71</v>
      </c>
      <c r="DI232" t="s">
        <v>71</v>
      </c>
      <c r="DJ232" t="s">
        <v>71</v>
      </c>
      <c r="DK232" t="s">
        <v>71</v>
      </c>
      <c r="DL232" t="s">
        <v>71</v>
      </c>
      <c r="DM232" t="s">
        <v>71</v>
      </c>
      <c r="DN232" t="s">
        <v>71</v>
      </c>
      <c r="DO232" t="s">
        <v>71</v>
      </c>
      <c r="DP232" t="s">
        <v>71</v>
      </c>
      <c r="DQ232" t="s">
        <v>71</v>
      </c>
      <c r="DR232" t="s">
        <v>71</v>
      </c>
      <c r="DS232" t="s">
        <v>71</v>
      </c>
      <c r="DT232" t="s">
        <v>71</v>
      </c>
      <c r="DU232" t="s">
        <v>71</v>
      </c>
      <c r="DV232" t="s">
        <v>71</v>
      </c>
      <c r="DW232" t="s">
        <v>71</v>
      </c>
      <c r="DX232" t="s">
        <v>71</v>
      </c>
      <c r="DY232" t="s">
        <v>71</v>
      </c>
      <c r="DZ232" t="s">
        <v>71</v>
      </c>
      <c r="EA232" t="s">
        <v>71</v>
      </c>
      <c r="EB232" t="s">
        <v>71</v>
      </c>
      <c r="EC232" t="s">
        <v>71</v>
      </c>
      <c r="ED232" t="s">
        <v>71</v>
      </c>
      <c r="EE232" t="s">
        <v>71</v>
      </c>
      <c r="EF232" t="s">
        <v>71</v>
      </c>
      <c r="EG232" t="s">
        <v>71</v>
      </c>
      <c r="EH232" t="s">
        <v>71</v>
      </c>
      <c r="EI232" t="s">
        <v>71</v>
      </c>
      <c r="EJ232" t="s">
        <v>71</v>
      </c>
      <c r="EK232" t="s">
        <v>71</v>
      </c>
      <c r="EL232" t="s">
        <v>71</v>
      </c>
      <c r="EM232" t="s">
        <v>71</v>
      </c>
      <c r="EN232" t="s">
        <v>71</v>
      </c>
      <c r="EO232" t="s">
        <v>71</v>
      </c>
      <c r="EP232" t="s">
        <v>71</v>
      </c>
      <c r="EQ232" t="s">
        <v>71</v>
      </c>
      <c r="ER232" t="s">
        <v>71</v>
      </c>
      <c r="ES232" t="s">
        <v>71</v>
      </c>
      <c r="ET232" t="s">
        <v>71</v>
      </c>
      <c r="EU232" t="s">
        <v>71</v>
      </c>
      <c r="EV232" t="s">
        <v>71</v>
      </c>
      <c r="EW232" t="s">
        <v>71</v>
      </c>
      <c r="EX232" t="s">
        <v>71</v>
      </c>
      <c r="EY232" t="s">
        <v>71</v>
      </c>
      <c r="EZ232" t="s">
        <v>71</v>
      </c>
      <c r="FA232" t="s">
        <v>71</v>
      </c>
      <c r="FB232" t="s">
        <v>71</v>
      </c>
      <c r="FC232" t="s">
        <v>71</v>
      </c>
      <c r="FD232" t="s">
        <v>71</v>
      </c>
      <c r="FE232" t="s">
        <v>71</v>
      </c>
      <c r="FF232" t="s">
        <v>71</v>
      </c>
      <c r="FG232" t="s">
        <v>71</v>
      </c>
      <c r="FH232" t="s">
        <v>71</v>
      </c>
      <c r="FI232" t="s">
        <v>71</v>
      </c>
      <c r="FJ232" t="s">
        <v>71</v>
      </c>
      <c r="FK232" t="s">
        <v>71</v>
      </c>
      <c r="FL232" t="s">
        <v>71</v>
      </c>
      <c r="FM232" t="s">
        <v>71</v>
      </c>
      <c r="FN232" t="s">
        <v>71</v>
      </c>
      <c r="FO232" t="s">
        <v>71</v>
      </c>
      <c r="FP232" t="s">
        <v>71</v>
      </c>
      <c r="FQ232" t="s">
        <v>71</v>
      </c>
      <c r="FR232" t="s">
        <v>71</v>
      </c>
      <c r="FS232" t="s">
        <v>71</v>
      </c>
      <c r="FT232" t="s">
        <v>71</v>
      </c>
      <c r="FU232" t="s">
        <v>71</v>
      </c>
      <c r="FV232" t="s">
        <v>71</v>
      </c>
      <c r="FW232" t="s">
        <v>71</v>
      </c>
      <c r="FX232" t="s">
        <v>71</v>
      </c>
      <c r="FY232" t="s">
        <v>71</v>
      </c>
      <c r="FZ232" t="s">
        <v>71</v>
      </c>
      <c r="GA232" t="s">
        <v>71</v>
      </c>
      <c r="GB232" t="s">
        <v>71</v>
      </c>
      <c r="GC232" t="s">
        <v>71</v>
      </c>
      <c r="GD232" t="s">
        <v>71</v>
      </c>
      <c r="GE232" t="s">
        <v>71</v>
      </c>
      <c r="GF232" t="s">
        <v>71</v>
      </c>
      <c r="GG232" t="s">
        <v>71</v>
      </c>
      <c r="GH232" t="s">
        <v>71</v>
      </c>
    </row>
    <row r="233" spans="1:190" x14ac:dyDescent="0.2">
      <c r="A233" s="1">
        <v>231</v>
      </c>
      <c r="B233" t="s">
        <v>72</v>
      </c>
      <c r="C233" t="s">
        <v>72</v>
      </c>
      <c r="D233" t="s">
        <v>73</v>
      </c>
      <c r="E233" t="s">
        <v>73</v>
      </c>
      <c r="F233" t="s">
        <v>73</v>
      </c>
      <c r="G233" t="s">
        <v>73</v>
      </c>
      <c r="H233" t="s">
        <v>74</v>
      </c>
      <c r="I233" t="s">
        <v>74</v>
      </c>
      <c r="J233" t="s">
        <v>74</v>
      </c>
      <c r="K233" t="s">
        <v>75</v>
      </c>
      <c r="L233" t="s">
        <v>75</v>
      </c>
      <c r="M233" t="s">
        <v>75</v>
      </c>
      <c r="N233" t="s">
        <v>75</v>
      </c>
      <c r="O233" t="s">
        <v>75</v>
      </c>
      <c r="P233" t="s">
        <v>75</v>
      </c>
      <c r="Q233" t="s">
        <v>75</v>
      </c>
      <c r="R233" t="s">
        <v>71</v>
      </c>
      <c r="S233" t="s">
        <v>71</v>
      </c>
      <c r="T233" t="s">
        <v>71</v>
      </c>
      <c r="U233" t="s">
        <v>71</v>
      </c>
      <c r="V233" t="s">
        <v>71</v>
      </c>
      <c r="W233" t="s">
        <v>71</v>
      </c>
      <c r="X233" t="s">
        <v>71</v>
      </c>
      <c r="Y233" t="s">
        <v>71</v>
      </c>
      <c r="Z233" t="s">
        <v>71</v>
      </c>
      <c r="AA233" t="s">
        <v>71</v>
      </c>
      <c r="AB233" t="s">
        <v>71</v>
      </c>
      <c r="AC233" t="s">
        <v>71</v>
      </c>
      <c r="AD233" t="s">
        <v>71</v>
      </c>
      <c r="AE233" t="s">
        <v>71</v>
      </c>
      <c r="AF233" t="s">
        <v>71</v>
      </c>
      <c r="AG233" t="s">
        <v>71</v>
      </c>
      <c r="AH233" t="s">
        <v>71</v>
      </c>
      <c r="AI233" t="s">
        <v>71</v>
      </c>
      <c r="AJ233" t="s">
        <v>71</v>
      </c>
      <c r="AK233" t="s">
        <v>71</v>
      </c>
      <c r="AL233" t="s">
        <v>71</v>
      </c>
      <c r="AM233" t="s">
        <v>71</v>
      </c>
      <c r="AN233" t="s">
        <v>71</v>
      </c>
      <c r="AO233" t="s">
        <v>71</v>
      </c>
      <c r="AP233" t="s">
        <v>71</v>
      </c>
      <c r="AQ233" t="s">
        <v>71</v>
      </c>
      <c r="AR233" t="s">
        <v>71</v>
      </c>
      <c r="AS233" t="s">
        <v>71</v>
      </c>
      <c r="AT233" t="s">
        <v>71</v>
      </c>
      <c r="AU233" t="s">
        <v>71</v>
      </c>
      <c r="AV233" t="s">
        <v>71</v>
      </c>
      <c r="AW233" t="s">
        <v>71</v>
      </c>
      <c r="AX233" t="s">
        <v>71</v>
      </c>
      <c r="AY233" t="s">
        <v>71</v>
      </c>
      <c r="AZ233" t="s">
        <v>71</v>
      </c>
      <c r="BA233" t="s">
        <v>71</v>
      </c>
      <c r="BB233" t="s">
        <v>71</v>
      </c>
      <c r="BC233" t="s">
        <v>71</v>
      </c>
      <c r="BD233" t="s">
        <v>71</v>
      </c>
      <c r="BE233" t="s">
        <v>71</v>
      </c>
      <c r="BF233" t="s">
        <v>71</v>
      </c>
      <c r="BG233" t="s">
        <v>71</v>
      </c>
      <c r="BH233" t="s">
        <v>71</v>
      </c>
      <c r="BI233" t="s">
        <v>71</v>
      </c>
      <c r="BJ233" t="s">
        <v>71</v>
      </c>
      <c r="BK233" t="s">
        <v>71</v>
      </c>
      <c r="BL233" t="s">
        <v>71</v>
      </c>
      <c r="BM233" t="s">
        <v>71</v>
      </c>
      <c r="BN233" t="s">
        <v>71</v>
      </c>
      <c r="BO233" t="s">
        <v>71</v>
      </c>
      <c r="BP233" t="s">
        <v>71</v>
      </c>
      <c r="BQ233" t="s">
        <v>71</v>
      </c>
      <c r="BR233" t="s">
        <v>71</v>
      </c>
      <c r="BS233" t="s">
        <v>71</v>
      </c>
      <c r="BT233" t="s">
        <v>71</v>
      </c>
      <c r="BU233" t="s">
        <v>71</v>
      </c>
      <c r="BV233" t="s">
        <v>71</v>
      </c>
      <c r="BW233" t="s">
        <v>71</v>
      </c>
      <c r="BX233" t="s">
        <v>71</v>
      </c>
      <c r="BY233" t="s">
        <v>71</v>
      </c>
      <c r="BZ233" t="s">
        <v>71</v>
      </c>
      <c r="CA233" t="s">
        <v>71</v>
      </c>
      <c r="CB233" t="s">
        <v>71</v>
      </c>
      <c r="CC233" t="s">
        <v>71</v>
      </c>
      <c r="CD233" t="s">
        <v>71</v>
      </c>
      <c r="CE233" t="s">
        <v>71</v>
      </c>
      <c r="CF233" t="s">
        <v>71</v>
      </c>
      <c r="CG233" t="s">
        <v>71</v>
      </c>
      <c r="CH233" t="s">
        <v>71</v>
      </c>
      <c r="CI233" t="s">
        <v>71</v>
      </c>
      <c r="CJ233" t="s">
        <v>71</v>
      </c>
      <c r="CK233" t="s">
        <v>71</v>
      </c>
      <c r="CL233" t="s">
        <v>71</v>
      </c>
      <c r="CM233" t="s">
        <v>71</v>
      </c>
      <c r="CN233" t="s">
        <v>71</v>
      </c>
      <c r="CO233" t="s">
        <v>71</v>
      </c>
      <c r="CP233" t="s">
        <v>71</v>
      </c>
      <c r="CQ233" t="s">
        <v>71</v>
      </c>
      <c r="CR233" t="s">
        <v>71</v>
      </c>
      <c r="CS233" t="s">
        <v>71</v>
      </c>
      <c r="CT233" t="s">
        <v>71</v>
      </c>
      <c r="CU233" t="s">
        <v>71</v>
      </c>
      <c r="CV233" t="s">
        <v>71</v>
      </c>
      <c r="CW233" t="s">
        <v>71</v>
      </c>
      <c r="CX233" t="s">
        <v>71</v>
      </c>
      <c r="CY233" t="s">
        <v>71</v>
      </c>
      <c r="CZ233" t="s">
        <v>71</v>
      </c>
      <c r="DA233" t="s">
        <v>71</v>
      </c>
      <c r="DB233" t="s">
        <v>71</v>
      </c>
      <c r="DC233" t="s">
        <v>71</v>
      </c>
      <c r="DD233" t="s">
        <v>71</v>
      </c>
      <c r="DE233" t="s">
        <v>71</v>
      </c>
      <c r="DF233" t="s">
        <v>71</v>
      </c>
      <c r="DG233" t="s">
        <v>71</v>
      </c>
      <c r="DH233" t="s">
        <v>71</v>
      </c>
      <c r="DI233" t="s">
        <v>71</v>
      </c>
      <c r="DJ233" t="s">
        <v>71</v>
      </c>
      <c r="DK233" t="s">
        <v>71</v>
      </c>
      <c r="DL233" t="s">
        <v>71</v>
      </c>
      <c r="DM233" t="s">
        <v>71</v>
      </c>
      <c r="DN233" t="s">
        <v>71</v>
      </c>
      <c r="DO233" t="s">
        <v>71</v>
      </c>
      <c r="DP233" t="s">
        <v>71</v>
      </c>
      <c r="DQ233" t="s">
        <v>71</v>
      </c>
      <c r="DR233" t="s">
        <v>71</v>
      </c>
      <c r="DS233" t="s">
        <v>71</v>
      </c>
      <c r="DT233" t="s">
        <v>71</v>
      </c>
      <c r="DU233" t="s">
        <v>71</v>
      </c>
      <c r="DV233" t="s">
        <v>71</v>
      </c>
      <c r="DW233" t="s">
        <v>71</v>
      </c>
      <c r="DX233" t="s">
        <v>71</v>
      </c>
      <c r="DY233" t="s">
        <v>71</v>
      </c>
      <c r="DZ233" t="s">
        <v>71</v>
      </c>
      <c r="EA233" t="s">
        <v>71</v>
      </c>
      <c r="EB233" t="s">
        <v>71</v>
      </c>
      <c r="EC233" t="s">
        <v>71</v>
      </c>
      <c r="ED233" t="s">
        <v>71</v>
      </c>
      <c r="EE233" t="s">
        <v>71</v>
      </c>
      <c r="EF233" t="s">
        <v>71</v>
      </c>
      <c r="EG233" t="s">
        <v>71</v>
      </c>
      <c r="EH233" t="s">
        <v>71</v>
      </c>
      <c r="EI233" t="s">
        <v>71</v>
      </c>
      <c r="EJ233" t="s">
        <v>71</v>
      </c>
      <c r="EK233" t="s">
        <v>71</v>
      </c>
      <c r="EL233" t="s">
        <v>71</v>
      </c>
      <c r="EM233" t="s">
        <v>71</v>
      </c>
      <c r="EN233" t="s">
        <v>71</v>
      </c>
      <c r="EO233" t="s">
        <v>71</v>
      </c>
      <c r="EP233" t="s">
        <v>71</v>
      </c>
      <c r="EQ233" t="s">
        <v>71</v>
      </c>
      <c r="ER233" t="s">
        <v>71</v>
      </c>
      <c r="ES233" t="s">
        <v>71</v>
      </c>
      <c r="ET233" t="s">
        <v>71</v>
      </c>
      <c r="EU233" t="s">
        <v>71</v>
      </c>
      <c r="EV233" t="s">
        <v>71</v>
      </c>
      <c r="EW233" t="s">
        <v>71</v>
      </c>
      <c r="EX233" t="s">
        <v>71</v>
      </c>
      <c r="EY233" t="s">
        <v>71</v>
      </c>
      <c r="EZ233" t="s">
        <v>71</v>
      </c>
      <c r="FA233" t="s">
        <v>71</v>
      </c>
      <c r="FB233" t="s">
        <v>71</v>
      </c>
      <c r="FC233" t="s">
        <v>71</v>
      </c>
      <c r="FD233" t="s">
        <v>71</v>
      </c>
      <c r="FE233" t="s">
        <v>71</v>
      </c>
      <c r="FF233" t="s">
        <v>71</v>
      </c>
      <c r="FG233" t="s">
        <v>71</v>
      </c>
      <c r="FH233" t="s">
        <v>71</v>
      </c>
      <c r="FI233" t="s">
        <v>71</v>
      </c>
      <c r="FJ233" t="s">
        <v>71</v>
      </c>
      <c r="FK233" t="s">
        <v>71</v>
      </c>
      <c r="FL233" t="s">
        <v>71</v>
      </c>
      <c r="FM233" t="s">
        <v>71</v>
      </c>
      <c r="FN233" t="s">
        <v>71</v>
      </c>
      <c r="FO233" t="s">
        <v>71</v>
      </c>
      <c r="FP233" t="s">
        <v>71</v>
      </c>
      <c r="FQ233" t="s">
        <v>71</v>
      </c>
      <c r="FR233" t="s">
        <v>71</v>
      </c>
      <c r="FS233" t="s">
        <v>71</v>
      </c>
      <c r="FT233" t="s">
        <v>71</v>
      </c>
      <c r="FU233" t="s">
        <v>71</v>
      </c>
      <c r="FV233" t="s">
        <v>71</v>
      </c>
      <c r="FW233" t="s">
        <v>71</v>
      </c>
      <c r="FX233" t="s">
        <v>71</v>
      </c>
      <c r="FY233" t="s">
        <v>71</v>
      </c>
      <c r="FZ233" t="s">
        <v>71</v>
      </c>
      <c r="GA233" t="s">
        <v>71</v>
      </c>
      <c r="GB233" t="s">
        <v>71</v>
      </c>
      <c r="GC233" t="s">
        <v>71</v>
      </c>
      <c r="GD233" t="s">
        <v>71</v>
      </c>
      <c r="GE233" t="s">
        <v>71</v>
      </c>
      <c r="GF233" t="s">
        <v>71</v>
      </c>
      <c r="GG233" t="s">
        <v>71</v>
      </c>
      <c r="GH233" t="s">
        <v>71</v>
      </c>
    </row>
    <row r="234" spans="1:190" x14ac:dyDescent="0.2">
      <c r="A234" s="1">
        <v>232</v>
      </c>
      <c r="B234" t="s">
        <v>72</v>
      </c>
      <c r="C234" t="s">
        <v>72</v>
      </c>
      <c r="D234" t="s">
        <v>73</v>
      </c>
      <c r="E234" t="s">
        <v>73</v>
      </c>
      <c r="F234" t="s">
        <v>73</v>
      </c>
      <c r="G234" t="s">
        <v>73</v>
      </c>
      <c r="H234" t="s">
        <v>74</v>
      </c>
      <c r="I234" t="s">
        <v>74</v>
      </c>
      <c r="J234" t="s">
        <v>74</v>
      </c>
      <c r="K234" t="s">
        <v>75</v>
      </c>
      <c r="L234" t="s">
        <v>75</v>
      </c>
      <c r="M234" t="s">
        <v>75</v>
      </c>
      <c r="N234" t="s">
        <v>75</v>
      </c>
      <c r="O234" t="s">
        <v>75</v>
      </c>
      <c r="P234" t="s">
        <v>75</v>
      </c>
      <c r="Q234" t="s">
        <v>75</v>
      </c>
      <c r="R234" t="s">
        <v>71</v>
      </c>
      <c r="S234" t="s">
        <v>71</v>
      </c>
      <c r="T234" t="s">
        <v>71</v>
      </c>
      <c r="U234" t="s">
        <v>71</v>
      </c>
      <c r="V234" t="s">
        <v>71</v>
      </c>
      <c r="W234" t="s">
        <v>71</v>
      </c>
      <c r="X234" t="s">
        <v>71</v>
      </c>
      <c r="Y234" t="s">
        <v>71</v>
      </c>
      <c r="Z234" t="s">
        <v>71</v>
      </c>
      <c r="AA234" t="s">
        <v>71</v>
      </c>
      <c r="AB234" t="s">
        <v>71</v>
      </c>
      <c r="AC234" t="s">
        <v>71</v>
      </c>
      <c r="AD234" t="s">
        <v>71</v>
      </c>
      <c r="AE234" t="s">
        <v>71</v>
      </c>
      <c r="AF234" t="s">
        <v>71</v>
      </c>
      <c r="AG234" t="s">
        <v>71</v>
      </c>
      <c r="AH234" t="s">
        <v>71</v>
      </c>
      <c r="AI234" t="s">
        <v>71</v>
      </c>
      <c r="AJ234" t="s">
        <v>71</v>
      </c>
      <c r="AK234" t="s">
        <v>71</v>
      </c>
      <c r="AL234" t="s">
        <v>71</v>
      </c>
      <c r="AM234" t="s">
        <v>71</v>
      </c>
      <c r="AN234" t="s">
        <v>71</v>
      </c>
      <c r="AO234" t="s">
        <v>71</v>
      </c>
      <c r="AP234" t="s">
        <v>71</v>
      </c>
      <c r="AQ234" t="s">
        <v>71</v>
      </c>
      <c r="AR234" t="s">
        <v>71</v>
      </c>
      <c r="AS234" t="s">
        <v>71</v>
      </c>
      <c r="AT234" t="s">
        <v>71</v>
      </c>
      <c r="AU234" t="s">
        <v>71</v>
      </c>
      <c r="AV234" t="s">
        <v>71</v>
      </c>
      <c r="AW234" t="s">
        <v>71</v>
      </c>
      <c r="AX234" t="s">
        <v>71</v>
      </c>
      <c r="AY234" t="s">
        <v>71</v>
      </c>
      <c r="AZ234" t="s">
        <v>71</v>
      </c>
      <c r="BA234" t="s">
        <v>71</v>
      </c>
      <c r="BB234" t="s">
        <v>71</v>
      </c>
      <c r="BC234" t="s">
        <v>71</v>
      </c>
      <c r="BD234" t="s">
        <v>71</v>
      </c>
      <c r="BE234" t="s">
        <v>71</v>
      </c>
      <c r="BF234" t="s">
        <v>71</v>
      </c>
      <c r="BG234" t="s">
        <v>71</v>
      </c>
      <c r="BH234" t="s">
        <v>71</v>
      </c>
      <c r="BI234" t="s">
        <v>71</v>
      </c>
      <c r="BJ234" t="s">
        <v>71</v>
      </c>
      <c r="BK234" t="s">
        <v>71</v>
      </c>
      <c r="BL234" t="s">
        <v>71</v>
      </c>
      <c r="BM234" t="s">
        <v>71</v>
      </c>
      <c r="BN234" t="s">
        <v>71</v>
      </c>
      <c r="BO234" t="s">
        <v>71</v>
      </c>
      <c r="BP234" t="s">
        <v>71</v>
      </c>
      <c r="BQ234" t="s">
        <v>71</v>
      </c>
      <c r="BR234" t="s">
        <v>71</v>
      </c>
      <c r="BS234" t="s">
        <v>71</v>
      </c>
      <c r="BT234" t="s">
        <v>71</v>
      </c>
      <c r="BU234" t="s">
        <v>71</v>
      </c>
      <c r="BV234" t="s">
        <v>71</v>
      </c>
      <c r="BW234" t="s">
        <v>71</v>
      </c>
      <c r="BX234" t="s">
        <v>71</v>
      </c>
      <c r="BY234" t="s">
        <v>71</v>
      </c>
      <c r="BZ234" t="s">
        <v>71</v>
      </c>
      <c r="CA234" t="s">
        <v>71</v>
      </c>
      <c r="CB234" t="s">
        <v>71</v>
      </c>
      <c r="CC234" t="s">
        <v>71</v>
      </c>
      <c r="CD234" t="s">
        <v>71</v>
      </c>
      <c r="CE234" t="s">
        <v>71</v>
      </c>
      <c r="CF234" t="s">
        <v>71</v>
      </c>
      <c r="CG234" t="s">
        <v>71</v>
      </c>
      <c r="CH234" t="s">
        <v>71</v>
      </c>
      <c r="CI234" t="s">
        <v>71</v>
      </c>
      <c r="CJ234" t="s">
        <v>71</v>
      </c>
      <c r="CK234" t="s">
        <v>71</v>
      </c>
      <c r="CL234" t="s">
        <v>71</v>
      </c>
      <c r="CM234" t="s">
        <v>71</v>
      </c>
      <c r="CN234" t="s">
        <v>71</v>
      </c>
      <c r="CO234" t="s">
        <v>71</v>
      </c>
      <c r="CP234" t="s">
        <v>71</v>
      </c>
      <c r="CQ234" t="s">
        <v>71</v>
      </c>
      <c r="CR234" t="s">
        <v>71</v>
      </c>
      <c r="CS234" t="s">
        <v>71</v>
      </c>
      <c r="CT234" t="s">
        <v>71</v>
      </c>
      <c r="CU234" t="s">
        <v>71</v>
      </c>
      <c r="CV234" t="s">
        <v>71</v>
      </c>
      <c r="CW234" t="s">
        <v>71</v>
      </c>
      <c r="CX234" t="s">
        <v>71</v>
      </c>
      <c r="CY234" t="s">
        <v>71</v>
      </c>
      <c r="CZ234" t="s">
        <v>71</v>
      </c>
      <c r="DA234" t="s">
        <v>71</v>
      </c>
      <c r="DB234" t="s">
        <v>71</v>
      </c>
      <c r="DC234" t="s">
        <v>71</v>
      </c>
      <c r="DD234" t="s">
        <v>71</v>
      </c>
      <c r="DE234" t="s">
        <v>71</v>
      </c>
      <c r="DF234" t="s">
        <v>71</v>
      </c>
      <c r="DG234" t="s">
        <v>71</v>
      </c>
      <c r="DH234" t="s">
        <v>71</v>
      </c>
      <c r="DI234" t="s">
        <v>71</v>
      </c>
      <c r="DJ234" t="s">
        <v>71</v>
      </c>
      <c r="DK234" t="s">
        <v>71</v>
      </c>
      <c r="DL234" t="s">
        <v>71</v>
      </c>
      <c r="DM234" t="s">
        <v>71</v>
      </c>
      <c r="DN234" t="s">
        <v>71</v>
      </c>
      <c r="DO234" t="s">
        <v>71</v>
      </c>
      <c r="DP234" t="s">
        <v>71</v>
      </c>
      <c r="DQ234" t="s">
        <v>71</v>
      </c>
      <c r="DR234" t="s">
        <v>71</v>
      </c>
      <c r="DS234" t="s">
        <v>71</v>
      </c>
      <c r="DT234" t="s">
        <v>71</v>
      </c>
      <c r="DU234" t="s">
        <v>71</v>
      </c>
      <c r="DV234" t="s">
        <v>71</v>
      </c>
      <c r="DW234" t="s">
        <v>71</v>
      </c>
      <c r="DX234" t="s">
        <v>71</v>
      </c>
      <c r="DY234" t="s">
        <v>71</v>
      </c>
      <c r="DZ234" t="s">
        <v>71</v>
      </c>
      <c r="EA234" t="s">
        <v>71</v>
      </c>
      <c r="EB234" t="s">
        <v>71</v>
      </c>
      <c r="EC234" t="s">
        <v>71</v>
      </c>
      <c r="ED234" t="s">
        <v>71</v>
      </c>
      <c r="EE234" t="s">
        <v>71</v>
      </c>
      <c r="EF234" t="s">
        <v>71</v>
      </c>
      <c r="EG234" t="s">
        <v>71</v>
      </c>
      <c r="EH234" t="s">
        <v>71</v>
      </c>
      <c r="EI234" t="s">
        <v>71</v>
      </c>
      <c r="EJ234" t="s">
        <v>71</v>
      </c>
      <c r="EK234" t="s">
        <v>71</v>
      </c>
      <c r="EL234" t="s">
        <v>71</v>
      </c>
      <c r="EM234" t="s">
        <v>71</v>
      </c>
      <c r="EN234" t="s">
        <v>71</v>
      </c>
      <c r="EO234" t="s">
        <v>71</v>
      </c>
      <c r="EP234" t="s">
        <v>71</v>
      </c>
      <c r="EQ234" t="s">
        <v>71</v>
      </c>
      <c r="ER234" t="s">
        <v>71</v>
      </c>
      <c r="ES234" t="s">
        <v>71</v>
      </c>
      <c r="ET234" t="s">
        <v>71</v>
      </c>
      <c r="EU234" t="s">
        <v>71</v>
      </c>
      <c r="EV234" t="s">
        <v>71</v>
      </c>
      <c r="EW234" t="s">
        <v>71</v>
      </c>
      <c r="EX234" t="s">
        <v>71</v>
      </c>
      <c r="EY234" t="s">
        <v>71</v>
      </c>
      <c r="EZ234" t="s">
        <v>71</v>
      </c>
      <c r="FA234" t="s">
        <v>71</v>
      </c>
      <c r="FB234" t="s">
        <v>71</v>
      </c>
      <c r="FC234" t="s">
        <v>71</v>
      </c>
      <c r="FD234" t="s">
        <v>71</v>
      </c>
      <c r="FE234" t="s">
        <v>71</v>
      </c>
      <c r="FF234" t="s">
        <v>71</v>
      </c>
      <c r="FG234" t="s">
        <v>71</v>
      </c>
      <c r="FH234" t="s">
        <v>71</v>
      </c>
      <c r="FI234" t="s">
        <v>71</v>
      </c>
      <c r="FJ234" t="s">
        <v>71</v>
      </c>
      <c r="FK234" t="s">
        <v>71</v>
      </c>
      <c r="FL234" t="s">
        <v>71</v>
      </c>
      <c r="FM234" t="s">
        <v>71</v>
      </c>
      <c r="FN234" t="s">
        <v>71</v>
      </c>
      <c r="FO234" t="s">
        <v>71</v>
      </c>
      <c r="FP234" t="s">
        <v>71</v>
      </c>
      <c r="FQ234" t="s">
        <v>71</v>
      </c>
      <c r="FR234" t="s">
        <v>71</v>
      </c>
      <c r="FS234" t="s">
        <v>71</v>
      </c>
      <c r="FT234" t="s">
        <v>71</v>
      </c>
      <c r="FU234" t="s">
        <v>71</v>
      </c>
      <c r="FV234" t="s">
        <v>71</v>
      </c>
      <c r="FW234" t="s">
        <v>71</v>
      </c>
      <c r="FX234" t="s">
        <v>71</v>
      </c>
      <c r="FY234" t="s">
        <v>71</v>
      </c>
      <c r="FZ234" t="s">
        <v>71</v>
      </c>
      <c r="GA234" t="s">
        <v>71</v>
      </c>
      <c r="GB234" t="s">
        <v>71</v>
      </c>
      <c r="GC234" t="s">
        <v>71</v>
      </c>
      <c r="GD234" t="s">
        <v>71</v>
      </c>
      <c r="GE234" t="s">
        <v>71</v>
      </c>
      <c r="GF234" t="s">
        <v>71</v>
      </c>
      <c r="GG234" t="s">
        <v>71</v>
      </c>
      <c r="GH234" t="s">
        <v>71</v>
      </c>
    </row>
    <row r="235" spans="1:190" x14ac:dyDescent="0.2">
      <c r="A235" s="1">
        <v>233</v>
      </c>
      <c r="B235" t="s">
        <v>72</v>
      </c>
      <c r="C235" t="s">
        <v>72</v>
      </c>
      <c r="D235" t="s">
        <v>73</v>
      </c>
      <c r="E235" t="s">
        <v>73</v>
      </c>
      <c r="F235" t="s">
        <v>73</v>
      </c>
      <c r="G235" t="s">
        <v>73</v>
      </c>
      <c r="H235" t="s">
        <v>74</v>
      </c>
      <c r="I235" t="s">
        <v>74</v>
      </c>
      <c r="J235" t="s">
        <v>74</v>
      </c>
      <c r="K235" t="s">
        <v>75</v>
      </c>
      <c r="L235" t="s">
        <v>75</v>
      </c>
      <c r="M235" t="s">
        <v>75</v>
      </c>
      <c r="N235" t="s">
        <v>75</v>
      </c>
      <c r="O235" t="s">
        <v>75</v>
      </c>
      <c r="P235" t="s">
        <v>75</v>
      </c>
      <c r="Q235" t="s">
        <v>75</v>
      </c>
      <c r="R235" t="s">
        <v>71</v>
      </c>
      <c r="S235" t="s">
        <v>71</v>
      </c>
      <c r="T235" t="s">
        <v>71</v>
      </c>
      <c r="U235" t="s">
        <v>71</v>
      </c>
      <c r="V235" t="s">
        <v>71</v>
      </c>
      <c r="W235" t="s">
        <v>71</v>
      </c>
      <c r="X235" t="s">
        <v>71</v>
      </c>
      <c r="Y235" t="s">
        <v>71</v>
      </c>
      <c r="Z235" t="s">
        <v>71</v>
      </c>
      <c r="AA235" t="s">
        <v>71</v>
      </c>
      <c r="AB235" t="s">
        <v>71</v>
      </c>
      <c r="AC235" t="s">
        <v>71</v>
      </c>
      <c r="AD235" t="s">
        <v>71</v>
      </c>
      <c r="AE235" t="s">
        <v>71</v>
      </c>
      <c r="AF235" t="s">
        <v>71</v>
      </c>
      <c r="AG235" t="s">
        <v>71</v>
      </c>
      <c r="AH235" t="s">
        <v>71</v>
      </c>
      <c r="AI235" t="s">
        <v>71</v>
      </c>
      <c r="AJ235" t="s">
        <v>71</v>
      </c>
      <c r="AK235" t="s">
        <v>71</v>
      </c>
      <c r="AL235" t="s">
        <v>71</v>
      </c>
      <c r="AM235" t="s">
        <v>71</v>
      </c>
      <c r="AN235" t="s">
        <v>71</v>
      </c>
      <c r="AO235" t="s">
        <v>71</v>
      </c>
      <c r="AP235" t="s">
        <v>71</v>
      </c>
      <c r="AQ235" t="s">
        <v>71</v>
      </c>
      <c r="AR235" t="s">
        <v>71</v>
      </c>
      <c r="AS235" t="s">
        <v>71</v>
      </c>
      <c r="AT235" t="s">
        <v>71</v>
      </c>
      <c r="AU235" t="s">
        <v>71</v>
      </c>
      <c r="AV235" t="s">
        <v>71</v>
      </c>
      <c r="AW235" t="s">
        <v>71</v>
      </c>
      <c r="AX235" t="s">
        <v>71</v>
      </c>
      <c r="AY235" t="s">
        <v>71</v>
      </c>
      <c r="AZ235" t="s">
        <v>71</v>
      </c>
      <c r="BA235" t="s">
        <v>71</v>
      </c>
      <c r="BB235" t="s">
        <v>71</v>
      </c>
      <c r="BC235" t="s">
        <v>71</v>
      </c>
      <c r="BD235" t="s">
        <v>71</v>
      </c>
      <c r="BE235" t="s">
        <v>71</v>
      </c>
      <c r="BF235" t="s">
        <v>71</v>
      </c>
      <c r="BG235" t="s">
        <v>71</v>
      </c>
      <c r="BH235" t="s">
        <v>71</v>
      </c>
      <c r="BI235" t="s">
        <v>71</v>
      </c>
      <c r="BJ235" t="s">
        <v>71</v>
      </c>
      <c r="BK235" t="s">
        <v>71</v>
      </c>
      <c r="BL235" t="s">
        <v>71</v>
      </c>
      <c r="BM235" t="s">
        <v>71</v>
      </c>
      <c r="BN235" t="s">
        <v>71</v>
      </c>
      <c r="BO235" t="s">
        <v>71</v>
      </c>
      <c r="BP235" t="s">
        <v>71</v>
      </c>
      <c r="BQ235" t="s">
        <v>71</v>
      </c>
      <c r="BR235" t="s">
        <v>71</v>
      </c>
      <c r="BS235" t="s">
        <v>71</v>
      </c>
      <c r="BT235" t="s">
        <v>71</v>
      </c>
      <c r="BU235" t="s">
        <v>71</v>
      </c>
      <c r="BV235" t="s">
        <v>71</v>
      </c>
      <c r="BW235" t="s">
        <v>71</v>
      </c>
      <c r="BX235" t="s">
        <v>71</v>
      </c>
      <c r="BY235" t="s">
        <v>71</v>
      </c>
      <c r="BZ235" t="s">
        <v>71</v>
      </c>
      <c r="CA235" t="s">
        <v>71</v>
      </c>
      <c r="CB235" t="s">
        <v>71</v>
      </c>
      <c r="CC235" t="s">
        <v>71</v>
      </c>
      <c r="CD235" t="s">
        <v>71</v>
      </c>
      <c r="CE235" t="s">
        <v>71</v>
      </c>
      <c r="CF235" t="s">
        <v>71</v>
      </c>
      <c r="CG235" t="s">
        <v>71</v>
      </c>
      <c r="CH235" t="s">
        <v>71</v>
      </c>
      <c r="CI235" t="s">
        <v>71</v>
      </c>
      <c r="CJ235" t="s">
        <v>71</v>
      </c>
      <c r="CK235" t="s">
        <v>71</v>
      </c>
      <c r="CL235" t="s">
        <v>71</v>
      </c>
      <c r="CM235" t="s">
        <v>71</v>
      </c>
      <c r="CN235" t="s">
        <v>71</v>
      </c>
      <c r="CO235" t="s">
        <v>71</v>
      </c>
      <c r="CP235" t="s">
        <v>71</v>
      </c>
      <c r="CQ235" t="s">
        <v>71</v>
      </c>
      <c r="CR235" t="s">
        <v>71</v>
      </c>
      <c r="CS235" t="s">
        <v>71</v>
      </c>
      <c r="CT235" t="s">
        <v>71</v>
      </c>
      <c r="CU235" t="s">
        <v>71</v>
      </c>
      <c r="CV235" t="s">
        <v>71</v>
      </c>
      <c r="CW235" t="s">
        <v>71</v>
      </c>
      <c r="CX235" t="s">
        <v>71</v>
      </c>
      <c r="CY235" t="s">
        <v>71</v>
      </c>
      <c r="CZ235" t="s">
        <v>71</v>
      </c>
      <c r="DA235" t="s">
        <v>71</v>
      </c>
      <c r="DB235" t="s">
        <v>71</v>
      </c>
      <c r="DC235" t="s">
        <v>71</v>
      </c>
      <c r="DD235" t="s">
        <v>71</v>
      </c>
      <c r="DE235" t="s">
        <v>71</v>
      </c>
      <c r="DF235" t="s">
        <v>71</v>
      </c>
      <c r="DG235" t="s">
        <v>71</v>
      </c>
      <c r="DH235" t="s">
        <v>71</v>
      </c>
      <c r="DI235" t="s">
        <v>71</v>
      </c>
      <c r="DJ235" t="s">
        <v>71</v>
      </c>
      <c r="DK235" t="s">
        <v>71</v>
      </c>
      <c r="DL235" t="s">
        <v>71</v>
      </c>
      <c r="DM235" t="s">
        <v>71</v>
      </c>
      <c r="DN235" t="s">
        <v>71</v>
      </c>
      <c r="DO235" t="s">
        <v>71</v>
      </c>
      <c r="DP235" t="s">
        <v>71</v>
      </c>
      <c r="DQ235" t="s">
        <v>71</v>
      </c>
      <c r="DR235" t="s">
        <v>71</v>
      </c>
      <c r="DS235" t="s">
        <v>71</v>
      </c>
      <c r="DT235" t="s">
        <v>71</v>
      </c>
      <c r="DU235" t="s">
        <v>71</v>
      </c>
      <c r="DV235" t="s">
        <v>71</v>
      </c>
      <c r="DW235" t="s">
        <v>71</v>
      </c>
      <c r="DX235" t="s">
        <v>71</v>
      </c>
      <c r="DY235" t="s">
        <v>71</v>
      </c>
      <c r="DZ235" t="s">
        <v>71</v>
      </c>
      <c r="EA235" t="s">
        <v>71</v>
      </c>
      <c r="EB235" t="s">
        <v>71</v>
      </c>
      <c r="EC235" t="s">
        <v>71</v>
      </c>
      <c r="ED235" t="s">
        <v>71</v>
      </c>
      <c r="EE235" t="s">
        <v>71</v>
      </c>
      <c r="EF235" t="s">
        <v>71</v>
      </c>
      <c r="EG235" t="s">
        <v>71</v>
      </c>
      <c r="EH235" t="s">
        <v>71</v>
      </c>
      <c r="EI235" t="s">
        <v>71</v>
      </c>
      <c r="EJ235" t="s">
        <v>71</v>
      </c>
      <c r="EK235" t="s">
        <v>71</v>
      </c>
      <c r="EL235" t="s">
        <v>71</v>
      </c>
      <c r="EM235" t="s">
        <v>71</v>
      </c>
      <c r="EN235" t="s">
        <v>71</v>
      </c>
      <c r="EO235" t="s">
        <v>71</v>
      </c>
      <c r="EP235" t="s">
        <v>71</v>
      </c>
      <c r="EQ235" t="s">
        <v>71</v>
      </c>
      <c r="ER235" t="s">
        <v>71</v>
      </c>
      <c r="ES235" t="s">
        <v>71</v>
      </c>
      <c r="ET235" t="s">
        <v>71</v>
      </c>
      <c r="EU235" t="s">
        <v>71</v>
      </c>
      <c r="EV235" t="s">
        <v>71</v>
      </c>
      <c r="EW235" t="s">
        <v>71</v>
      </c>
      <c r="EX235" t="s">
        <v>71</v>
      </c>
      <c r="EY235" t="s">
        <v>71</v>
      </c>
      <c r="EZ235" t="s">
        <v>71</v>
      </c>
      <c r="FA235" t="s">
        <v>71</v>
      </c>
      <c r="FB235" t="s">
        <v>71</v>
      </c>
      <c r="FC235" t="s">
        <v>71</v>
      </c>
      <c r="FD235" t="s">
        <v>71</v>
      </c>
      <c r="FE235" t="s">
        <v>71</v>
      </c>
      <c r="FF235" t="s">
        <v>71</v>
      </c>
      <c r="FG235" t="s">
        <v>71</v>
      </c>
      <c r="FH235" t="s">
        <v>71</v>
      </c>
      <c r="FI235" t="s">
        <v>71</v>
      </c>
      <c r="FJ235" t="s">
        <v>71</v>
      </c>
      <c r="FK235" t="s">
        <v>71</v>
      </c>
      <c r="FL235" t="s">
        <v>71</v>
      </c>
      <c r="FM235" t="s">
        <v>71</v>
      </c>
      <c r="FN235" t="s">
        <v>71</v>
      </c>
      <c r="FO235" t="s">
        <v>71</v>
      </c>
      <c r="FP235" t="s">
        <v>71</v>
      </c>
      <c r="FQ235" t="s">
        <v>71</v>
      </c>
      <c r="FR235" t="s">
        <v>71</v>
      </c>
      <c r="FS235" t="s">
        <v>71</v>
      </c>
      <c r="FT235" t="s">
        <v>71</v>
      </c>
      <c r="FU235" t="s">
        <v>71</v>
      </c>
      <c r="FV235" t="s">
        <v>71</v>
      </c>
      <c r="FW235" t="s">
        <v>71</v>
      </c>
      <c r="FX235" t="s">
        <v>71</v>
      </c>
      <c r="FY235" t="s">
        <v>71</v>
      </c>
      <c r="FZ235" t="s">
        <v>71</v>
      </c>
      <c r="GA235" t="s">
        <v>71</v>
      </c>
      <c r="GB235" t="s">
        <v>71</v>
      </c>
      <c r="GC235" t="s">
        <v>71</v>
      </c>
      <c r="GD235" t="s">
        <v>71</v>
      </c>
      <c r="GE235" t="s">
        <v>71</v>
      </c>
      <c r="GF235" t="s">
        <v>71</v>
      </c>
      <c r="GG235" t="s">
        <v>71</v>
      </c>
      <c r="GH235" t="s">
        <v>71</v>
      </c>
    </row>
    <row r="236" spans="1:190" x14ac:dyDescent="0.2">
      <c r="A236" s="1">
        <v>234</v>
      </c>
      <c r="B236" t="s">
        <v>72</v>
      </c>
      <c r="C236" t="s">
        <v>72</v>
      </c>
      <c r="D236" t="s">
        <v>73</v>
      </c>
      <c r="E236" t="s">
        <v>73</v>
      </c>
      <c r="F236" t="s">
        <v>73</v>
      </c>
      <c r="G236" t="s">
        <v>73</v>
      </c>
      <c r="H236" t="s">
        <v>74</v>
      </c>
      <c r="I236" t="s">
        <v>74</v>
      </c>
      <c r="J236" t="s">
        <v>74</v>
      </c>
      <c r="K236" t="s">
        <v>75</v>
      </c>
      <c r="L236" t="s">
        <v>75</v>
      </c>
      <c r="M236" t="s">
        <v>75</v>
      </c>
      <c r="N236" t="s">
        <v>75</v>
      </c>
      <c r="O236" t="s">
        <v>75</v>
      </c>
      <c r="P236" t="s">
        <v>75</v>
      </c>
      <c r="Q236" t="s">
        <v>75</v>
      </c>
      <c r="R236" t="s">
        <v>71</v>
      </c>
      <c r="S236" t="s">
        <v>71</v>
      </c>
      <c r="T236" t="s">
        <v>71</v>
      </c>
      <c r="U236" t="s">
        <v>71</v>
      </c>
      <c r="V236" t="s">
        <v>71</v>
      </c>
      <c r="W236" t="s">
        <v>71</v>
      </c>
      <c r="X236" t="s">
        <v>71</v>
      </c>
      <c r="Y236" t="s">
        <v>71</v>
      </c>
      <c r="Z236" t="s">
        <v>71</v>
      </c>
      <c r="AA236" t="s">
        <v>71</v>
      </c>
      <c r="AB236" t="s">
        <v>71</v>
      </c>
      <c r="AC236" t="s">
        <v>71</v>
      </c>
      <c r="AD236" t="s">
        <v>71</v>
      </c>
      <c r="AE236" t="s">
        <v>71</v>
      </c>
      <c r="AF236" t="s">
        <v>71</v>
      </c>
      <c r="AG236" t="s">
        <v>71</v>
      </c>
      <c r="AH236" t="s">
        <v>71</v>
      </c>
      <c r="AI236" t="s">
        <v>71</v>
      </c>
      <c r="AJ236" t="s">
        <v>71</v>
      </c>
      <c r="AK236" t="s">
        <v>71</v>
      </c>
      <c r="AL236" t="s">
        <v>71</v>
      </c>
      <c r="AM236" t="s">
        <v>71</v>
      </c>
      <c r="AN236" t="s">
        <v>71</v>
      </c>
      <c r="AO236" t="s">
        <v>71</v>
      </c>
      <c r="AP236" t="s">
        <v>71</v>
      </c>
      <c r="AQ236" t="s">
        <v>71</v>
      </c>
      <c r="AR236" t="s">
        <v>71</v>
      </c>
      <c r="AS236" t="s">
        <v>71</v>
      </c>
      <c r="AT236" t="s">
        <v>71</v>
      </c>
      <c r="AU236" t="s">
        <v>71</v>
      </c>
      <c r="AV236" t="s">
        <v>71</v>
      </c>
      <c r="AW236" t="s">
        <v>71</v>
      </c>
      <c r="AX236" t="s">
        <v>71</v>
      </c>
      <c r="AY236" t="s">
        <v>71</v>
      </c>
      <c r="AZ236" t="s">
        <v>71</v>
      </c>
      <c r="BA236" t="s">
        <v>71</v>
      </c>
      <c r="BB236" t="s">
        <v>71</v>
      </c>
      <c r="BC236" t="s">
        <v>71</v>
      </c>
      <c r="BD236" t="s">
        <v>71</v>
      </c>
      <c r="BE236" t="s">
        <v>71</v>
      </c>
      <c r="BF236" t="s">
        <v>71</v>
      </c>
      <c r="BG236" t="s">
        <v>71</v>
      </c>
      <c r="BH236" t="s">
        <v>71</v>
      </c>
      <c r="BI236" t="s">
        <v>71</v>
      </c>
      <c r="BJ236" t="s">
        <v>71</v>
      </c>
      <c r="BK236" t="s">
        <v>71</v>
      </c>
      <c r="BL236" t="s">
        <v>71</v>
      </c>
      <c r="BM236" t="s">
        <v>71</v>
      </c>
      <c r="BN236" t="s">
        <v>71</v>
      </c>
      <c r="BO236" t="s">
        <v>71</v>
      </c>
      <c r="BP236" t="s">
        <v>71</v>
      </c>
      <c r="BQ236" t="s">
        <v>71</v>
      </c>
      <c r="BR236" t="s">
        <v>71</v>
      </c>
      <c r="BS236" t="s">
        <v>71</v>
      </c>
      <c r="BT236" t="s">
        <v>71</v>
      </c>
      <c r="BU236" t="s">
        <v>71</v>
      </c>
      <c r="BV236" t="s">
        <v>71</v>
      </c>
      <c r="BW236" t="s">
        <v>71</v>
      </c>
      <c r="BX236" t="s">
        <v>71</v>
      </c>
      <c r="BY236" t="s">
        <v>71</v>
      </c>
      <c r="BZ236" t="s">
        <v>71</v>
      </c>
      <c r="CA236" t="s">
        <v>71</v>
      </c>
      <c r="CB236" t="s">
        <v>71</v>
      </c>
      <c r="CC236" t="s">
        <v>71</v>
      </c>
      <c r="CD236" t="s">
        <v>71</v>
      </c>
      <c r="CE236" t="s">
        <v>71</v>
      </c>
      <c r="CF236" t="s">
        <v>71</v>
      </c>
      <c r="CG236" t="s">
        <v>71</v>
      </c>
      <c r="CH236" t="s">
        <v>71</v>
      </c>
      <c r="CI236" t="s">
        <v>71</v>
      </c>
      <c r="CJ236" t="s">
        <v>71</v>
      </c>
      <c r="CK236" t="s">
        <v>71</v>
      </c>
      <c r="CL236" t="s">
        <v>71</v>
      </c>
      <c r="CM236" t="s">
        <v>71</v>
      </c>
      <c r="CN236" t="s">
        <v>71</v>
      </c>
      <c r="CO236" t="s">
        <v>71</v>
      </c>
      <c r="CP236" t="s">
        <v>71</v>
      </c>
      <c r="CQ236" t="s">
        <v>71</v>
      </c>
      <c r="CR236" t="s">
        <v>71</v>
      </c>
      <c r="CS236" t="s">
        <v>71</v>
      </c>
      <c r="CT236" t="s">
        <v>71</v>
      </c>
      <c r="CU236" t="s">
        <v>71</v>
      </c>
      <c r="CV236" t="s">
        <v>71</v>
      </c>
      <c r="CW236" t="s">
        <v>71</v>
      </c>
      <c r="CX236" t="s">
        <v>71</v>
      </c>
      <c r="CY236" t="s">
        <v>71</v>
      </c>
      <c r="CZ236" t="s">
        <v>71</v>
      </c>
      <c r="DA236" t="s">
        <v>71</v>
      </c>
      <c r="DB236" t="s">
        <v>71</v>
      </c>
      <c r="DC236" t="s">
        <v>71</v>
      </c>
      <c r="DD236" t="s">
        <v>71</v>
      </c>
      <c r="DE236" t="s">
        <v>71</v>
      </c>
      <c r="DF236" t="s">
        <v>71</v>
      </c>
      <c r="DG236" t="s">
        <v>71</v>
      </c>
      <c r="DH236" t="s">
        <v>71</v>
      </c>
      <c r="DI236" t="s">
        <v>71</v>
      </c>
      <c r="DJ236" t="s">
        <v>71</v>
      </c>
      <c r="DK236" t="s">
        <v>71</v>
      </c>
      <c r="DL236" t="s">
        <v>71</v>
      </c>
      <c r="DM236" t="s">
        <v>71</v>
      </c>
      <c r="DN236" t="s">
        <v>71</v>
      </c>
      <c r="DO236" t="s">
        <v>71</v>
      </c>
      <c r="DP236" t="s">
        <v>71</v>
      </c>
      <c r="DQ236" t="s">
        <v>71</v>
      </c>
      <c r="DR236" t="s">
        <v>71</v>
      </c>
      <c r="DS236" t="s">
        <v>71</v>
      </c>
      <c r="DT236" t="s">
        <v>71</v>
      </c>
      <c r="DU236" t="s">
        <v>71</v>
      </c>
      <c r="DV236" t="s">
        <v>71</v>
      </c>
      <c r="DW236" t="s">
        <v>71</v>
      </c>
      <c r="DX236" t="s">
        <v>71</v>
      </c>
      <c r="DY236" t="s">
        <v>71</v>
      </c>
      <c r="DZ236" t="s">
        <v>71</v>
      </c>
      <c r="EA236" t="s">
        <v>71</v>
      </c>
      <c r="EB236" t="s">
        <v>71</v>
      </c>
      <c r="EC236" t="s">
        <v>71</v>
      </c>
      <c r="ED236" t="s">
        <v>71</v>
      </c>
      <c r="EE236" t="s">
        <v>71</v>
      </c>
      <c r="EF236" t="s">
        <v>71</v>
      </c>
      <c r="EG236" t="s">
        <v>71</v>
      </c>
      <c r="EH236" t="s">
        <v>71</v>
      </c>
      <c r="EI236" t="s">
        <v>71</v>
      </c>
      <c r="EJ236" t="s">
        <v>71</v>
      </c>
      <c r="EK236" t="s">
        <v>71</v>
      </c>
      <c r="EL236" t="s">
        <v>71</v>
      </c>
      <c r="EM236" t="s">
        <v>71</v>
      </c>
      <c r="EN236" t="s">
        <v>71</v>
      </c>
      <c r="EO236" t="s">
        <v>71</v>
      </c>
      <c r="EP236" t="s">
        <v>71</v>
      </c>
      <c r="EQ236" t="s">
        <v>71</v>
      </c>
      <c r="ER236" t="s">
        <v>71</v>
      </c>
      <c r="ES236" t="s">
        <v>71</v>
      </c>
      <c r="ET236" t="s">
        <v>71</v>
      </c>
      <c r="EU236" t="s">
        <v>71</v>
      </c>
      <c r="EV236" t="s">
        <v>71</v>
      </c>
      <c r="EW236" t="s">
        <v>71</v>
      </c>
      <c r="EX236" t="s">
        <v>71</v>
      </c>
      <c r="EY236" t="s">
        <v>71</v>
      </c>
      <c r="EZ236" t="s">
        <v>71</v>
      </c>
      <c r="FA236" t="s">
        <v>71</v>
      </c>
      <c r="FB236" t="s">
        <v>71</v>
      </c>
      <c r="FC236" t="s">
        <v>71</v>
      </c>
      <c r="FD236" t="s">
        <v>71</v>
      </c>
      <c r="FE236" t="s">
        <v>71</v>
      </c>
      <c r="FF236" t="s">
        <v>71</v>
      </c>
      <c r="FG236" t="s">
        <v>71</v>
      </c>
      <c r="FH236" t="s">
        <v>71</v>
      </c>
      <c r="FI236" t="s">
        <v>71</v>
      </c>
      <c r="FJ236" t="s">
        <v>71</v>
      </c>
      <c r="FK236" t="s">
        <v>71</v>
      </c>
      <c r="FL236" t="s">
        <v>71</v>
      </c>
      <c r="FM236" t="s">
        <v>71</v>
      </c>
      <c r="FN236" t="s">
        <v>71</v>
      </c>
      <c r="FO236" t="s">
        <v>71</v>
      </c>
      <c r="FP236" t="s">
        <v>71</v>
      </c>
      <c r="FQ236" t="s">
        <v>71</v>
      </c>
      <c r="FR236" t="s">
        <v>71</v>
      </c>
      <c r="FS236" t="s">
        <v>71</v>
      </c>
      <c r="FT236" t="s">
        <v>71</v>
      </c>
      <c r="FU236" t="s">
        <v>71</v>
      </c>
      <c r="FV236" t="s">
        <v>71</v>
      </c>
      <c r="FW236" t="s">
        <v>71</v>
      </c>
      <c r="FX236" t="s">
        <v>71</v>
      </c>
      <c r="FY236" t="s">
        <v>71</v>
      </c>
      <c r="FZ236" t="s">
        <v>71</v>
      </c>
      <c r="GA236" t="s">
        <v>71</v>
      </c>
      <c r="GB236" t="s">
        <v>71</v>
      </c>
      <c r="GC236" t="s">
        <v>71</v>
      </c>
      <c r="GD236" t="s">
        <v>71</v>
      </c>
      <c r="GE236" t="s">
        <v>71</v>
      </c>
      <c r="GF236" t="s">
        <v>71</v>
      </c>
      <c r="GG236" t="s">
        <v>71</v>
      </c>
      <c r="GH236" t="s">
        <v>71</v>
      </c>
    </row>
    <row r="237" spans="1:190" x14ac:dyDescent="0.2">
      <c r="A237" s="1">
        <v>235</v>
      </c>
      <c r="B237" t="s">
        <v>72</v>
      </c>
      <c r="C237" t="s">
        <v>72</v>
      </c>
      <c r="D237" t="s">
        <v>73</v>
      </c>
      <c r="E237" t="s">
        <v>73</v>
      </c>
      <c r="F237" t="s">
        <v>73</v>
      </c>
      <c r="G237" t="s">
        <v>73</v>
      </c>
      <c r="H237" t="s">
        <v>74</v>
      </c>
      <c r="I237" t="s">
        <v>74</v>
      </c>
      <c r="J237" t="s">
        <v>74</v>
      </c>
      <c r="K237" t="s">
        <v>75</v>
      </c>
      <c r="L237" t="s">
        <v>75</v>
      </c>
      <c r="M237" t="s">
        <v>75</v>
      </c>
      <c r="N237" t="s">
        <v>75</v>
      </c>
      <c r="O237" t="s">
        <v>75</v>
      </c>
      <c r="P237" t="s">
        <v>75</v>
      </c>
      <c r="Q237" t="s">
        <v>75</v>
      </c>
      <c r="R237" t="s">
        <v>71</v>
      </c>
      <c r="S237" t="s">
        <v>71</v>
      </c>
      <c r="T237" t="s">
        <v>71</v>
      </c>
      <c r="U237" t="s">
        <v>71</v>
      </c>
      <c r="V237" t="s">
        <v>71</v>
      </c>
      <c r="W237" t="s">
        <v>71</v>
      </c>
      <c r="X237" t="s">
        <v>71</v>
      </c>
      <c r="Y237" t="s">
        <v>71</v>
      </c>
      <c r="Z237" t="s">
        <v>71</v>
      </c>
      <c r="AA237" t="s">
        <v>71</v>
      </c>
      <c r="AB237" t="s">
        <v>71</v>
      </c>
      <c r="AC237" t="s">
        <v>71</v>
      </c>
      <c r="AD237" t="s">
        <v>71</v>
      </c>
      <c r="AE237" t="s">
        <v>71</v>
      </c>
      <c r="AF237" t="s">
        <v>71</v>
      </c>
      <c r="AG237" t="s">
        <v>71</v>
      </c>
      <c r="AH237" t="s">
        <v>71</v>
      </c>
      <c r="AI237" t="s">
        <v>71</v>
      </c>
      <c r="AJ237" t="s">
        <v>71</v>
      </c>
      <c r="AK237" t="s">
        <v>71</v>
      </c>
      <c r="AL237" t="s">
        <v>71</v>
      </c>
      <c r="AM237" t="s">
        <v>71</v>
      </c>
      <c r="AN237" t="s">
        <v>71</v>
      </c>
      <c r="AO237" t="s">
        <v>71</v>
      </c>
      <c r="AP237" t="s">
        <v>71</v>
      </c>
      <c r="AQ237" t="s">
        <v>71</v>
      </c>
      <c r="AR237" t="s">
        <v>71</v>
      </c>
      <c r="AS237" t="s">
        <v>71</v>
      </c>
      <c r="AT237" t="s">
        <v>71</v>
      </c>
      <c r="AU237" t="s">
        <v>71</v>
      </c>
      <c r="AV237" t="s">
        <v>71</v>
      </c>
      <c r="AW237" t="s">
        <v>71</v>
      </c>
      <c r="AX237" t="s">
        <v>71</v>
      </c>
      <c r="AY237" t="s">
        <v>71</v>
      </c>
      <c r="AZ237" t="s">
        <v>71</v>
      </c>
      <c r="BA237" t="s">
        <v>71</v>
      </c>
      <c r="BB237" t="s">
        <v>71</v>
      </c>
      <c r="BC237" t="s">
        <v>71</v>
      </c>
      <c r="BD237" t="s">
        <v>71</v>
      </c>
      <c r="BE237" t="s">
        <v>71</v>
      </c>
      <c r="BF237" t="s">
        <v>71</v>
      </c>
      <c r="BG237" t="s">
        <v>71</v>
      </c>
      <c r="BH237" t="s">
        <v>71</v>
      </c>
      <c r="BI237" t="s">
        <v>71</v>
      </c>
      <c r="BJ237" t="s">
        <v>71</v>
      </c>
      <c r="BK237" t="s">
        <v>71</v>
      </c>
      <c r="BL237" t="s">
        <v>71</v>
      </c>
      <c r="BM237" t="s">
        <v>71</v>
      </c>
      <c r="BN237" t="s">
        <v>71</v>
      </c>
      <c r="BO237" t="s">
        <v>71</v>
      </c>
      <c r="BP237" t="s">
        <v>71</v>
      </c>
      <c r="BQ237" t="s">
        <v>71</v>
      </c>
      <c r="BR237" t="s">
        <v>71</v>
      </c>
      <c r="BS237" t="s">
        <v>71</v>
      </c>
      <c r="BT237" t="s">
        <v>71</v>
      </c>
      <c r="BU237" t="s">
        <v>71</v>
      </c>
      <c r="BV237" t="s">
        <v>71</v>
      </c>
      <c r="BW237" t="s">
        <v>71</v>
      </c>
      <c r="BX237" t="s">
        <v>71</v>
      </c>
      <c r="BY237" t="s">
        <v>71</v>
      </c>
      <c r="BZ237" t="s">
        <v>71</v>
      </c>
      <c r="CA237" t="s">
        <v>71</v>
      </c>
      <c r="CB237" t="s">
        <v>71</v>
      </c>
      <c r="CC237" t="s">
        <v>71</v>
      </c>
      <c r="CD237" t="s">
        <v>71</v>
      </c>
      <c r="CE237" t="s">
        <v>71</v>
      </c>
      <c r="CF237" t="s">
        <v>71</v>
      </c>
      <c r="CG237" t="s">
        <v>71</v>
      </c>
      <c r="CH237" t="s">
        <v>71</v>
      </c>
      <c r="CI237" t="s">
        <v>71</v>
      </c>
      <c r="CJ237" t="s">
        <v>71</v>
      </c>
      <c r="CK237" t="s">
        <v>71</v>
      </c>
      <c r="CL237" t="s">
        <v>71</v>
      </c>
      <c r="CM237" t="s">
        <v>71</v>
      </c>
      <c r="CN237" t="s">
        <v>71</v>
      </c>
      <c r="CO237" t="s">
        <v>71</v>
      </c>
      <c r="CP237" t="s">
        <v>71</v>
      </c>
      <c r="CQ237" t="s">
        <v>71</v>
      </c>
      <c r="CR237" t="s">
        <v>71</v>
      </c>
      <c r="CS237" t="s">
        <v>71</v>
      </c>
      <c r="CT237" t="s">
        <v>71</v>
      </c>
      <c r="CU237" t="s">
        <v>71</v>
      </c>
      <c r="CV237" t="s">
        <v>71</v>
      </c>
      <c r="CW237" t="s">
        <v>71</v>
      </c>
      <c r="CX237" t="s">
        <v>71</v>
      </c>
      <c r="CY237" t="s">
        <v>71</v>
      </c>
      <c r="CZ237" t="s">
        <v>71</v>
      </c>
      <c r="DA237" t="s">
        <v>71</v>
      </c>
      <c r="DB237" t="s">
        <v>71</v>
      </c>
      <c r="DC237" t="s">
        <v>71</v>
      </c>
      <c r="DD237" t="s">
        <v>71</v>
      </c>
      <c r="DE237" t="s">
        <v>71</v>
      </c>
      <c r="DF237" t="s">
        <v>71</v>
      </c>
      <c r="DG237" t="s">
        <v>71</v>
      </c>
      <c r="DH237" t="s">
        <v>71</v>
      </c>
      <c r="DI237" t="s">
        <v>71</v>
      </c>
      <c r="DJ237" t="s">
        <v>71</v>
      </c>
      <c r="DK237" t="s">
        <v>71</v>
      </c>
      <c r="DL237" t="s">
        <v>71</v>
      </c>
      <c r="DM237" t="s">
        <v>71</v>
      </c>
      <c r="DN237" t="s">
        <v>71</v>
      </c>
      <c r="DO237" t="s">
        <v>71</v>
      </c>
      <c r="DP237" t="s">
        <v>71</v>
      </c>
      <c r="DQ237" t="s">
        <v>71</v>
      </c>
      <c r="DR237" t="s">
        <v>71</v>
      </c>
      <c r="DS237" t="s">
        <v>71</v>
      </c>
      <c r="DT237" t="s">
        <v>71</v>
      </c>
      <c r="DU237" t="s">
        <v>71</v>
      </c>
      <c r="DV237" t="s">
        <v>71</v>
      </c>
      <c r="DW237" t="s">
        <v>71</v>
      </c>
      <c r="DX237" t="s">
        <v>71</v>
      </c>
      <c r="DY237" t="s">
        <v>71</v>
      </c>
      <c r="DZ237" t="s">
        <v>71</v>
      </c>
      <c r="EA237" t="s">
        <v>71</v>
      </c>
      <c r="EB237" t="s">
        <v>71</v>
      </c>
      <c r="EC237" t="s">
        <v>71</v>
      </c>
      <c r="ED237" t="s">
        <v>71</v>
      </c>
      <c r="EE237" t="s">
        <v>71</v>
      </c>
      <c r="EF237" t="s">
        <v>71</v>
      </c>
      <c r="EG237" t="s">
        <v>71</v>
      </c>
      <c r="EH237" t="s">
        <v>71</v>
      </c>
      <c r="EI237" t="s">
        <v>71</v>
      </c>
      <c r="EJ237" t="s">
        <v>71</v>
      </c>
      <c r="EK237" t="s">
        <v>71</v>
      </c>
      <c r="EL237" t="s">
        <v>71</v>
      </c>
      <c r="EM237" t="s">
        <v>71</v>
      </c>
      <c r="EN237" t="s">
        <v>71</v>
      </c>
      <c r="EO237" t="s">
        <v>71</v>
      </c>
      <c r="EP237" t="s">
        <v>71</v>
      </c>
      <c r="EQ237" t="s">
        <v>71</v>
      </c>
      <c r="ER237" t="s">
        <v>71</v>
      </c>
      <c r="ES237" t="s">
        <v>71</v>
      </c>
      <c r="ET237" t="s">
        <v>71</v>
      </c>
      <c r="EU237" t="s">
        <v>71</v>
      </c>
      <c r="EV237" t="s">
        <v>71</v>
      </c>
      <c r="EW237" t="s">
        <v>71</v>
      </c>
      <c r="EX237" t="s">
        <v>71</v>
      </c>
      <c r="EY237" t="s">
        <v>71</v>
      </c>
      <c r="EZ237" t="s">
        <v>71</v>
      </c>
      <c r="FA237" t="s">
        <v>71</v>
      </c>
      <c r="FB237" t="s">
        <v>71</v>
      </c>
      <c r="FC237" t="s">
        <v>71</v>
      </c>
      <c r="FD237" t="s">
        <v>71</v>
      </c>
      <c r="FE237" t="s">
        <v>71</v>
      </c>
      <c r="FF237" t="s">
        <v>71</v>
      </c>
      <c r="FG237" t="s">
        <v>71</v>
      </c>
      <c r="FH237" t="s">
        <v>71</v>
      </c>
      <c r="FI237" t="s">
        <v>71</v>
      </c>
      <c r="FJ237" t="s">
        <v>71</v>
      </c>
      <c r="FK237" t="s">
        <v>71</v>
      </c>
      <c r="FL237" t="s">
        <v>71</v>
      </c>
      <c r="FM237" t="s">
        <v>71</v>
      </c>
      <c r="FN237" t="s">
        <v>71</v>
      </c>
      <c r="FO237" t="s">
        <v>71</v>
      </c>
      <c r="FP237" t="s">
        <v>71</v>
      </c>
      <c r="FQ237" t="s">
        <v>71</v>
      </c>
      <c r="FR237" t="s">
        <v>71</v>
      </c>
      <c r="FS237" t="s">
        <v>71</v>
      </c>
      <c r="FT237" t="s">
        <v>71</v>
      </c>
      <c r="FU237" t="s">
        <v>71</v>
      </c>
      <c r="FV237" t="s">
        <v>71</v>
      </c>
      <c r="FW237" t="s">
        <v>71</v>
      </c>
      <c r="FX237" t="s">
        <v>71</v>
      </c>
      <c r="FY237" t="s">
        <v>71</v>
      </c>
      <c r="FZ237" t="s">
        <v>71</v>
      </c>
      <c r="GA237" t="s">
        <v>71</v>
      </c>
      <c r="GB237" t="s">
        <v>71</v>
      </c>
      <c r="GC237" t="s">
        <v>71</v>
      </c>
      <c r="GD237" t="s">
        <v>71</v>
      </c>
      <c r="GE237" t="s">
        <v>71</v>
      </c>
      <c r="GF237" t="s">
        <v>71</v>
      </c>
      <c r="GG237" t="s">
        <v>71</v>
      </c>
      <c r="GH237" t="s">
        <v>71</v>
      </c>
    </row>
    <row r="238" spans="1:190" x14ac:dyDescent="0.2">
      <c r="A238" s="1">
        <v>236</v>
      </c>
      <c r="B238" t="s">
        <v>72</v>
      </c>
      <c r="C238" t="s">
        <v>72</v>
      </c>
      <c r="D238" t="s">
        <v>73</v>
      </c>
      <c r="E238" t="s">
        <v>73</v>
      </c>
      <c r="F238" t="s">
        <v>73</v>
      </c>
      <c r="G238" t="s">
        <v>73</v>
      </c>
      <c r="H238" t="s">
        <v>74</v>
      </c>
      <c r="I238" t="s">
        <v>74</v>
      </c>
      <c r="J238" t="s">
        <v>74</v>
      </c>
      <c r="K238" t="s">
        <v>75</v>
      </c>
      <c r="L238" t="s">
        <v>75</v>
      </c>
      <c r="M238" t="s">
        <v>75</v>
      </c>
      <c r="N238" t="s">
        <v>75</v>
      </c>
      <c r="O238" t="s">
        <v>75</v>
      </c>
      <c r="P238" t="s">
        <v>75</v>
      </c>
      <c r="Q238" t="s">
        <v>75</v>
      </c>
      <c r="R238" t="s">
        <v>71</v>
      </c>
      <c r="S238" t="s">
        <v>71</v>
      </c>
      <c r="T238" t="s">
        <v>71</v>
      </c>
      <c r="U238" t="s">
        <v>71</v>
      </c>
      <c r="V238" t="s">
        <v>71</v>
      </c>
      <c r="W238" t="s">
        <v>71</v>
      </c>
      <c r="X238" t="s">
        <v>71</v>
      </c>
      <c r="Y238" t="s">
        <v>71</v>
      </c>
      <c r="Z238" t="s">
        <v>71</v>
      </c>
      <c r="AA238" t="s">
        <v>71</v>
      </c>
      <c r="AB238" t="s">
        <v>71</v>
      </c>
      <c r="AC238" t="s">
        <v>71</v>
      </c>
      <c r="AD238" t="s">
        <v>71</v>
      </c>
      <c r="AE238" t="s">
        <v>71</v>
      </c>
      <c r="AF238" t="s">
        <v>71</v>
      </c>
      <c r="AG238" t="s">
        <v>71</v>
      </c>
      <c r="AH238" t="s">
        <v>71</v>
      </c>
      <c r="AI238" t="s">
        <v>71</v>
      </c>
      <c r="AJ238" t="s">
        <v>71</v>
      </c>
      <c r="AK238" t="s">
        <v>71</v>
      </c>
      <c r="AL238" t="s">
        <v>71</v>
      </c>
      <c r="AM238" t="s">
        <v>71</v>
      </c>
      <c r="AN238" t="s">
        <v>71</v>
      </c>
      <c r="AO238" t="s">
        <v>71</v>
      </c>
      <c r="AP238" t="s">
        <v>71</v>
      </c>
      <c r="AQ238" t="s">
        <v>71</v>
      </c>
      <c r="AR238" t="s">
        <v>71</v>
      </c>
      <c r="AS238" t="s">
        <v>71</v>
      </c>
      <c r="AT238" t="s">
        <v>71</v>
      </c>
      <c r="AU238" t="s">
        <v>71</v>
      </c>
      <c r="AV238" t="s">
        <v>71</v>
      </c>
      <c r="AW238" t="s">
        <v>71</v>
      </c>
      <c r="AX238" t="s">
        <v>71</v>
      </c>
      <c r="AY238" t="s">
        <v>71</v>
      </c>
      <c r="AZ238" t="s">
        <v>71</v>
      </c>
      <c r="BA238" t="s">
        <v>71</v>
      </c>
      <c r="BB238" t="s">
        <v>71</v>
      </c>
      <c r="BC238" t="s">
        <v>71</v>
      </c>
      <c r="BD238" t="s">
        <v>71</v>
      </c>
      <c r="BE238" t="s">
        <v>71</v>
      </c>
      <c r="BF238" t="s">
        <v>71</v>
      </c>
      <c r="BG238" t="s">
        <v>71</v>
      </c>
      <c r="BH238" t="s">
        <v>71</v>
      </c>
      <c r="BI238" t="s">
        <v>71</v>
      </c>
      <c r="BJ238" t="s">
        <v>71</v>
      </c>
      <c r="BK238" t="s">
        <v>71</v>
      </c>
      <c r="BL238" t="s">
        <v>71</v>
      </c>
      <c r="BM238" t="s">
        <v>71</v>
      </c>
      <c r="BN238" t="s">
        <v>71</v>
      </c>
      <c r="BO238" t="s">
        <v>71</v>
      </c>
      <c r="BP238" t="s">
        <v>71</v>
      </c>
      <c r="BQ238" t="s">
        <v>71</v>
      </c>
      <c r="BR238" t="s">
        <v>71</v>
      </c>
      <c r="BS238" t="s">
        <v>71</v>
      </c>
      <c r="BT238" t="s">
        <v>71</v>
      </c>
      <c r="BU238" t="s">
        <v>71</v>
      </c>
      <c r="BV238" t="s">
        <v>71</v>
      </c>
      <c r="BW238" t="s">
        <v>71</v>
      </c>
      <c r="BX238" t="s">
        <v>71</v>
      </c>
      <c r="BY238" t="s">
        <v>71</v>
      </c>
      <c r="BZ238" t="s">
        <v>71</v>
      </c>
      <c r="CA238" t="s">
        <v>71</v>
      </c>
      <c r="CB238" t="s">
        <v>71</v>
      </c>
      <c r="CC238" t="s">
        <v>71</v>
      </c>
      <c r="CD238" t="s">
        <v>71</v>
      </c>
      <c r="CE238" t="s">
        <v>71</v>
      </c>
      <c r="CF238" t="s">
        <v>71</v>
      </c>
      <c r="CG238" t="s">
        <v>71</v>
      </c>
      <c r="CH238" t="s">
        <v>71</v>
      </c>
      <c r="CI238" t="s">
        <v>71</v>
      </c>
      <c r="CJ238" t="s">
        <v>71</v>
      </c>
      <c r="CK238" t="s">
        <v>71</v>
      </c>
      <c r="CL238" t="s">
        <v>71</v>
      </c>
      <c r="CM238" t="s">
        <v>71</v>
      </c>
      <c r="CN238" t="s">
        <v>71</v>
      </c>
      <c r="CO238" t="s">
        <v>71</v>
      </c>
      <c r="CP238" t="s">
        <v>71</v>
      </c>
      <c r="CQ238" t="s">
        <v>71</v>
      </c>
      <c r="CR238" t="s">
        <v>71</v>
      </c>
      <c r="CS238" t="s">
        <v>71</v>
      </c>
      <c r="CT238" t="s">
        <v>71</v>
      </c>
      <c r="CU238" t="s">
        <v>71</v>
      </c>
      <c r="CV238" t="s">
        <v>71</v>
      </c>
      <c r="CW238" t="s">
        <v>71</v>
      </c>
      <c r="CX238" t="s">
        <v>71</v>
      </c>
      <c r="CY238" t="s">
        <v>71</v>
      </c>
      <c r="CZ238" t="s">
        <v>71</v>
      </c>
      <c r="DA238" t="s">
        <v>71</v>
      </c>
      <c r="DB238" t="s">
        <v>71</v>
      </c>
      <c r="DC238" t="s">
        <v>71</v>
      </c>
      <c r="DD238" t="s">
        <v>71</v>
      </c>
      <c r="DE238" t="s">
        <v>71</v>
      </c>
      <c r="DF238" t="s">
        <v>71</v>
      </c>
      <c r="DG238" t="s">
        <v>71</v>
      </c>
      <c r="DH238" t="s">
        <v>71</v>
      </c>
      <c r="DI238" t="s">
        <v>71</v>
      </c>
      <c r="DJ238" t="s">
        <v>71</v>
      </c>
      <c r="DK238" t="s">
        <v>71</v>
      </c>
      <c r="DL238" t="s">
        <v>71</v>
      </c>
      <c r="DM238" t="s">
        <v>71</v>
      </c>
      <c r="DN238" t="s">
        <v>71</v>
      </c>
      <c r="DO238" t="s">
        <v>71</v>
      </c>
      <c r="DP238" t="s">
        <v>71</v>
      </c>
      <c r="DQ238" t="s">
        <v>71</v>
      </c>
      <c r="DR238" t="s">
        <v>71</v>
      </c>
      <c r="DS238" t="s">
        <v>71</v>
      </c>
      <c r="DT238" t="s">
        <v>71</v>
      </c>
      <c r="DU238" t="s">
        <v>71</v>
      </c>
      <c r="DV238" t="s">
        <v>71</v>
      </c>
      <c r="DW238" t="s">
        <v>71</v>
      </c>
      <c r="DX238" t="s">
        <v>71</v>
      </c>
      <c r="DY238" t="s">
        <v>71</v>
      </c>
      <c r="DZ238" t="s">
        <v>71</v>
      </c>
      <c r="EA238" t="s">
        <v>71</v>
      </c>
      <c r="EB238" t="s">
        <v>71</v>
      </c>
      <c r="EC238" t="s">
        <v>71</v>
      </c>
      <c r="ED238" t="s">
        <v>71</v>
      </c>
      <c r="EE238" t="s">
        <v>71</v>
      </c>
      <c r="EF238" t="s">
        <v>71</v>
      </c>
      <c r="EG238" t="s">
        <v>71</v>
      </c>
      <c r="EH238" t="s">
        <v>71</v>
      </c>
      <c r="EI238" t="s">
        <v>71</v>
      </c>
      <c r="EJ238" t="s">
        <v>71</v>
      </c>
      <c r="EK238" t="s">
        <v>71</v>
      </c>
      <c r="EL238" t="s">
        <v>71</v>
      </c>
      <c r="EM238" t="s">
        <v>71</v>
      </c>
      <c r="EN238" t="s">
        <v>71</v>
      </c>
      <c r="EO238" t="s">
        <v>71</v>
      </c>
      <c r="EP238" t="s">
        <v>71</v>
      </c>
      <c r="EQ238" t="s">
        <v>71</v>
      </c>
      <c r="ER238" t="s">
        <v>71</v>
      </c>
      <c r="ES238" t="s">
        <v>71</v>
      </c>
      <c r="ET238" t="s">
        <v>71</v>
      </c>
      <c r="EU238" t="s">
        <v>71</v>
      </c>
      <c r="EV238" t="s">
        <v>71</v>
      </c>
      <c r="EW238" t="s">
        <v>71</v>
      </c>
      <c r="EX238" t="s">
        <v>71</v>
      </c>
      <c r="EY238" t="s">
        <v>71</v>
      </c>
      <c r="EZ238" t="s">
        <v>71</v>
      </c>
      <c r="FA238" t="s">
        <v>71</v>
      </c>
      <c r="FB238" t="s">
        <v>71</v>
      </c>
      <c r="FC238" t="s">
        <v>71</v>
      </c>
      <c r="FD238" t="s">
        <v>71</v>
      </c>
      <c r="FE238" t="s">
        <v>71</v>
      </c>
      <c r="FF238" t="s">
        <v>71</v>
      </c>
      <c r="FG238" t="s">
        <v>71</v>
      </c>
      <c r="FH238" t="s">
        <v>71</v>
      </c>
      <c r="FI238" t="s">
        <v>71</v>
      </c>
      <c r="FJ238" t="s">
        <v>71</v>
      </c>
      <c r="FK238" t="s">
        <v>71</v>
      </c>
      <c r="FL238" t="s">
        <v>71</v>
      </c>
      <c r="FM238" t="s">
        <v>71</v>
      </c>
      <c r="FN238" t="s">
        <v>71</v>
      </c>
      <c r="FO238" t="s">
        <v>71</v>
      </c>
      <c r="FP238" t="s">
        <v>71</v>
      </c>
      <c r="FQ238" t="s">
        <v>71</v>
      </c>
      <c r="FR238" t="s">
        <v>71</v>
      </c>
      <c r="FS238" t="s">
        <v>71</v>
      </c>
      <c r="FT238" t="s">
        <v>71</v>
      </c>
      <c r="FU238" t="s">
        <v>71</v>
      </c>
      <c r="FV238" t="s">
        <v>71</v>
      </c>
      <c r="FW238" t="s">
        <v>71</v>
      </c>
      <c r="FX238" t="s">
        <v>71</v>
      </c>
      <c r="FY238" t="s">
        <v>71</v>
      </c>
      <c r="FZ238" t="s">
        <v>71</v>
      </c>
      <c r="GA238" t="s">
        <v>71</v>
      </c>
      <c r="GB238" t="s">
        <v>71</v>
      </c>
      <c r="GC238" t="s">
        <v>71</v>
      </c>
      <c r="GD238" t="s">
        <v>71</v>
      </c>
      <c r="GE238" t="s">
        <v>71</v>
      </c>
      <c r="GF238" t="s">
        <v>71</v>
      </c>
      <c r="GG238" t="s">
        <v>71</v>
      </c>
      <c r="GH238" t="s">
        <v>71</v>
      </c>
    </row>
    <row r="239" spans="1:190" x14ac:dyDescent="0.2">
      <c r="A239" s="1">
        <v>237</v>
      </c>
      <c r="B239" t="s">
        <v>72</v>
      </c>
      <c r="C239" t="s">
        <v>72</v>
      </c>
      <c r="D239" t="s">
        <v>73</v>
      </c>
      <c r="E239" t="s">
        <v>73</v>
      </c>
      <c r="F239" t="s">
        <v>73</v>
      </c>
      <c r="G239" t="s">
        <v>73</v>
      </c>
      <c r="H239" t="s">
        <v>74</v>
      </c>
      <c r="I239" t="s">
        <v>74</v>
      </c>
      <c r="J239" t="s">
        <v>74</v>
      </c>
      <c r="K239" t="s">
        <v>75</v>
      </c>
      <c r="L239" t="s">
        <v>75</v>
      </c>
      <c r="M239" t="s">
        <v>75</v>
      </c>
      <c r="N239" t="s">
        <v>75</v>
      </c>
      <c r="O239" t="s">
        <v>75</v>
      </c>
      <c r="P239" t="s">
        <v>75</v>
      </c>
      <c r="Q239" t="s">
        <v>75</v>
      </c>
      <c r="R239" t="s">
        <v>71</v>
      </c>
      <c r="S239" t="s">
        <v>71</v>
      </c>
      <c r="T239" t="s">
        <v>71</v>
      </c>
      <c r="U239" t="s">
        <v>71</v>
      </c>
      <c r="V239" t="s">
        <v>71</v>
      </c>
      <c r="W239" t="s">
        <v>71</v>
      </c>
      <c r="X239" t="s">
        <v>71</v>
      </c>
      <c r="Y239" t="s">
        <v>71</v>
      </c>
      <c r="Z239" t="s">
        <v>71</v>
      </c>
      <c r="AA239" t="s">
        <v>71</v>
      </c>
      <c r="AB239" t="s">
        <v>71</v>
      </c>
      <c r="AC239" t="s">
        <v>71</v>
      </c>
      <c r="AD239" t="s">
        <v>71</v>
      </c>
      <c r="AE239" t="s">
        <v>71</v>
      </c>
      <c r="AF239" t="s">
        <v>71</v>
      </c>
      <c r="AG239" t="s">
        <v>71</v>
      </c>
      <c r="AH239" t="s">
        <v>71</v>
      </c>
      <c r="AI239" t="s">
        <v>71</v>
      </c>
      <c r="AJ239" t="s">
        <v>71</v>
      </c>
      <c r="AK239" t="s">
        <v>71</v>
      </c>
      <c r="AL239" t="s">
        <v>71</v>
      </c>
      <c r="AM239" t="s">
        <v>71</v>
      </c>
      <c r="AN239" t="s">
        <v>71</v>
      </c>
      <c r="AO239" t="s">
        <v>71</v>
      </c>
      <c r="AP239" t="s">
        <v>71</v>
      </c>
      <c r="AQ239" t="s">
        <v>71</v>
      </c>
      <c r="AR239" t="s">
        <v>71</v>
      </c>
      <c r="AS239" t="s">
        <v>71</v>
      </c>
      <c r="AT239" t="s">
        <v>71</v>
      </c>
      <c r="AU239" t="s">
        <v>71</v>
      </c>
      <c r="AV239" t="s">
        <v>71</v>
      </c>
      <c r="AW239" t="s">
        <v>71</v>
      </c>
      <c r="AX239" t="s">
        <v>71</v>
      </c>
      <c r="AY239" t="s">
        <v>71</v>
      </c>
      <c r="AZ239" t="s">
        <v>71</v>
      </c>
      <c r="BA239" t="s">
        <v>71</v>
      </c>
      <c r="BB239" t="s">
        <v>71</v>
      </c>
      <c r="BC239" t="s">
        <v>71</v>
      </c>
      <c r="BD239" t="s">
        <v>71</v>
      </c>
      <c r="BE239" t="s">
        <v>71</v>
      </c>
      <c r="BF239" t="s">
        <v>71</v>
      </c>
      <c r="BG239" t="s">
        <v>71</v>
      </c>
      <c r="BH239" t="s">
        <v>71</v>
      </c>
      <c r="BI239" t="s">
        <v>71</v>
      </c>
      <c r="BJ239" t="s">
        <v>71</v>
      </c>
      <c r="BK239" t="s">
        <v>71</v>
      </c>
      <c r="BL239" t="s">
        <v>71</v>
      </c>
      <c r="BM239" t="s">
        <v>71</v>
      </c>
      <c r="BN239" t="s">
        <v>71</v>
      </c>
      <c r="BO239" t="s">
        <v>71</v>
      </c>
      <c r="BP239" t="s">
        <v>71</v>
      </c>
      <c r="BQ239" t="s">
        <v>71</v>
      </c>
      <c r="BR239" t="s">
        <v>71</v>
      </c>
      <c r="BS239" t="s">
        <v>71</v>
      </c>
      <c r="BT239" t="s">
        <v>71</v>
      </c>
      <c r="BU239" t="s">
        <v>71</v>
      </c>
      <c r="BV239" t="s">
        <v>71</v>
      </c>
      <c r="BW239" t="s">
        <v>71</v>
      </c>
      <c r="BX239" t="s">
        <v>71</v>
      </c>
      <c r="BY239" t="s">
        <v>71</v>
      </c>
      <c r="BZ239" t="s">
        <v>71</v>
      </c>
      <c r="CA239" t="s">
        <v>71</v>
      </c>
      <c r="CB239" t="s">
        <v>71</v>
      </c>
      <c r="CC239" t="s">
        <v>71</v>
      </c>
      <c r="CD239" t="s">
        <v>71</v>
      </c>
      <c r="CE239" t="s">
        <v>71</v>
      </c>
      <c r="CF239" t="s">
        <v>71</v>
      </c>
      <c r="CG239" t="s">
        <v>71</v>
      </c>
      <c r="CH239" t="s">
        <v>71</v>
      </c>
      <c r="CI239" t="s">
        <v>71</v>
      </c>
      <c r="CJ239" t="s">
        <v>71</v>
      </c>
      <c r="CK239" t="s">
        <v>71</v>
      </c>
      <c r="CL239" t="s">
        <v>71</v>
      </c>
      <c r="CM239" t="s">
        <v>71</v>
      </c>
      <c r="CN239" t="s">
        <v>71</v>
      </c>
      <c r="CO239" t="s">
        <v>71</v>
      </c>
      <c r="CP239" t="s">
        <v>71</v>
      </c>
      <c r="CQ239" t="s">
        <v>71</v>
      </c>
      <c r="CR239" t="s">
        <v>71</v>
      </c>
      <c r="CS239" t="s">
        <v>71</v>
      </c>
      <c r="CT239" t="s">
        <v>71</v>
      </c>
      <c r="CU239" t="s">
        <v>71</v>
      </c>
      <c r="CV239" t="s">
        <v>71</v>
      </c>
      <c r="CW239" t="s">
        <v>71</v>
      </c>
      <c r="CX239" t="s">
        <v>71</v>
      </c>
      <c r="CY239" t="s">
        <v>71</v>
      </c>
      <c r="CZ239" t="s">
        <v>71</v>
      </c>
      <c r="DA239" t="s">
        <v>71</v>
      </c>
      <c r="DB239" t="s">
        <v>71</v>
      </c>
      <c r="DC239" t="s">
        <v>71</v>
      </c>
      <c r="DD239" t="s">
        <v>71</v>
      </c>
      <c r="DE239" t="s">
        <v>71</v>
      </c>
      <c r="DF239" t="s">
        <v>71</v>
      </c>
      <c r="DG239" t="s">
        <v>71</v>
      </c>
      <c r="DH239" t="s">
        <v>71</v>
      </c>
      <c r="DI239" t="s">
        <v>71</v>
      </c>
      <c r="DJ239" t="s">
        <v>71</v>
      </c>
      <c r="DK239" t="s">
        <v>71</v>
      </c>
      <c r="DL239" t="s">
        <v>71</v>
      </c>
      <c r="DM239" t="s">
        <v>71</v>
      </c>
      <c r="DN239" t="s">
        <v>71</v>
      </c>
      <c r="DO239" t="s">
        <v>71</v>
      </c>
      <c r="DP239" t="s">
        <v>71</v>
      </c>
      <c r="DQ239" t="s">
        <v>71</v>
      </c>
      <c r="DR239" t="s">
        <v>71</v>
      </c>
      <c r="DS239" t="s">
        <v>71</v>
      </c>
      <c r="DT239" t="s">
        <v>71</v>
      </c>
      <c r="DU239" t="s">
        <v>71</v>
      </c>
      <c r="DV239" t="s">
        <v>71</v>
      </c>
      <c r="DW239" t="s">
        <v>71</v>
      </c>
      <c r="DX239" t="s">
        <v>71</v>
      </c>
      <c r="DY239" t="s">
        <v>71</v>
      </c>
      <c r="DZ239" t="s">
        <v>71</v>
      </c>
      <c r="EA239" t="s">
        <v>71</v>
      </c>
      <c r="EB239" t="s">
        <v>71</v>
      </c>
      <c r="EC239" t="s">
        <v>71</v>
      </c>
      <c r="ED239" t="s">
        <v>71</v>
      </c>
      <c r="EE239" t="s">
        <v>71</v>
      </c>
      <c r="EF239" t="s">
        <v>71</v>
      </c>
      <c r="EG239" t="s">
        <v>71</v>
      </c>
      <c r="EH239" t="s">
        <v>71</v>
      </c>
      <c r="EI239" t="s">
        <v>71</v>
      </c>
      <c r="EJ239" t="s">
        <v>71</v>
      </c>
      <c r="EK239" t="s">
        <v>71</v>
      </c>
      <c r="EL239" t="s">
        <v>71</v>
      </c>
      <c r="EM239" t="s">
        <v>71</v>
      </c>
      <c r="EN239" t="s">
        <v>71</v>
      </c>
      <c r="EO239" t="s">
        <v>71</v>
      </c>
      <c r="EP239" t="s">
        <v>71</v>
      </c>
      <c r="EQ239" t="s">
        <v>71</v>
      </c>
      <c r="ER239" t="s">
        <v>71</v>
      </c>
      <c r="ES239" t="s">
        <v>71</v>
      </c>
      <c r="ET239" t="s">
        <v>71</v>
      </c>
      <c r="EU239" t="s">
        <v>71</v>
      </c>
      <c r="EV239" t="s">
        <v>71</v>
      </c>
      <c r="EW239" t="s">
        <v>71</v>
      </c>
      <c r="EX239" t="s">
        <v>71</v>
      </c>
      <c r="EY239" t="s">
        <v>71</v>
      </c>
      <c r="EZ239" t="s">
        <v>71</v>
      </c>
      <c r="FA239" t="s">
        <v>71</v>
      </c>
      <c r="FB239" t="s">
        <v>71</v>
      </c>
      <c r="FC239" t="s">
        <v>71</v>
      </c>
      <c r="FD239" t="s">
        <v>71</v>
      </c>
      <c r="FE239" t="s">
        <v>71</v>
      </c>
      <c r="FF239" t="s">
        <v>71</v>
      </c>
      <c r="FG239" t="s">
        <v>71</v>
      </c>
      <c r="FH239" t="s">
        <v>71</v>
      </c>
      <c r="FI239" t="s">
        <v>71</v>
      </c>
      <c r="FJ239" t="s">
        <v>71</v>
      </c>
      <c r="FK239" t="s">
        <v>71</v>
      </c>
      <c r="FL239" t="s">
        <v>71</v>
      </c>
      <c r="FM239" t="s">
        <v>71</v>
      </c>
      <c r="FN239" t="s">
        <v>71</v>
      </c>
      <c r="FO239" t="s">
        <v>71</v>
      </c>
      <c r="FP239" t="s">
        <v>71</v>
      </c>
      <c r="FQ239" t="s">
        <v>71</v>
      </c>
      <c r="FR239" t="s">
        <v>71</v>
      </c>
      <c r="FS239" t="s">
        <v>71</v>
      </c>
      <c r="FT239" t="s">
        <v>71</v>
      </c>
      <c r="FU239" t="s">
        <v>71</v>
      </c>
      <c r="FV239" t="s">
        <v>71</v>
      </c>
      <c r="FW239" t="s">
        <v>71</v>
      </c>
      <c r="FX239" t="s">
        <v>71</v>
      </c>
      <c r="FY239" t="s">
        <v>71</v>
      </c>
      <c r="FZ239" t="s">
        <v>71</v>
      </c>
      <c r="GA239" t="s">
        <v>71</v>
      </c>
      <c r="GB239" t="s">
        <v>71</v>
      </c>
      <c r="GC239" t="s">
        <v>71</v>
      </c>
      <c r="GD239" t="s">
        <v>71</v>
      </c>
      <c r="GE239" t="s">
        <v>71</v>
      </c>
      <c r="GF239" t="s">
        <v>71</v>
      </c>
      <c r="GG239" t="s">
        <v>71</v>
      </c>
      <c r="GH239" t="s">
        <v>71</v>
      </c>
    </row>
    <row r="240" spans="1:190" x14ac:dyDescent="0.2">
      <c r="A240" s="1">
        <v>238</v>
      </c>
      <c r="B240" t="s">
        <v>72</v>
      </c>
      <c r="C240" t="s">
        <v>72</v>
      </c>
      <c r="D240" t="s">
        <v>73</v>
      </c>
      <c r="E240" t="s">
        <v>73</v>
      </c>
      <c r="F240" t="s">
        <v>73</v>
      </c>
      <c r="G240" t="s">
        <v>73</v>
      </c>
      <c r="H240" t="s">
        <v>74</v>
      </c>
      <c r="I240" t="s">
        <v>74</v>
      </c>
      <c r="J240" t="s">
        <v>74</v>
      </c>
      <c r="K240" t="s">
        <v>75</v>
      </c>
      <c r="L240" t="s">
        <v>75</v>
      </c>
      <c r="M240" t="s">
        <v>75</v>
      </c>
      <c r="N240" t="s">
        <v>75</v>
      </c>
      <c r="O240" t="s">
        <v>75</v>
      </c>
      <c r="P240" t="s">
        <v>75</v>
      </c>
      <c r="Q240" t="s">
        <v>75</v>
      </c>
      <c r="R240" t="s">
        <v>71</v>
      </c>
      <c r="S240" t="s">
        <v>71</v>
      </c>
      <c r="T240" t="s">
        <v>71</v>
      </c>
      <c r="U240" t="s">
        <v>71</v>
      </c>
      <c r="V240" t="s">
        <v>71</v>
      </c>
      <c r="W240" t="s">
        <v>71</v>
      </c>
      <c r="X240" t="s">
        <v>71</v>
      </c>
      <c r="Y240" t="s">
        <v>71</v>
      </c>
      <c r="Z240" t="s">
        <v>71</v>
      </c>
      <c r="AA240" t="s">
        <v>71</v>
      </c>
      <c r="AB240" t="s">
        <v>71</v>
      </c>
      <c r="AC240" t="s">
        <v>71</v>
      </c>
      <c r="AD240" t="s">
        <v>71</v>
      </c>
      <c r="AE240" t="s">
        <v>71</v>
      </c>
      <c r="AF240" t="s">
        <v>71</v>
      </c>
      <c r="AG240" t="s">
        <v>71</v>
      </c>
      <c r="AH240" t="s">
        <v>71</v>
      </c>
      <c r="AI240" t="s">
        <v>71</v>
      </c>
      <c r="AJ240" t="s">
        <v>71</v>
      </c>
      <c r="AK240" t="s">
        <v>71</v>
      </c>
      <c r="AL240" t="s">
        <v>71</v>
      </c>
      <c r="AM240" t="s">
        <v>71</v>
      </c>
      <c r="AN240" t="s">
        <v>71</v>
      </c>
      <c r="AO240" t="s">
        <v>71</v>
      </c>
      <c r="AP240" t="s">
        <v>71</v>
      </c>
      <c r="AQ240" t="s">
        <v>71</v>
      </c>
      <c r="AR240" t="s">
        <v>71</v>
      </c>
      <c r="AS240" t="s">
        <v>71</v>
      </c>
      <c r="AT240" t="s">
        <v>71</v>
      </c>
      <c r="AU240" t="s">
        <v>71</v>
      </c>
      <c r="AV240" t="s">
        <v>71</v>
      </c>
      <c r="AW240" t="s">
        <v>71</v>
      </c>
      <c r="AX240" t="s">
        <v>71</v>
      </c>
      <c r="AY240" t="s">
        <v>71</v>
      </c>
      <c r="AZ240" t="s">
        <v>71</v>
      </c>
      <c r="BA240" t="s">
        <v>71</v>
      </c>
      <c r="BB240" t="s">
        <v>71</v>
      </c>
      <c r="BC240" t="s">
        <v>71</v>
      </c>
      <c r="BD240" t="s">
        <v>71</v>
      </c>
      <c r="BE240" t="s">
        <v>71</v>
      </c>
      <c r="BF240" t="s">
        <v>71</v>
      </c>
      <c r="BG240" t="s">
        <v>71</v>
      </c>
      <c r="BH240" t="s">
        <v>71</v>
      </c>
      <c r="BI240" t="s">
        <v>71</v>
      </c>
      <c r="BJ240" t="s">
        <v>71</v>
      </c>
      <c r="BK240" t="s">
        <v>71</v>
      </c>
      <c r="BL240" t="s">
        <v>71</v>
      </c>
      <c r="BM240" t="s">
        <v>71</v>
      </c>
      <c r="BN240" t="s">
        <v>71</v>
      </c>
      <c r="BO240" t="s">
        <v>71</v>
      </c>
      <c r="BP240" t="s">
        <v>71</v>
      </c>
      <c r="BQ240" t="s">
        <v>71</v>
      </c>
      <c r="BR240" t="s">
        <v>71</v>
      </c>
      <c r="BS240" t="s">
        <v>71</v>
      </c>
      <c r="BT240" t="s">
        <v>71</v>
      </c>
      <c r="BU240" t="s">
        <v>71</v>
      </c>
      <c r="BV240" t="s">
        <v>71</v>
      </c>
      <c r="BW240" t="s">
        <v>71</v>
      </c>
      <c r="BX240" t="s">
        <v>71</v>
      </c>
      <c r="BY240" t="s">
        <v>71</v>
      </c>
      <c r="BZ240" t="s">
        <v>71</v>
      </c>
      <c r="CA240" t="s">
        <v>71</v>
      </c>
      <c r="CB240" t="s">
        <v>71</v>
      </c>
      <c r="CC240" t="s">
        <v>71</v>
      </c>
      <c r="CD240" t="s">
        <v>71</v>
      </c>
      <c r="CE240" t="s">
        <v>71</v>
      </c>
      <c r="CF240" t="s">
        <v>71</v>
      </c>
      <c r="CG240" t="s">
        <v>71</v>
      </c>
      <c r="CH240" t="s">
        <v>71</v>
      </c>
      <c r="CI240" t="s">
        <v>71</v>
      </c>
      <c r="CJ240" t="s">
        <v>71</v>
      </c>
      <c r="CK240" t="s">
        <v>71</v>
      </c>
      <c r="CL240" t="s">
        <v>71</v>
      </c>
      <c r="CM240" t="s">
        <v>71</v>
      </c>
      <c r="CN240" t="s">
        <v>71</v>
      </c>
      <c r="CO240" t="s">
        <v>71</v>
      </c>
      <c r="CP240" t="s">
        <v>71</v>
      </c>
      <c r="CQ240" t="s">
        <v>71</v>
      </c>
      <c r="CR240" t="s">
        <v>71</v>
      </c>
      <c r="CS240" t="s">
        <v>71</v>
      </c>
      <c r="CT240" t="s">
        <v>71</v>
      </c>
      <c r="CU240" t="s">
        <v>71</v>
      </c>
      <c r="CV240" t="s">
        <v>71</v>
      </c>
      <c r="CW240" t="s">
        <v>71</v>
      </c>
      <c r="CX240" t="s">
        <v>71</v>
      </c>
      <c r="CY240" t="s">
        <v>71</v>
      </c>
      <c r="CZ240" t="s">
        <v>71</v>
      </c>
      <c r="DA240" t="s">
        <v>71</v>
      </c>
      <c r="DB240" t="s">
        <v>71</v>
      </c>
      <c r="DC240" t="s">
        <v>71</v>
      </c>
      <c r="DD240" t="s">
        <v>71</v>
      </c>
      <c r="DE240" t="s">
        <v>71</v>
      </c>
      <c r="DF240" t="s">
        <v>71</v>
      </c>
      <c r="DG240" t="s">
        <v>71</v>
      </c>
      <c r="DH240" t="s">
        <v>71</v>
      </c>
      <c r="DI240" t="s">
        <v>71</v>
      </c>
      <c r="DJ240" t="s">
        <v>71</v>
      </c>
      <c r="DK240" t="s">
        <v>71</v>
      </c>
      <c r="DL240" t="s">
        <v>71</v>
      </c>
      <c r="DM240" t="s">
        <v>71</v>
      </c>
      <c r="DN240" t="s">
        <v>71</v>
      </c>
      <c r="DO240" t="s">
        <v>71</v>
      </c>
      <c r="DP240" t="s">
        <v>71</v>
      </c>
      <c r="DQ240" t="s">
        <v>71</v>
      </c>
      <c r="DR240" t="s">
        <v>71</v>
      </c>
      <c r="DS240" t="s">
        <v>71</v>
      </c>
      <c r="DT240" t="s">
        <v>71</v>
      </c>
      <c r="DU240" t="s">
        <v>71</v>
      </c>
      <c r="DV240" t="s">
        <v>71</v>
      </c>
      <c r="DW240" t="s">
        <v>71</v>
      </c>
      <c r="DX240" t="s">
        <v>71</v>
      </c>
      <c r="DY240" t="s">
        <v>71</v>
      </c>
      <c r="DZ240" t="s">
        <v>71</v>
      </c>
      <c r="EA240" t="s">
        <v>71</v>
      </c>
      <c r="EB240" t="s">
        <v>71</v>
      </c>
      <c r="EC240" t="s">
        <v>71</v>
      </c>
      <c r="ED240" t="s">
        <v>71</v>
      </c>
      <c r="EE240" t="s">
        <v>71</v>
      </c>
      <c r="EF240" t="s">
        <v>71</v>
      </c>
      <c r="EG240" t="s">
        <v>71</v>
      </c>
      <c r="EH240" t="s">
        <v>71</v>
      </c>
      <c r="EI240" t="s">
        <v>71</v>
      </c>
      <c r="EJ240" t="s">
        <v>71</v>
      </c>
      <c r="EK240" t="s">
        <v>71</v>
      </c>
      <c r="EL240" t="s">
        <v>71</v>
      </c>
      <c r="EM240" t="s">
        <v>71</v>
      </c>
      <c r="EN240" t="s">
        <v>71</v>
      </c>
      <c r="EO240" t="s">
        <v>71</v>
      </c>
      <c r="EP240" t="s">
        <v>71</v>
      </c>
      <c r="EQ240" t="s">
        <v>71</v>
      </c>
      <c r="ER240" t="s">
        <v>71</v>
      </c>
      <c r="ES240" t="s">
        <v>71</v>
      </c>
      <c r="ET240" t="s">
        <v>71</v>
      </c>
      <c r="EU240" t="s">
        <v>71</v>
      </c>
      <c r="EV240" t="s">
        <v>71</v>
      </c>
      <c r="EW240" t="s">
        <v>71</v>
      </c>
      <c r="EX240" t="s">
        <v>71</v>
      </c>
      <c r="EY240" t="s">
        <v>71</v>
      </c>
      <c r="EZ240" t="s">
        <v>71</v>
      </c>
      <c r="FA240" t="s">
        <v>71</v>
      </c>
      <c r="FB240" t="s">
        <v>71</v>
      </c>
      <c r="FC240" t="s">
        <v>71</v>
      </c>
      <c r="FD240" t="s">
        <v>71</v>
      </c>
      <c r="FE240" t="s">
        <v>71</v>
      </c>
      <c r="FF240" t="s">
        <v>71</v>
      </c>
      <c r="FG240" t="s">
        <v>71</v>
      </c>
      <c r="FH240" t="s">
        <v>71</v>
      </c>
      <c r="FI240" t="s">
        <v>71</v>
      </c>
      <c r="FJ240" t="s">
        <v>71</v>
      </c>
      <c r="FK240" t="s">
        <v>71</v>
      </c>
      <c r="FL240" t="s">
        <v>71</v>
      </c>
      <c r="FM240" t="s">
        <v>71</v>
      </c>
      <c r="FN240" t="s">
        <v>71</v>
      </c>
      <c r="FO240" t="s">
        <v>71</v>
      </c>
      <c r="FP240" t="s">
        <v>71</v>
      </c>
      <c r="FQ240" t="s">
        <v>71</v>
      </c>
      <c r="FR240" t="s">
        <v>71</v>
      </c>
      <c r="FS240" t="s">
        <v>71</v>
      </c>
      <c r="FT240" t="s">
        <v>71</v>
      </c>
      <c r="FU240" t="s">
        <v>71</v>
      </c>
      <c r="FV240" t="s">
        <v>71</v>
      </c>
      <c r="FW240" t="s">
        <v>71</v>
      </c>
      <c r="FX240" t="s">
        <v>71</v>
      </c>
      <c r="FY240" t="s">
        <v>71</v>
      </c>
      <c r="FZ240" t="s">
        <v>71</v>
      </c>
      <c r="GA240" t="s">
        <v>71</v>
      </c>
      <c r="GB240" t="s">
        <v>71</v>
      </c>
      <c r="GC240" t="s">
        <v>71</v>
      </c>
      <c r="GD240" t="s">
        <v>71</v>
      </c>
      <c r="GE240" t="s">
        <v>71</v>
      </c>
      <c r="GF240" t="s">
        <v>71</v>
      </c>
      <c r="GG240" t="s">
        <v>71</v>
      </c>
      <c r="GH240" t="s">
        <v>71</v>
      </c>
    </row>
    <row r="241" spans="1:190" x14ac:dyDescent="0.2">
      <c r="A241" s="1">
        <v>239</v>
      </c>
      <c r="B241" t="s">
        <v>72</v>
      </c>
      <c r="C241" t="s">
        <v>72</v>
      </c>
      <c r="D241" t="s">
        <v>73</v>
      </c>
      <c r="E241" t="s">
        <v>73</v>
      </c>
      <c r="F241" t="s">
        <v>73</v>
      </c>
      <c r="G241" t="s">
        <v>73</v>
      </c>
      <c r="H241" t="s">
        <v>74</v>
      </c>
      <c r="I241" t="s">
        <v>74</v>
      </c>
      <c r="J241" t="s">
        <v>74</v>
      </c>
      <c r="K241" t="s">
        <v>75</v>
      </c>
      <c r="L241" t="s">
        <v>75</v>
      </c>
      <c r="M241" t="s">
        <v>75</v>
      </c>
      <c r="N241" t="s">
        <v>75</v>
      </c>
      <c r="O241" t="s">
        <v>75</v>
      </c>
      <c r="P241" t="s">
        <v>75</v>
      </c>
      <c r="Q241" t="s">
        <v>75</v>
      </c>
      <c r="R241" t="s">
        <v>71</v>
      </c>
      <c r="S241" t="s">
        <v>71</v>
      </c>
      <c r="T241" t="s">
        <v>71</v>
      </c>
      <c r="U241" t="s">
        <v>71</v>
      </c>
      <c r="V241" t="s">
        <v>71</v>
      </c>
      <c r="W241" t="s">
        <v>71</v>
      </c>
      <c r="X241" t="s">
        <v>71</v>
      </c>
      <c r="Y241" t="s">
        <v>71</v>
      </c>
      <c r="Z241" t="s">
        <v>71</v>
      </c>
      <c r="AA241" t="s">
        <v>71</v>
      </c>
      <c r="AB241" t="s">
        <v>71</v>
      </c>
      <c r="AC241" t="s">
        <v>71</v>
      </c>
      <c r="AD241" t="s">
        <v>71</v>
      </c>
      <c r="AE241" t="s">
        <v>71</v>
      </c>
      <c r="AF241" t="s">
        <v>71</v>
      </c>
      <c r="AG241" t="s">
        <v>71</v>
      </c>
      <c r="AH241" t="s">
        <v>71</v>
      </c>
      <c r="AI241" t="s">
        <v>71</v>
      </c>
      <c r="AJ241" t="s">
        <v>71</v>
      </c>
      <c r="AK241" t="s">
        <v>71</v>
      </c>
      <c r="AL241" t="s">
        <v>71</v>
      </c>
      <c r="AM241" t="s">
        <v>71</v>
      </c>
      <c r="AN241" t="s">
        <v>71</v>
      </c>
      <c r="AO241" t="s">
        <v>71</v>
      </c>
      <c r="AP241" t="s">
        <v>71</v>
      </c>
      <c r="AQ241" t="s">
        <v>71</v>
      </c>
      <c r="AR241" t="s">
        <v>71</v>
      </c>
      <c r="AS241" t="s">
        <v>71</v>
      </c>
      <c r="AT241" t="s">
        <v>71</v>
      </c>
      <c r="AU241" t="s">
        <v>71</v>
      </c>
      <c r="AV241" t="s">
        <v>71</v>
      </c>
      <c r="AW241" t="s">
        <v>71</v>
      </c>
      <c r="AX241" t="s">
        <v>71</v>
      </c>
      <c r="AY241" t="s">
        <v>71</v>
      </c>
      <c r="AZ241" t="s">
        <v>71</v>
      </c>
      <c r="BA241" t="s">
        <v>71</v>
      </c>
      <c r="BB241" t="s">
        <v>71</v>
      </c>
      <c r="BC241" t="s">
        <v>71</v>
      </c>
      <c r="BD241" t="s">
        <v>71</v>
      </c>
      <c r="BE241" t="s">
        <v>71</v>
      </c>
      <c r="BF241" t="s">
        <v>71</v>
      </c>
      <c r="BG241" t="s">
        <v>71</v>
      </c>
      <c r="BH241" t="s">
        <v>71</v>
      </c>
      <c r="BI241" t="s">
        <v>71</v>
      </c>
      <c r="BJ241" t="s">
        <v>71</v>
      </c>
      <c r="BK241" t="s">
        <v>71</v>
      </c>
      <c r="BL241" t="s">
        <v>71</v>
      </c>
      <c r="BM241" t="s">
        <v>71</v>
      </c>
      <c r="BN241" t="s">
        <v>71</v>
      </c>
      <c r="BO241" t="s">
        <v>71</v>
      </c>
      <c r="BP241" t="s">
        <v>71</v>
      </c>
      <c r="BQ241" t="s">
        <v>71</v>
      </c>
      <c r="BR241" t="s">
        <v>71</v>
      </c>
      <c r="BS241" t="s">
        <v>71</v>
      </c>
      <c r="BT241" t="s">
        <v>71</v>
      </c>
      <c r="BU241" t="s">
        <v>71</v>
      </c>
      <c r="BV241" t="s">
        <v>71</v>
      </c>
      <c r="BW241" t="s">
        <v>71</v>
      </c>
      <c r="BX241" t="s">
        <v>71</v>
      </c>
      <c r="BY241" t="s">
        <v>71</v>
      </c>
      <c r="BZ241" t="s">
        <v>71</v>
      </c>
      <c r="CA241" t="s">
        <v>71</v>
      </c>
      <c r="CB241" t="s">
        <v>71</v>
      </c>
      <c r="CC241" t="s">
        <v>71</v>
      </c>
      <c r="CD241" t="s">
        <v>71</v>
      </c>
      <c r="CE241" t="s">
        <v>71</v>
      </c>
      <c r="CF241" t="s">
        <v>71</v>
      </c>
      <c r="CG241" t="s">
        <v>71</v>
      </c>
      <c r="CH241" t="s">
        <v>71</v>
      </c>
      <c r="CI241" t="s">
        <v>71</v>
      </c>
      <c r="CJ241" t="s">
        <v>71</v>
      </c>
      <c r="CK241" t="s">
        <v>71</v>
      </c>
      <c r="CL241" t="s">
        <v>71</v>
      </c>
      <c r="CM241" t="s">
        <v>71</v>
      </c>
      <c r="CN241" t="s">
        <v>71</v>
      </c>
      <c r="CO241" t="s">
        <v>71</v>
      </c>
      <c r="CP241" t="s">
        <v>71</v>
      </c>
      <c r="CQ241" t="s">
        <v>71</v>
      </c>
      <c r="CR241" t="s">
        <v>71</v>
      </c>
      <c r="CS241" t="s">
        <v>71</v>
      </c>
      <c r="CT241" t="s">
        <v>71</v>
      </c>
      <c r="CU241" t="s">
        <v>71</v>
      </c>
      <c r="CV241" t="s">
        <v>71</v>
      </c>
      <c r="CW241" t="s">
        <v>71</v>
      </c>
      <c r="CX241" t="s">
        <v>71</v>
      </c>
      <c r="CY241" t="s">
        <v>71</v>
      </c>
      <c r="CZ241" t="s">
        <v>71</v>
      </c>
      <c r="DA241" t="s">
        <v>71</v>
      </c>
      <c r="DB241" t="s">
        <v>71</v>
      </c>
      <c r="DC241" t="s">
        <v>71</v>
      </c>
      <c r="DD241" t="s">
        <v>71</v>
      </c>
      <c r="DE241" t="s">
        <v>71</v>
      </c>
      <c r="DF241" t="s">
        <v>71</v>
      </c>
      <c r="DG241" t="s">
        <v>71</v>
      </c>
      <c r="DH241" t="s">
        <v>71</v>
      </c>
      <c r="DI241" t="s">
        <v>71</v>
      </c>
      <c r="DJ241" t="s">
        <v>71</v>
      </c>
      <c r="DK241" t="s">
        <v>71</v>
      </c>
      <c r="DL241" t="s">
        <v>71</v>
      </c>
      <c r="DM241" t="s">
        <v>71</v>
      </c>
      <c r="DN241" t="s">
        <v>71</v>
      </c>
      <c r="DO241" t="s">
        <v>71</v>
      </c>
      <c r="DP241" t="s">
        <v>71</v>
      </c>
      <c r="DQ241" t="s">
        <v>71</v>
      </c>
      <c r="DR241" t="s">
        <v>71</v>
      </c>
      <c r="DS241" t="s">
        <v>71</v>
      </c>
      <c r="DT241" t="s">
        <v>71</v>
      </c>
      <c r="DU241" t="s">
        <v>71</v>
      </c>
      <c r="DV241" t="s">
        <v>71</v>
      </c>
      <c r="DW241" t="s">
        <v>71</v>
      </c>
      <c r="DX241" t="s">
        <v>71</v>
      </c>
      <c r="DY241" t="s">
        <v>71</v>
      </c>
      <c r="DZ241" t="s">
        <v>71</v>
      </c>
      <c r="EA241" t="s">
        <v>71</v>
      </c>
      <c r="EB241" t="s">
        <v>71</v>
      </c>
      <c r="EC241" t="s">
        <v>71</v>
      </c>
      <c r="ED241" t="s">
        <v>71</v>
      </c>
      <c r="EE241" t="s">
        <v>71</v>
      </c>
      <c r="EF241" t="s">
        <v>71</v>
      </c>
      <c r="EG241" t="s">
        <v>71</v>
      </c>
      <c r="EH241" t="s">
        <v>71</v>
      </c>
      <c r="EI241" t="s">
        <v>71</v>
      </c>
      <c r="EJ241" t="s">
        <v>71</v>
      </c>
      <c r="EK241" t="s">
        <v>71</v>
      </c>
      <c r="EL241" t="s">
        <v>71</v>
      </c>
      <c r="EM241" t="s">
        <v>71</v>
      </c>
      <c r="EN241" t="s">
        <v>71</v>
      </c>
      <c r="EO241" t="s">
        <v>71</v>
      </c>
      <c r="EP241" t="s">
        <v>71</v>
      </c>
      <c r="EQ241" t="s">
        <v>71</v>
      </c>
      <c r="ER241" t="s">
        <v>71</v>
      </c>
      <c r="ES241" t="s">
        <v>71</v>
      </c>
      <c r="ET241" t="s">
        <v>71</v>
      </c>
      <c r="EU241" t="s">
        <v>71</v>
      </c>
      <c r="EV241" t="s">
        <v>71</v>
      </c>
      <c r="EW241" t="s">
        <v>71</v>
      </c>
      <c r="EX241" t="s">
        <v>71</v>
      </c>
      <c r="EY241" t="s">
        <v>71</v>
      </c>
      <c r="EZ241" t="s">
        <v>71</v>
      </c>
      <c r="FA241" t="s">
        <v>71</v>
      </c>
      <c r="FB241" t="s">
        <v>71</v>
      </c>
      <c r="FC241" t="s">
        <v>71</v>
      </c>
      <c r="FD241" t="s">
        <v>71</v>
      </c>
      <c r="FE241" t="s">
        <v>71</v>
      </c>
      <c r="FF241" t="s">
        <v>71</v>
      </c>
      <c r="FG241" t="s">
        <v>71</v>
      </c>
      <c r="FH241" t="s">
        <v>71</v>
      </c>
      <c r="FI241" t="s">
        <v>71</v>
      </c>
      <c r="FJ241" t="s">
        <v>71</v>
      </c>
      <c r="FK241" t="s">
        <v>71</v>
      </c>
      <c r="FL241" t="s">
        <v>71</v>
      </c>
      <c r="FM241" t="s">
        <v>71</v>
      </c>
      <c r="FN241" t="s">
        <v>71</v>
      </c>
      <c r="FO241" t="s">
        <v>71</v>
      </c>
      <c r="FP241" t="s">
        <v>71</v>
      </c>
      <c r="FQ241" t="s">
        <v>71</v>
      </c>
      <c r="FR241" t="s">
        <v>71</v>
      </c>
      <c r="FS241" t="s">
        <v>71</v>
      </c>
      <c r="FT241" t="s">
        <v>71</v>
      </c>
      <c r="FU241" t="s">
        <v>71</v>
      </c>
      <c r="FV241" t="s">
        <v>71</v>
      </c>
      <c r="FW241" t="s">
        <v>71</v>
      </c>
      <c r="FX241" t="s">
        <v>71</v>
      </c>
      <c r="FY241" t="s">
        <v>71</v>
      </c>
      <c r="FZ241" t="s">
        <v>71</v>
      </c>
      <c r="GA241" t="s">
        <v>71</v>
      </c>
      <c r="GB241" t="s">
        <v>71</v>
      </c>
      <c r="GC241" t="s">
        <v>71</v>
      </c>
      <c r="GD241" t="s">
        <v>71</v>
      </c>
      <c r="GE241" t="s">
        <v>71</v>
      </c>
      <c r="GF241" t="s">
        <v>71</v>
      </c>
      <c r="GG241" t="s">
        <v>71</v>
      </c>
      <c r="GH241" t="s">
        <v>71</v>
      </c>
    </row>
    <row r="242" spans="1:190" x14ac:dyDescent="0.2">
      <c r="A242" s="1">
        <v>240</v>
      </c>
      <c r="B242" t="s">
        <v>72</v>
      </c>
      <c r="C242" t="s">
        <v>72</v>
      </c>
      <c r="D242" t="s">
        <v>73</v>
      </c>
      <c r="E242" t="s">
        <v>73</v>
      </c>
      <c r="F242" t="s">
        <v>73</v>
      </c>
      <c r="G242" t="s">
        <v>73</v>
      </c>
      <c r="H242" t="s">
        <v>74</v>
      </c>
      <c r="I242" t="s">
        <v>74</v>
      </c>
      <c r="J242" t="s">
        <v>74</v>
      </c>
      <c r="K242" t="s">
        <v>75</v>
      </c>
      <c r="L242" t="s">
        <v>75</v>
      </c>
      <c r="M242" t="s">
        <v>75</v>
      </c>
      <c r="N242" t="s">
        <v>75</v>
      </c>
      <c r="O242" t="s">
        <v>75</v>
      </c>
      <c r="P242" t="s">
        <v>75</v>
      </c>
      <c r="Q242" t="s">
        <v>75</v>
      </c>
      <c r="R242" t="s">
        <v>71</v>
      </c>
      <c r="S242" t="s">
        <v>71</v>
      </c>
      <c r="T242" t="s">
        <v>71</v>
      </c>
      <c r="U242" t="s">
        <v>71</v>
      </c>
      <c r="V242" t="s">
        <v>71</v>
      </c>
      <c r="W242" t="s">
        <v>71</v>
      </c>
      <c r="X242" t="s">
        <v>71</v>
      </c>
      <c r="Y242" t="s">
        <v>71</v>
      </c>
      <c r="Z242" t="s">
        <v>71</v>
      </c>
      <c r="AA242" t="s">
        <v>71</v>
      </c>
      <c r="AB242" t="s">
        <v>71</v>
      </c>
      <c r="AC242" t="s">
        <v>71</v>
      </c>
      <c r="AD242" t="s">
        <v>71</v>
      </c>
      <c r="AE242" t="s">
        <v>71</v>
      </c>
      <c r="AF242" t="s">
        <v>71</v>
      </c>
      <c r="AG242" t="s">
        <v>71</v>
      </c>
      <c r="AH242" t="s">
        <v>71</v>
      </c>
      <c r="AI242" t="s">
        <v>71</v>
      </c>
      <c r="AJ242" t="s">
        <v>71</v>
      </c>
      <c r="AK242" t="s">
        <v>71</v>
      </c>
      <c r="AL242" t="s">
        <v>71</v>
      </c>
      <c r="AM242" t="s">
        <v>71</v>
      </c>
      <c r="AN242" t="s">
        <v>71</v>
      </c>
      <c r="AO242" t="s">
        <v>71</v>
      </c>
      <c r="AP242" t="s">
        <v>71</v>
      </c>
      <c r="AQ242" t="s">
        <v>71</v>
      </c>
      <c r="AR242" t="s">
        <v>71</v>
      </c>
      <c r="AS242" t="s">
        <v>71</v>
      </c>
      <c r="AT242" t="s">
        <v>71</v>
      </c>
      <c r="AU242" t="s">
        <v>71</v>
      </c>
      <c r="AV242" t="s">
        <v>71</v>
      </c>
      <c r="AW242" t="s">
        <v>71</v>
      </c>
      <c r="AX242" t="s">
        <v>71</v>
      </c>
      <c r="AY242" t="s">
        <v>71</v>
      </c>
      <c r="AZ242" t="s">
        <v>71</v>
      </c>
      <c r="BA242" t="s">
        <v>71</v>
      </c>
      <c r="BB242" t="s">
        <v>71</v>
      </c>
      <c r="BC242" t="s">
        <v>71</v>
      </c>
      <c r="BD242" t="s">
        <v>71</v>
      </c>
      <c r="BE242" t="s">
        <v>71</v>
      </c>
      <c r="BF242" t="s">
        <v>71</v>
      </c>
      <c r="BG242" t="s">
        <v>71</v>
      </c>
      <c r="BH242" t="s">
        <v>71</v>
      </c>
      <c r="BI242" t="s">
        <v>71</v>
      </c>
      <c r="BJ242" t="s">
        <v>71</v>
      </c>
      <c r="BK242" t="s">
        <v>71</v>
      </c>
      <c r="BL242" t="s">
        <v>71</v>
      </c>
      <c r="BM242" t="s">
        <v>71</v>
      </c>
      <c r="BN242" t="s">
        <v>71</v>
      </c>
      <c r="BO242" t="s">
        <v>71</v>
      </c>
      <c r="BP242" t="s">
        <v>71</v>
      </c>
      <c r="BQ242" t="s">
        <v>71</v>
      </c>
      <c r="BR242" t="s">
        <v>71</v>
      </c>
      <c r="BS242" t="s">
        <v>71</v>
      </c>
      <c r="BT242" t="s">
        <v>71</v>
      </c>
      <c r="BU242" t="s">
        <v>71</v>
      </c>
      <c r="BV242" t="s">
        <v>71</v>
      </c>
      <c r="BW242" t="s">
        <v>71</v>
      </c>
      <c r="BX242" t="s">
        <v>71</v>
      </c>
      <c r="BY242" t="s">
        <v>71</v>
      </c>
      <c r="BZ242" t="s">
        <v>71</v>
      </c>
      <c r="CA242" t="s">
        <v>71</v>
      </c>
      <c r="CB242" t="s">
        <v>71</v>
      </c>
      <c r="CC242" t="s">
        <v>71</v>
      </c>
      <c r="CD242" t="s">
        <v>71</v>
      </c>
      <c r="CE242" t="s">
        <v>71</v>
      </c>
      <c r="CF242" t="s">
        <v>71</v>
      </c>
      <c r="CG242" t="s">
        <v>71</v>
      </c>
      <c r="CH242" t="s">
        <v>71</v>
      </c>
      <c r="CI242" t="s">
        <v>71</v>
      </c>
      <c r="CJ242" t="s">
        <v>71</v>
      </c>
      <c r="CK242" t="s">
        <v>71</v>
      </c>
      <c r="CL242" t="s">
        <v>71</v>
      </c>
      <c r="CM242" t="s">
        <v>71</v>
      </c>
      <c r="CN242" t="s">
        <v>71</v>
      </c>
      <c r="CO242" t="s">
        <v>71</v>
      </c>
      <c r="CP242" t="s">
        <v>71</v>
      </c>
      <c r="CQ242" t="s">
        <v>71</v>
      </c>
      <c r="CR242" t="s">
        <v>71</v>
      </c>
      <c r="CS242" t="s">
        <v>71</v>
      </c>
      <c r="CT242" t="s">
        <v>71</v>
      </c>
      <c r="CU242" t="s">
        <v>71</v>
      </c>
      <c r="CV242" t="s">
        <v>71</v>
      </c>
      <c r="CW242" t="s">
        <v>71</v>
      </c>
      <c r="CX242" t="s">
        <v>71</v>
      </c>
      <c r="CY242" t="s">
        <v>71</v>
      </c>
      <c r="CZ242" t="s">
        <v>71</v>
      </c>
      <c r="DA242" t="s">
        <v>71</v>
      </c>
      <c r="DB242" t="s">
        <v>71</v>
      </c>
      <c r="DC242" t="s">
        <v>71</v>
      </c>
      <c r="DD242" t="s">
        <v>71</v>
      </c>
      <c r="DE242" t="s">
        <v>71</v>
      </c>
      <c r="DF242" t="s">
        <v>71</v>
      </c>
      <c r="DG242" t="s">
        <v>71</v>
      </c>
      <c r="DH242" t="s">
        <v>71</v>
      </c>
      <c r="DI242" t="s">
        <v>71</v>
      </c>
      <c r="DJ242" t="s">
        <v>71</v>
      </c>
      <c r="DK242" t="s">
        <v>71</v>
      </c>
      <c r="DL242" t="s">
        <v>71</v>
      </c>
      <c r="DM242" t="s">
        <v>71</v>
      </c>
      <c r="DN242" t="s">
        <v>71</v>
      </c>
      <c r="DO242" t="s">
        <v>71</v>
      </c>
      <c r="DP242" t="s">
        <v>71</v>
      </c>
      <c r="DQ242" t="s">
        <v>71</v>
      </c>
      <c r="DR242" t="s">
        <v>71</v>
      </c>
      <c r="DS242" t="s">
        <v>71</v>
      </c>
      <c r="DT242" t="s">
        <v>71</v>
      </c>
      <c r="DU242" t="s">
        <v>71</v>
      </c>
      <c r="DV242" t="s">
        <v>71</v>
      </c>
      <c r="DW242" t="s">
        <v>71</v>
      </c>
      <c r="DX242" t="s">
        <v>71</v>
      </c>
      <c r="DY242" t="s">
        <v>71</v>
      </c>
      <c r="DZ242" t="s">
        <v>71</v>
      </c>
      <c r="EA242" t="s">
        <v>71</v>
      </c>
      <c r="EB242" t="s">
        <v>71</v>
      </c>
      <c r="EC242" t="s">
        <v>71</v>
      </c>
      <c r="ED242" t="s">
        <v>71</v>
      </c>
      <c r="EE242" t="s">
        <v>71</v>
      </c>
      <c r="EF242" t="s">
        <v>71</v>
      </c>
      <c r="EG242" t="s">
        <v>71</v>
      </c>
      <c r="EH242" t="s">
        <v>71</v>
      </c>
      <c r="EI242" t="s">
        <v>71</v>
      </c>
      <c r="EJ242" t="s">
        <v>71</v>
      </c>
      <c r="EK242" t="s">
        <v>71</v>
      </c>
      <c r="EL242" t="s">
        <v>71</v>
      </c>
      <c r="EM242" t="s">
        <v>71</v>
      </c>
      <c r="EN242" t="s">
        <v>71</v>
      </c>
      <c r="EO242" t="s">
        <v>71</v>
      </c>
      <c r="EP242" t="s">
        <v>71</v>
      </c>
      <c r="EQ242" t="s">
        <v>71</v>
      </c>
      <c r="ER242" t="s">
        <v>71</v>
      </c>
      <c r="ES242" t="s">
        <v>71</v>
      </c>
      <c r="ET242" t="s">
        <v>71</v>
      </c>
      <c r="EU242" t="s">
        <v>71</v>
      </c>
      <c r="EV242" t="s">
        <v>71</v>
      </c>
      <c r="EW242" t="s">
        <v>71</v>
      </c>
      <c r="EX242" t="s">
        <v>71</v>
      </c>
      <c r="EY242" t="s">
        <v>71</v>
      </c>
      <c r="EZ242" t="s">
        <v>71</v>
      </c>
      <c r="FA242" t="s">
        <v>71</v>
      </c>
      <c r="FB242" t="s">
        <v>71</v>
      </c>
      <c r="FC242" t="s">
        <v>71</v>
      </c>
      <c r="FD242" t="s">
        <v>71</v>
      </c>
      <c r="FE242" t="s">
        <v>71</v>
      </c>
      <c r="FF242" t="s">
        <v>71</v>
      </c>
      <c r="FG242" t="s">
        <v>71</v>
      </c>
      <c r="FH242" t="s">
        <v>71</v>
      </c>
      <c r="FI242" t="s">
        <v>71</v>
      </c>
      <c r="FJ242" t="s">
        <v>71</v>
      </c>
      <c r="FK242" t="s">
        <v>71</v>
      </c>
      <c r="FL242" t="s">
        <v>71</v>
      </c>
      <c r="FM242" t="s">
        <v>71</v>
      </c>
      <c r="FN242" t="s">
        <v>71</v>
      </c>
      <c r="FO242" t="s">
        <v>71</v>
      </c>
      <c r="FP242" t="s">
        <v>71</v>
      </c>
      <c r="FQ242" t="s">
        <v>71</v>
      </c>
      <c r="FR242" t="s">
        <v>71</v>
      </c>
      <c r="FS242" t="s">
        <v>71</v>
      </c>
      <c r="FT242" t="s">
        <v>71</v>
      </c>
      <c r="FU242" t="s">
        <v>71</v>
      </c>
      <c r="FV242" t="s">
        <v>71</v>
      </c>
      <c r="FW242" t="s">
        <v>71</v>
      </c>
      <c r="FX242" t="s">
        <v>71</v>
      </c>
      <c r="FY242" t="s">
        <v>71</v>
      </c>
      <c r="FZ242" t="s">
        <v>71</v>
      </c>
      <c r="GA242" t="s">
        <v>71</v>
      </c>
      <c r="GB242" t="s">
        <v>71</v>
      </c>
      <c r="GC242" t="s">
        <v>71</v>
      </c>
      <c r="GD242" t="s">
        <v>71</v>
      </c>
      <c r="GE242" t="s">
        <v>71</v>
      </c>
      <c r="GF242" t="s">
        <v>71</v>
      </c>
      <c r="GG242" t="s">
        <v>71</v>
      </c>
      <c r="GH242" t="s">
        <v>71</v>
      </c>
    </row>
    <row r="243" spans="1:190" x14ac:dyDescent="0.2">
      <c r="A243" s="1">
        <v>241</v>
      </c>
      <c r="B243" t="s">
        <v>72</v>
      </c>
      <c r="C243" t="s">
        <v>72</v>
      </c>
      <c r="D243" t="s">
        <v>73</v>
      </c>
      <c r="E243" t="s">
        <v>73</v>
      </c>
      <c r="F243" t="s">
        <v>73</v>
      </c>
      <c r="G243" t="s">
        <v>73</v>
      </c>
      <c r="H243" t="s">
        <v>74</v>
      </c>
      <c r="I243" t="s">
        <v>74</v>
      </c>
      <c r="J243" t="s">
        <v>74</v>
      </c>
      <c r="K243" t="s">
        <v>75</v>
      </c>
      <c r="L243" t="s">
        <v>75</v>
      </c>
      <c r="M243" t="s">
        <v>75</v>
      </c>
      <c r="N243" t="s">
        <v>75</v>
      </c>
      <c r="O243" t="s">
        <v>75</v>
      </c>
      <c r="P243" t="s">
        <v>75</v>
      </c>
      <c r="Q243" t="s">
        <v>75</v>
      </c>
      <c r="R243" t="s">
        <v>71</v>
      </c>
      <c r="S243" t="s">
        <v>71</v>
      </c>
      <c r="T243" t="s">
        <v>71</v>
      </c>
      <c r="U243" t="s">
        <v>71</v>
      </c>
      <c r="V243" t="s">
        <v>71</v>
      </c>
      <c r="W243" t="s">
        <v>71</v>
      </c>
      <c r="X243" t="s">
        <v>71</v>
      </c>
      <c r="Y243" t="s">
        <v>71</v>
      </c>
      <c r="Z243" t="s">
        <v>71</v>
      </c>
      <c r="AA243" t="s">
        <v>71</v>
      </c>
      <c r="AB243" t="s">
        <v>71</v>
      </c>
      <c r="AC243" t="s">
        <v>71</v>
      </c>
      <c r="AD243" t="s">
        <v>71</v>
      </c>
      <c r="AE243" t="s">
        <v>71</v>
      </c>
      <c r="AF243" t="s">
        <v>71</v>
      </c>
      <c r="AG243" t="s">
        <v>71</v>
      </c>
      <c r="AH243" t="s">
        <v>71</v>
      </c>
      <c r="AI243" t="s">
        <v>71</v>
      </c>
      <c r="AJ243" t="s">
        <v>71</v>
      </c>
      <c r="AK243" t="s">
        <v>71</v>
      </c>
      <c r="AL243" t="s">
        <v>71</v>
      </c>
      <c r="AM243" t="s">
        <v>71</v>
      </c>
      <c r="AN243" t="s">
        <v>71</v>
      </c>
      <c r="AO243" t="s">
        <v>71</v>
      </c>
      <c r="AP243" t="s">
        <v>71</v>
      </c>
      <c r="AQ243" t="s">
        <v>71</v>
      </c>
      <c r="AR243" t="s">
        <v>71</v>
      </c>
      <c r="AS243" t="s">
        <v>71</v>
      </c>
      <c r="AT243" t="s">
        <v>71</v>
      </c>
      <c r="AU243" t="s">
        <v>71</v>
      </c>
      <c r="AV243" t="s">
        <v>71</v>
      </c>
      <c r="AW243" t="s">
        <v>71</v>
      </c>
      <c r="AX243" t="s">
        <v>71</v>
      </c>
      <c r="AY243" t="s">
        <v>71</v>
      </c>
      <c r="AZ243" t="s">
        <v>71</v>
      </c>
      <c r="BA243" t="s">
        <v>71</v>
      </c>
      <c r="BB243" t="s">
        <v>71</v>
      </c>
      <c r="BC243" t="s">
        <v>71</v>
      </c>
      <c r="BD243" t="s">
        <v>71</v>
      </c>
      <c r="BE243" t="s">
        <v>71</v>
      </c>
      <c r="BF243" t="s">
        <v>71</v>
      </c>
      <c r="BG243" t="s">
        <v>71</v>
      </c>
      <c r="BH243" t="s">
        <v>71</v>
      </c>
      <c r="BI243" t="s">
        <v>71</v>
      </c>
      <c r="BJ243" t="s">
        <v>71</v>
      </c>
      <c r="BK243" t="s">
        <v>71</v>
      </c>
      <c r="BL243" t="s">
        <v>71</v>
      </c>
      <c r="BM243" t="s">
        <v>71</v>
      </c>
      <c r="BN243" t="s">
        <v>71</v>
      </c>
      <c r="BO243" t="s">
        <v>71</v>
      </c>
      <c r="BP243" t="s">
        <v>71</v>
      </c>
      <c r="BQ243" t="s">
        <v>71</v>
      </c>
      <c r="BR243" t="s">
        <v>71</v>
      </c>
      <c r="BS243" t="s">
        <v>71</v>
      </c>
      <c r="BT243" t="s">
        <v>71</v>
      </c>
      <c r="BU243" t="s">
        <v>71</v>
      </c>
      <c r="BV243" t="s">
        <v>71</v>
      </c>
      <c r="BW243" t="s">
        <v>71</v>
      </c>
      <c r="BX243" t="s">
        <v>71</v>
      </c>
      <c r="BY243" t="s">
        <v>71</v>
      </c>
      <c r="BZ243" t="s">
        <v>71</v>
      </c>
      <c r="CA243" t="s">
        <v>71</v>
      </c>
      <c r="CB243" t="s">
        <v>71</v>
      </c>
      <c r="CC243" t="s">
        <v>71</v>
      </c>
      <c r="CD243" t="s">
        <v>71</v>
      </c>
      <c r="CE243" t="s">
        <v>71</v>
      </c>
      <c r="CF243" t="s">
        <v>71</v>
      </c>
      <c r="CG243" t="s">
        <v>71</v>
      </c>
      <c r="CH243" t="s">
        <v>71</v>
      </c>
      <c r="CI243" t="s">
        <v>71</v>
      </c>
      <c r="CJ243" t="s">
        <v>71</v>
      </c>
      <c r="CK243" t="s">
        <v>71</v>
      </c>
      <c r="CL243" t="s">
        <v>71</v>
      </c>
      <c r="CM243" t="s">
        <v>71</v>
      </c>
      <c r="CN243" t="s">
        <v>71</v>
      </c>
      <c r="CO243" t="s">
        <v>71</v>
      </c>
      <c r="CP243" t="s">
        <v>71</v>
      </c>
      <c r="CQ243" t="s">
        <v>71</v>
      </c>
      <c r="CR243" t="s">
        <v>71</v>
      </c>
      <c r="CS243" t="s">
        <v>71</v>
      </c>
      <c r="CT243" t="s">
        <v>71</v>
      </c>
      <c r="CU243" t="s">
        <v>71</v>
      </c>
      <c r="CV243" t="s">
        <v>71</v>
      </c>
      <c r="CW243" t="s">
        <v>71</v>
      </c>
      <c r="CX243" t="s">
        <v>71</v>
      </c>
      <c r="CY243" t="s">
        <v>71</v>
      </c>
      <c r="CZ243" t="s">
        <v>71</v>
      </c>
      <c r="DA243" t="s">
        <v>71</v>
      </c>
      <c r="DB243" t="s">
        <v>71</v>
      </c>
      <c r="DC243" t="s">
        <v>71</v>
      </c>
      <c r="DD243" t="s">
        <v>71</v>
      </c>
      <c r="DE243" t="s">
        <v>71</v>
      </c>
      <c r="DF243" t="s">
        <v>71</v>
      </c>
      <c r="DG243" t="s">
        <v>71</v>
      </c>
      <c r="DH243" t="s">
        <v>71</v>
      </c>
      <c r="DI243" t="s">
        <v>71</v>
      </c>
      <c r="DJ243" t="s">
        <v>71</v>
      </c>
      <c r="DK243" t="s">
        <v>71</v>
      </c>
      <c r="DL243" t="s">
        <v>71</v>
      </c>
      <c r="DM243" t="s">
        <v>71</v>
      </c>
      <c r="DN243" t="s">
        <v>71</v>
      </c>
      <c r="DO243" t="s">
        <v>71</v>
      </c>
      <c r="DP243" t="s">
        <v>71</v>
      </c>
      <c r="DQ243" t="s">
        <v>71</v>
      </c>
      <c r="DR243" t="s">
        <v>71</v>
      </c>
      <c r="DS243" t="s">
        <v>71</v>
      </c>
      <c r="DT243" t="s">
        <v>71</v>
      </c>
      <c r="DU243" t="s">
        <v>71</v>
      </c>
      <c r="DV243" t="s">
        <v>71</v>
      </c>
      <c r="DW243" t="s">
        <v>71</v>
      </c>
      <c r="DX243" t="s">
        <v>71</v>
      </c>
      <c r="DY243" t="s">
        <v>71</v>
      </c>
      <c r="DZ243" t="s">
        <v>71</v>
      </c>
      <c r="EA243" t="s">
        <v>71</v>
      </c>
      <c r="EB243" t="s">
        <v>71</v>
      </c>
      <c r="EC243" t="s">
        <v>71</v>
      </c>
      <c r="ED243" t="s">
        <v>71</v>
      </c>
      <c r="EE243" t="s">
        <v>71</v>
      </c>
      <c r="EF243" t="s">
        <v>71</v>
      </c>
      <c r="EG243" t="s">
        <v>71</v>
      </c>
      <c r="EH243" t="s">
        <v>71</v>
      </c>
      <c r="EI243" t="s">
        <v>71</v>
      </c>
      <c r="EJ243" t="s">
        <v>71</v>
      </c>
      <c r="EK243" t="s">
        <v>71</v>
      </c>
      <c r="EL243" t="s">
        <v>71</v>
      </c>
      <c r="EM243" t="s">
        <v>71</v>
      </c>
      <c r="EN243" t="s">
        <v>71</v>
      </c>
      <c r="EO243" t="s">
        <v>71</v>
      </c>
      <c r="EP243" t="s">
        <v>71</v>
      </c>
      <c r="EQ243" t="s">
        <v>71</v>
      </c>
      <c r="ER243" t="s">
        <v>71</v>
      </c>
      <c r="ES243" t="s">
        <v>71</v>
      </c>
      <c r="ET243" t="s">
        <v>71</v>
      </c>
      <c r="EU243" t="s">
        <v>71</v>
      </c>
      <c r="EV243" t="s">
        <v>71</v>
      </c>
      <c r="EW243" t="s">
        <v>71</v>
      </c>
      <c r="EX243" t="s">
        <v>71</v>
      </c>
      <c r="EY243" t="s">
        <v>71</v>
      </c>
      <c r="EZ243" t="s">
        <v>71</v>
      </c>
      <c r="FA243" t="s">
        <v>71</v>
      </c>
      <c r="FB243" t="s">
        <v>71</v>
      </c>
      <c r="FC243" t="s">
        <v>71</v>
      </c>
      <c r="FD243" t="s">
        <v>71</v>
      </c>
      <c r="FE243" t="s">
        <v>71</v>
      </c>
      <c r="FF243" t="s">
        <v>71</v>
      </c>
      <c r="FG243" t="s">
        <v>71</v>
      </c>
      <c r="FH243" t="s">
        <v>71</v>
      </c>
      <c r="FI243" t="s">
        <v>71</v>
      </c>
      <c r="FJ243" t="s">
        <v>71</v>
      </c>
      <c r="FK243" t="s">
        <v>71</v>
      </c>
      <c r="FL243" t="s">
        <v>71</v>
      </c>
      <c r="FM243" t="s">
        <v>71</v>
      </c>
      <c r="FN243" t="s">
        <v>71</v>
      </c>
      <c r="FO243" t="s">
        <v>71</v>
      </c>
      <c r="FP243" t="s">
        <v>71</v>
      </c>
      <c r="FQ243" t="s">
        <v>71</v>
      </c>
      <c r="FR243" t="s">
        <v>71</v>
      </c>
      <c r="FS243" t="s">
        <v>71</v>
      </c>
      <c r="FT243" t="s">
        <v>71</v>
      </c>
      <c r="FU243" t="s">
        <v>71</v>
      </c>
      <c r="FV243" t="s">
        <v>71</v>
      </c>
      <c r="FW243" t="s">
        <v>71</v>
      </c>
      <c r="FX243" t="s">
        <v>71</v>
      </c>
      <c r="FY243" t="s">
        <v>71</v>
      </c>
      <c r="FZ243" t="s">
        <v>71</v>
      </c>
      <c r="GA243" t="s">
        <v>71</v>
      </c>
      <c r="GB243" t="s">
        <v>71</v>
      </c>
      <c r="GC243" t="s">
        <v>71</v>
      </c>
      <c r="GD243" t="s">
        <v>71</v>
      </c>
      <c r="GE243" t="s">
        <v>71</v>
      </c>
      <c r="GF243" t="s">
        <v>71</v>
      </c>
      <c r="GG243" t="s">
        <v>71</v>
      </c>
      <c r="GH243" t="s">
        <v>71</v>
      </c>
    </row>
    <row r="244" spans="1:190" x14ac:dyDescent="0.2">
      <c r="A244" s="1">
        <v>242</v>
      </c>
      <c r="B244" t="s">
        <v>72</v>
      </c>
      <c r="C244" t="s">
        <v>72</v>
      </c>
      <c r="D244" t="s">
        <v>73</v>
      </c>
      <c r="E244" t="s">
        <v>73</v>
      </c>
      <c r="F244" t="s">
        <v>73</v>
      </c>
      <c r="G244" t="s">
        <v>73</v>
      </c>
      <c r="H244" t="s">
        <v>74</v>
      </c>
      <c r="I244" t="s">
        <v>74</v>
      </c>
      <c r="J244" t="s">
        <v>74</v>
      </c>
      <c r="K244" t="s">
        <v>75</v>
      </c>
      <c r="L244" t="s">
        <v>75</v>
      </c>
      <c r="M244" t="s">
        <v>75</v>
      </c>
      <c r="N244" t="s">
        <v>75</v>
      </c>
      <c r="O244" t="s">
        <v>75</v>
      </c>
      <c r="P244" t="s">
        <v>75</v>
      </c>
      <c r="Q244" t="s">
        <v>75</v>
      </c>
      <c r="R244" t="s">
        <v>71</v>
      </c>
      <c r="S244" t="s">
        <v>71</v>
      </c>
      <c r="T244" t="s">
        <v>71</v>
      </c>
      <c r="U244" t="s">
        <v>71</v>
      </c>
      <c r="V244" t="s">
        <v>71</v>
      </c>
      <c r="W244" t="s">
        <v>71</v>
      </c>
      <c r="X244" t="s">
        <v>71</v>
      </c>
      <c r="Y244" t="s">
        <v>71</v>
      </c>
      <c r="Z244" t="s">
        <v>71</v>
      </c>
      <c r="AA244" t="s">
        <v>71</v>
      </c>
      <c r="AB244" t="s">
        <v>71</v>
      </c>
      <c r="AC244" t="s">
        <v>71</v>
      </c>
      <c r="AD244" t="s">
        <v>71</v>
      </c>
      <c r="AE244" t="s">
        <v>71</v>
      </c>
      <c r="AF244" t="s">
        <v>71</v>
      </c>
      <c r="AG244" t="s">
        <v>71</v>
      </c>
      <c r="AH244" t="s">
        <v>71</v>
      </c>
      <c r="AI244" t="s">
        <v>71</v>
      </c>
      <c r="AJ244" t="s">
        <v>71</v>
      </c>
      <c r="AK244" t="s">
        <v>71</v>
      </c>
      <c r="AL244" t="s">
        <v>71</v>
      </c>
      <c r="AM244" t="s">
        <v>71</v>
      </c>
      <c r="AN244" t="s">
        <v>71</v>
      </c>
      <c r="AO244" t="s">
        <v>71</v>
      </c>
      <c r="AP244" t="s">
        <v>71</v>
      </c>
      <c r="AQ244" t="s">
        <v>71</v>
      </c>
      <c r="AR244" t="s">
        <v>71</v>
      </c>
      <c r="AS244" t="s">
        <v>71</v>
      </c>
      <c r="AT244" t="s">
        <v>71</v>
      </c>
      <c r="AU244" t="s">
        <v>71</v>
      </c>
      <c r="AV244" t="s">
        <v>71</v>
      </c>
      <c r="AW244" t="s">
        <v>71</v>
      </c>
      <c r="AX244" t="s">
        <v>71</v>
      </c>
      <c r="AY244" t="s">
        <v>71</v>
      </c>
      <c r="AZ244" t="s">
        <v>71</v>
      </c>
      <c r="BA244" t="s">
        <v>71</v>
      </c>
      <c r="BB244" t="s">
        <v>71</v>
      </c>
      <c r="BC244" t="s">
        <v>71</v>
      </c>
      <c r="BD244" t="s">
        <v>71</v>
      </c>
      <c r="BE244" t="s">
        <v>71</v>
      </c>
      <c r="BF244" t="s">
        <v>71</v>
      </c>
      <c r="BG244" t="s">
        <v>71</v>
      </c>
      <c r="BH244" t="s">
        <v>71</v>
      </c>
      <c r="BI244" t="s">
        <v>71</v>
      </c>
      <c r="BJ244" t="s">
        <v>71</v>
      </c>
      <c r="BK244" t="s">
        <v>71</v>
      </c>
      <c r="BL244" t="s">
        <v>71</v>
      </c>
      <c r="BM244" t="s">
        <v>71</v>
      </c>
      <c r="BN244" t="s">
        <v>71</v>
      </c>
      <c r="BO244" t="s">
        <v>71</v>
      </c>
      <c r="BP244" t="s">
        <v>71</v>
      </c>
      <c r="BQ244" t="s">
        <v>71</v>
      </c>
      <c r="BR244" t="s">
        <v>71</v>
      </c>
      <c r="BS244" t="s">
        <v>71</v>
      </c>
      <c r="BT244" t="s">
        <v>71</v>
      </c>
      <c r="BU244" t="s">
        <v>71</v>
      </c>
      <c r="BV244" t="s">
        <v>71</v>
      </c>
      <c r="BW244" t="s">
        <v>71</v>
      </c>
      <c r="BX244" t="s">
        <v>71</v>
      </c>
      <c r="BY244" t="s">
        <v>71</v>
      </c>
      <c r="BZ244" t="s">
        <v>71</v>
      </c>
      <c r="CA244" t="s">
        <v>71</v>
      </c>
      <c r="CB244" t="s">
        <v>71</v>
      </c>
      <c r="CC244" t="s">
        <v>71</v>
      </c>
      <c r="CD244" t="s">
        <v>71</v>
      </c>
      <c r="CE244" t="s">
        <v>71</v>
      </c>
      <c r="CF244" t="s">
        <v>71</v>
      </c>
      <c r="CG244" t="s">
        <v>71</v>
      </c>
      <c r="CH244" t="s">
        <v>71</v>
      </c>
      <c r="CI244" t="s">
        <v>71</v>
      </c>
      <c r="CJ244" t="s">
        <v>71</v>
      </c>
      <c r="CK244" t="s">
        <v>71</v>
      </c>
      <c r="CL244" t="s">
        <v>71</v>
      </c>
      <c r="CM244" t="s">
        <v>71</v>
      </c>
      <c r="CN244" t="s">
        <v>71</v>
      </c>
      <c r="CO244" t="s">
        <v>71</v>
      </c>
      <c r="CP244" t="s">
        <v>71</v>
      </c>
      <c r="CQ244" t="s">
        <v>71</v>
      </c>
      <c r="CR244" t="s">
        <v>71</v>
      </c>
      <c r="CS244" t="s">
        <v>71</v>
      </c>
      <c r="CT244" t="s">
        <v>71</v>
      </c>
      <c r="CU244" t="s">
        <v>71</v>
      </c>
      <c r="CV244" t="s">
        <v>71</v>
      </c>
      <c r="CW244" t="s">
        <v>71</v>
      </c>
      <c r="CX244" t="s">
        <v>71</v>
      </c>
      <c r="CY244" t="s">
        <v>71</v>
      </c>
      <c r="CZ244" t="s">
        <v>71</v>
      </c>
      <c r="DA244" t="s">
        <v>71</v>
      </c>
      <c r="DB244" t="s">
        <v>71</v>
      </c>
      <c r="DC244" t="s">
        <v>71</v>
      </c>
      <c r="DD244" t="s">
        <v>71</v>
      </c>
      <c r="DE244" t="s">
        <v>71</v>
      </c>
      <c r="DF244" t="s">
        <v>71</v>
      </c>
      <c r="DG244" t="s">
        <v>71</v>
      </c>
      <c r="DH244" t="s">
        <v>71</v>
      </c>
      <c r="DI244" t="s">
        <v>71</v>
      </c>
      <c r="DJ244" t="s">
        <v>71</v>
      </c>
      <c r="DK244" t="s">
        <v>71</v>
      </c>
      <c r="DL244" t="s">
        <v>71</v>
      </c>
      <c r="DM244" t="s">
        <v>71</v>
      </c>
      <c r="DN244" t="s">
        <v>71</v>
      </c>
      <c r="DO244" t="s">
        <v>71</v>
      </c>
      <c r="DP244" t="s">
        <v>71</v>
      </c>
      <c r="DQ244" t="s">
        <v>71</v>
      </c>
      <c r="DR244" t="s">
        <v>71</v>
      </c>
      <c r="DS244" t="s">
        <v>71</v>
      </c>
      <c r="DT244" t="s">
        <v>71</v>
      </c>
      <c r="DU244" t="s">
        <v>71</v>
      </c>
      <c r="DV244" t="s">
        <v>71</v>
      </c>
      <c r="DW244" t="s">
        <v>71</v>
      </c>
      <c r="DX244" t="s">
        <v>71</v>
      </c>
      <c r="DY244" t="s">
        <v>71</v>
      </c>
      <c r="DZ244" t="s">
        <v>71</v>
      </c>
      <c r="EA244" t="s">
        <v>71</v>
      </c>
      <c r="EB244" t="s">
        <v>71</v>
      </c>
      <c r="EC244" t="s">
        <v>71</v>
      </c>
      <c r="ED244" t="s">
        <v>71</v>
      </c>
      <c r="EE244" t="s">
        <v>71</v>
      </c>
      <c r="EF244" t="s">
        <v>71</v>
      </c>
      <c r="EG244" t="s">
        <v>71</v>
      </c>
      <c r="EH244" t="s">
        <v>71</v>
      </c>
      <c r="EI244" t="s">
        <v>71</v>
      </c>
      <c r="EJ244" t="s">
        <v>71</v>
      </c>
      <c r="EK244" t="s">
        <v>71</v>
      </c>
      <c r="EL244" t="s">
        <v>71</v>
      </c>
      <c r="EM244" t="s">
        <v>71</v>
      </c>
      <c r="EN244" t="s">
        <v>71</v>
      </c>
      <c r="EO244" t="s">
        <v>71</v>
      </c>
      <c r="EP244" t="s">
        <v>71</v>
      </c>
      <c r="EQ244" t="s">
        <v>71</v>
      </c>
      <c r="ER244" t="s">
        <v>71</v>
      </c>
      <c r="ES244" t="s">
        <v>71</v>
      </c>
      <c r="ET244" t="s">
        <v>71</v>
      </c>
      <c r="EU244" t="s">
        <v>71</v>
      </c>
      <c r="EV244" t="s">
        <v>71</v>
      </c>
      <c r="EW244" t="s">
        <v>71</v>
      </c>
      <c r="EX244" t="s">
        <v>71</v>
      </c>
      <c r="EY244" t="s">
        <v>71</v>
      </c>
      <c r="EZ244" t="s">
        <v>71</v>
      </c>
      <c r="FA244" t="s">
        <v>71</v>
      </c>
      <c r="FB244" t="s">
        <v>71</v>
      </c>
      <c r="FC244" t="s">
        <v>71</v>
      </c>
      <c r="FD244" t="s">
        <v>71</v>
      </c>
      <c r="FE244" t="s">
        <v>71</v>
      </c>
      <c r="FF244" t="s">
        <v>71</v>
      </c>
      <c r="FG244" t="s">
        <v>71</v>
      </c>
      <c r="FH244" t="s">
        <v>71</v>
      </c>
      <c r="FI244" t="s">
        <v>71</v>
      </c>
      <c r="FJ244" t="s">
        <v>71</v>
      </c>
      <c r="FK244" t="s">
        <v>71</v>
      </c>
      <c r="FL244" t="s">
        <v>71</v>
      </c>
      <c r="FM244" t="s">
        <v>71</v>
      </c>
      <c r="FN244" t="s">
        <v>71</v>
      </c>
      <c r="FO244" t="s">
        <v>71</v>
      </c>
      <c r="FP244" t="s">
        <v>71</v>
      </c>
      <c r="FQ244" t="s">
        <v>71</v>
      </c>
      <c r="FR244" t="s">
        <v>71</v>
      </c>
      <c r="FS244" t="s">
        <v>71</v>
      </c>
      <c r="FT244" t="s">
        <v>71</v>
      </c>
      <c r="FU244" t="s">
        <v>71</v>
      </c>
      <c r="FV244" t="s">
        <v>71</v>
      </c>
      <c r="FW244" t="s">
        <v>71</v>
      </c>
      <c r="FX244" t="s">
        <v>71</v>
      </c>
      <c r="FY244" t="s">
        <v>71</v>
      </c>
      <c r="FZ244" t="s">
        <v>71</v>
      </c>
      <c r="GA244" t="s">
        <v>71</v>
      </c>
      <c r="GB244" t="s">
        <v>71</v>
      </c>
      <c r="GC244" t="s">
        <v>71</v>
      </c>
      <c r="GD244" t="s">
        <v>71</v>
      </c>
      <c r="GE244" t="s">
        <v>71</v>
      </c>
      <c r="GF244" t="s">
        <v>71</v>
      </c>
      <c r="GG244" t="s">
        <v>71</v>
      </c>
      <c r="GH244" t="s">
        <v>71</v>
      </c>
    </row>
    <row r="245" spans="1:190" x14ac:dyDescent="0.2">
      <c r="A245" s="1">
        <v>243</v>
      </c>
      <c r="B245" t="s">
        <v>72</v>
      </c>
      <c r="C245" t="s">
        <v>72</v>
      </c>
      <c r="D245" t="s">
        <v>73</v>
      </c>
      <c r="E245" t="s">
        <v>73</v>
      </c>
      <c r="F245" t="s">
        <v>73</v>
      </c>
      <c r="G245" t="s">
        <v>73</v>
      </c>
      <c r="H245" t="s">
        <v>74</v>
      </c>
      <c r="I245" t="s">
        <v>74</v>
      </c>
      <c r="J245" t="s">
        <v>74</v>
      </c>
      <c r="K245" t="s">
        <v>75</v>
      </c>
      <c r="L245" t="s">
        <v>75</v>
      </c>
      <c r="M245" t="s">
        <v>75</v>
      </c>
      <c r="N245" t="s">
        <v>75</v>
      </c>
      <c r="O245" t="s">
        <v>75</v>
      </c>
      <c r="P245" t="s">
        <v>75</v>
      </c>
      <c r="Q245" t="s">
        <v>75</v>
      </c>
      <c r="R245" t="s">
        <v>71</v>
      </c>
      <c r="S245" t="s">
        <v>71</v>
      </c>
      <c r="T245" t="s">
        <v>71</v>
      </c>
      <c r="U245" t="s">
        <v>71</v>
      </c>
      <c r="V245" t="s">
        <v>71</v>
      </c>
      <c r="W245" t="s">
        <v>71</v>
      </c>
      <c r="X245" t="s">
        <v>71</v>
      </c>
      <c r="Y245" t="s">
        <v>71</v>
      </c>
      <c r="Z245" t="s">
        <v>71</v>
      </c>
      <c r="AA245" t="s">
        <v>71</v>
      </c>
      <c r="AB245" t="s">
        <v>71</v>
      </c>
      <c r="AC245" t="s">
        <v>71</v>
      </c>
      <c r="AD245" t="s">
        <v>71</v>
      </c>
      <c r="AE245" t="s">
        <v>71</v>
      </c>
      <c r="AF245" t="s">
        <v>71</v>
      </c>
      <c r="AG245" t="s">
        <v>71</v>
      </c>
      <c r="AH245" t="s">
        <v>71</v>
      </c>
      <c r="AI245" t="s">
        <v>71</v>
      </c>
      <c r="AJ245" t="s">
        <v>71</v>
      </c>
      <c r="AK245" t="s">
        <v>71</v>
      </c>
      <c r="AL245" t="s">
        <v>71</v>
      </c>
      <c r="AM245" t="s">
        <v>71</v>
      </c>
      <c r="AN245" t="s">
        <v>71</v>
      </c>
      <c r="AO245" t="s">
        <v>71</v>
      </c>
      <c r="AP245" t="s">
        <v>71</v>
      </c>
      <c r="AQ245" t="s">
        <v>71</v>
      </c>
      <c r="AR245" t="s">
        <v>71</v>
      </c>
      <c r="AS245" t="s">
        <v>71</v>
      </c>
      <c r="AT245" t="s">
        <v>71</v>
      </c>
      <c r="AU245" t="s">
        <v>71</v>
      </c>
      <c r="AV245" t="s">
        <v>71</v>
      </c>
      <c r="AW245" t="s">
        <v>71</v>
      </c>
      <c r="AX245" t="s">
        <v>71</v>
      </c>
      <c r="AY245" t="s">
        <v>71</v>
      </c>
      <c r="AZ245" t="s">
        <v>71</v>
      </c>
      <c r="BA245" t="s">
        <v>71</v>
      </c>
      <c r="BB245" t="s">
        <v>71</v>
      </c>
      <c r="BC245" t="s">
        <v>71</v>
      </c>
      <c r="BD245" t="s">
        <v>71</v>
      </c>
      <c r="BE245" t="s">
        <v>71</v>
      </c>
      <c r="BF245" t="s">
        <v>71</v>
      </c>
      <c r="BG245" t="s">
        <v>71</v>
      </c>
      <c r="BH245" t="s">
        <v>71</v>
      </c>
      <c r="BI245" t="s">
        <v>71</v>
      </c>
      <c r="BJ245" t="s">
        <v>71</v>
      </c>
      <c r="BK245" t="s">
        <v>71</v>
      </c>
      <c r="BL245" t="s">
        <v>71</v>
      </c>
      <c r="BM245" t="s">
        <v>71</v>
      </c>
      <c r="BN245" t="s">
        <v>71</v>
      </c>
      <c r="BO245" t="s">
        <v>71</v>
      </c>
      <c r="BP245" t="s">
        <v>71</v>
      </c>
      <c r="BQ245" t="s">
        <v>71</v>
      </c>
      <c r="BR245" t="s">
        <v>71</v>
      </c>
      <c r="BS245" t="s">
        <v>71</v>
      </c>
      <c r="BT245" t="s">
        <v>71</v>
      </c>
      <c r="BU245" t="s">
        <v>71</v>
      </c>
      <c r="BV245" t="s">
        <v>71</v>
      </c>
      <c r="BW245" t="s">
        <v>71</v>
      </c>
      <c r="BX245" t="s">
        <v>71</v>
      </c>
      <c r="BY245" t="s">
        <v>71</v>
      </c>
      <c r="BZ245" t="s">
        <v>71</v>
      </c>
      <c r="CA245" t="s">
        <v>71</v>
      </c>
      <c r="CB245" t="s">
        <v>71</v>
      </c>
      <c r="CC245" t="s">
        <v>71</v>
      </c>
      <c r="CD245" t="s">
        <v>71</v>
      </c>
      <c r="CE245" t="s">
        <v>71</v>
      </c>
      <c r="CF245" t="s">
        <v>71</v>
      </c>
      <c r="CG245" t="s">
        <v>71</v>
      </c>
      <c r="CH245" t="s">
        <v>71</v>
      </c>
      <c r="CI245" t="s">
        <v>71</v>
      </c>
      <c r="CJ245" t="s">
        <v>71</v>
      </c>
      <c r="CK245" t="s">
        <v>71</v>
      </c>
      <c r="CL245" t="s">
        <v>71</v>
      </c>
      <c r="CM245" t="s">
        <v>71</v>
      </c>
      <c r="CN245" t="s">
        <v>71</v>
      </c>
      <c r="CO245" t="s">
        <v>71</v>
      </c>
      <c r="CP245" t="s">
        <v>71</v>
      </c>
      <c r="CQ245" t="s">
        <v>71</v>
      </c>
      <c r="CR245" t="s">
        <v>71</v>
      </c>
      <c r="CS245" t="s">
        <v>71</v>
      </c>
      <c r="CT245" t="s">
        <v>71</v>
      </c>
      <c r="CU245" t="s">
        <v>71</v>
      </c>
      <c r="CV245" t="s">
        <v>71</v>
      </c>
      <c r="CW245" t="s">
        <v>71</v>
      </c>
      <c r="CX245" t="s">
        <v>71</v>
      </c>
      <c r="CY245" t="s">
        <v>71</v>
      </c>
      <c r="CZ245" t="s">
        <v>71</v>
      </c>
      <c r="DA245" t="s">
        <v>71</v>
      </c>
      <c r="DB245" t="s">
        <v>71</v>
      </c>
      <c r="DC245" t="s">
        <v>71</v>
      </c>
      <c r="DD245" t="s">
        <v>71</v>
      </c>
      <c r="DE245" t="s">
        <v>71</v>
      </c>
      <c r="DF245" t="s">
        <v>71</v>
      </c>
      <c r="DG245" t="s">
        <v>71</v>
      </c>
      <c r="DH245" t="s">
        <v>71</v>
      </c>
      <c r="DI245" t="s">
        <v>71</v>
      </c>
      <c r="DJ245" t="s">
        <v>71</v>
      </c>
      <c r="DK245" t="s">
        <v>71</v>
      </c>
      <c r="DL245" t="s">
        <v>71</v>
      </c>
      <c r="DM245" t="s">
        <v>71</v>
      </c>
      <c r="DN245" t="s">
        <v>71</v>
      </c>
      <c r="DO245" t="s">
        <v>71</v>
      </c>
      <c r="DP245" t="s">
        <v>71</v>
      </c>
      <c r="DQ245" t="s">
        <v>71</v>
      </c>
      <c r="DR245" t="s">
        <v>71</v>
      </c>
      <c r="DS245" t="s">
        <v>71</v>
      </c>
      <c r="DT245" t="s">
        <v>71</v>
      </c>
      <c r="DU245" t="s">
        <v>71</v>
      </c>
      <c r="DV245" t="s">
        <v>71</v>
      </c>
      <c r="DW245" t="s">
        <v>71</v>
      </c>
      <c r="DX245" t="s">
        <v>71</v>
      </c>
      <c r="DY245" t="s">
        <v>71</v>
      </c>
      <c r="DZ245" t="s">
        <v>71</v>
      </c>
      <c r="EA245" t="s">
        <v>71</v>
      </c>
      <c r="EB245" t="s">
        <v>71</v>
      </c>
      <c r="EC245" t="s">
        <v>71</v>
      </c>
      <c r="ED245" t="s">
        <v>71</v>
      </c>
      <c r="EE245" t="s">
        <v>71</v>
      </c>
      <c r="EF245" t="s">
        <v>71</v>
      </c>
      <c r="EG245" t="s">
        <v>71</v>
      </c>
      <c r="EH245" t="s">
        <v>71</v>
      </c>
      <c r="EI245" t="s">
        <v>71</v>
      </c>
      <c r="EJ245" t="s">
        <v>71</v>
      </c>
      <c r="EK245" t="s">
        <v>71</v>
      </c>
      <c r="EL245" t="s">
        <v>71</v>
      </c>
      <c r="EM245" t="s">
        <v>71</v>
      </c>
      <c r="EN245" t="s">
        <v>71</v>
      </c>
      <c r="EO245" t="s">
        <v>71</v>
      </c>
      <c r="EP245" t="s">
        <v>71</v>
      </c>
      <c r="EQ245" t="s">
        <v>71</v>
      </c>
      <c r="ER245" t="s">
        <v>71</v>
      </c>
      <c r="ES245" t="s">
        <v>71</v>
      </c>
      <c r="ET245" t="s">
        <v>71</v>
      </c>
      <c r="EU245" t="s">
        <v>71</v>
      </c>
      <c r="EV245" t="s">
        <v>71</v>
      </c>
      <c r="EW245" t="s">
        <v>71</v>
      </c>
      <c r="EX245" t="s">
        <v>71</v>
      </c>
      <c r="EY245" t="s">
        <v>71</v>
      </c>
      <c r="EZ245" t="s">
        <v>71</v>
      </c>
      <c r="FA245" t="s">
        <v>71</v>
      </c>
      <c r="FB245" t="s">
        <v>71</v>
      </c>
      <c r="FC245" t="s">
        <v>71</v>
      </c>
      <c r="FD245" t="s">
        <v>71</v>
      </c>
      <c r="FE245" t="s">
        <v>71</v>
      </c>
      <c r="FF245" t="s">
        <v>71</v>
      </c>
      <c r="FG245" t="s">
        <v>71</v>
      </c>
      <c r="FH245" t="s">
        <v>71</v>
      </c>
      <c r="FI245" t="s">
        <v>71</v>
      </c>
      <c r="FJ245" t="s">
        <v>71</v>
      </c>
      <c r="FK245" t="s">
        <v>71</v>
      </c>
      <c r="FL245" t="s">
        <v>71</v>
      </c>
      <c r="FM245" t="s">
        <v>71</v>
      </c>
      <c r="FN245" t="s">
        <v>71</v>
      </c>
      <c r="FO245" t="s">
        <v>71</v>
      </c>
      <c r="FP245" t="s">
        <v>71</v>
      </c>
      <c r="FQ245" t="s">
        <v>71</v>
      </c>
      <c r="FR245" t="s">
        <v>71</v>
      </c>
      <c r="FS245" t="s">
        <v>71</v>
      </c>
      <c r="FT245" t="s">
        <v>71</v>
      </c>
      <c r="FU245" t="s">
        <v>71</v>
      </c>
      <c r="FV245" t="s">
        <v>71</v>
      </c>
      <c r="FW245" t="s">
        <v>71</v>
      </c>
      <c r="FX245" t="s">
        <v>71</v>
      </c>
      <c r="FY245" t="s">
        <v>71</v>
      </c>
      <c r="FZ245" t="s">
        <v>71</v>
      </c>
      <c r="GA245" t="s">
        <v>71</v>
      </c>
      <c r="GB245" t="s">
        <v>71</v>
      </c>
      <c r="GC245" t="s">
        <v>71</v>
      </c>
      <c r="GD245" t="s">
        <v>71</v>
      </c>
      <c r="GE245" t="s">
        <v>71</v>
      </c>
      <c r="GF245" t="s">
        <v>71</v>
      </c>
      <c r="GG245" t="s">
        <v>71</v>
      </c>
      <c r="GH245" t="s">
        <v>71</v>
      </c>
    </row>
    <row r="246" spans="1:190" x14ac:dyDescent="0.2">
      <c r="A246" s="1">
        <v>244</v>
      </c>
      <c r="B246" t="s">
        <v>72</v>
      </c>
      <c r="C246" t="s">
        <v>72</v>
      </c>
      <c r="D246" t="s">
        <v>73</v>
      </c>
      <c r="E246" t="s">
        <v>73</v>
      </c>
      <c r="F246" t="s">
        <v>73</v>
      </c>
      <c r="G246" t="s">
        <v>73</v>
      </c>
      <c r="H246" t="s">
        <v>74</v>
      </c>
      <c r="I246" t="s">
        <v>74</v>
      </c>
      <c r="J246" t="s">
        <v>74</v>
      </c>
      <c r="K246" t="s">
        <v>75</v>
      </c>
      <c r="L246" t="s">
        <v>75</v>
      </c>
      <c r="M246" t="s">
        <v>75</v>
      </c>
      <c r="N246" t="s">
        <v>75</v>
      </c>
      <c r="O246" t="s">
        <v>75</v>
      </c>
      <c r="P246" t="s">
        <v>75</v>
      </c>
      <c r="Q246" t="s">
        <v>75</v>
      </c>
      <c r="R246" t="s">
        <v>71</v>
      </c>
      <c r="S246" t="s">
        <v>71</v>
      </c>
      <c r="T246" t="s">
        <v>71</v>
      </c>
      <c r="U246" t="s">
        <v>71</v>
      </c>
      <c r="V246" t="s">
        <v>71</v>
      </c>
      <c r="W246" t="s">
        <v>71</v>
      </c>
      <c r="X246" t="s">
        <v>71</v>
      </c>
      <c r="Y246" t="s">
        <v>71</v>
      </c>
      <c r="Z246" t="s">
        <v>71</v>
      </c>
      <c r="AA246" t="s">
        <v>71</v>
      </c>
      <c r="AB246" t="s">
        <v>71</v>
      </c>
      <c r="AC246" t="s">
        <v>71</v>
      </c>
      <c r="AD246" t="s">
        <v>71</v>
      </c>
      <c r="AE246" t="s">
        <v>71</v>
      </c>
      <c r="AF246" t="s">
        <v>71</v>
      </c>
      <c r="AG246" t="s">
        <v>71</v>
      </c>
      <c r="AH246" t="s">
        <v>71</v>
      </c>
      <c r="AI246" t="s">
        <v>71</v>
      </c>
      <c r="AJ246" t="s">
        <v>71</v>
      </c>
      <c r="AK246" t="s">
        <v>71</v>
      </c>
      <c r="AL246" t="s">
        <v>71</v>
      </c>
      <c r="AM246" t="s">
        <v>71</v>
      </c>
      <c r="AN246" t="s">
        <v>71</v>
      </c>
      <c r="AO246" t="s">
        <v>71</v>
      </c>
      <c r="AP246" t="s">
        <v>71</v>
      </c>
      <c r="AQ246" t="s">
        <v>71</v>
      </c>
      <c r="AR246" t="s">
        <v>71</v>
      </c>
      <c r="AS246" t="s">
        <v>71</v>
      </c>
      <c r="AT246" t="s">
        <v>71</v>
      </c>
      <c r="AU246" t="s">
        <v>71</v>
      </c>
      <c r="AV246" t="s">
        <v>71</v>
      </c>
      <c r="AW246" t="s">
        <v>71</v>
      </c>
      <c r="AX246" t="s">
        <v>71</v>
      </c>
      <c r="AY246" t="s">
        <v>71</v>
      </c>
      <c r="AZ246" t="s">
        <v>71</v>
      </c>
      <c r="BA246" t="s">
        <v>71</v>
      </c>
      <c r="BB246" t="s">
        <v>71</v>
      </c>
      <c r="BC246" t="s">
        <v>71</v>
      </c>
      <c r="BD246" t="s">
        <v>71</v>
      </c>
      <c r="BE246" t="s">
        <v>71</v>
      </c>
      <c r="BF246" t="s">
        <v>71</v>
      </c>
      <c r="BG246" t="s">
        <v>71</v>
      </c>
      <c r="BH246" t="s">
        <v>71</v>
      </c>
      <c r="BI246" t="s">
        <v>71</v>
      </c>
      <c r="BJ246" t="s">
        <v>71</v>
      </c>
      <c r="BK246" t="s">
        <v>71</v>
      </c>
      <c r="BL246" t="s">
        <v>71</v>
      </c>
      <c r="BM246" t="s">
        <v>71</v>
      </c>
      <c r="BN246" t="s">
        <v>71</v>
      </c>
      <c r="BO246" t="s">
        <v>71</v>
      </c>
      <c r="BP246" t="s">
        <v>71</v>
      </c>
      <c r="BQ246" t="s">
        <v>71</v>
      </c>
      <c r="BR246" t="s">
        <v>71</v>
      </c>
      <c r="BS246" t="s">
        <v>71</v>
      </c>
      <c r="BT246" t="s">
        <v>71</v>
      </c>
      <c r="BU246" t="s">
        <v>71</v>
      </c>
      <c r="BV246" t="s">
        <v>71</v>
      </c>
      <c r="BW246" t="s">
        <v>71</v>
      </c>
      <c r="BX246" t="s">
        <v>71</v>
      </c>
      <c r="BY246" t="s">
        <v>71</v>
      </c>
      <c r="BZ246" t="s">
        <v>71</v>
      </c>
      <c r="CA246" t="s">
        <v>71</v>
      </c>
      <c r="CB246" t="s">
        <v>71</v>
      </c>
      <c r="CC246" t="s">
        <v>71</v>
      </c>
      <c r="CD246" t="s">
        <v>71</v>
      </c>
      <c r="CE246" t="s">
        <v>71</v>
      </c>
      <c r="CF246" t="s">
        <v>71</v>
      </c>
      <c r="CG246" t="s">
        <v>71</v>
      </c>
      <c r="CH246" t="s">
        <v>71</v>
      </c>
      <c r="CI246" t="s">
        <v>71</v>
      </c>
      <c r="CJ246" t="s">
        <v>71</v>
      </c>
      <c r="CK246" t="s">
        <v>71</v>
      </c>
      <c r="CL246" t="s">
        <v>71</v>
      </c>
      <c r="CM246" t="s">
        <v>71</v>
      </c>
      <c r="CN246" t="s">
        <v>71</v>
      </c>
      <c r="CO246" t="s">
        <v>71</v>
      </c>
      <c r="CP246" t="s">
        <v>71</v>
      </c>
      <c r="CQ246" t="s">
        <v>71</v>
      </c>
      <c r="CR246" t="s">
        <v>71</v>
      </c>
      <c r="CS246" t="s">
        <v>71</v>
      </c>
      <c r="CT246" t="s">
        <v>71</v>
      </c>
      <c r="CU246" t="s">
        <v>71</v>
      </c>
      <c r="CV246" t="s">
        <v>71</v>
      </c>
      <c r="CW246" t="s">
        <v>71</v>
      </c>
      <c r="CX246" t="s">
        <v>71</v>
      </c>
      <c r="CY246" t="s">
        <v>71</v>
      </c>
      <c r="CZ246" t="s">
        <v>71</v>
      </c>
      <c r="DA246" t="s">
        <v>71</v>
      </c>
      <c r="DB246" t="s">
        <v>71</v>
      </c>
      <c r="DC246" t="s">
        <v>71</v>
      </c>
      <c r="DD246" t="s">
        <v>71</v>
      </c>
      <c r="DE246" t="s">
        <v>71</v>
      </c>
      <c r="DF246" t="s">
        <v>71</v>
      </c>
      <c r="DG246" t="s">
        <v>71</v>
      </c>
      <c r="DH246" t="s">
        <v>71</v>
      </c>
      <c r="DI246" t="s">
        <v>71</v>
      </c>
      <c r="DJ246" t="s">
        <v>71</v>
      </c>
      <c r="DK246" t="s">
        <v>71</v>
      </c>
      <c r="DL246" t="s">
        <v>71</v>
      </c>
      <c r="DM246" t="s">
        <v>71</v>
      </c>
      <c r="DN246" t="s">
        <v>71</v>
      </c>
      <c r="DO246" t="s">
        <v>71</v>
      </c>
      <c r="DP246" t="s">
        <v>71</v>
      </c>
      <c r="DQ246" t="s">
        <v>71</v>
      </c>
      <c r="DR246" t="s">
        <v>71</v>
      </c>
      <c r="DS246" t="s">
        <v>71</v>
      </c>
      <c r="DT246" t="s">
        <v>71</v>
      </c>
      <c r="DU246" t="s">
        <v>71</v>
      </c>
      <c r="DV246" t="s">
        <v>71</v>
      </c>
      <c r="DW246" t="s">
        <v>71</v>
      </c>
      <c r="DX246" t="s">
        <v>71</v>
      </c>
      <c r="DY246" t="s">
        <v>71</v>
      </c>
      <c r="DZ246" t="s">
        <v>71</v>
      </c>
      <c r="EA246" t="s">
        <v>71</v>
      </c>
      <c r="EB246" t="s">
        <v>71</v>
      </c>
      <c r="EC246" t="s">
        <v>71</v>
      </c>
      <c r="ED246" t="s">
        <v>71</v>
      </c>
      <c r="EE246" t="s">
        <v>71</v>
      </c>
      <c r="EF246" t="s">
        <v>71</v>
      </c>
      <c r="EG246" t="s">
        <v>71</v>
      </c>
      <c r="EH246" t="s">
        <v>71</v>
      </c>
      <c r="EI246" t="s">
        <v>71</v>
      </c>
      <c r="EJ246" t="s">
        <v>71</v>
      </c>
      <c r="EK246" t="s">
        <v>71</v>
      </c>
      <c r="EL246" t="s">
        <v>71</v>
      </c>
      <c r="EM246" t="s">
        <v>71</v>
      </c>
      <c r="EN246" t="s">
        <v>71</v>
      </c>
      <c r="EO246" t="s">
        <v>71</v>
      </c>
      <c r="EP246" t="s">
        <v>71</v>
      </c>
      <c r="EQ246" t="s">
        <v>71</v>
      </c>
      <c r="ER246" t="s">
        <v>71</v>
      </c>
      <c r="ES246" t="s">
        <v>71</v>
      </c>
      <c r="ET246" t="s">
        <v>71</v>
      </c>
      <c r="EU246" t="s">
        <v>71</v>
      </c>
      <c r="EV246" t="s">
        <v>71</v>
      </c>
      <c r="EW246" t="s">
        <v>71</v>
      </c>
      <c r="EX246" t="s">
        <v>71</v>
      </c>
      <c r="EY246" t="s">
        <v>71</v>
      </c>
      <c r="EZ246" t="s">
        <v>71</v>
      </c>
      <c r="FA246" t="s">
        <v>71</v>
      </c>
      <c r="FB246" t="s">
        <v>71</v>
      </c>
      <c r="FC246" t="s">
        <v>71</v>
      </c>
      <c r="FD246" t="s">
        <v>71</v>
      </c>
      <c r="FE246" t="s">
        <v>71</v>
      </c>
      <c r="FF246" t="s">
        <v>71</v>
      </c>
      <c r="FG246" t="s">
        <v>71</v>
      </c>
      <c r="FH246" t="s">
        <v>71</v>
      </c>
      <c r="FI246" t="s">
        <v>71</v>
      </c>
      <c r="FJ246" t="s">
        <v>71</v>
      </c>
      <c r="FK246" t="s">
        <v>71</v>
      </c>
      <c r="FL246" t="s">
        <v>71</v>
      </c>
      <c r="FM246" t="s">
        <v>71</v>
      </c>
      <c r="FN246" t="s">
        <v>71</v>
      </c>
      <c r="FO246" t="s">
        <v>71</v>
      </c>
      <c r="FP246" t="s">
        <v>71</v>
      </c>
      <c r="FQ246" t="s">
        <v>71</v>
      </c>
      <c r="FR246" t="s">
        <v>71</v>
      </c>
      <c r="FS246" t="s">
        <v>71</v>
      </c>
      <c r="FT246" t="s">
        <v>71</v>
      </c>
      <c r="FU246" t="s">
        <v>71</v>
      </c>
      <c r="FV246" t="s">
        <v>71</v>
      </c>
      <c r="FW246" t="s">
        <v>71</v>
      </c>
      <c r="FX246" t="s">
        <v>71</v>
      </c>
      <c r="FY246" t="s">
        <v>71</v>
      </c>
      <c r="FZ246" t="s">
        <v>71</v>
      </c>
      <c r="GA246" t="s">
        <v>71</v>
      </c>
      <c r="GB246" t="s">
        <v>71</v>
      </c>
      <c r="GC246" t="s">
        <v>71</v>
      </c>
      <c r="GD246" t="s">
        <v>71</v>
      </c>
      <c r="GE246" t="s">
        <v>71</v>
      </c>
      <c r="GF246" t="s">
        <v>71</v>
      </c>
      <c r="GG246" t="s">
        <v>71</v>
      </c>
      <c r="GH246" t="s">
        <v>71</v>
      </c>
    </row>
    <row r="247" spans="1:190" x14ac:dyDescent="0.2">
      <c r="A247" s="1">
        <v>245</v>
      </c>
      <c r="B247" t="s">
        <v>72</v>
      </c>
      <c r="C247" t="s">
        <v>72</v>
      </c>
      <c r="D247" t="s">
        <v>73</v>
      </c>
      <c r="E247" t="s">
        <v>73</v>
      </c>
      <c r="F247" t="s">
        <v>73</v>
      </c>
      <c r="G247" t="s">
        <v>73</v>
      </c>
      <c r="H247" t="s">
        <v>74</v>
      </c>
      <c r="I247" t="s">
        <v>74</v>
      </c>
      <c r="J247" t="s">
        <v>74</v>
      </c>
      <c r="K247" t="s">
        <v>75</v>
      </c>
      <c r="L247" t="s">
        <v>75</v>
      </c>
      <c r="M247" t="s">
        <v>75</v>
      </c>
      <c r="N247" t="s">
        <v>75</v>
      </c>
      <c r="O247" t="s">
        <v>75</v>
      </c>
      <c r="P247" t="s">
        <v>75</v>
      </c>
      <c r="Q247" t="s">
        <v>75</v>
      </c>
      <c r="R247" t="s">
        <v>71</v>
      </c>
      <c r="S247" t="s">
        <v>71</v>
      </c>
      <c r="T247" t="s">
        <v>71</v>
      </c>
      <c r="U247" t="s">
        <v>71</v>
      </c>
      <c r="V247" t="s">
        <v>71</v>
      </c>
      <c r="W247" t="s">
        <v>71</v>
      </c>
      <c r="X247" t="s">
        <v>71</v>
      </c>
      <c r="Y247" t="s">
        <v>71</v>
      </c>
      <c r="Z247" t="s">
        <v>71</v>
      </c>
      <c r="AA247" t="s">
        <v>71</v>
      </c>
      <c r="AB247" t="s">
        <v>71</v>
      </c>
      <c r="AC247" t="s">
        <v>71</v>
      </c>
      <c r="AD247" t="s">
        <v>71</v>
      </c>
      <c r="AE247" t="s">
        <v>71</v>
      </c>
      <c r="AF247" t="s">
        <v>71</v>
      </c>
      <c r="AG247" t="s">
        <v>71</v>
      </c>
      <c r="AH247" t="s">
        <v>71</v>
      </c>
      <c r="AI247" t="s">
        <v>71</v>
      </c>
      <c r="AJ247" t="s">
        <v>71</v>
      </c>
      <c r="AK247" t="s">
        <v>71</v>
      </c>
      <c r="AL247" t="s">
        <v>71</v>
      </c>
      <c r="AM247" t="s">
        <v>71</v>
      </c>
      <c r="AN247" t="s">
        <v>71</v>
      </c>
      <c r="AO247" t="s">
        <v>71</v>
      </c>
      <c r="AP247" t="s">
        <v>71</v>
      </c>
      <c r="AQ247" t="s">
        <v>71</v>
      </c>
      <c r="AR247" t="s">
        <v>71</v>
      </c>
      <c r="AS247" t="s">
        <v>71</v>
      </c>
      <c r="AT247" t="s">
        <v>71</v>
      </c>
      <c r="AU247" t="s">
        <v>71</v>
      </c>
      <c r="AV247" t="s">
        <v>71</v>
      </c>
      <c r="AW247" t="s">
        <v>71</v>
      </c>
      <c r="AX247" t="s">
        <v>71</v>
      </c>
      <c r="AY247" t="s">
        <v>71</v>
      </c>
      <c r="AZ247" t="s">
        <v>71</v>
      </c>
      <c r="BA247" t="s">
        <v>71</v>
      </c>
      <c r="BB247" t="s">
        <v>71</v>
      </c>
      <c r="BC247" t="s">
        <v>71</v>
      </c>
      <c r="BD247" t="s">
        <v>71</v>
      </c>
      <c r="BE247" t="s">
        <v>71</v>
      </c>
      <c r="BF247" t="s">
        <v>71</v>
      </c>
      <c r="BG247" t="s">
        <v>71</v>
      </c>
      <c r="BH247" t="s">
        <v>71</v>
      </c>
      <c r="BI247" t="s">
        <v>71</v>
      </c>
      <c r="BJ247" t="s">
        <v>71</v>
      </c>
      <c r="BK247" t="s">
        <v>71</v>
      </c>
      <c r="BL247" t="s">
        <v>71</v>
      </c>
      <c r="BM247" t="s">
        <v>71</v>
      </c>
      <c r="BN247" t="s">
        <v>71</v>
      </c>
      <c r="BO247" t="s">
        <v>71</v>
      </c>
      <c r="BP247" t="s">
        <v>71</v>
      </c>
      <c r="BQ247" t="s">
        <v>71</v>
      </c>
      <c r="BR247" t="s">
        <v>71</v>
      </c>
      <c r="BS247" t="s">
        <v>71</v>
      </c>
      <c r="BT247" t="s">
        <v>71</v>
      </c>
      <c r="BU247" t="s">
        <v>71</v>
      </c>
      <c r="BV247" t="s">
        <v>71</v>
      </c>
      <c r="BW247" t="s">
        <v>71</v>
      </c>
      <c r="BX247" t="s">
        <v>71</v>
      </c>
      <c r="BY247" t="s">
        <v>71</v>
      </c>
      <c r="BZ247" t="s">
        <v>71</v>
      </c>
      <c r="CA247" t="s">
        <v>71</v>
      </c>
      <c r="CB247" t="s">
        <v>71</v>
      </c>
      <c r="CC247" t="s">
        <v>71</v>
      </c>
      <c r="CD247" t="s">
        <v>71</v>
      </c>
      <c r="CE247" t="s">
        <v>71</v>
      </c>
      <c r="CF247" t="s">
        <v>71</v>
      </c>
      <c r="CG247" t="s">
        <v>71</v>
      </c>
      <c r="CH247" t="s">
        <v>71</v>
      </c>
      <c r="CI247" t="s">
        <v>71</v>
      </c>
      <c r="CJ247" t="s">
        <v>71</v>
      </c>
      <c r="CK247" t="s">
        <v>71</v>
      </c>
      <c r="CL247" t="s">
        <v>71</v>
      </c>
      <c r="CM247" t="s">
        <v>71</v>
      </c>
      <c r="CN247" t="s">
        <v>71</v>
      </c>
      <c r="CO247" t="s">
        <v>71</v>
      </c>
      <c r="CP247" t="s">
        <v>71</v>
      </c>
      <c r="CQ247" t="s">
        <v>71</v>
      </c>
      <c r="CR247" t="s">
        <v>71</v>
      </c>
      <c r="CS247" t="s">
        <v>71</v>
      </c>
      <c r="CT247" t="s">
        <v>71</v>
      </c>
      <c r="CU247" t="s">
        <v>71</v>
      </c>
      <c r="CV247" t="s">
        <v>71</v>
      </c>
      <c r="CW247" t="s">
        <v>71</v>
      </c>
      <c r="CX247" t="s">
        <v>71</v>
      </c>
      <c r="CY247" t="s">
        <v>71</v>
      </c>
      <c r="CZ247" t="s">
        <v>71</v>
      </c>
      <c r="DA247" t="s">
        <v>71</v>
      </c>
      <c r="DB247" t="s">
        <v>71</v>
      </c>
      <c r="DC247" t="s">
        <v>71</v>
      </c>
      <c r="DD247" t="s">
        <v>71</v>
      </c>
      <c r="DE247" t="s">
        <v>71</v>
      </c>
      <c r="DF247" t="s">
        <v>71</v>
      </c>
      <c r="DG247" t="s">
        <v>71</v>
      </c>
      <c r="DH247" t="s">
        <v>71</v>
      </c>
      <c r="DI247" t="s">
        <v>71</v>
      </c>
      <c r="DJ247" t="s">
        <v>71</v>
      </c>
      <c r="DK247" t="s">
        <v>71</v>
      </c>
      <c r="DL247" t="s">
        <v>71</v>
      </c>
      <c r="DM247" t="s">
        <v>71</v>
      </c>
      <c r="DN247" t="s">
        <v>71</v>
      </c>
      <c r="DO247" t="s">
        <v>71</v>
      </c>
      <c r="DP247" t="s">
        <v>71</v>
      </c>
      <c r="DQ247" t="s">
        <v>71</v>
      </c>
      <c r="DR247" t="s">
        <v>71</v>
      </c>
      <c r="DS247" t="s">
        <v>71</v>
      </c>
      <c r="DT247" t="s">
        <v>71</v>
      </c>
      <c r="DU247" t="s">
        <v>71</v>
      </c>
      <c r="DV247" t="s">
        <v>71</v>
      </c>
      <c r="DW247" t="s">
        <v>71</v>
      </c>
      <c r="DX247" t="s">
        <v>71</v>
      </c>
      <c r="DY247" t="s">
        <v>71</v>
      </c>
      <c r="DZ247" t="s">
        <v>71</v>
      </c>
      <c r="EA247" t="s">
        <v>71</v>
      </c>
      <c r="EB247" t="s">
        <v>71</v>
      </c>
      <c r="EC247" t="s">
        <v>71</v>
      </c>
      <c r="ED247" t="s">
        <v>71</v>
      </c>
      <c r="EE247" t="s">
        <v>71</v>
      </c>
      <c r="EF247" t="s">
        <v>71</v>
      </c>
      <c r="EG247" t="s">
        <v>71</v>
      </c>
      <c r="EH247" t="s">
        <v>71</v>
      </c>
      <c r="EI247" t="s">
        <v>71</v>
      </c>
      <c r="EJ247" t="s">
        <v>71</v>
      </c>
      <c r="EK247" t="s">
        <v>71</v>
      </c>
      <c r="EL247" t="s">
        <v>71</v>
      </c>
      <c r="EM247" t="s">
        <v>71</v>
      </c>
      <c r="EN247" t="s">
        <v>71</v>
      </c>
      <c r="EO247" t="s">
        <v>71</v>
      </c>
      <c r="EP247" t="s">
        <v>71</v>
      </c>
      <c r="EQ247" t="s">
        <v>71</v>
      </c>
      <c r="ER247" t="s">
        <v>71</v>
      </c>
      <c r="ES247" t="s">
        <v>71</v>
      </c>
      <c r="ET247" t="s">
        <v>71</v>
      </c>
      <c r="EU247" t="s">
        <v>71</v>
      </c>
      <c r="EV247" t="s">
        <v>71</v>
      </c>
      <c r="EW247" t="s">
        <v>71</v>
      </c>
      <c r="EX247" t="s">
        <v>71</v>
      </c>
      <c r="EY247" t="s">
        <v>71</v>
      </c>
      <c r="EZ247" t="s">
        <v>71</v>
      </c>
      <c r="FA247" t="s">
        <v>71</v>
      </c>
      <c r="FB247" t="s">
        <v>71</v>
      </c>
      <c r="FC247" t="s">
        <v>71</v>
      </c>
      <c r="FD247" t="s">
        <v>71</v>
      </c>
      <c r="FE247" t="s">
        <v>71</v>
      </c>
      <c r="FF247" t="s">
        <v>71</v>
      </c>
      <c r="FG247" t="s">
        <v>71</v>
      </c>
      <c r="FH247" t="s">
        <v>71</v>
      </c>
      <c r="FI247" t="s">
        <v>71</v>
      </c>
      <c r="FJ247" t="s">
        <v>71</v>
      </c>
      <c r="FK247" t="s">
        <v>71</v>
      </c>
      <c r="FL247" t="s">
        <v>71</v>
      </c>
      <c r="FM247" t="s">
        <v>71</v>
      </c>
      <c r="FN247" t="s">
        <v>71</v>
      </c>
      <c r="FO247" t="s">
        <v>71</v>
      </c>
      <c r="FP247" t="s">
        <v>71</v>
      </c>
      <c r="FQ247" t="s">
        <v>71</v>
      </c>
      <c r="FR247" t="s">
        <v>71</v>
      </c>
      <c r="FS247" t="s">
        <v>71</v>
      </c>
      <c r="FT247" t="s">
        <v>71</v>
      </c>
      <c r="FU247" t="s">
        <v>71</v>
      </c>
      <c r="FV247" t="s">
        <v>71</v>
      </c>
      <c r="FW247" t="s">
        <v>71</v>
      </c>
      <c r="FX247" t="s">
        <v>71</v>
      </c>
      <c r="FY247" t="s">
        <v>71</v>
      </c>
      <c r="FZ247" t="s">
        <v>71</v>
      </c>
      <c r="GA247" t="s">
        <v>71</v>
      </c>
      <c r="GB247" t="s">
        <v>71</v>
      </c>
      <c r="GC247" t="s">
        <v>71</v>
      </c>
      <c r="GD247" t="s">
        <v>71</v>
      </c>
      <c r="GE247" t="s">
        <v>71</v>
      </c>
      <c r="GF247" t="s">
        <v>71</v>
      </c>
      <c r="GG247" t="s">
        <v>71</v>
      </c>
      <c r="GH247" t="s">
        <v>71</v>
      </c>
    </row>
    <row r="248" spans="1:190" x14ac:dyDescent="0.2">
      <c r="A248" s="1">
        <v>246</v>
      </c>
      <c r="B248" t="s">
        <v>72</v>
      </c>
      <c r="C248" t="s">
        <v>72</v>
      </c>
      <c r="D248" t="s">
        <v>73</v>
      </c>
      <c r="E248" t="s">
        <v>73</v>
      </c>
      <c r="F248" t="s">
        <v>73</v>
      </c>
      <c r="G248" t="s">
        <v>73</v>
      </c>
      <c r="H248" t="s">
        <v>74</v>
      </c>
      <c r="I248" t="s">
        <v>74</v>
      </c>
      <c r="J248" t="s">
        <v>74</v>
      </c>
      <c r="K248" t="s">
        <v>75</v>
      </c>
      <c r="L248" t="s">
        <v>75</v>
      </c>
      <c r="M248" t="s">
        <v>75</v>
      </c>
      <c r="N248" t="s">
        <v>75</v>
      </c>
      <c r="O248" t="s">
        <v>75</v>
      </c>
      <c r="P248" t="s">
        <v>75</v>
      </c>
      <c r="Q248" t="s">
        <v>75</v>
      </c>
      <c r="R248" t="s">
        <v>71</v>
      </c>
      <c r="S248" t="s">
        <v>71</v>
      </c>
      <c r="T248" t="s">
        <v>71</v>
      </c>
      <c r="U248" t="s">
        <v>71</v>
      </c>
      <c r="V248" t="s">
        <v>71</v>
      </c>
      <c r="W248" t="s">
        <v>71</v>
      </c>
      <c r="X248" t="s">
        <v>71</v>
      </c>
      <c r="Y248" t="s">
        <v>71</v>
      </c>
      <c r="Z248" t="s">
        <v>71</v>
      </c>
      <c r="AA248" t="s">
        <v>71</v>
      </c>
      <c r="AB248" t="s">
        <v>71</v>
      </c>
      <c r="AC248" t="s">
        <v>71</v>
      </c>
      <c r="AD248" t="s">
        <v>71</v>
      </c>
      <c r="AE248" t="s">
        <v>71</v>
      </c>
      <c r="AF248" t="s">
        <v>71</v>
      </c>
      <c r="AG248" t="s">
        <v>71</v>
      </c>
      <c r="AH248" t="s">
        <v>71</v>
      </c>
      <c r="AI248" t="s">
        <v>71</v>
      </c>
      <c r="AJ248" t="s">
        <v>71</v>
      </c>
      <c r="AK248" t="s">
        <v>71</v>
      </c>
      <c r="AL248" t="s">
        <v>71</v>
      </c>
      <c r="AM248" t="s">
        <v>71</v>
      </c>
      <c r="AN248" t="s">
        <v>71</v>
      </c>
      <c r="AO248" t="s">
        <v>71</v>
      </c>
      <c r="AP248" t="s">
        <v>71</v>
      </c>
      <c r="AQ248" t="s">
        <v>71</v>
      </c>
      <c r="AR248" t="s">
        <v>71</v>
      </c>
      <c r="AS248" t="s">
        <v>71</v>
      </c>
      <c r="AT248" t="s">
        <v>71</v>
      </c>
      <c r="AU248" t="s">
        <v>71</v>
      </c>
      <c r="AV248" t="s">
        <v>71</v>
      </c>
      <c r="AW248" t="s">
        <v>71</v>
      </c>
      <c r="AX248" t="s">
        <v>71</v>
      </c>
      <c r="AY248" t="s">
        <v>71</v>
      </c>
      <c r="AZ248" t="s">
        <v>71</v>
      </c>
      <c r="BA248" t="s">
        <v>71</v>
      </c>
      <c r="BB248" t="s">
        <v>71</v>
      </c>
      <c r="BC248" t="s">
        <v>71</v>
      </c>
      <c r="BD248" t="s">
        <v>71</v>
      </c>
      <c r="BE248" t="s">
        <v>71</v>
      </c>
      <c r="BF248" t="s">
        <v>71</v>
      </c>
      <c r="BG248" t="s">
        <v>71</v>
      </c>
      <c r="BH248" t="s">
        <v>71</v>
      </c>
      <c r="BI248" t="s">
        <v>71</v>
      </c>
      <c r="BJ248" t="s">
        <v>71</v>
      </c>
      <c r="BK248" t="s">
        <v>71</v>
      </c>
      <c r="BL248" t="s">
        <v>71</v>
      </c>
      <c r="BM248" t="s">
        <v>71</v>
      </c>
      <c r="BN248" t="s">
        <v>71</v>
      </c>
      <c r="BO248" t="s">
        <v>71</v>
      </c>
      <c r="BP248" t="s">
        <v>71</v>
      </c>
      <c r="BQ248" t="s">
        <v>71</v>
      </c>
      <c r="BR248" t="s">
        <v>71</v>
      </c>
      <c r="BS248" t="s">
        <v>71</v>
      </c>
      <c r="BT248" t="s">
        <v>71</v>
      </c>
      <c r="BU248" t="s">
        <v>71</v>
      </c>
      <c r="BV248" t="s">
        <v>71</v>
      </c>
      <c r="BW248" t="s">
        <v>71</v>
      </c>
      <c r="BX248" t="s">
        <v>71</v>
      </c>
      <c r="BY248" t="s">
        <v>71</v>
      </c>
      <c r="BZ248" t="s">
        <v>71</v>
      </c>
      <c r="CA248" t="s">
        <v>71</v>
      </c>
      <c r="CB248" t="s">
        <v>71</v>
      </c>
      <c r="CC248" t="s">
        <v>71</v>
      </c>
      <c r="CD248" t="s">
        <v>71</v>
      </c>
      <c r="CE248" t="s">
        <v>71</v>
      </c>
      <c r="CF248" t="s">
        <v>71</v>
      </c>
      <c r="CG248" t="s">
        <v>71</v>
      </c>
      <c r="CH248" t="s">
        <v>71</v>
      </c>
      <c r="CI248" t="s">
        <v>71</v>
      </c>
      <c r="CJ248" t="s">
        <v>71</v>
      </c>
      <c r="CK248" t="s">
        <v>71</v>
      </c>
      <c r="CL248" t="s">
        <v>71</v>
      </c>
      <c r="CM248" t="s">
        <v>71</v>
      </c>
      <c r="CN248" t="s">
        <v>71</v>
      </c>
      <c r="CO248" t="s">
        <v>71</v>
      </c>
      <c r="CP248" t="s">
        <v>71</v>
      </c>
      <c r="CQ248" t="s">
        <v>71</v>
      </c>
      <c r="CR248" t="s">
        <v>71</v>
      </c>
      <c r="CS248" t="s">
        <v>71</v>
      </c>
      <c r="CT248" t="s">
        <v>71</v>
      </c>
      <c r="CU248" t="s">
        <v>71</v>
      </c>
      <c r="CV248" t="s">
        <v>71</v>
      </c>
      <c r="CW248" t="s">
        <v>71</v>
      </c>
      <c r="CX248" t="s">
        <v>71</v>
      </c>
      <c r="CY248" t="s">
        <v>71</v>
      </c>
      <c r="CZ248" t="s">
        <v>71</v>
      </c>
      <c r="DA248" t="s">
        <v>71</v>
      </c>
      <c r="DB248" t="s">
        <v>71</v>
      </c>
      <c r="DC248" t="s">
        <v>71</v>
      </c>
      <c r="DD248" t="s">
        <v>71</v>
      </c>
      <c r="DE248" t="s">
        <v>71</v>
      </c>
      <c r="DF248" t="s">
        <v>71</v>
      </c>
      <c r="DG248" t="s">
        <v>71</v>
      </c>
      <c r="DH248" t="s">
        <v>71</v>
      </c>
      <c r="DI248" t="s">
        <v>71</v>
      </c>
      <c r="DJ248" t="s">
        <v>71</v>
      </c>
      <c r="DK248" t="s">
        <v>71</v>
      </c>
      <c r="DL248" t="s">
        <v>71</v>
      </c>
      <c r="DM248" t="s">
        <v>71</v>
      </c>
      <c r="DN248" t="s">
        <v>71</v>
      </c>
      <c r="DO248" t="s">
        <v>71</v>
      </c>
      <c r="DP248" t="s">
        <v>71</v>
      </c>
      <c r="DQ248" t="s">
        <v>71</v>
      </c>
      <c r="DR248" t="s">
        <v>71</v>
      </c>
      <c r="DS248" t="s">
        <v>71</v>
      </c>
      <c r="DT248" t="s">
        <v>71</v>
      </c>
      <c r="DU248" t="s">
        <v>71</v>
      </c>
      <c r="DV248" t="s">
        <v>71</v>
      </c>
      <c r="DW248" t="s">
        <v>71</v>
      </c>
      <c r="DX248" t="s">
        <v>71</v>
      </c>
      <c r="DY248" t="s">
        <v>71</v>
      </c>
      <c r="DZ248" t="s">
        <v>71</v>
      </c>
      <c r="EA248" t="s">
        <v>71</v>
      </c>
      <c r="EB248" t="s">
        <v>71</v>
      </c>
      <c r="EC248" t="s">
        <v>71</v>
      </c>
      <c r="ED248" t="s">
        <v>71</v>
      </c>
      <c r="EE248" t="s">
        <v>71</v>
      </c>
      <c r="EF248" t="s">
        <v>71</v>
      </c>
      <c r="EG248" t="s">
        <v>71</v>
      </c>
      <c r="EH248" t="s">
        <v>71</v>
      </c>
      <c r="EI248" t="s">
        <v>71</v>
      </c>
      <c r="EJ248" t="s">
        <v>71</v>
      </c>
      <c r="EK248" t="s">
        <v>71</v>
      </c>
      <c r="EL248" t="s">
        <v>71</v>
      </c>
      <c r="EM248" t="s">
        <v>71</v>
      </c>
      <c r="EN248" t="s">
        <v>71</v>
      </c>
      <c r="EO248" t="s">
        <v>71</v>
      </c>
      <c r="EP248" t="s">
        <v>71</v>
      </c>
      <c r="EQ248" t="s">
        <v>71</v>
      </c>
      <c r="ER248" t="s">
        <v>71</v>
      </c>
      <c r="ES248" t="s">
        <v>71</v>
      </c>
      <c r="ET248" t="s">
        <v>71</v>
      </c>
      <c r="EU248" t="s">
        <v>71</v>
      </c>
      <c r="EV248" t="s">
        <v>71</v>
      </c>
      <c r="EW248" t="s">
        <v>71</v>
      </c>
      <c r="EX248" t="s">
        <v>71</v>
      </c>
      <c r="EY248" t="s">
        <v>71</v>
      </c>
      <c r="EZ248" t="s">
        <v>71</v>
      </c>
      <c r="FA248" t="s">
        <v>71</v>
      </c>
      <c r="FB248" t="s">
        <v>71</v>
      </c>
      <c r="FC248" t="s">
        <v>71</v>
      </c>
      <c r="FD248" t="s">
        <v>71</v>
      </c>
      <c r="FE248" t="s">
        <v>71</v>
      </c>
      <c r="FF248" t="s">
        <v>71</v>
      </c>
      <c r="FG248" t="s">
        <v>71</v>
      </c>
      <c r="FH248" t="s">
        <v>71</v>
      </c>
      <c r="FI248" t="s">
        <v>71</v>
      </c>
      <c r="FJ248" t="s">
        <v>71</v>
      </c>
      <c r="FK248" t="s">
        <v>71</v>
      </c>
      <c r="FL248" t="s">
        <v>71</v>
      </c>
      <c r="FM248" t="s">
        <v>71</v>
      </c>
      <c r="FN248" t="s">
        <v>71</v>
      </c>
      <c r="FO248" t="s">
        <v>71</v>
      </c>
      <c r="FP248" t="s">
        <v>71</v>
      </c>
      <c r="FQ248" t="s">
        <v>71</v>
      </c>
      <c r="FR248" t="s">
        <v>71</v>
      </c>
      <c r="FS248" t="s">
        <v>71</v>
      </c>
      <c r="FT248" t="s">
        <v>71</v>
      </c>
      <c r="FU248" t="s">
        <v>71</v>
      </c>
      <c r="FV248" t="s">
        <v>71</v>
      </c>
      <c r="FW248" t="s">
        <v>71</v>
      </c>
      <c r="FX248" t="s">
        <v>71</v>
      </c>
      <c r="FY248" t="s">
        <v>71</v>
      </c>
      <c r="FZ248" t="s">
        <v>71</v>
      </c>
      <c r="GA248" t="s">
        <v>71</v>
      </c>
      <c r="GB248" t="s">
        <v>71</v>
      </c>
      <c r="GC248" t="s">
        <v>71</v>
      </c>
      <c r="GD248" t="s">
        <v>71</v>
      </c>
      <c r="GE248" t="s">
        <v>71</v>
      </c>
      <c r="GF248" t="s">
        <v>71</v>
      </c>
      <c r="GG248" t="s">
        <v>71</v>
      </c>
      <c r="GH248" t="s">
        <v>71</v>
      </c>
    </row>
    <row r="249" spans="1:190" x14ac:dyDescent="0.2">
      <c r="A249" s="1">
        <v>247</v>
      </c>
      <c r="B249" t="s">
        <v>72</v>
      </c>
      <c r="C249" t="s">
        <v>72</v>
      </c>
      <c r="D249" t="s">
        <v>73</v>
      </c>
      <c r="E249" t="s">
        <v>73</v>
      </c>
      <c r="F249" t="s">
        <v>73</v>
      </c>
      <c r="G249" t="s">
        <v>73</v>
      </c>
      <c r="H249" t="s">
        <v>74</v>
      </c>
      <c r="I249" t="s">
        <v>74</v>
      </c>
      <c r="J249" t="s">
        <v>74</v>
      </c>
      <c r="K249" t="s">
        <v>75</v>
      </c>
      <c r="L249" t="s">
        <v>75</v>
      </c>
      <c r="M249" t="s">
        <v>75</v>
      </c>
      <c r="N249" t="s">
        <v>75</v>
      </c>
      <c r="O249" t="s">
        <v>75</v>
      </c>
      <c r="P249" t="s">
        <v>75</v>
      </c>
      <c r="Q249" t="s">
        <v>75</v>
      </c>
      <c r="R249" t="s">
        <v>71</v>
      </c>
      <c r="S249" t="s">
        <v>71</v>
      </c>
      <c r="T249" t="s">
        <v>71</v>
      </c>
      <c r="U249" t="s">
        <v>71</v>
      </c>
      <c r="V249" t="s">
        <v>71</v>
      </c>
      <c r="W249" t="s">
        <v>71</v>
      </c>
      <c r="X249" t="s">
        <v>71</v>
      </c>
      <c r="Y249" t="s">
        <v>71</v>
      </c>
      <c r="Z249" t="s">
        <v>71</v>
      </c>
      <c r="AA249" t="s">
        <v>71</v>
      </c>
      <c r="AB249" t="s">
        <v>71</v>
      </c>
      <c r="AC249" t="s">
        <v>71</v>
      </c>
      <c r="AD249" t="s">
        <v>71</v>
      </c>
      <c r="AE249" t="s">
        <v>71</v>
      </c>
      <c r="AF249" t="s">
        <v>71</v>
      </c>
      <c r="AG249" t="s">
        <v>71</v>
      </c>
      <c r="AH249" t="s">
        <v>71</v>
      </c>
      <c r="AI249" t="s">
        <v>71</v>
      </c>
      <c r="AJ249" t="s">
        <v>71</v>
      </c>
      <c r="AK249" t="s">
        <v>71</v>
      </c>
      <c r="AL249" t="s">
        <v>71</v>
      </c>
      <c r="AM249" t="s">
        <v>71</v>
      </c>
      <c r="AN249" t="s">
        <v>71</v>
      </c>
      <c r="AO249" t="s">
        <v>71</v>
      </c>
      <c r="AP249" t="s">
        <v>71</v>
      </c>
      <c r="AQ249" t="s">
        <v>71</v>
      </c>
      <c r="AR249" t="s">
        <v>71</v>
      </c>
      <c r="AS249" t="s">
        <v>71</v>
      </c>
      <c r="AT249" t="s">
        <v>71</v>
      </c>
      <c r="AU249" t="s">
        <v>71</v>
      </c>
      <c r="AV249" t="s">
        <v>71</v>
      </c>
      <c r="AW249" t="s">
        <v>71</v>
      </c>
      <c r="AX249" t="s">
        <v>71</v>
      </c>
      <c r="AY249" t="s">
        <v>71</v>
      </c>
      <c r="AZ249" t="s">
        <v>71</v>
      </c>
      <c r="BA249" t="s">
        <v>71</v>
      </c>
      <c r="BB249" t="s">
        <v>71</v>
      </c>
      <c r="BC249" t="s">
        <v>71</v>
      </c>
      <c r="BD249" t="s">
        <v>71</v>
      </c>
      <c r="BE249" t="s">
        <v>71</v>
      </c>
      <c r="BF249" t="s">
        <v>71</v>
      </c>
      <c r="BG249" t="s">
        <v>71</v>
      </c>
      <c r="BH249" t="s">
        <v>71</v>
      </c>
      <c r="BI249" t="s">
        <v>71</v>
      </c>
      <c r="BJ249" t="s">
        <v>71</v>
      </c>
      <c r="BK249" t="s">
        <v>71</v>
      </c>
      <c r="BL249" t="s">
        <v>71</v>
      </c>
      <c r="BM249" t="s">
        <v>71</v>
      </c>
      <c r="BN249" t="s">
        <v>71</v>
      </c>
      <c r="BO249" t="s">
        <v>71</v>
      </c>
      <c r="BP249" t="s">
        <v>71</v>
      </c>
      <c r="BQ249" t="s">
        <v>71</v>
      </c>
      <c r="BR249" t="s">
        <v>71</v>
      </c>
      <c r="BS249" t="s">
        <v>71</v>
      </c>
      <c r="BT249" t="s">
        <v>71</v>
      </c>
      <c r="BU249" t="s">
        <v>71</v>
      </c>
      <c r="BV249" t="s">
        <v>71</v>
      </c>
      <c r="BW249" t="s">
        <v>71</v>
      </c>
      <c r="BX249" t="s">
        <v>71</v>
      </c>
      <c r="BY249" t="s">
        <v>71</v>
      </c>
      <c r="BZ249" t="s">
        <v>71</v>
      </c>
      <c r="CA249" t="s">
        <v>71</v>
      </c>
      <c r="CB249" t="s">
        <v>71</v>
      </c>
      <c r="CC249" t="s">
        <v>71</v>
      </c>
      <c r="CD249" t="s">
        <v>71</v>
      </c>
      <c r="CE249" t="s">
        <v>71</v>
      </c>
      <c r="CF249" t="s">
        <v>71</v>
      </c>
      <c r="CG249" t="s">
        <v>71</v>
      </c>
      <c r="CH249" t="s">
        <v>71</v>
      </c>
      <c r="CI249" t="s">
        <v>71</v>
      </c>
      <c r="CJ249" t="s">
        <v>71</v>
      </c>
      <c r="CK249" t="s">
        <v>71</v>
      </c>
      <c r="CL249" t="s">
        <v>71</v>
      </c>
      <c r="CM249" t="s">
        <v>71</v>
      </c>
      <c r="CN249" t="s">
        <v>71</v>
      </c>
      <c r="CO249" t="s">
        <v>71</v>
      </c>
      <c r="CP249" t="s">
        <v>71</v>
      </c>
      <c r="CQ249" t="s">
        <v>71</v>
      </c>
      <c r="CR249" t="s">
        <v>71</v>
      </c>
      <c r="CS249" t="s">
        <v>71</v>
      </c>
      <c r="CT249" t="s">
        <v>71</v>
      </c>
      <c r="CU249" t="s">
        <v>71</v>
      </c>
      <c r="CV249" t="s">
        <v>71</v>
      </c>
      <c r="CW249" t="s">
        <v>71</v>
      </c>
      <c r="CX249" t="s">
        <v>71</v>
      </c>
      <c r="CY249" t="s">
        <v>71</v>
      </c>
      <c r="CZ249" t="s">
        <v>71</v>
      </c>
      <c r="DA249" t="s">
        <v>71</v>
      </c>
      <c r="DB249" t="s">
        <v>71</v>
      </c>
      <c r="DC249" t="s">
        <v>71</v>
      </c>
      <c r="DD249" t="s">
        <v>71</v>
      </c>
      <c r="DE249" t="s">
        <v>71</v>
      </c>
      <c r="DF249" t="s">
        <v>71</v>
      </c>
      <c r="DG249" t="s">
        <v>71</v>
      </c>
      <c r="DH249" t="s">
        <v>71</v>
      </c>
      <c r="DI249" t="s">
        <v>71</v>
      </c>
      <c r="DJ249" t="s">
        <v>71</v>
      </c>
      <c r="DK249" t="s">
        <v>71</v>
      </c>
      <c r="DL249" t="s">
        <v>71</v>
      </c>
      <c r="DM249" t="s">
        <v>71</v>
      </c>
      <c r="DN249" t="s">
        <v>71</v>
      </c>
      <c r="DO249" t="s">
        <v>71</v>
      </c>
      <c r="DP249" t="s">
        <v>71</v>
      </c>
      <c r="DQ249" t="s">
        <v>71</v>
      </c>
      <c r="DR249" t="s">
        <v>71</v>
      </c>
      <c r="DS249" t="s">
        <v>71</v>
      </c>
      <c r="DT249" t="s">
        <v>71</v>
      </c>
      <c r="DU249" t="s">
        <v>71</v>
      </c>
      <c r="DV249" t="s">
        <v>71</v>
      </c>
      <c r="DW249" t="s">
        <v>71</v>
      </c>
      <c r="DX249" t="s">
        <v>71</v>
      </c>
      <c r="DY249" t="s">
        <v>71</v>
      </c>
      <c r="DZ249" t="s">
        <v>71</v>
      </c>
      <c r="EA249" t="s">
        <v>71</v>
      </c>
      <c r="EB249" t="s">
        <v>71</v>
      </c>
      <c r="EC249" t="s">
        <v>71</v>
      </c>
      <c r="ED249" t="s">
        <v>71</v>
      </c>
      <c r="EE249" t="s">
        <v>71</v>
      </c>
      <c r="EF249" t="s">
        <v>71</v>
      </c>
      <c r="EG249" t="s">
        <v>71</v>
      </c>
      <c r="EH249" t="s">
        <v>71</v>
      </c>
      <c r="EI249" t="s">
        <v>71</v>
      </c>
      <c r="EJ249" t="s">
        <v>71</v>
      </c>
      <c r="EK249" t="s">
        <v>71</v>
      </c>
      <c r="EL249" t="s">
        <v>71</v>
      </c>
      <c r="EM249" t="s">
        <v>71</v>
      </c>
      <c r="EN249" t="s">
        <v>71</v>
      </c>
      <c r="EO249" t="s">
        <v>71</v>
      </c>
      <c r="EP249" t="s">
        <v>71</v>
      </c>
      <c r="EQ249" t="s">
        <v>71</v>
      </c>
      <c r="ER249" t="s">
        <v>71</v>
      </c>
      <c r="ES249" t="s">
        <v>71</v>
      </c>
      <c r="ET249" t="s">
        <v>71</v>
      </c>
      <c r="EU249" t="s">
        <v>71</v>
      </c>
      <c r="EV249" t="s">
        <v>71</v>
      </c>
      <c r="EW249" t="s">
        <v>71</v>
      </c>
      <c r="EX249" t="s">
        <v>71</v>
      </c>
      <c r="EY249" t="s">
        <v>71</v>
      </c>
      <c r="EZ249" t="s">
        <v>71</v>
      </c>
      <c r="FA249" t="s">
        <v>71</v>
      </c>
      <c r="FB249" t="s">
        <v>71</v>
      </c>
      <c r="FC249" t="s">
        <v>71</v>
      </c>
      <c r="FD249" t="s">
        <v>71</v>
      </c>
      <c r="FE249" t="s">
        <v>71</v>
      </c>
      <c r="FF249" t="s">
        <v>71</v>
      </c>
      <c r="FG249" t="s">
        <v>71</v>
      </c>
      <c r="FH249" t="s">
        <v>71</v>
      </c>
      <c r="FI249" t="s">
        <v>71</v>
      </c>
      <c r="FJ249" t="s">
        <v>71</v>
      </c>
      <c r="FK249" t="s">
        <v>71</v>
      </c>
      <c r="FL249" t="s">
        <v>71</v>
      </c>
      <c r="FM249" t="s">
        <v>71</v>
      </c>
      <c r="FN249" t="s">
        <v>71</v>
      </c>
      <c r="FO249" t="s">
        <v>71</v>
      </c>
      <c r="FP249" t="s">
        <v>71</v>
      </c>
      <c r="FQ249" t="s">
        <v>71</v>
      </c>
      <c r="FR249" t="s">
        <v>71</v>
      </c>
      <c r="FS249" t="s">
        <v>71</v>
      </c>
      <c r="FT249" t="s">
        <v>71</v>
      </c>
      <c r="FU249" t="s">
        <v>71</v>
      </c>
      <c r="FV249" t="s">
        <v>71</v>
      </c>
      <c r="FW249" t="s">
        <v>71</v>
      </c>
      <c r="FX249" t="s">
        <v>71</v>
      </c>
      <c r="FY249" t="s">
        <v>71</v>
      </c>
      <c r="FZ249" t="s">
        <v>71</v>
      </c>
      <c r="GA249" t="s">
        <v>71</v>
      </c>
      <c r="GB249" t="s">
        <v>71</v>
      </c>
      <c r="GC249" t="s">
        <v>71</v>
      </c>
      <c r="GD249" t="s">
        <v>71</v>
      </c>
      <c r="GE249" t="s">
        <v>71</v>
      </c>
      <c r="GF249" t="s">
        <v>71</v>
      </c>
      <c r="GG249" t="s">
        <v>71</v>
      </c>
      <c r="GH249" t="s">
        <v>71</v>
      </c>
    </row>
    <row r="250" spans="1:190" x14ac:dyDescent="0.2">
      <c r="A250" s="1">
        <v>248</v>
      </c>
      <c r="B250" t="s">
        <v>72</v>
      </c>
      <c r="C250" t="s">
        <v>72</v>
      </c>
      <c r="D250" t="s">
        <v>73</v>
      </c>
      <c r="E250" t="s">
        <v>73</v>
      </c>
      <c r="F250" t="s">
        <v>73</v>
      </c>
      <c r="G250" t="s">
        <v>73</v>
      </c>
      <c r="H250" t="s">
        <v>74</v>
      </c>
      <c r="I250" t="s">
        <v>74</v>
      </c>
      <c r="J250" t="s">
        <v>74</v>
      </c>
      <c r="K250" t="s">
        <v>75</v>
      </c>
      <c r="L250" t="s">
        <v>75</v>
      </c>
      <c r="M250" t="s">
        <v>75</v>
      </c>
      <c r="N250" t="s">
        <v>75</v>
      </c>
      <c r="O250" t="s">
        <v>75</v>
      </c>
      <c r="P250" t="s">
        <v>75</v>
      </c>
      <c r="Q250" t="s">
        <v>75</v>
      </c>
      <c r="R250" t="s">
        <v>71</v>
      </c>
      <c r="S250" t="s">
        <v>71</v>
      </c>
      <c r="T250" t="s">
        <v>71</v>
      </c>
      <c r="U250" t="s">
        <v>71</v>
      </c>
      <c r="V250" t="s">
        <v>71</v>
      </c>
      <c r="W250" t="s">
        <v>71</v>
      </c>
      <c r="X250" t="s">
        <v>71</v>
      </c>
      <c r="Y250" t="s">
        <v>71</v>
      </c>
      <c r="Z250" t="s">
        <v>71</v>
      </c>
      <c r="AA250" t="s">
        <v>71</v>
      </c>
      <c r="AB250" t="s">
        <v>71</v>
      </c>
      <c r="AC250" t="s">
        <v>71</v>
      </c>
      <c r="AD250" t="s">
        <v>71</v>
      </c>
      <c r="AE250" t="s">
        <v>71</v>
      </c>
      <c r="AF250" t="s">
        <v>71</v>
      </c>
      <c r="AG250" t="s">
        <v>71</v>
      </c>
      <c r="AH250" t="s">
        <v>71</v>
      </c>
      <c r="AI250" t="s">
        <v>71</v>
      </c>
      <c r="AJ250" t="s">
        <v>71</v>
      </c>
      <c r="AK250" t="s">
        <v>71</v>
      </c>
      <c r="AL250" t="s">
        <v>71</v>
      </c>
      <c r="AM250" t="s">
        <v>71</v>
      </c>
      <c r="AN250" t="s">
        <v>71</v>
      </c>
      <c r="AO250" t="s">
        <v>71</v>
      </c>
      <c r="AP250" t="s">
        <v>71</v>
      </c>
      <c r="AQ250" t="s">
        <v>71</v>
      </c>
      <c r="AR250" t="s">
        <v>71</v>
      </c>
      <c r="AS250" t="s">
        <v>71</v>
      </c>
      <c r="AT250" t="s">
        <v>71</v>
      </c>
      <c r="AU250" t="s">
        <v>71</v>
      </c>
      <c r="AV250" t="s">
        <v>71</v>
      </c>
      <c r="AW250" t="s">
        <v>71</v>
      </c>
      <c r="AX250" t="s">
        <v>71</v>
      </c>
      <c r="AY250" t="s">
        <v>71</v>
      </c>
      <c r="AZ250" t="s">
        <v>71</v>
      </c>
      <c r="BA250" t="s">
        <v>71</v>
      </c>
      <c r="BB250" t="s">
        <v>71</v>
      </c>
      <c r="BC250" t="s">
        <v>71</v>
      </c>
      <c r="BD250" t="s">
        <v>71</v>
      </c>
      <c r="BE250" t="s">
        <v>71</v>
      </c>
      <c r="BF250" t="s">
        <v>71</v>
      </c>
      <c r="BG250" t="s">
        <v>71</v>
      </c>
      <c r="BH250" t="s">
        <v>71</v>
      </c>
      <c r="BI250" t="s">
        <v>71</v>
      </c>
      <c r="BJ250" t="s">
        <v>71</v>
      </c>
      <c r="BK250" t="s">
        <v>71</v>
      </c>
      <c r="BL250" t="s">
        <v>71</v>
      </c>
      <c r="BM250" t="s">
        <v>71</v>
      </c>
      <c r="BN250" t="s">
        <v>71</v>
      </c>
      <c r="BO250" t="s">
        <v>71</v>
      </c>
      <c r="BP250" t="s">
        <v>71</v>
      </c>
      <c r="BQ250" t="s">
        <v>71</v>
      </c>
      <c r="BR250" t="s">
        <v>71</v>
      </c>
      <c r="BS250" t="s">
        <v>71</v>
      </c>
      <c r="BT250" t="s">
        <v>71</v>
      </c>
      <c r="BU250" t="s">
        <v>71</v>
      </c>
      <c r="BV250" t="s">
        <v>71</v>
      </c>
      <c r="BW250" t="s">
        <v>71</v>
      </c>
      <c r="BX250" t="s">
        <v>71</v>
      </c>
      <c r="BY250" t="s">
        <v>71</v>
      </c>
      <c r="BZ250" t="s">
        <v>71</v>
      </c>
      <c r="CA250" t="s">
        <v>71</v>
      </c>
      <c r="CB250" t="s">
        <v>71</v>
      </c>
      <c r="CC250" t="s">
        <v>71</v>
      </c>
      <c r="CD250" t="s">
        <v>71</v>
      </c>
      <c r="CE250" t="s">
        <v>71</v>
      </c>
      <c r="CF250" t="s">
        <v>71</v>
      </c>
      <c r="CG250" t="s">
        <v>71</v>
      </c>
      <c r="CH250" t="s">
        <v>71</v>
      </c>
      <c r="CI250" t="s">
        <v>71</v>
      </c>
      <c r="CJ250" t="s">
        <v>71</v>
      </c>
      <c r="CK250" t="s">
        <v>71</v>
      </c>
      <c r="CL250" t="s">
        <v>71</v>
      </c>
      <c r="CM250" t="s">
        <v>71</v>
      </c>
      <c r="CN250" t="s">
        <v>71</v>
      </c>
      <c r="CO250" t="s">
        <v>71</v>
      </c>
      <c r="CP250" t="s">
        <v>71</v>
      </c>
      <c r="CQ250" t="s">
        <v>71</v>
      </c>
      <c r="CR250" t="s">
        <v>71</v>
      </c>
      <c r="CS250" t="s">
        <v>71</v>
      </c>
      <c r="CT250" t="s">
        <v>71</v>
      </c>
      <c r="CU250" t="s">
        <v>71</v>
      </c>
      <c r="CV250" t="s">
        <v>71</v>
      </c>
      <c r="CW250" t="s">
        <v>71</v>
      </c>
      <c r="CX250" t="s">
        <v>71</v>
      </c>
      <c r="CY250" t="s">
        <v>71</v>
      </c>
      <c r="CZ250" t="s">
        <v>71</v>
      </c>
      <c r="DA250" t="s">
        <v>71</v>
      </c>
      <c r="DB250" t="s">
        <v>71</v>
      </c>
      <c r="DC250" t="s">
        <v>71</v>
      </c>
      <c r="DD250" t="s">
        <v>71</v>
      </c>
      <c r="DE250" t="s">
        <v>71</v>
      </c>
      <c r="DF250" t="s">
        <v>71</v>
      </c>
      <c r="DG250" t="s">
        <v>71</v>
      </c>
      <c r="DH250" t="s">
        <v>71</v>
      </c>
      <c r="DI250" t="s">
        <v>71</v>
      </c>
      <c r="DJ250" t="s">
        <v>71</v>
      </c>
      <c r="DK250" t="s">
        <v>71</v>
      </c>
      <c r="DL250" t="s">
        <v>71</v>
      </c>
      <c r="DM250" t="s">
        <v>71</v>
      </c>
      <c r="DN250" t="s">
        <v>71</v>
      </c>
      <c r="DO250" t="s">
        <v>71</v>
      </c>
      <c r="DP250" t="s">
        <v>71</v>
      </c>
      <c r="DQ250" t="s">
        <v>71</v>
      </c>
      <c r="DR250" t="s">
        <v>71</v>
      </c>
      <c r="DS250" t="s">
        <v>71</v>
      </c>
      <c r="DT250" t="s">
        <v>71</v>
      </c>
      <c r="DU250" t="s">
        <v>71</v>
      </c>
      <c r="DV250" t="s">
        <v>71</v>
      </c>
      <c r="DW250" t="s">
        <v>71</v>
      </c>
      <c r="DX250" t="s">
        <v>71</v>
      </c>
      <c r="DY250" t="s">
        <v>71</v>
      </c>
      <c r="DZ250" t="s">
        <v>71</v>
      </c>
      <c r="EA250" t="s">
        <v>71</v>
      </c>
      <c r="EB250" t="s">
        <v>71</v>
      </c>
      <c r="EC250" t="s">
        <v>71</v>
      </c>
      <c r="ED250" t="s">
        <v>71</v>
      </c>
      <c r="EE250" t="s">
        <v>71</v>
      </c>
      <c r="EF250" t="s">
        <v>71</v>
      </c>
      <c r="EG250" t="s">
        <v>71</v>
      </c>
      <c r="EH250" t="s">
        <v>71</v>
      </c>
      <c r="EI250" t="s">
        <v>71</v>
      </c>
      <c r="EJ250" t="s">
        <v>71</v>
      </c>
      <c r="EK250" t="s">
        <v>71</v>
      </c>
      <c r="EL250" t="s">
        <v>71</v>
      </c>
      <c r="EM250" t="s">
        <v>71</v>
      </c>
      <c r="EN250" t="s">
        <v>71</v>
      </c>
      <c r="EO250" t="s">
        <v>71</v>
      </c>
      <c r="EP250" t="s">
        <v>71</v>
      </c>
      <c r="EQ250" t="s">
        <v>71</v>
      </c>
      <c r="ER250" t="s">
        <v>71</v>
      </c>
      <c r="ES250" t="s">
        <v>71</v>
      </c>
      <c r="ET250" t="s">
        <v>71</v>
      </c>
      <c r="EU250" t="s">
        <v>71</v>
      </c>
      <c r="EV250" t="s">
        <v>71</v>
      </c>
      <c r="EW250" t="s">
        <v>71</v>
      </c>
      <c r="EX250" t="s">
        <v>71</v>
      </c>
      <c r="EY250" t="s">
        <v>71</v>
      </c>
      <c r="EZ250" t="s">
        <v>71</v>
      </c>
      <c r="FA250" t="s">
        <v>71</v>
      </c>
      <c r="FB250" t="s">
        <v>71</v>
      </c>
      <c r="FC250" t="s">
        <v>71</v>
      </c>
      <c r="FD250" t="s">
        <v>71</v>
      </c>
      <c r="FE250" t="s">
        <v>71</v>
      </c>
      <c r="FF250" t="s">
        <v>71</v>
      </c>
      <c r="FG250" t="s">
        <v>71</v>
      </c>
      <c r="FH250" t="s">
        <v>71</v>
      </c>
      <c r="FI250" t="s">
        <v>71</v>
      </c>
      <c r="FJ250" t="s">
        <v>71</v>
      </c>
      <c r="FK250" t="s">
        <v>71</v>
      </c>
      <c r="FL250" t="s">
        <v>71</v>
      </c>
      <c r="FM250" t="s">
        <v>71</v>
      </c>
      <c r="FN250" t="s">
        <v>71</v>
      </c>
      <c r="FO250" t="s">
        <v>71</v>
      </c>
      <c r="FP250" t="s">
        <v>71</v>
      </c>
      <c r="FQ250" t="s">
        <v>71</v>
      </c>
      <c r="FR250" t="s">
        <v>71</v>
      </c>
      <c r="FS250" t="s">
        <v>71</v>
      </c>
      <c r="FT250" t="s">
        <v>71</v>
      </c>
      <c r="FU250" t="s">
        <v>71</v>
      </c>
      <c r="FV250" t="s">
        <v>71</v>
      </c>
      <c r="FW250" t="s">
        <v>71</v>
      </c>
      <c r="FX250" t="s">
        <v>71</v>
      </c>
      <c r="FY250" t="s">
        <v>71</v>
      </c>
      <c r="FZ250" t="s">
        <v>71</v>
      </c>
      <c r="GA250" t="s">
        <v>71</v>
      </c>
      <c r="GB250" t="s">
        <v>71</v>
      </c>
      <c r="GC250" t="s">
        <v>71</v>
      </c>
      <c r="GD250" t="s">
        <v>71</v>
      </c>
      <c r="GE250" t="s">
        <v>71</v>
      </c>
      <c r="GF250" t="s">
        <v>71</v>
      </c>
      <c r="GG250" t="s">
        <v>71</v>
      </c>
      <c r="GH250" t="s">
        <v>71</v>
      </c>
    </row>
    <row r="251" spans="1:190" x14ac:dyDescent="0.2">
      <c r="A251" s="1">
        <v>249</v>
      </c>
      <c r="B251" t="s">
        <v>72</v>
      </c>
      <c r="C251" t="s">
        <v>72</v>
      </c>
      <c r="D251" t="s">
        <v>73</v>
      </c>
      <c r="E251" t="s">
        <v>73</v>
      </c>
      <c r="F251" t="s">
        <v>73</v>
      </c>
      <c r="G251" t="s">
        <v>73</v>
      </c>
      <c r="H251" t="s">
        <v>74</v>
      </c>
      <c r="I251" t="s">
        <v>74</v>
      </c>
      <c r="J251" t="s">
        <v>74</v>
      </c>
      <c r="K251" t="s">
        <v>75</v>
      </c>
      <c r="L251" t="s">
        <v>75</v>
      </c>
      <c r="M251" t="s">
        <v>75</v>
      </c>
      <c r="N251" t="s">
        <v>75</v>
      </c>
      <c r="O251" t="s">
        <v>75</v>
      </c>
      <c r="P251" t="s">
        <v>75</v>
      </c>
      <c r="Q251" t="s">
        <v>75</v>
      </c>
      <c r="R251" t="s">
        <v>71</v>
      </c>
      <c r="S251" t="s">
        <v>71</v>
      </c>
      <c r="T251" t="s">
        <v>71</v>
      </c>
      <c r="U251" t="s">
        <v>71</v>
      </c>
      <c r="V251" t="s">
        <v>71</v>
      </c>
      <c r="W251" t="s">
        <v>71</v>
      </c>
      <c r="X251" t="s">
        <v>71</v>
      </c>
      <c r="Y251" t="s">
        <v>71</v>
      </c>
      <c r="Z251" t="s">
        <v>71</v>
      </c>
      <c r="AA251" t="s">
        <v>71</v>
      </c>
      <c r="AB251" t="s">
        <v>71</v>
      </c>
      <c r="AC251" t="s">
        <v>71</v>
      </c>
      <c r="AD251" t="s">
        <v>71</v>
      </c>
      <c r="AE251" t="s">
        <v>71</v>
      </c>
      <c r="AF251" t="s">
        <v>71</v>
      </c>
      <c r="AG251" t="s">
        <v>71</v>
      </c>
      <c r="AH251" t="s">
        <v>71</v>
      </c>
      <c r="AI251" t="s">
        <v>71</v>
      </c>
      <c r="AJ251" t="s">
        <v>71</v>
      </c>
      <c r="AK251" t="s">
        <v>71</v>
      </c>
      <c r="AL251" t="s">
        <v>71</v>
      </c>
      <c r="AM251" t="s">
        <v>71</v>
      </c>
      <c r="AN251" t="s">
        <v>71</v>
      </c>
      <c r="AO251" t="s">
        <v>71</v>
      </c>
      <c r="AP251" t="s">
        <v>71</v>
      </c>
      <c r="AQ251" t="s">
        <v>71</v>
      </c>
      <c r="AR251" t="s">
        <v>71</v>
      </c>
      <c r="AS251" t="s">
        <v>71</v>
      </c>
      <c r="AT251" t="s">
        <v>71</v>
      </c>
      <c r="AU251" t="s">
        <v>71</v>
      </c>
      <c r="AV251" t="s">
        <v>71</v>
      </c>
      <c r="AW251" t="s">
        <v>71</v>
      </c>
      <c r="AX251" t="s">
        <v>71</v>
      </c>
      <c r="AY251" t="s">
        <v>71</v>
      </c>
      <c r="AZ251" t="s">
        <v>71</v>
      </c>
      <c r="BA251" t="s">
        <v>71</v>
      </c>
      <c r="BB251" t="s">
        <v>71</v>
      </c>
      <c r="BC251" t="s">
        <v>71</v>
      </c>
      <c r="BD251" t="s">
        <v>71</v>
      </c>
      <c r="BE251" t="s">
        <v>71</v>
      </c>
      <c r="BF251" t="s">
        <v>71</v>
      </c>
      <c r="BG251" t="s">
        <v>71</v>
      </c>
      <c r="BH251" t="s">
        <v>71</v>
      </c>
      <c r="BI251" t="s">
        <v>71</v>
      </c>
      <c r="BJ251" t="s">
        <v>71</v>
      </c>
      <c r="BK251" t="s">
        <v>71</v>
      </c>
      <c r="BL251" t="s">
        <v>71</v>
      </c>
      <c r="BM251" t="s">
        <v>71</v>
      </c>
      <c r="BN251" t="s">
        <v>71</v>
      </c>
      <c r="BO251" t="s">
        <v>71</v>
      </c>
      <c r="BP251" t="s">
        <v>71</v>
      </c>
      <c r="BQ251" t="s">
        <v>71</v>
      </c>
      <c r="BR251" t="s">
        <v>71</v>
      </c>
      <c r="BS251" t="s">
        <v>71</v>
      </c>
      <c r="BT251" t="s">
        <v>71</v>
      </c>
      <c r="BU251" t="s">
        <v>71</v>
      </c>
      <c r="BV251" t="s">
        <v>71</v>
      </c>
      <c r="BW251" t="s">
        <v>71</v>
      </c>
      <c r="BX251" t="s">
        <v>71</v>
      </c>
      <c r="BY251" t="s">
        <v>71</v>
      </c>
      <c r="BZ251" t="s">
        <v>71</v>
      </c>
      <c r="CA251" t="s">
        <v>71</v>
      </c>
      <c r="CB251" t="s">
        <v>71</v>
      </c>
      <c r="CC251" t="s">
        <v>71</v>
      </c>
      <c r="CD251" t="s">
        <v>71</v>
      </c>
      <c r="CE251" t="s">
        <v>71</v>
      </c>
      <c r="CF251" t="s">
        <v>71</v>
      </c>
      <c r="CG251" t="s">
        <v>71</v>
      </c>
      <c r="CH251" t="s">
        <v>71</v>
      </c>
      <c r="CI251" t="s">
        <v>71</v>
      </c>
      <c r="CJ251" t="s">
        <v>71</v>
      </c>
      <c r="CK251" t="s">
        <v>71</v>
      </c>
      <c r="CL251" t="s">
        <v>71</v>
      </c>
      <c r="CM251" t="s">
        <v>71</v>
      </c>
      <c r="CN251" t="s">
        <v>71</v>
      </c>
      <c r="CO251" t="s">
        <v>71</v>
      </c>
      <c r="CP251" t="s">
        <v>71</v>
      </c>
      <c r="CQ251" t="s">
        <v>71</v>
      </c>
      <c r="CR251" t="s">
        <v>71</v>
      </c>
      <c r="CS251" t="s">
        <v>71</v>
      </c>
      <c r="CT251" t="s">
        <v>71</v>
      </c>
      <c r="CU251" t="s">
        <v>71</v>
      </c>
      <c r="CV251" t="s">
        <v>71</v>
      </c>
      <c r="CW251" t="s">
        <v>71</v>
      </c>
      <c r="CX251" t="s">
        <v>71</v>
      </c>
      <c r="CY251" t="s">
        <v>71</v>
      </c>
      <c r="CZ251" t="s">
        <v>71</v>
      </c>
      <c r="DA251" t="s">
        <v>71</v>
      </c>
      <c r="DB251" t="s">
        <v>71</v>
      </c>
      <c r="DC251" t="s">
        <v>71</v>
      </c>
      <c r="DD251" t="s">
        <v>71</v>
      </c>
      <c r="DE251" t="s">
        <v>71</v>
      </c>
      <c r="DF251" t="s">
        <v>71</v>
      </c>
      <c r="DG251" t="s">
        <v>71</v>
      </c>
      <c r="DH251" t="s">
        <v>71</v>
      </c>
      <c r="DI251" t="s">
        <v>71</v>
      </c>
      <c r="DJ251" t="s">
        <v>71</v>
      </c>
      <c r="DK251" t="s">
        <v>71</v>
      </c>
      <c r="DL251" t="s">
        <v>71</v>
      </c>
      <c r="DM251" t="s">
        <v>71</v>
      </c>
      <c r="DN251" t="s">
        <v>71</v>
      </c>
      <c r="DO251" t="s">
        <v>71</v>
      </c>
      <c r="DP251" t="s">
        <v>71</v>
      </c>
      <c r="DQ251" t="s">
        <v>71</v>
      </c>
      <c r="DR251" t="s">
        <v>71</v>
      </c>
      <c r="DS251" t="s">
        <v>71</v>
      </c>
      <c r="DT251" t="s">
        <v>71</v>
      </c>
      <c r="DU251" t="s">
        <v>71</v>
      </c>
      <c r="DV251" t="s">
        <v>71</v>
      </c>
      <c r="DW251" t="s">
        <v>71</v>
      </c>
      <c r="DX251" t="s">
        <v>71</v>
      </c>
      <c r="DY251" t="s">
        <v>71</v>
      </c>
      <c r="DZ251" t="s">
        <v>71</v>
      </c>
      <c r="EA251" t="s">
        <v>71</v>
      </c>
      <c r="EB251" t="s">
        <v>71</v>
      </c>
      <c r="EC251" t="s">
        <v>71</v>
      </c>
      <c r="ED251" t="s">
        <v>71</v>
      </c>
      <c r="EE251" t="s">
        <v>71</v>
      </c>
      <c r="EF251" t="s">
        <v>71</v>
      </c>
      <c r="EG251" t="s">
        <v>71</v>
      </c>
      <c r="EH251" t="s">
        <v>71</v>
      </c>
      <c r="EI251" t="s">
        <v>71</v>
      </c>
      <c r="EJ251" t="s">
        <v>71</v>
      </c>
      <c r="EK251" t="s">
        <v>71</v>
      </c>
      <c r="EL251" t="s">
        <v>71</v>
      </c>
      <c r="EM251" t="s">
        <v>71</v>
      </c>
      <c r="EN251" t="s">
        <v>71</v>
      </c>
      <c r="EO251" t="s">
        <v>71</v>
      </c>
      <c r="EP251" t="s">
        <v>71</v>
      </c>
      <c r="EQ251" t="s">
        <v>71</v>
      </c>
      <c r="ER251" t="s">
        <v>71</v>
      </c>
      <c r="ES251" t="s">
        <v>71</v>
      </c>
      <c r="ET251" t="s">
        <v>71</v>
      </c>
      <c r="EU251" t="s">
        <v>71</v>
      </c>
      <c r="EV251" t="s">
        <v>71</v>
      </c>
      <c r="EW251" t="s">
        <v>71</v>
      </c>
      <c r="EX251" t="s">
        <v>71</v>
      </c>
      <c r="EY251" t="s">
        <v>71</v>
      </c>
      <c r="EZ251" t="s">
        <v>71</v>
      </c>
      <c r="FA251" t="s">
        <v>71</v>
      </c>
      <c r="FB251" t="s">
        <v>71</v>
      </c>
      <c r="FC251" t="s">
        <v>71</v>
      </c>
      <c r="FD251" t="s">
        <v>71</v>
      </c>
      <c r="FE251" t="s">
        <v>71</v>
      </c>
      <c r="FF251" t="s">
        <v>71</v>
      </c>
      <c r="FG251" t="s">
        <v>71</v>
      </c>
      <c r="FH251" t="s">
        <v>71</v>
      </c>
      <c r="FI251" t="s">
        <v>71</v>
      </c>
      <c r="FJ251" t="s">
        <v>71</v>
      </c>
      <c r="FK251" t="s">
        <v>71</v>
      </c>
      <c r="FL251" t="s">
        <v>71</v>
      </c>
      <c r="FM251" t="s">
        <v>71</v>
      </c>
      <c r="FN251" t="s">
        <v>71</v>
      </c>
      <c r="FO251" t="s">
        <v>71</v>
      </c>
      <c r="FP251" t="s">
        <v>71</v>
      </c>
      <c r="FQ251" t="s">
        <v>71</v>
      </c>
      <c r="FR251" t="s">
        <v>71</v>
      </c>
      <c r="FS251" t="s">
        <v>71</v>
      </c>
      <c r="FT251" t="s">
        <v>71</v>
      </c>
      <c r="FU251" t="s">
        <v>71</v>
      </c>
      <c r="FV251" t="s">
        <v>71</v>
      </c>
      <c r="FW251" t="s">
        <v>71</v>
      </c>
      <c r="FX251" t="s">
        <v>71</v>
      </c>
      <c r="FY251" t="s">
        <v>71</v>
      </c>
      <c r="FZ251" t="s">
        <v>71</v>
      </c>
      <c r="GA251" t="s">
        <v>71</v>
      </c>
      <c r="GB251" t="s">
        <v>71</v>
      </c>
      <c r="GC251" t="s">
        <v>71</v>
      </c>
      <c r="GD251" t="s">
        <v>71</v>
      </c>
      <c r="GE251" t="s">
        <v>71</v>
      </c>
      <c r="GF251" t="s">
        <v>71</v>
      </c>
      <c r="GG251" t="s">
        <v>71</v>
      </c>
      <c r="GH251" t="s">
        <v>71</v>
      </c>
    </row>
    <row r="252" spans="1:190" x14ac:dyDescent="0.2">
      <c r="A252" s="1">
        <v>250</v>
      </c>
      <c r="B252" t="s">
        <v>72</v>
      </c>
      <c r="C252" t="s">
        <v>72</v>
      </c>
      <c r="D252" t="s">
        <v>73</v>
      </c>
      <c r="E252" t="s">
        <v>73</v>
      </c>
      <c r="F252" t="s">
        <v>73</v>
      </c>
      <c r="G252" t="s">
        <v>73</v>
      </c>
      <c r="H252" t="s">
        <v>74</v>
      </c>
      <c r="I252" t="s">
        <v>74</v>
      </c>
      <c r="J252" t="s">
        <v>74</v>
      </c>
      <c r="K252" t="s">
        <v>75</v>
      </c>
      <c r="L252" t="s">
        <v>75</v>
      </c>
      <c r="M252" t="s">
        <v>75</v>
      </c>
      <c r="N252" t="s">
        <v>75</v>
      </c>
      <c r="O252" t="s">
        <v>75</v>
      </c>
      <c r="P252" t="s">
        <v>75</v>
      </c>
      <c r="Q252" t="s">
        <v>75</v>
      </c>
      <c r="R252" t="s">
        <v>71</v>
      </c>
      <c r="S252" t="s">
        <v>71</v>
      </c>
      <c r="T252" t="s">
        <v>71</v>
      </c>
      <c r="U252" t="s">
        <v>71</v>
      </c>
      <c r="V252" t="s">
        <v>71</v>
      </c>
      <c r="W252" t="s">
        <v>71</v>
      </c>
      <c r="X252" t="s">
        <v>71</v>
      </c>
      <c r="Y252" t="s">
        <v>71</v>
      </c>
      <c r="Z252" t="s">
        <v>71</v>
      </c>
      <c r="AA252" t="s">
        <v>71</v>
      </c>
      <c r="AB252" t="s">
        <v>71</v>
      </c>
      <c r="AC252" t="s">
        <v>71</v>
      </c>
      <c r="AD252" t="s">
        <v>71</v>
      </c>
      <c r="AE252" t="s">
        <v>71</v>
      </c>
      <c r="AF252" t="s">
        <v>71</v>
      </c>
      <c r="AG252" t="s">
        <v>71</v>
      </c>
      <c r="AH252" t="s">
        <v>71</v>
      </c>
      <c r="AI252" t="s">
        <v>71</v>
      </c>
      <c r="AJ252" t="s">
        <v>71</v>
      </c>
      <c r="AK252" t="s">
        <v>71</v>
      </c>
      <c r="AL252" t="s">
        <v>71</v>
      </c>
      <c r="AM252" t="s">
        <v>71</v>
      </c>
      <c r="AN252" t="s">
        <v>71</v>
      </c>
      <c r="AO252" t="s">
        <v>71</v>
      </c>
      <c r="AP252" t="s">
        <v>71</v>
      </c>
      <c r="AQ252" t="s">
        <v>71</v>
      </c>
      <c r="AR252" t="s">
        <v>71</v>
      </c>
      <c r="AS252" t="s">
        <v>71</v>
      </c>
      <c r="AT252" t="s">
        <v>71</v>
      </c>
      <c r="AU252" t="s">
        <v>71</v>
      </c>
      <c r="AV252" t="s">
        <v>71</v>
      </c>
      <c r="AW252" t="s">
        <v>71</v>
      </c>
      <c r="AX252" t="s">
        <v>71</v>
      </c>
      <c r="AY252" t="s">
        <v>71</v>
      </c>
      <c r="AZ252" t="s">
        <v>71</v>
      </c>
      <c r="BA252" t="s">
        <v>71</v>
      </c>
      <c r="BB252" t="s">
        <v>71</v>
      </c>
      <c r="BC252" t="s">
        <v>71</v>
      </c>
      <c r="BD252" t="s">
        <v>71</v>
      </c>
      <c r="BE252" t="s">
        <v>71</v>
      </c>
      <c r="BF252" t="s">
        <v>71</v>
      </c>
      <c r="BG252" t="s">
        <v>71</v>
      </c>
      <c r="BH252" t="s">
        <v>71</v>
      </c>
      <c r="BI252" t="s">
        <v>71</v>
      </c>
      <c r="BJ252" t="s">
        <v>71</v>
      </c>
      <c r="BK252" t="s">
        <v>71</v>
      </c>
      <c r="BL252" t="s">
        <v>71</v>
      </c>
      <c r="BM252" t="s">
        <v>71</v>
      </c>
      <c r="BN252" t="s">
        <v>71</v>
      </c>
      <c r="BO252" t="s">
        <v>71</v>
      </c>
      <c r="BP252" t="s">
        <v>71</v>
      </c>
      <c r="BQ252" t="s">
        <v>71</v>
      </c>
      <c r="BR252" t="s">
        <v>71</v>
      </c>
      <c r="BS252" t="s">
        <v>71</v>
      </c>
      <c r="BT252" t="s">
        <v>71</v>
      </c>
      <c r="BU252" t="s">
        <v>71</v>
      </c>
      <c r="BV252" t="s">
        <v>71</v>
      </c>
      <c r="BW252" t="s">
        <v>71</v>
      </c>
      <c r="BX252" t="s">
        <v>71</v>
      </c>
      <c r="BY252" t="s">
        <v>71</v>
      </c>
      <c r="BZ252" t="s">
        <v>71</v>
      </c>
      <c r="CA252" t="s">
        <v>71</v>
      </c>
      <c r="CB252" t="s">
        <v>71</v>
      </c>
      <c r="CC252" t="s">
        <v>71</v>
      </c>
      <c r="CD252" t="s">
        <v>71</v>
      </c>
      <c r="CE252" t="s">
        <v>71</v>
      </c>
      <c r="CF252" t="s">
        <v>71</v>
      </c>
      <c r="CG252" t="s">
        <v>71</v>
      </c>
      <c r="CH252" t="s">
        <v>71</v>
      </c>
      <c r="CI252" t="s">
        <v>71</v>
      </c>
      <c r="CJ252" t="s">
        <v>71</v>
      </c>
      <c r="CK252" t="s">
        <v>71</v>
      </c>
      <c r="CL252" t="s">
        <v>71</v>
      </c>
      <c r="CM252" t="s">
        <v>71</v>
      </c>
      <c r="CN252" t="s">
        <v>71</v>
      </c>
      <c r="CO252" t="s">
        <v>71</v>
      </c>
      <c r="CP252" t="s">
        <v>71</v>
      </c>
      <c r="CQ252" t="s">
        <v>71</v>
      </c>
      <c r="CR252" t="s">
        <v>71</v>
      </c>
      <c r="CS252" t="s">
        <v>71</v>
      </c>
      <c r="CT252" t="s">
        <v>71</v>
      </c>
      <c r="CU252" t="s">
        <v>71</v>
      </c>
      <c r="CV252" t="s">
        <v>71</v>
      </c>
      <c r="CW252" t="s">
        <v>71</v>
      </c>
      <c r="CX252" t="s">
        <v>71</v>
      </c>
      <c r="CY252" t="s">
        <v>71</v>
      </c>
      <c r="CZ252" t="s">
        <v>71</v>
      </c>
      <c r="DA252" t="s">
        <v>71</v>
      </c>
      <c r="DB252" t="s">
        <v>71</v>
      </c>
      <c r="DC252" t="s">
        <v>71</v>
      </c>
      <c r="DD252" t="s">
        <v>71</v>
      </c>
      <c r="DE252" t="s">
        <v>71</v>
      </c>
      <c r="DF252" t="s">
        <v>71</v>
      </c>
      <c r="DG252" t="s">
        <v>71</v>
      </c>
      <c r="DH252" t="s">
        <v>71</v>
      </c>
      <c r="DI252" t="s">
        <v>71</v>
      </c>
      <c r="DJ252" t="s">
        <v>71</v>
      </c>
      <c r="DK252" t="s">
        <v>71</v>
      </c>
      <c r="DL252" t="s">
        <v>71</v>
      </c>
      <c r="DM252" t="s">
        <v>71</v>
      </c>
      <c r="DN252" t="s">
        <v>71</v>
      </c>
      <c r="DO252" t="s">
        <v>71</v>
      </c>
      <c r="DP252" t="s">
        <v>71</v>
      </c>
      <c r="DQ252" t="s">
        <v>71</v>
      </c>
      <c r="DR252" t="s">
        <v>71</v>
      </c>
      <c r="DS252" t="s">
        <v>71</v>
      </c>
      <c r="DT252" t="s">
        <v>71</v>
      </c>
      <c r="DU252" t="s">
        <v>71</v>
      </c>
      <c r="DV252" t="s">
        <v>71</v>
      </c>
      <c r="DW252" t="s">
        <v>71</v>
      </c>
      <c r="DX252" t="s">
        <v>71</v>
      </c>
      <c r="DY252" t="s">
        <v>71</v>
      </c>
      <c r="DZ252" t="s">
        <v>71</v>
      </c>
      <c r="EA252" t="s">
        <v>71</v>
      </c>
      <c r="EB252" t="s">
        <v>71</v>
      </c>
      <c r="EC252" t="s">
        <v>71</v>
      </c>
      <c r="ED252" t="s">
        <v>71</v>
      </c>
      <c r="EE252" t="s">
        <v>71</v>
      </c>
      <c r="EF252" t="s">
        <v>71</v>
      </c>
      <c r="EG252" t="s">
        <v>71</v>
      </c>
      <c r="EH252" t="s">
        <v>71</v>
      </c>
      <c r="EI252" t="s">
        <v>71</v>
      </c>
      <c r="EJ252" t="s">
        <v>71</v>
      </c>
      <c r="EK252" t="s">
        <v>71</v>
      </c>
      <c r="EL252" t="s">
        <v>71</v>
      </c>
      <c r="EM252" t="s">
        <v>71</v>
      </c>
      <c r="EN252" t="s">
        <v>71</v>
      </c>
      <c r="EO252" t="s">
        <v>71</v>
      </c>
      <c r="EP252" t="s">
        <v>71</v>
      </c>
      <c r="EQ252" t="s">
        <v>71</v>
      </c>
      <c r="ER252" t="s">
        <v>71</v>
      </c>
      <c r="ES252" t="s">
        <v>71</v>
      </c>
      <c r="ET252" t="s">
        <v>71</v>
      </c>
      <c r="EU252" t="s">
        <v>71</v>
      </c>
      <c r="EV252" t="s">
        <v>71</v>
      </c>
      <c r="EW252" t="s">
        <v>71</v>
      </c>
      <c r="EX252" t="s">
        <v>71</v>
      </c>
      <c r="EY252" t="s">
        <v>71</v>
      </c>
      <c r="EZ252" t="s">
        <v>71</v>
      </c>
      <c r="FA252" t="s">
        <v>71</v>
      </c>
      <c r="FB252" t="s">
        <v>71</v>
      </c>
      <c r="FC252" t="s">
        <v>71</v>
      </c>
      <c r="FD252" t="s">
        <v>71</v>
      </c>
      <c r="FE252" t="s">
        <v>71</v>
      </c>
      <c r="FF252" t="s">
        <v>71</v>
      </c>
      <c r="FG252" t="s">
        <v>71</v>
      </c>
      <c r="FH252" t="s">
        <v>71</v>
      </c>
      <c r="FI252" t="s">
        <v>71</v>
      </c>
      <c r="FJ252" t="s">
        <v>71</v>
      </c>
      <c r="FK252" t="s">
        <v>71</v>
      </c>
      <c r="FL252" t="s">
        <v>71</v>
      </c>
      <c r="FM252" t="s">
        <v>71</v>
      </c>
      <c r="FN252" t="s">
        <v>71</v>
      </c>
      <c r="FO252" t="s">
        <v>71</v>
      </c>
      <c r="FP252" t="s">
        <v>71</v>
      </c>
      <c r="FQ252" t="s">
        <v>71</v>
      </c>
      <c r="FR252" t="s">
        <v>71</v>
      </c>
      <c r="FS252" t="s">
        <v>71</v>
      </c>
      <c r="FT252" t="s">
        <v>71</v>
      </c>
      <c r="FU252" t="s">
        <v>71</v>
      </c>
      <c r="FV252" t="s">
        <v>71</v>
      </c>
      <c r="FW252" t="s">
        <v>71</v>
      </c>
      <c r="FX252" t="s">
        <v>71</v>
      </c>
      <c r="FY252" t="s">
        <v>71</v>
      </c>
      <c r="FZ252" t="s">
        <v>71</v>
      </c>
      <c r="GA252" t="s">
        <v>71</v>
      </c>
      <c r="GB252" t="s">
        <v>71</v>
      </c>
      <c r="GC252" t="s">
        <v>71</v>
      </c>
      <c r="GD252" t="s">
        <v>71</v>
      </c>
      <c r="GE252" t="s">
        <v>71</v>
      </c>
      <c r="GF252" t="s">
        <v>71</v>
      </c>
      <c r="GG252" t="s">
        <v>71</v>
      </c>
      <c r="GH252" t="s">
        <v>71</v>
      </c>
    </row>
    <row r="253" spans="1:190" x14ac:dyDescent="0.2">
      <c r="A253" s="1">
        <v>251</v>
      </c>
      <c r="B253" t="s">
        <v>72</v>
      </c>
      <c r="C253" t="s">
        <v>72</v>
      </c>
      <c r="D253" t="s">
        <v>73</v>
      </c>
      <c r="E253" t="s">
        <v>73</v>
      </c>
      <c r="F253" t="s">
        <v>73</v>
      </c>
      <c r="G253" t="s">
        <v>73</v>
      </c>
      <c r="H253" t="s">
        <v>74</v>
      </c>
      <c r="I253" t="s">
        <v>74</v>
      </c>
      <c r="J253" t="s">
        <v>74</v>
      </c>
      <c r="K253" t="s">
        <v>75</v>
      </c>
      <c r="L253" t="s">
        <v>75</v>
      </c>
      <c r="M253" t="s">
        <v>75</v>
      </c>
      <c r="N253" t="s">
        <v>75</v>
      </c>
      <c r="O253" t="s">
        <v>75</v>
      </c>
      <c r="P253" t="s">
        <v>75</v>
      </c>
      <c r="Q253" t="s">
        <v>75</v>
      </c>
      <c r="R253" t="s">
        <v>71</v>
      </c>
      <c r="S253" t="s">
        <v>71</v>
      </c>
      <c r="T253" t="s">
        <v>71</v>
      </c>
      <c r="U253" t="s">
        <v>71</v>
      </c>
      <c r="V253" t="s">
        <v>71</v>
      </c>
      <c r="W253" t="s">
        <v>71</v>
      </c>
      <c r="X253" t="s">
        <v>71</v>
      </c>
      <c r="Y253" t="s">
        <v>71</v>
      </c>
      <c r="Z253" t="s">
        <v>71</v>
      </c>
      <c r="AA253" t="s">
        <v>71</v>
      </c>
      <c r="AB253" t="s">
        <v>71</v>
      </c>
      <c r="AC253" t="s">
        <v>71</v>
      </c>
      <c r="AD253" t="s">
        <v>71</v>
      </c>
      <c r="AE253" t="s">
        <v>71</v>
      </c>
      <c r="AF253" t="s">
        <v>71</v>
      </c>
      <c r="AG253" t="s">
        <v>71</v>
      </c>
      <c r="AH253" t="s">
        <v>71</v>
      </c>
      <c r="AI253" t="s">
        <v>71</v>
      </c>
      <c r="AJ253" t="s">
        <v>71</v>
      </c>
      <c r="AK253" t="s">
        <v>71</v>
      </c>
      <c r="AL253" t="s">
        <v>71</v>
      </c>
      <c r="AM253" t="s">
        <v>71</v>
      </c>
      <c r="AN253" t="s">
        <v>71</v>
      </c>
      <c r="AO253" t="s">
        <v>71</v>
      </c>
      <c r="AP253" t="s">
        <v>71</v>
      </c>
      <c r="AQ253" t="s">
        <v>71</v>
      </c>
      <c r="AR253" t="s">
        <v>71</v>
      </c>
      <c r="AS253" t="s">
        <v>71</v>
      </c>
      <c r="AT253" t="s">
        <v>71</v>
      </c>
      <c r="AU253" t="s">
        <v>71</v>
      </c>
      <c r="AV253" t="s">
        <v>71</v>
      </c>
      <c r="AW253" t="s">
        <v>71</v>
      </c>
      <c r="AX253" t="s">
        <v>71</v>
      </c>
      <c r="AY253" t="s">
        <v>71</v>
      </c>
      <c r="AZ253" t="s">
        <v>71</v>
      </c>
      <c r="BA253" t="s">
        <v>71</v>
      </c>
      <c r="BB253" t="s">
        <v>71</v>
      </c>
      <c r="BC253" t="s">
        <v>71</v>
      </c>
      <c r="BD253" t="s">
        <v>71</v>
      </c>
      <c r="BE253" t="s">
        <v>71</v>
      </c>
      <c r="BF253" t="s">
        <v>71</v>
      </c>
      <c r="BG253" t="s">
        <v>71</v>
      </c>
      <c r="BH253" t="s">
        <v>71</v>
      </c>
      <c r="BI253" t="s">
        <v>71</v>
      </c>
      <c r="BJ253" t="s">
        <v>71</v>
      </c>
      <c r="BK253" t="s">
        <v>71</v>
      </c>
      <c r="BL253" t="s">
        <v>71</v>
      </c>
      <c r="BM253" t="s">
        <v>71</v>
      </c>
      <c r="BN253" t="s">
        <v>71</v>
      </c>
      <c r="BO253" t="s">
        <v>71</v>
      </c>
      <c r="BP253" t="s">
        <v>71</v>
      </c>
      <c r="BQ253" t="s">
        <v>71</v>
      </c>
      <c r="BR253" t="s">
        <v>71</v>
      </c>
      <c r="BS253" t="s">
        <v>71</v>
      </c>
      <c r="BT253" t="s">
        <v>71</v>
      </c>
      <c r="BU253" t="s">
        <v>71</v>
      </c>
      <c r="BV253" t="s">
        <v>71</v>
      </c>
      <c r="BW253" t="s">
        <v>71</v>
      </c>
      <c r="BX253" t="s">
        <v>71</v>
      </c>
      <c r="BY253" t="s">
        <v>71</v>
      </c>
      <c r="BZ253" t="s">
        <v>71</v>
      </c>
      <c r="CA253" t="s">
        <v>71</v>
      </c>
      <c r="CB253" t="s">
        <v>71</v>
      </c>
      <c r="CC253" t="s">
        <v>71</v>
      </c>
      <c r="CD253" t="s">
        <v>71</v>
      </c>
      <c r="CE253" t="s">
        <v>71</v>
      </c>
      <c r="CF253" t="s">
        <v>71</v>
      </c>
      <c r="CG253" t="s">
        <v>71</v>
      </c>
      <c r="CH253" t="s">
        <v>71</v>
      </c>
      <c r="CI253" t="s">
        <v>71</v>
      </c>
      <c r="CJ253" t="s">
        <v>71</v>
      </c>
      <c r="CK253" t="s">
        <v>71</v>
      </c>
      <c r="CL253" t="s">
        <v>71</v>
      </c>
      <c r="CM253" t="s">
        <v>71</v>
      </c>
      <c r="CN253" t="s">
        <v>71</v>
      </c>
      <c r="CO253" t="s">
        <v>71</v>
      </c>
      <c r="CP253" t="s">
        <v>71</v>
      </c>
      <c r="CQ253" t="s">
        <v>71</v>
      </c>
      <c r="CR253" t="s">
        <v>71</v>
      </c>
      <c r="CS253" t="s">
        <v>71</v>
      </c>
      <c r="CT253" t="s">
        <v>71</v>
      </c>
      <c r="CU253" t="s">
        <v>71</v>
      </c>
      <c r="CV253" t="s">
        <v>71</v>
      </c>
      <c r="CW253" t="s">
        <v>71</v>
      </c>
      <c r="CX253" t="s">
        <v>71</v>
      </c>
      <c r="CY253" t="s">
        <v>71</v>
      </c>
      <c r="CZ253" t="s">
        <v>71</v>
      </c>
      <c r="DA253" t="s">
        <v>71</v>
      </c>
      <c r="DB253" t="s">
        <v>71</v>
      </c>
      <c r="DC253" t="s">
        <v>71</v>
      </c>
      <c r="DD253" t="s">
        <v>71</v>
      </c>
      <c r="DE253" t="s">
        <v>71</v>
      </c>
      <c r="DF253" t="s">
        <v>71</v>
      </c>
      <c r="DG253" t="s">
        <v>71</v>
      </c>
      <c r="DH253" t="s">
        <v>71</v>
      </c>
      <c r="DI253" t="s">
        <v>71</v>
      </c>
      <c r="DJ253" t="s">
        <v>71</v>
      </c>
      <c r="DK253" t="s">
        <v>71</v>
      </c>
      <c r="DL253" t="s">
        <v>71</v>
      </c>
      <c r="DM253" t="s">
        <v>71</v>
      </c>
      <c r="DN253" t="s">
        <v>71</v>
      </c>
      <c r="DO253" t="s">
        <v>71</v>
      </c>
      <c r="DP253" t="s">
        <v>71</v>
      </c>
      <c r="DQ253" t="s">
        <v>71</v>
      </c>
      <c r="DR253" t="s">
        <v>71</v>
      </c>
      <c r="DS253" t="s">
        <v>71</v>
      </c>
      <c r="DT253" t="s">
        <v>71</v>
      </c>
      <c r="DU253" t="s">
        <v>71</v>
      </c>
      <c r="DV253" t="s">
        <v>71</v>
      </c>
      <c r="DW253" t="s">
        <v>71</v>
      </c>
      <c r="DX253" t="s">
        <v>71</v>
      </c>
      <c r="DY253" t="s">
        <v>71</v>
      </c>
      <c r="DZ253" t="s">
        <v>71</v>
      </c>
      <c r="EA253" t="s">
        <v>71</v>
      </c>
      <c r="EB253" t="s">
        <v>71</v>
      </c>
      <c r="EC253" t="s">
        <v>71</v>
      </c>
      <c r="ED253" t="s">
        <v>71</v>
      </c>
      <c r="EE253" t="s">
        <v>71</v>
      </c>
      <c r="EF253" t="s">
        <v>71</v>
      </c>
      <c r="EG253" t="s">
        <v>71</v>
      </c>
      <c r="EH253" t="s">
        <v>71</v>
      </c>
      <c r="EI253" t="s">
        <v>71</v>
      </c>
      <c r="EJ253" t="s">
        <v>71</v>
      </c>
      <c r="EK253" t="s">
        <v>71</v>
      </c>
      <c r="EL253" t="s">
        <v>71</v>
      </c>
      <c r="EM253" t="s">
        <v>71</v>
      </c>
      <c r="EN253" t="s">
        <v>71</v>
      </c>
      <c r="EO253" t="s">
        <v>71</v>
      </c>
      <c r="EP253" t="s">
        <v>71</v>
      </c>
      <c r="EQ253" t="s">
        <v>71</v>
      </c>
      <c r="ER253" t="s">
        <v>71</v>
      </c>
      <c r="ES253" t="s">
        <v>71</v>
      </c>
      <c r="ET253" t="s">
        <v>71</v>
      </c>
      <c r="EU253" t="s">
        <v>71</v>
      </c>
      <c r="EV253" t="s">
        <v>71</v>
      </c>
      <c r="EW253" t="s">
        <v>71</v>
      </c>
      <c r="EX253" t="s">
        <v>71</v>
      </c>
      <c r="EY253" t="s">
        <v>71</v>
      </c>
      <c r="EZ253" t="s">
        <v>71</v>
      </c>
      <c r="FA253" t="s">
        <v>71</v>
      </c>
      <c r="FB253" t="s">
        <v>71</v>
      </c>
      <c r="FC253" t="s">
        <v>71</v>
      </c>
      <c r="FD253" t="s">
        <v>71</v>
      </c>
      <c r="FE253" t="s">
        <v>71</v>
      </c>
      <c r="FF253" t="s">
        <v>71</v>
      </c>
      <c r="FG253" t="s">
        <v>71</v>
      </c>
      <c r="FH253" t="s">
        <v>71</v>
      </c>
      <c r="FI253" t="s">
        <v>71</v>
      </c>
      <c r="FJ253" t="s">
        <v>71</v>
      </c>
      <c r="FK253" t="s">
        <v>71</v>
      </c>
      <c r="FL253" t="s">
        <v>71</v>
      </c>
      <c r="FM253" t="s">
        <v>71</v>
      </c>
      <c r="FN253" t="s">
        <v>71</v>
      </c>
      <c r="FO253" t="s">
        <v>71</v>
      </c>
      <c r="FP253" t="s">
        <v>71</v>
      </c>
      <c r="FQ253" t="s">
        <v>71</v>
      </c>
      <c r="FR253" t="s">
        <v>71</v>
      </c>
      <c r="FS253" t="s">
        <v>71</v>
      </c>
      <c r="FT253" t="s">
        <v>71</v>
      </c>
      <c r="FU253" t="s">
        <v>71</v>
      </c>
      <c r="FV253" t="s">
        <v>71</v>
      </c>
      <c r="FW253" t="s">
        <v>71</v>
      </c>
      <c r="FX253" t="s">
        <v>71</v>
      </c>
      <c r="FY253" t="s">
        <v>71</v>
      </c>
      <c r="FZ253" t="s">
        <v>71</v>
      </c>
      <c r="GA253" t="s">
        <v>71</v>
      </c>
      <c r="GB253" t="s">
        <v>71</v>
      </c>
      <c r="GC253" t="s">
        <v>71</v>
      </c>
      <c r="GD253" t="s">
        <v>71</v>
      </c>
      <c r="GE253" t="s">
        <v>71</v>
      </c>
      <c r="GF253" t="s">
        <v>71</v>
      </c>
      <c r="GG253" t="s">
        <v>71</v>
      </c>
      <c r="GH253" t="s">
        <v>71</v>
      </c>
    </row>
    <row r="254" spans="1:190" x14ac:dyDescent="0.2">
      <c r="A254" s="1">
        <v>252</v>
      </c>
      <c r="B254" t="s">
        <v>72</v>
      </c>
      <c r="C254" t="s">
        <v>72</v>
      </c>
      <c r="D254" t="s">
        <v>73</v>
      </c>
      <c r="E254" t="s">
        <v>73</v>
      </c>
      <c r="F254" t="s">
        <v>73</v>
      </c>
      <c r="G254" t="s">
        <v>73</v>
      </c>
      <c r="H254" t="s">
        <v>74</v>
      </c>
      <c r="I254" t="s">
        <v>74</v>
      </c>
      <c r="J254" t="s">
        <v>74</v>
      </c>
      <c r="K254" t="s">
        <v>75</v>
      </c>
      <c r="L254" t="s">
        <v>75</v>
      </c>
      <c r="M254" t="s">
        <v>75</v>
      </c>
      <c r="N254" t="s">
        <v>75</v>
      </c>
      <c r="O254" t="s">
        <v>75</v>
      </c>
      <c r="P254" t="s">
        <v>75</v>
      </c>
      <c r="Q254" t="s">
        <v>75</v>
      </c>
      <c r="R254" t="s">
        <v>71</v>
      </c>
      <c r="S254" t="s">
        <v>71</v>
      </c>
      <c r="T254" t="s">
        <v>71</v>
      </c>
      <c r="U254" t="s">
        <v>71</v>
      </c>
      <c r="V254" t="s">
        <v>71</v>
      </c>
      <c r="W254" t="s">
        <v>71</v>
      </c>
      <c r="X254" t="s">
        <v>71</v>
      </c>
      <c r="Y254" t="s">
        <v>71</v>
      </c>
      <c r="Z254" t="s">
        <v>71</v>
      </c>
      <c r="AA254" t="s">
        <v>71</v>
      </c>
      <c r="AB254" t="s">
        <v>71</v>
      </c>
      <c r="AC254" t="s">
        <v>71</v>
      </c>
      <c r="AD254" t="s">
        <v>71</v>
      </c>
      <c r="AE254" t="s">
        <v>71</v>
      </c>
      <c r="AF254" t="s">
        <v>71</v>
      </c>
      <c r="AG254" t="s">
        <v>71</v>
      </c>
      <c r="AH254" t="s">
        <v>71</v>
      </c>
      <c r="AI254" t="s">
        <v>71</v>
      </c>
      <c r="AJ254" t="s">
        <v>71</v>
      </c>
      <c r="AK254" t="s">
        <v>71</v>
      </c>
      <c r="AL254" t="s">
        <v>71</v>
      </c>
      <c r="AM254" t="s">
        <v>71</v>
      </c>
      <c r="AN254" t="s">
        <v>71</v>
      </c>
      <c r="AO254" t="s">
        <v>71</v>
      </c>
      <c r="AP254" t="s">
        <v>71</v>
      </c>
      <c r="AQ254" t="s">
        <v>71</v>
      </c>
      <c r="AR254" t="s">
        <v>71</v>
      </c>
      <c r="AS254" t="s">
        <v>71</v>
      </c>
      <c r="AT254" t="s">
        <v>71</v>
      </c>
      <c r="AU254" t="s">
        <v>71</v>
      </c>
      <c r="AV254" t="s">
        <v>71</v>
      </c>
      <c r="AW254" t="s">
        <v>71</v>
      </c>
      <c r="AX254" t="s">
        <v>71</v>
      </c>
      <c r="AY254" t="s">
        <v>71</v>
      </c>
      <c r="AZ254" t="s">
        <v>71</v>
      </c>
      <c r="BA254" t="s">
        <v>71</v>
      </c>
      <c r="BB254" t="s">
        <v>71</v>
      </c>
      <c r="BC254" t="s">
        <v>71</v>
      </c>
      <c r="BD254" t="s">
        <v>71</v>
      </c>
      <c r="BE254" t="s">
        <v>71</v>
      </c>
      <c r="BF254" t="s">
        <v>71</v>
      </c>
      <c r="BG254" t="s">
        <v>71</v>
      </c>
      <c r="BH254" t="s">
        <v>71</v>
      </c>
      <c r="BI254" t="s">
        <v>71</v>
      </c>
      <c r="BJ254" t="s">
        <v>71</v>
      </c>
      <c r="BK254" t="s">
        <v>71</v>
      </c>
      <c r="BL254" t="s">
        <v>71</v>
      </c>
      <c r="BM254" t="s">
        <v>71</v>
      </c>
      <c r="BN254" t="s">
        <v>71</v>
      </c>
      <c r="BO254" t="s">
        <v>71</v>
      </c>
      <c r="BP254" t="s">
        <v>71</v>
      </c>
      <c r="BQ254" t="s">
        <v>71</v>
      </c>
      <c r="BR254" t="s">
        <v>71</v>
      </c>
      <c r="BS254" t="s">
        <v>71</v>
      </c>
      <c r="BT254" t="s">
        <v>71</v>
      </c>
      <c r="BU254" t="s">
        <v>71</v>
      </c>
      <c r="BV254" t="s">
        <v>71</v>
      </c>
      <c r="BW254" t="s">
        <v>71</v>
      </c>
      <c r="BX254" t="s">
        <v>71</v>
      </c>
      <c r="BY254" t="s">
        <v>71</v>
      </c>
      <c r="BZ254" t="s">
        <v>71</v>
      </c>
      <c r="CA254" t="s">
        <v>71</v>
      </c>
      <c r="CB254" t="s">
        <v>71</v>
      </c>
      <c r="CC254" t="s">
        <v>71</v>
      </c>
      <c r="CD254" t="s">
        <v>71</v>
      </c>
      <c r="CE254" t="s">
        <v>71</v>
      </c>
      <c r="CF254" t="s">
        <v>71</v>
      </c>
      <c r="CG254" t="s">
        <v>71</v>
      </c>
      <c r="CH254" t="s">
        <v>71</v>
      </c>
      <c r="CI254" t="s">
        <v>71</v>
      </c>
      <c r="CJ254" t="s">
        <v>71</v>
      </c>
      <c r="CK254" t="s">
        <v>71</v>
      </c>
      <c r="CL254" t="s">
        <v>71</v>
      </c>
      <c r="CM254" t="s">
        <v>71</v>
      </c>
      <c r="CN254" t="s">
        <v>71</v>
      </c>
      <c r="CO254" t="s">
        <v>71</v>
      </c>
      <c r="CP254" t="s">
        <v>71</v>
      </c>
      <c r="CQ254" t="s">
        <v>71</v>
      </c>
      <c r="CR254" t="s">
        <v>71</v>
      </c>
      <c r="CS254" t="s">
        <v>71</v>
      </c>
      <c r="CT254" t="s">
        <v>71</v>
      </c>
      <c r="CU254" t="s">
        <v>71</v>
      </c>
      <c r="CV254" t="s">
        <v>71</v>
      </c>
      <c r="CW254" t="s">
        <v>71</v>
      </c>
      <c r="CX254" t="s">
        <v>71</v>
      </c>
      <c r="CY254" t="s">
        <v>71</v>
      </c>
      <c r="CZ254" t="s">
        <v>71</v>
      </c>
      <c r="DA254" t="s">
        <v>71</v>
      </c>
      <c r="DB254" t="s">
        <v>71</v>
      </c>
      <c r="DC254" t="s">
        <v>71</v>
      </c>
      <c r="DD254" t="s">
        <v>71</v>
      </c>
      <c r="DE254" t="s">
        <v>71</v>
      </c>
      <c r="DF254" t="s">
        <v>71</v>
      </c>
      <c r="DG254" t="s">
        <v>71</v>
      </c>
      <c r="DH254" t="s">
        <v>71</v>
      </c>
      <c r="DI254" t="s">
        <v>71</v>
      </c>
      <c r="DJ254" t="s">
        <v>71</v>
      </c>
      <c r="DK254" t="s">
        <v>71</v>
      </c>
      <c r="DL254" t="s">
        <v>71</v>
      </c>
      <c r="DM254" t="s">
        <v>71</v>
      </c>
      <c r="DN254" t="s">
        <v>71</v>
      </c>
      <c r="DO254" t="s">
        <v>71</v>
      </c>
      <c r="DP254" t="s">
        <v>71</v>
      </c>
      <c r="DQ254" t="s">
        <v>71</v>
      </c>
      <c r="DR254" t="s">
        <v>71</v>
      </c>
      <c r="DS254" t="s">
        <v>71</v>
      </c>
      <c r="DT254" t="s">
        <v>71</v>
      </c>
      <c r="DU254" t="s">
        <v>71</v>
      </c>
      <c r="DV254" t="s">
        <v>71</v>
      </c>
      <c r="DW254" t="s">
        <v>71</v>
      </c>
      <c r="DX254" t="s">
        <v>71</v>
      </c>
      <c r="DY254" t="s">
        <v>71</v>
      </c>
      <c r="DZ254" t="s">
        <v>71</v>
      </c>
      <c r="EA254" t="s">
        <v>71</v>
      </c>
      <c r="EB254" t="s">
        <v>71</v>
      </c>
      <c r="EC254" t="s">
        <v>71</v>
      </c>
      <c r="ED254" t="s">
        <v>71</v>
      </c>
      <c r="EE254" t="s">
        <v>71</v>
      </c>
      <c r="EF254" t="s">
        <v>71</v>
      </c>
      <c r="EG254" t="s">
        <v>71</v>
      </c>
      <c r="EH254" t="s">
        <v>71</v>
      </c>
      <c r="EI254" t="s">
        <v>71</v>
      </c>
      <c r="EJ254" t="s">
        <v>71</v>
      </c>
      <c r="EK254" t="s">
        <v>71</v>
      </c>
      <c r="EL254" t="s">
        <v>71</v>
      </c>
      <c r="EM254" t="s">
        <v>71</v>
      </c>
      <c r="EN254" t="s">
        <v>71</v>
      </c>
      <c r="EO254" t="s">
        <v>71</v>
      </c>
      <c r="EP254" t="s">
        <v>71</v>
      </c>
      <c r="EQ254" t="s">
        <v>71</v>
      </c>
      <c r="ER254" t="s">
        <v>71</v>
      </c>
      <c r="ES254" t="s">
        <v>71</v>
      </c>
      <c r="ET254" t="s">
        <v>71</v>
      </c>
      <c r="EU254" t="s">
        <v>71</v>
      </c>
      <c r="EV254" t="s">
        <v>71</v>
      </c>
      <c r="EW254" t="s">
        <v>71</v>
      </c>
      <c r="EX254" t="s">
        <v>71</v>
      </c>
      <c r="EY254" t="s">
        <v>71</v>
      </c>
      <c r="EZ254" t="s">
        <v>71</v>
      </c>
      <c r="FA254" t="s">
        <v>71</v>
      </c>
      <c r="FB254" t="s">
        <v>71</v>
      </c>
      <c r="FC254" t="s">
        <v>71</v>
      </c>
      <c r="FD254" t="s">
        <v>71</v>
      </c>
      <c r="FE254" t="s">
        <v>71</v>
      </c>
      <c r="FF254" t="s">
        <v>71</v>
      </c>
      <c r="FG254" t="s">
        <v>71</v>
      </c>
      <c r="FH254" t="s">
        <v>71</v>
      </c>
      <c r="FI254" t="s">
        <v>71</v>
      </c>
      <c r="FJ254" t="s">
        <v>71</v>
      </c>
      <c r="FK254" t="s">
        <v>71</v>
      </c>
      <c r="FL254" t="s">
        <v>71</v>
      </c>
      <c r="FM254" t="s">
        <v>71</v>
      </c>
      <c r="FN254" t="s">
        <v>71</v>
      </c>
      <c r="FO254" t="s">
        <v>71</v>
      </c>
      <c r="FP254" t="s">
        <v>71</v>
      </c>
      <c r="FQ254" t="s">
        <v>71</v>
      </c>
      <c r="FR254" t="s">
        <v>71</v>
      </c>
      <c r="FS254" t="s">
        <v>71</v>
      </c>
      <c r="FT254" t="s">
        <v>71</v>
      </c>
      <c r="FU254" t="s">
        <v>71</v>
      </c>
      <c r="FV254" t="s">
        <v>71</v>
      </c>
      <c r="FW254" t="s">
        <v>71</v>
      </c>
      <c r="FX254" t="s">
        <v>71</v>
      </c>
      <c r="FY254" t="s">
        <v>71</v>
      </c>
      <c r="FZ254" t="s">
        <v>71</v>
      </c>
      <c r="GA254" t="s">
        <v>71</v>
      </c>
      <c r="GB254" t="s">
        <v>71</v>
      </c>
      <c r="GC254" t="s">
        <v>71</v>
      </c>
      <c r="GD254" t="s">
        <v>71</v>
      </c>
      <c r="GE254" t="s">
        <v>71</v>
      </c>
      <c r="GF254" t="s">
        <v>71</v>
      </c>
      <c r="GG254" t="s">
        <v>71</v>
      </c>
      <c r="GH254" t="s">
        <v>71</v>
      </c>
    </row>
    <row r="255" spans="1:190" x14ac:dyDescent="0.2">
      <c r="A255" s="1">
        <v>253</v>
      </c>
      <c r="B255" t="s">
        <v>72</v>
      </c>
      <c r="C255" t="s">
        <v>72</v>
      </c>
      <c r="D255" t="s">
        <v>73</v>
      </c>
      <c r="E255" t="s">
        <v>73</v>
      </c>
      <c r="F255" t="s">
        <v>73</v>
      </c>
      <c r="G255" t="s">
        <v>73</v>
      </c>
      <c r="H255" t="s">
        <v>74</v>
      </c>
      <c r="I255" t="s">
        <v>74</v>
      </c>
      <c r="J255" t="s">
        <v>74</v>
      </c>
      <c r="K255" t="s">
        <v>75</v>
      </c>
      <c r="L255" t="s">
        <v>75</v>
      </c>
      <c r="M255" t="s">
        <v>75</v>
      </c>
      <c r="N255" t="s">
        <v>75</v>
      </c>
      <c r="O255" t="s">
        <v>75</v>
      </c>
      <c r="P255" t="s">
        <v>75</v>
      </c>
      <c r="Q255" t="s">
        <v>75</v>
      </c>
      <c r="R255" t="s">
        <v>71</v>
      </c>
      <c r="S255" t="s">
        <v>71</v>
      </c>
      <c r="T255" t="s">
        <v>71</v>
      </c>
      <c r="U255" t="s">
        <v>71</v>
      </c>
      <c r="V255" t="s">
        <v>71</v>
      </c>
      <c r="W255" t="s">
        <v>71</v>
      </c>
      <c r="X255" t="s">
        <v>71</v>
      </c>
      <c r="Y255" t="s">
        <v>71</v>
      </c>
      <c r="Z255" t="s">
        <v>71</v>
      </c>
      <c r="AA255" t="s">
        <v>71</v>
      </c>
      <c r="AB255" t="s">
        <v>71</v>
      </c>
      <c r="AC255" t="s">
        <v>71</v>
      </c>
      <c r="AD255" t="s">
        <v>71</v>
      </c>
      <c r="AE255" t="s">
        <v>71</v>
      </c>
      <c r="AF255" t="s">
        <v>71</v>
      </c>
      <c r="AG255" t="s">
        <v>71</v>
      </c>
      <c r="AH255" t="s">
        <v>71</v>
      </c>
      <c r="AI255" t="s">
        <v>71</v>
      </c>
      <c r="AJ255" t="s">
        <v>71</v>
      </c>
      <c r="AK255" t="s">
        <v>71</v>
      </c>
      <c r="AL255" t="s">
        <v>71</v>
      </c>
      <c r="AM255" t="s">
        <v>71</v>
      </c>
      <c r="AN255" t="s">
        <v>71</v>
      </c>
      <c r="AO255" t="s">
        <v>71</v>
      </c>
      <c r="AP255" t="s">
        <v>71</v>
      </c>
      <c r="AQ255" t="s">
        <v>71</v>
      </c>
      <c r="AR255" t="s">
        <v>71</v>
      </c>
      <c r="AS255" t="s">
        <v>71</v>
      </c>
      <c r="AT255" t="s">
        <v>71</v>
      </c>
      <c r="AU255" t="s">
        <v>71</v>
      </c>
      <c r="AV255" t="s">
        <v>71</v>
      </c>
      <c r="AW255" t="s">
        <v>71</v>
      </c>
      <c r="AX255" t="s">
        <v>71</v>
      </c>
      <c r="AY255" t="s">
        <v>71</v>
      </c>
      <c r="AZ255" t="s">
        <v>71</v>
      </c>
      <c r="BA255" t="s">
        <v>71</v>
      </c>
      <c r="BB255" t="s">
        <v>71</v>
      </c>
      <c r="BC255" t="s">
        <v>71</v>
      </c>
      <c r="BD255" t="s">
        <v>71</v>
      </c>
      <c r="BE255" t="s">
        <v>71</v>
      </c>
      <c r="BF255" t="s">
        <v>71</v>
      </c>
      <c r="BG255" t="s">
        <v>71</v>
      </c>
      <c r="BH255" t="s">
        <v>71</v>
      </c>
      <c r="BI255" t="s">
        <v>71</v>
      </c>
      <c r="BJ255" t="s">
        <v>71</v>
      </c>
      <c r="BK255" t="s">
        <v>71</v>
      </c>
      <c r="BL255" t="s">
        <v>71</v>
      </c>
      <c r="BM255" t="s">
        <v>71</v>
      </c>
      <c r="BN255" t="s">
        <v>71</v>
      </c>
      <c r="BO255" t="s">
        <v>71</v>
      </c>
      <c r="BP255" t="s">
        <v>71</v>
      </c>
      <c r="BQ255" t="s">
        <v>71</v>
      </c>
      <c r="BR255" t="s">
        <v>71</v>
      </c>
      <c r="BS255" t="s">
        <v>71</v>
      </c>
      <c r="BT255" t="s">
        <v>71</v>
      </c>
      <c r="BU255" t="s">
        <v>71</v>
      </c>
      <c r="BV255" t="s">
        <v>71</v>
      </c>
      <c r="BW255" t="s">
        <v>71</v>
      </c>
      <c r="BX255" t="s">
        <v>71</v>
      </c>
      <c r="BY255" t="s">
        <v>71</v>
      </c>
      <c r="BZ255" t="s">
        <v>71</v>
      </c>
      <c r="CA255" t="s">
        <v>71</v>
      </c>
      <c r="CB255" t="s">
        <v>71</v>
      </c>
      <c r="CC255" t="s">
        <v>71</v>
      </c>
      <c r="CD255" t="s">
        <v>71</v>
      </c>
      <c r="CE255" t="s">
        <v>71</v>
      </c>
      <c r="CF255" t="s">
        <v>71</v>
      </c>
      <c r="CG255" t="s">
        <v>71</v>
      </c>
      <c r="CH255" t="s">
        <v>71</v>
      </c>
      <c r="CI255" t="s">
        <v>71</v>
      </c>
      <c r="CJ255" t="s">
        <v>71</v>
      </c>
      <c r="CK255" t="s">
        <v>71</v>
      </c>
      <c r="CL255" t="s">
        <v>71</v>
      </c>
      <c r="CM255" t="s">
        <v>71</v>
      </c>
      <c r="CN255" t="s">
        <v>71</v>
      </c>
      <c r="CO255" t="s">
        <v>71</v>
      </c>
      <c r="CP255" t="s">
        <v>71</v>
      </c>
      <c r="CQ255" t="s">
        <v>71</v>
      </c>
      <c r="CR255" t="s">
        <v>71</v>
      </c>
      <c r="CS255" t="s">
        <v>71</v>
      </c>
      <c r="CT255" t="s">
        <v>71</v>
      </c>
      <c r="CU255" t="s">
        <v>71</v>
      </c>
      <c r="CV255" t="s">
        <v>71</v>
      </c>
      <c r="CW255" t="s">
        <v>71</v>
      </c>
      <c r="CX255" t="s">
        <v>71</v>
      </c>
      <c r="CY255" t="s">
        <v>71</v>
      </c>
      <c r="CZ255" t="s">
        <v>71</v>
      </c>
      <c r="DA255" t="s">
        <v>71</v>
      </c>
      <c r="DB255" t="s">
        <v>71</v>
      </c>
      <c r="DC255" t="s">
        <v>71</v>
      </c>
      <c r="DD255" t="s">
        <v>71</v>
      </c>
      <c r="DE255" t="s">
        <v>71</v>
      </c>
      <c r="DF255" t="s">
        <v>71</v>
      </c>
      <c r="DG255" t="s">
        <v>71</v>
      </c>
      <c r="DH255" t="s">
        <v>71</v>
      </c>
      <c r="DI255" t="s">
        <v>71</v>
      </c>
      <c r="DJ255" t="s">
        <v>71</v>
      </c>
      <c r="DK255" t="s">
        <v>71</v>
      </c>
      <c r="DL255" t="s">
        <v>71</v>
      </c>
      <c r="DM255" t="s">
        <v>71</v>
      </c>
      <c r="DN255" t="s">
        <v>71</v>
      </c>
      <c r="DO255" t="s">
        <v>71</v>
      </c>
      <c r="DP255" t="s">
        <v>71</v>
      </c>
      <c r="DQ255" t="s">
        <v>71</v>
      </c>
      <c r="DR255" t="s">
        <v>71</v>
      </c>
      <c r="DS255" t="s">
        <v>71</v>
      </c>
      <c r="DT255" t="s">
        <v>71</v>
      </c>
      <c r="DU255" t="s">
        <v>71</v>
      </c>
      <c r="DV255" t="s">
        <v>71</v>
      </c>
      <c r="DW255" t="s">
        <v>71</v>
      </c>
      <c r="DX255" t="s">
        <v>71</v>
      </c>
      <c r="DY255" t="s">
        <v>71</v>
      </c>
      <c r="DZ255" t="s">
        <v>71</v>
      </c>
      <c r="EA255" t="s">
        <v>71</v>
      </c>
      <c r="EB255" t="s">
        <v>71</v>
      </c>
      <c r="EC255" t="s">
        <v>71</v>
      </c>
      <c r="ED255" t="s">
        <v>71</v>
      </c>
      <c r="EE255" t="s">
        <v>71</v>
      </c>
      <c r="EF255" t="s">
        <v>71</v>
      </c>
      <c r="EG255" t="s">
        <v>71</v>
      </c>
      <c r="EH255" t="s">
        <v>71</v>
      </c>
      <c r="EI255" t="s">
        <v>71</v>
      </c>
      <c r="EJ255" t="s">
        <v>71</v>
      </c>
      <c r="EK255" t="s">
        <v>71</v>
      </c>
      <c r="EL255" t="s">
        <v>71</v>
      </c>
      <c r="EM255" t="s">
        <v>71</v>
      </c>
      <c r="EN255" t="s">
        <v>71</v>
      </c>
      <c r="EO255" t="s">
        <v>71</v>
      </c>
      <c r="EP255" t="s">
        <v>71</v>
      </c>
      <c r="EQ255" t="s">
        <v>71</v>
      </c>
      <c r="ER255" t="s">
        <v>71</v>
      </c>
      <c r="ES255" t="s">
        <v>71</v>
      </c>
      <c r="ET255" t="s">
        <v>71</v>
      </c>
      <c r="EU255" t="s">
        <v>71</v>
      </c>
      <c r="EV255" t="s">
        <v>71</v>
      </c>
      <c r="EW255" t="s">
        <v>71</v>
      </c>
      <c r="EX255" t="s">
        <v>71</v>
      </c>
      <c r="EY255" t="s">
        <v>71</v>
      </c>
      <c r="EZ255" t="s">
        <v>71</v>
      </c>
      <c r="FA255" t="s">
        <v>71</v>
      </c>
      <c r="FB255" t="s">
        <v>71</v>
      </c>
      <c r="FC255" t="s">
        <v>71</v>
      </c>
      <c r="FD255" t="s">
        <v>71</v>
      </c>
      <c r="FE255" t="s">
        <v>71</v>
      </c>
      <c r="FF255" t="s">
        <v>71</v>
      </c>
      <c r="FG255" t="s">
        <v>71</v>
      </c>
      <c r="FH255" t="s">
        <v>71</v>
      </c>
      <c r="FI255" t="s">
        <v>71</v>
      </c>
      <c r="FJ255" t="s">
        <v>71</v>
      </c>
      <c r="FK255" t="s">
        <v>71</v>
      </c>
      <c r="FL255" t="s">
        <v>71</v>
      </c>
      <c r="FM255" t="s">
        <v>71</v>
      </c>
      <c r="FN255" t="s">
        <v>71</v>
      </c>
      <c r="FO255" t="s">
        <v>71</v>
      </c>
      <c r="FP255" t="s">
        <v>71</v>
      </c>
      <c r="FQ255" t="s">
        <v>71</v>
      </c>
      <c r="FR255" t="s">
        <v>71</v>
      </c>
      <c r="FS255" t="s">
        <v>71</v>
      </c>
      <c r="FT255" t="s">
        <v>71</v>
      </c>
      <c r="FU255" t="s">
        <v>71</v>
      </c>
      <c r="FV255" t="s">
        <v>71</v>
      </c>
      <c r="FW255" t="s">
        <v>71</v>
      </c>
      <c r="FX255" t="s">
        <v>71</v>
      </c>
      <c r="FY255" t="s">
        <v>71</v>
      </c>
      <c r="FZ255" t="s">
        <v>71</v>
      </c>
      <c r="GA255" t="s">
        <v>71</v>
      </c>
      <c r="GB255" t="s">
        <v>71</v>
      </c>
      <c r="GC255" t="s">
        <v>71</v>
      </c>
      <c r="GD255" t="s">
        <v>71</v>
      </c>
      <c r="GE255" t="s">
        <v>71</v>
      </c>
      <c r="GF255" t="s">
        <v>71</v>
      </c>
      <c r="GG255" t="s">
        <v>71</v>
      </c>
      <c r="GH255" t="s">
        <v>71</v>
      </c>
    </row>
    <row r="256" spans="1:190" x14ac:dyDescent="0.2">
      <c r="A256" s="1">
        <v>254</v>
      </c>
      <c r="B256" t="s">
        <v>72</v>
      </c>
      <c r="C256" t="s">
        <v>72</v>
      </c>
      <c r="D256" t="s">
        <v>73</v>
      </c>
      <c r="E256" t="s">
        <v>73</v>
      </c>
      <c r="F256" t="s">
        <v>73</v>
      </c>
      <c r="G256" t="s">
        <v>73</v>
      </c>
      <c r="H256" t="s">
        <v>74</v>
      </c>
      <c r="I256" t="s">
        <v>74</v>
      </c>
      <c r="J256" t="s">
        <v>74</v>
      </c>
      <c r="K256" t="s">
        <v>75</v>
      </c>
      <c r="L256" t="s">
        <v>75</v>
      </c>
      <c r="M256" t="s">
        <v>75</v>
      </c>
      <c r="N256" t="s">
        <v>75</v>
      </c>
      <c r="O256" t="s">
        <v>75</v>
      </c>
      <c r="P256" t="s">
        <v>75</v>
      </c>
      <c r="Q256" t="s">
        <v>75</v>
      </c>
      <c r="R256" t="s">
        <v>71</v>
      </c>
      <c r="S256" t="s">
        <v>71</v>
      </c>
      <c r="T256" t="s">
        <v>71</v>
      </c>
      <c r="U256" t="s">
        <v>71</v>
      </c>
      <c r="V256" t="s">
        <v>71</v>
      </c>
      <c r="W256" t="s">
        <v>71</v>
      </c>
      <c r="X256" t="s">
        <v>71</v>
      </c>
      <c r="Y256" t="s">
        <v>71</v>
      </c>
      <c r="Z256" t="s">
        <v>71</v>
      </c>
      <c r="AA256" t="s">
        <v>71</v>
      </c>
      <c r="AB256" t="s">
        <v>71</v>
      </c>
      <c r="AC256" t="s">
        <v>71</v>
      </c>
      <c r="AD256" t="s">
        <v>71</v>
      </c>
      <c r="AE256" t="s">
        <v>71</v>
      </c>
      <c r="AF256" t="s">
        <v>71</v>
      </c>
      <c r="AG256" t="s">
        <v>71</v>
      </c>
      <c r="AH256" t="s">
        <v>71</v>
      </c>
      <c r="AI256" t="s">
        <v>71</v>
      </c>
      <c r="AJ256" t="s">
        <v>71</v>
      </c>
      <c r="AK256" t="s">
        <v>71</v>
      </c>
      <c r="AL256" t="s">
        <v>71</v>
      </c>
      <c r="AM256" t="s">
        <v>71</v>
      </c>
      <c r="AN256" t="s">
        <v>71</v>
      </c>
      <c r="AO256" t="s">
        <v>71</v>
      </c>
      <c r="AP256" t="s">
        <v>71</v>
      </c>
      <c r="AQ256" t="s">
        <v>71</v>
      </c>
      <c r="AR256" t="s">
        <v>71</v>
      </c>
      <c r="AS256" t="s">
        <v>71</v>
      </c>
      <c r="AT256" t="s">
        <v>71</v>
      </c>
      <c r="AU256" t="s">
        <v>71</v>
      </c>
      <c r="AV256" t="s">
        <v>71</v>
      </c>
      <c r="AW256" t="s">
        <v>71</v>
      </c>
      <c r="AX256" t="s">
        <v>71</v>
      </c>
      <c r="AY256" t="s">
        <v>71</v>
      </c>
      <c r="AZ256" t="s">
        <v>71</v>
      </c>
      <c r="BA256" t="s">
        <v>71</v>
      </c>
      <c r="BB256" t="s">
        <v>71</v>
      </c>
      <c r="BC256" t="s">
        <v>71</v>
      </c>
      <c r="BD256" t="s">
        <v>71</v>
      </c>
      <c r="BE256" t="s">
        <v>71</v>
      </c>
      <c r="BF256" t="s">
        <v>71</v>
      </c>
      <c r="BG256" t="s">
        <v>71</v>
      </c>
      <c r="BH256" t="s">
        <v>71</v>
      </c>
      <c r="BI256" t="s">
        <v>71</v>
      </c>
      <c r="BJ256" t="s">
        <v>71</v>
      </c>
      <c r="BK256" t="s">
        <v>71</v>
      </c>
      <c r="BL256" t="s">
        <v>71</v>
      </c>
      <c r="BM256" t="s">
        <v>71</v>
      </c>
      <c r="BN256" t="s">
        <v>71</v>
      </c>
      <c r="BO256" t="s">
        <v>71</v>
      </c>
      <c r="BP256" t="s">
        <v>71</v>
      </c>
      <c r="BQ256" t="s">
        <v>71</v>
      </c>
      <c r="BR256" t="s">
        <v>71</v>
      </c>
      <c r="BS256" t="s">
        <v>71</v>
      </c>
      <c r="BT256" t="s">
        <v>71</v>
      </c>
      <c r="BU256" t="s">
        <v>71</v>
      </c>
      <c r="BV256" t="s">
        <v>71</v>
      </c>
      <c r="BW256" t="s">
        <v>71</v>
      </c>
      <c r="BX256" t="s">
        <v>71</v>
      </c>
      <c r="BY256" t="s">
        <v>71</v>
      </c>
      <c r="BZ256" t="s">
        <v>71</v>
      </c>
      <c r="CA256" t="s">
        <v>71</v>
      </c>
      <c r="CB256" t="s">
        <v>71</v>
      </c>
      <c r="CC256" t="s">
        <v>71</v>
      </c>
      <c r="CD256" t="s">
        <v>71</v>
      </c>
      <c r="CE256" t="s">
        <v>71</v>
      </c>
      <c r="CF256" t="s">
        <v>71</v>
      </c>
      <c r="CG256" t="s">
        <v>71</v>
      </c>
      <c r="CH256" t="s">
        <v>71</v>
      </c>
      <c r="CI256" t="s">
        <v>71</v>
      </c>
      <c r="CJ256" t="s">
        <v>71</v>
      </c>
      <c r="CK256" t="s">
        <v>71</v>
      </c>
      <c r="CL256" t="s">
        <v>71</v>
      </c>
      <c r="CM256" t="s">
        <v>71</v>
      </c>
      <c r="CN256" t="s">
        <v>71</v>
      </c>
      <c r="CO256" t="s">
        <v>71</v>
      </c>
      <c r="CP256" t="s">
        <v>71</v>
      </c>
      <c r="CQ256" t="s">
        <v>71</v>
      </c>
      <c r="CR256" t="s">
        <v>71</v>
      </c>
      <c r="CS256" t="s">
        <v>71</v>
      </c>
      <c r="CT256" t="s">
        <v>71</v>
      </c>
      <c r="CU256" t="s">
        <v>71</v>
      </c>
      <c r="CV256" t="s">
        <v>71</v>
      </c>
      <c r="CW256" t="s">
        <v>71</v>
      </c>
      <c r="CX256" t="s">
        <v>71</v>
      </c>
      <c r="CY256" t="s">
        <v>71</v>
      </c>
      <c r="CZ256" t="s">
        <v>71</v>
      </c>
      <c r="DA256" t="s">
        <v>71</v>
      </c>
      <c r="DB256" t="s">
        <v>71</v>
      </c>
      <c r="DC256" t="s">
        <v>71</v>
      </c>
      <c r="DD256" t="s">
        <v>71</v>
      </c>
      <c r="DE256" t="s">
        <v>71</v>
      </c>
      <c r="DF256" t="s">
        <v>71</v>
      </c>
      <c r="DG256" t="s">
        <v>71</v>
      </c>
      <c r="DH256" t="s">
        <v>71</v>
      </c>
      <c r="DI256" t="s">
        <v>71</v>
      </c>
      <c r="DJ256" t="s">
        <v>71</v>
      </c>
      <c r="DK256" t="s">
        <v>71</v>
      </c>
      <c r="DL256" t="s">
        <v>71</v>
      </c>
      <c r="DM256" t="s">
        <v>71</v>
      </c>
      <c r="DN256" t="s">
        <v>71</v>
      </c>
      <c r="DO256" t="s">
        <v>71</v>
      </c>
      <c r="DP256" t="s">
        <v>71</v>
      </c>
      <c r="DQ256" t="s">
        <v>71</v>
      </c>
      <c r="DR256" t="s">
        <v>71</v>
      </c>
      <c r="DS256" t="s">
        <v>71</v>
      </c>
      <c r="DT256" t="s">
        <v>71</v>
      </c>
      <c r="DU256" t="s">
        <v>71</v>
      </c>
      <c r="DV256" t="s">
        <v>71</v>
      </c>
      <c r="DW256" t="s">
        <v>71</v>
      </c>
      <c r="DX256" t="s">
        <v>71</v>
      </c>
      <c r="DY256" t="s">
        <v>71</v>
      </c>
      <c r="DZ256" t="s">
        <v>71</v>
      </c>
      <c r="EA256" t="s">
        <v>71</v>
      </c>
      <c r="EB256" t="s">
        <v>71</v>
      </c>
      <c r="EC256" t="s">
        <v>71</v>
      </c>
      <c r="ED256" t="s">
        <v>71</v>
      </c>
      <c r="EE256" t="s">
        <v>71</v>
      </c>
      <c r="EF256" t="s">
        <v>71</v>
      </c>
      <c r="EG256" t="s">
        <v>71</v>
      </c>
      <c r="EH256" t="s">
        <v>71</v>
      </c>
      <c r="EI256" t="s">
        <v>71</v>
      </c>
      <c r="EJ256" t="s">
        <v>71</v>
      </c>
      <c r="EK256" t="s">
        <v>71</v>
      </c>
      <c r="EL256" t="s">
        <v>71</v>
      </c>
      <c r="EM256" t="s">
        <v>71</v>
      </c>
      <c r="EN256" t="s">
        <v>71</v>
      </c>
      <c r="EO256" t="s">
        <v>71</v>
      </c>
      <c r="EP256" t="s">
        <v>71</v>
      </c>
      <c r="EQ256" t="s">
        <v>71</v>
      </c>
      <c r="ER256" t="s">
        <v>71</v>
      </c>
      <c r="ES256" t="s">
        <v>71</v>
      </c>
      <c r="ET256" t="s">
        <v>71</v>
      </c>
      <c r="EU256" t="s">
        <v>71</v>
      </c>
      <c r="EV256" t="s">
        <v>71</v>
      </c>
      <c r="EW256" t="s">
        <v>71</v>
      </c>
      <c r="EX256" t="s">
        <v>71</v>
      </c>
      <c r="EY256" t="s">
        <v>71</v>
      </c>
      <c r="EZ256" t="s">
        <v>71</v>
      </c>
      <c r="FA256" t="s">
        <v>71</v>
      </c>
      <c r="FB256" t="s">
        <v>71</v>
      </c>
      <c r="FC256" t="s">
        <v>71</v>
      </c>
      <c r="FD256" t="s">
        <v>71</v>
      </c>
      <c r="FE256" t="s">
        <v>71</v>
      </c>
      <c r="FF256" t="s">
        <v>71</v>
      </c>
      <c r="FG256" t="s">
        <v>71</v>
      </c>
      <c r="FH256" t="s">
        <v>71</v>
      </c>
      <c r="FI256" t="s">
        <v>71</v>
      </c>
      <c r="FJ256" t="s">
        <v>71</v>
      </c>
      <c r="FK256" t="s">
        <v>71</v>
      </c>
      <c r="FL256" t="s">
        <v>71</v>
      </c>
      <c r="FM256" t="s">
        <v>71</v>
      </c>
      <c r="FN256" t="s">
        <v>71</v>
      </c>
      <c r="FO256" t="s">
        <v>71</v>
      </c>
      <c r="FP256" t="s">
        <v>71</v>
      </c>
      <c r="FQ256" t="s">
        <v>71</v>
      </c>
      <c r="FR256" t="s">
        <v>71</v>
      </c>
      <c r="FS256" t="s">
        <v>71</v>
      </c>
      <c r="FT256" t="s">
        <v>71</v>
      </c>
      <c r="FU256" t="s">
        <v>71</v>
      </c>
      <c r="FV256" t="s">
        <v>71</v>
      </c>
      <c r="FW256" t="s">
        <v>71</v>
      </c>
      <c r="FX256" t="s">
        <v>71</v>
      </c>
      <c r="FY256" t="s">
        <v>71</v>
      </c>
      <c r="FZ256" t="s">
        <v>71</v>
      </c>
      <c r="GA256" t="s">
        <v>71</v>
      </c>
      <c r="GB256" t="s">
        <v>71</v>
      </c>
      <c r="GC256" t="s">
        <v>71</v>
      </c>
      <c r="GD256" t="s">
        <v>71</v>
      </c>
      <c r="GE256" t="s">
        <v>71</v>
      </c>
      <c r="GF256" t="s">
        <v>71</v>
      </c>
      <c r="GG256" t="s">
        <v>71</v>
      </c>
      <c r="GH256" t="s">
        <v>71</v>
      </c>
    </row>
    <row r="257" spans="1:190" x14ac:dyDescent="0.2">
      <c r="A257" s="1">
        <v>255</v>
      </c>
      <c r="B257" t="s">
        <v>72</v>
      </c>
      <c r="C257" t="s">
        <v>72</v>
      </c>
      <c r="D257" t="s">
        <v>73</v>
      </c>
      <c r="E257" t="s">
        <v>73</v>
      </c>
      <c r="F257" t="s">
        <v>73</v>
      </c>
      <c r="G257" t="s">
        <v>73</v>
      </c>
      <c r="H257" t="s">
        <v>74</v>
      </c>
      <c r="I257" t="s">
        <v>74</v>
      </c>
      <c r="J257" t="s">
        <v>74</v>
      </c>
      <c r="K257" t="s">
        <v>75</v>
      </c>
      <c r="L257" t="s">
        <v>75</v>
      </c>
      <c r="M257" t="s">
        <v>75</v>
      </c>
      <c r="N257" t="s">
        <v>75</v>
      </c>
      <c r="O257" t="s">
        <v>75</v>
      </c>
      <c r="P257" t="s">
        <v>75</v>
      </c>
      <c r="Q257" t="s">
        <v>75</v>
      </c>
      <c r="R257" t="s">
        <v>71</v>
      </c>
      <c r="S257" t="s">
        <v>71</v>
      </c>
      <c r="T257" t="s">
        <v>71</v>
      </c>
      <c r="U257" t="s">
        <v>71</v>
      </c>
      <c r="V257" t="s">
        <v>71</v>
      </c>
      <c r="W257" t="s">
        <v>71</v>
      </c>
      <c r="X257" t="s">
        <v>71</v>
      </c>
      <c r="Y257" t="s">
        <v>71</v>
      </c>
      <c r="Z257" t="s">
        <v>71</v>
      </c>
      <c r="AA257" t="s">
        <v>71</v>
      </c>
      <c r="AB257" t="s">
        <v>71</v>
      </c>
      <c r="AC257" t="s">
        <v>71</v>
      </c>
      <c r="AD257" t="s">
        <v>71</v>
      </c>
      <c r="AE257" t="s">
        <v>71</v>
      </c>
      <c r="AF257" t="s">
        <v>71</v>
      </c>
      <c r="AG257" t="s">
        <v>71</v>
      </c>
      <c r="AH257" t="s">
        <v>71</v>
      </c>
      <c r="AI257" t="s">
        <v>71</v>
      </c>
      <c r="AJ257" t="s">
        <v>71</v>
      </c>
      <c r="AK257" t="s">
        <v>71</v>
      </c>
      <c r="AL257" t="s">
        <v>71</v>
      </c>
      <c r="AM257" t="s">
        <v>71</v>
      </c>
      <c r="AN257" t="s">
        <v>71</v>
      </c>
      <c r="AO257" t="s">
        <v>71</v>
      </c>
      <c r="AP257" t="s">
        <v>71</v>
      </c>
      <c r="AQ257" t="s">
        <v>71</v>
      </c>
      <c r="AR257" t="s">
        <v>71</v>
      </c>
      <c r="AS257" t="s">
        <v>71</v>
      </c>
      <c r="AT257" t="s">
        <v>71</v>
      </c>
      <c r="AU257" t="s">
        <v>71</v>
      </c>
      <c r="AV257" t="s">
        <v>71</v>
      </c>
      <c r="AW257" t="s">
        <v>71</v>
      </c>
      <c r="AX257" t="s">
        <v>71</v>
      </c>
      <c r="AY257" t="s">
        <v>71</v>
      </c>
      <c r="AZ257" t="s">
        <v>71</v>
      </c>
      <c r="BA257" t="s">
        <v>71</v>
      </c>
      <c r="BB257" t="s">
        <v>71</v>
      </c>
      <c r="BC257" t="s">
        <v>71</v>
      </c>
      <c r="BD257" t="s">
        <v>71</v>
      </c>
      <c r="BE257" t="s">
        <v>71</v>
      </c>
      <c r="BF257" t="s">
        <v>71</v>
      </c>
      <c r="BG257" t="s">
        <v>71</v>
      </c>
      <c r="BH257" t="s">
        <v>71</v>
      </c>
      <c r="BI257" t="s">
        <v>71</v>
      </c>
      <c r="BJ257" t="s">
        <v>71</v>
      </c>
      <c r="BK257" t="s">
        <v>71</v>
      </c>
      <c r="BL257" t="s">
        <v>71</v>
      </c>
      <c r="BM257" t="s">
        <v>71</v>
      </c>
      <c r="BN257" t="s">
        <v>71</v>
      </c>
      <c r="BO257" t="s">
        <v>71</v>
      </c>
      <c r="BP257" t="s">
        <v>71</v>
      </c>
      <c r="BQ257" t="s">
        <v>71</v>
      </c>
      <c r="BR257" t="s">
        <v>71</v>
      </c>
      <c r="BS257" t="s">
        <v>71</v>
      </c>
      <c r="BT257" t="s">
        <v>71</v>
      </c>
      <c r="BU257" t="s">
        <v>71</v>
      </c>
      <c r="BV257" t="s">
        <v>71</v>
      </c>
      <c r="BW257" t="s">
        <v>71</v>
      </c>
      <c r="BX257" t="s">
        <v>71</v>
      </c>
      <c r="BY257" t="s">
        <v>71</v>
      </c>
      <c r="BZ257" t="s">
        <v>71</v>
      </c>
      <c r="CA257" t="s">
        <v>71</v>
      </c>
      <c r="CB257" t="s">
        <v>71</v>
      </c>
      <c r="CC257" t="s">
        <v>71</v>
      </c>
      <c r="CD257" t="s">
        <v>71</v>
      </c>
      <c r="CE257" t="s">
        <v>71</v>
      </c>
      <c r="CF257" t="s">
        <v>71</v>
      </c>
      <c r="CG257" t="s">
        <v>71</v>
      </c>
      <c r="CH257" t="s">
        <v>71</v>
      </c>
      <c r="CI257" t="s">
        <v>71</v>
      </c>
      <c r="CJ257" t="s">
        <v>71</v>
      </c>
      <c r="CK257" t="s">
        <v>71</v>
      </c>
      <c r="CL257" t="s">
        <v>71</v>
      </c>
      <c r="CM257" t="s">
        <v>71</v>
      </c>
      <c r="CN257" t="s">
        <v>71</v>
      </c>
      <c r="CO257" t="s">
        <v>71</v>
      </c>
      <c r="CP257" t="s">
        <v>71</v>
      </c>
      <c r="CQ257" t="s">
        <v>71</v>
      </c>
      <c r="CR257" t="s">
        <v>71</v>
      </c>
      <c r="CS257" t="s">
        <v>71</v>
      </c>
      <c r="CT257" t="s">
        <v>71</v>
      </c>
      <c r="CU257" t="s">
        <v>71</v>
      </c>
      <c r="CV257" t="s">
        <v>71</v>
      </c>
      <c r="CW257" t="s">
        <v>71</v>
      </c>
      <c r="CX257" t="s">
        <v>71</v>
      </c>
      <c r="CY257" t="s">
        <v>71</v>
      </c>
      <c r="CZ257" t="s">
        <v>71</v>
      </c>
      <c r="DA257" t="s">
        <v>71</v>
      </c>
      <c r="DB257" t="s">
        <v>71</v>
      </c>
      <c r="DC257" t="s">
        <v>71</v>
      </c>
      <c r="DD257" t="s">
        <v>71</v>
      </c>
      <c r="DE257" t="s">
        <v>71</v>
      </c>
      <c r="DF257" t="s">
        <v>71</v>
      </c>
      <c r="DG257" t="s">
        <v>71</v>
      </c>
      <c r="DH257" t="s">
        <v>71</v>
      </c>
      <c r="DI257" t="s">
        <v>71</v>
      </c>
      <c r="DJ257" t="s">
        <v>71</v>
      </c>
      <c r="DK257" t="s">
        <v>71</v>
      </c>
      <c r="DL257" t="s">
        <v>71</v>
      </c>
      <c r="DM257" t="s">
        <v>71</v>
      </c>
      <c r="DN257" t="s">
        <v>71</v>
      </c>
      <c r="DO257" t="s">
        <v>71</v>
      </c>
      <c r="DP257" t="s">
        <v>71</v>
      </c>
      <c r="DQ257" t="s">
        <v>71</v>
      </c>
      <c r="DR257" t="s">
        <v>71</v>
      </c>
      <c r="DS257" t="s">
        <v>71</v>
      </c>
      <c r="DT257" t="s">
        <v>71</v>
      </c>
      <c r="DU257" t="s">
        <v>71</v>
      </c>
      <c r="DV257" t="s">
        <v>71</v>
      </c>
      <c r="DW257" t="s">
        <v>71</v>
      </c>
      <c r="DX257" t="s">
        <v>71</v>
      </c>
      <c r="DY257" t="s">
        <v>71</v>
      </c>
      <c r="DZ257" t="s">
        <v>71</v>
      </c>
      <c r="EA257" t="s">
        <v>71</v>
      </c>
      <c r="EB257" t="s">
        <v>71</v>
      </c>
      <c r="EC257" t="s">
        <v>71</v>
      </c>
      <c r="ED257" t="s">
        <v>71</v>
      </c>
      <c r="EE257" t="s">
        <v>71</v>
      </c>
      <c r="EF257" t="s">
        <v>71</v>
      </c>
      <c r="EG257" t="s">
        <v>71</v>
      </c>
      <c r="EH257" t="s">
        <v>71</v>
      </c>
      <c r="EI257" t="s">
        <v>71</v>
      </c>
      <c r="EJ257" t="s">
        <v>71</v>
      </c>
      <c r="EK257" t="s">
        <v>71</v>
      </c>
      <c r="EL257" t="s">
        <v>71</v>
      </c>
      <c r="EM257" t="s">
        <v>71</v>
      </c>
      <c r="EN257" t="s">
        <v>71</v>
      </c>
      <c r="EO257" t="s">
        <v>71</v>
      </c>
      <c r="EP257" t="s">
        <v>71</v>
      </c>
      <c r="EQ257" t="s">
        <v>71</v>
      </c>
      <c r="ER257" t="s">
        <v>71</v>
      </c>
      <c r="ES257" t="s">
        <v>71</v>
      </c>
      <c r="ET257" t="s">
        <v>71</v>
      </c>
      <c r="EU257" t="s">
        <v>71</v>
      </c>
      <c r="EV257" t="s">
        <v>71</v>
      </c>
      <c r="EW257" t="s">
        <v>71</v>
      </c>
      <c r="EX257" t="s">
        <v>71</v>
      </c>
      <c r="EY257" t="s">
        <v>71</v>
      </c>
      <c r="EZ257" t="s">
        <v>71</v>
      </c>
      <c r="FA257" t="s">
        <v>71</v>
      </c>
      <c r="FB257" t="s">
        <v>71</v>
      </c>
      <c r="FC257" t="s">
        <v>71</v>
      </c>
      <c r="FD257" t="s">
        <v>71</v>
      </c>
      <c r="FE257" t="s">
        <v>71</v>
      </c>
      <c r="FF257" t="s">
        <v>71</v>
      </c>
      <c r="FG257" t="s">
        <v>71</v>
      </c>
      <c r="FH257" t="s">
        <v>71</v>
      </c>
      <c r="FI257" t="s">
        <v>71</v>
      </c>
      <c r="FJ257" t="s">
        <v>71</v>
      </c>
      <c r="FK257" t="s">
        <v>71</v>
      </c>
      <c r="FL257" t="s">
        <v>71</v>
      </c>
      <c r="FM257" t="s">
        <v>71</v>
      </c>
      <c r="FN257" t="s">
        <v>71</v>
      </c>
      <c r="FO257" t="s">
        <v>71</v>
      </c>
      <c r="FP257" t="s">
        <v>71</v>
      </c>
      <c r="FQ257" t="s">
        <v>71</v>
      </c>
      <c r="FR257" t="s">
        <v>71</v>
      </c>
      <c r="FS257" t="s">
        <v>71</v>
      </c>
      <c r="FT257" t="s">
        <v>71</v>
      </c>
      <c r="FU257" t="s">
        <v>71</v>
      </c>
      <c r="FV257" t="s">
        <v>71</v>
      </c>
      <c r="FW257" t="s">
        <v>71</v>
      </c>
      <c r="FX257" t="s">
        <v>71</v>
      </c>
      <c r="FY257" t="s">
        <v>71</v>
      </c>
      <c r="FZ257" t="s">
        <v>71</v>
      </c>
      <c r="GA257" t="s">
        <v>71</v>
      </c>
      <c r="GB257" t="s">
        <v>71</v>
      </c>
      <c r="GC257" t="s">
        <v>71</v>
      </c>
      <c r="GD257" t="s">
        <v>71</v>
      </c>
      <c r="GE257" t="s">
        <v>71</v>
      </c>
      <c r="GF257" t="s">
        <v>71</v>
      </c>
      <c r="GG257" t="s">
        <v>71</v>
      </c>
      <c r="GH257" t="s">
        <v>71</v>
      </c>
    </row>
    <row r="258" spans="1:190" x14ac:dyDescent="0.2">
      <c r="A258" s="1">
        <v>256</v>
      </c>
      <c r="B258" t="s">
        <v>72</v>
      </c>
      <c r="C258" t="s">
        <v>72</v>
      </c>
      <c r="D258" t="s">
        <v>73</v>
      </c>
      <c r="E258" t="s">
        <v>73</v>
      </c>
      <c r="F258" t="s">
        <v>73</v>
      </c>
      <c r="G258" t="s">
        <v>73</v>
      </c>
      <c r="H258" t="s">
        <v>74</v>
      </c>
      <c r="I258" t="s">
        <v>74</v>
      </c>
      <c r="J258" t="s">
        <v>74</v>
      </c>
      <c r="K258" t="s">
        <v>75</v>
      </c>
      <c r="L258" t="s">
        <v>75</v>
      </c>
      <c r="M258" t="s">
        <v>75</v>
      </c>
      <c r="N258" t="s">
        <v>75</v>
      </c>
      <c r="O258" t="s">
        <v>75</v>
      </c>
      <c r="P258" t="s">
        <v>75</v>
      </c>
      <c r="Q258" t="s">
        <v>75</v>
      </c>
      <c r="R258" t="s">
        <v>71</v>
      </c>
      <c r="S258" t="s">
        <v>71</v>
      </c>
      <c r="T258" t="s">
        <v>71</v>
      </c>
      <c r="U258" t="s">
        <v>71</v>
      </c>
      <c r="V258" t="s">
        <v>71</v>
      </c>
      <c r="W258" t="s">
        <v>71</v>
      </c>
      <c r="X258" t="s">
        <v>71</v>
      </c>
      <c r="Y258" t="s">
        <v>71</v>
      </c>
      <c r="Z258" t="s">
        <v>71</v>
      </c>
      <c r="AA258" t="s">
        <v>71</v>
      </c>
      <c r="AB258" t="s">
        <v>71</v>
      </c>
      <c r="AC258" t="s">
        <v>71</v>
      </c>
      <c r="AD258" t="s">
        <v>71</v>
      </c>
      <c r="AE258" t="s">
        <v>71</v>
      </c>
      <c r="AF258" t="s">
        <v>71</v>
      </c>
      <c r="AG258" t="s">
        <v>71</v>
      </c>
      <c r="AH258" t="s">
        <v>71</v>
      </c>
      <c r="AI258" t="s">
        <v>71</v>
      </c>
      <c r="AJ258" t="s">
        <v>71</v>
      </c>
      <c r="AK258" t="s">
        <v>71</v>
      </c>
      <c r="AL258" t="s">
        <v>71</v>
      </c>
      <c r="AM258" t="s">
        <v>71</v>
      </c>
      <c r="AN258" t="s">
        <v>71</v>
      </c>
      <c r="AO258" t="s">
        <v>71</v>
      </c>
      <c r="AP258" t="s">
        <v>71</v>
      </c>
      <c r="AQ258" t="s">
        <v>71</v>
      </c>
      <c r="AR258" t="s">
        <v>71</v>
      </c>
      <c r="AS258" t="s">
        <v>71</v>
      </c>
      <c r="AT258" t="s">
        <v>71</v>
      </c>
      <c r="AU258" t="s">
        <v>71</v>
      </c>
      <c r="AV258" t="s">
        <v>71</v>
      </c>
      <c r="AW258" t="s">
        <v>71</v>
      </c>
      <c r="AX258" t="s">
        <v>71</v>
      </c>
      <c r="AY258" t="s">
        <v>71</v>
      </c>
      <c r="AZ258" t="s">
        <v>71</v>
      </c>
      <c r="BA258" t="s">
        <v>71</v>
      </c>
      <c r="BB258" t="s">
        <v>71</v>
      </c>
      <c r="BC258" t="s">
        <v>71</v>
      </c>
      <c r="BD258" t="s">
        <v>71</v>
      </c>
      <c r="BE258" t="s">
        <v>71</v>
      </c>
      <c r="BF258" t="s">
        <v>71</v>
      </c>
      <c r="BG258" t="s">
        <v>71</v>
      </c>
      <c r="BH258" t="s">
        <v>71</v>
      </c>
      <c r="BI258" t="s">
        <v>71</v>
      </c>
      <c r="BJ258" t="s">
        <v>71</v>
      </c>
      <c r="BK258" t="s">
        <v>71</v>
      </c>
      <c r="BL258" t="s">
        <v>71</v>
      </c>
      <c r="BM258" t="s">
        <v>71</v>
      </c>
      <c r="BN258" t="s">
        <v>71</v>
      </c>
      <c r="BO258" t="s">
        <v>71</v>
      </c>
      <c r="BP258" t="s">
        <v>71</v>
      </c>
      <c r="BQ258" t="s">
        <v>71</v>
      </c>
      <c r="BR258" t="s">
        <v>71</v>
      </c>
      <c r="BS258" t="s">
        <v>71</v>
      </c>
      <c r="BT258" t="s">
        <v>71</v>
      </c>
      <c r="BU258" t="s">
        <v>71</v>
      </c>
      <c r="BV258" t="s">
        <v>71</v>
      </c>
      <c r="BW258" t="s">
        <v>71</v>
      </c>
      <c r="BX258" t="s">
        <v>71</v>
      </c>
      <c r="BY258" t="s">
        <v>71</v>
      </c>
      <c r="BZ258" t="s">
        <v>71</v>
      </c>
      <c r="CA258" t="s">
        <v>71</v>
      </c>
      <c r="CB258" t="s">
        <v>71</v>
      </c>
      <c r="CC258" t="s">
        <v>71</v>
      </c>
      <c r="CD258" t="s">
        <v>71</v>
      </c>
      <c r="CE258" t="s">
        <v>71</v>
      </c>
      <c r="CF258" t="s">
        <v>71</v>
      </c>
      <c r="CG258" t="s">
        <v>71</v>
      </c>
      <c r="CH258" t="s">
        <v>71</v>
      </c>
      <c r="CI258" t="s">
        <v>71</v>
      </c>
      <c r="CJ258" t="s">
        <v>71</v>
      </c>
      <c r="CK258" t="s">
        <v>71</v>
      </c>
      <c r="CL258" t="s">
        <v>71</v>
      </c>
      <c r="CM258" t="s">
        <v>71</v>
      </c>
      <c r="CN258" t="s">
        <v>71</v>
      </c>
      <c r="CO258" t="s">
        <v>71</v>
      </c>
      <c r="CP258" t="s">
        <v>71</v>
      </c>
      <c r="CQ258" t="s">
        <v>71</v>
      </c>
      <c r="CR258" t="s">
        <v>71</v>
      </c>
      <c r="CS258" t="s">
        <v>71</v>
      </c>
      <c r="CT258" t="s">
        <v>71</v>
      </c>
      <c r="CU258" t="s">
        <v>71</v>
      </c>
      <c r="CV258" t="s">
        <v>71</v>
      </c>
      <c r="CW258" t="s">
        <v>71</v>
      </c>
      <c r="CX258" t="s">
        <v>71</v>
      </c>
      <c r="CY258" t="s">
        <v>71</v>
      </c>
      <c r="CZ258" t="s">
        <v>71</v>
      </c>
      <c r="DA258" t="s">
        <v>71</v>
      </c>
      <c r="DB258" t="s">
        <v>71</v>
      </c>
      <c r="DC258" t="s">
        <v>71</v>
      </c>
      <c r="DD258" t="s">
        <v>71</v>
      </c>
      <c r="DE258" t="s">
        <v>71</v>
      </c>
      <c r="DF258" t="s">
        <v>71</v>
      </c>
      <c r="DG258" t="s">
        <v>71</v>
      </c>
      <c r="DH258" t="s">
        <v>71</v>
      </c>
      <c r="DI258" t="s">
        <v>71</v>
      </c>
      <c r="DJ258" t="s">
        <v>71</v>
      </c>
      <c r="DK258" t="s">
        <v>71</v>
      </c>
      <c r="DL258" t="s">
        <v>71</v>
      </c>
      <c r="DM258" t="s">
        <v>71</v>
      </c>
      <c r="DN258" t="s">
        <v>71</v>
      </c>
      <c r="DO258" t="s">
        <v>71</v>
      </c>
      <c r="DP258" t="s">
        <v>71</v>
      </c>
      <c r="DQ258" t="s">
        <v>71</v>
      </c>
      <c r="DR258" t="s">
        <v>71</v>
      </c>
      <c r="DS258" t="s">
        <v>71</v>
      </c>
      <c r="DT258" t="s">
        <v>71</v>
      </c>
      <c r="DU258" t="s">
        <v>71</v>
      </c>
      <c r="DV258" t="s">
        <v>71</v>
      </c>
      <c r="DW258" t="s">
        <v>71</v>
      </c>
      <c r="DX258" t="s">
        <v>71</v>
      </c>
      <c r="DY258" t="s">
        <v>71</v>
      </c>
      <c r="DZ258" t="s">
        <v>71</v>
      </c>
      <c r="EA258" t="s">
        <v>71</v>
      </c>
      <c r="EB258" t="s">
        <v>71</v>
      </c>
      <c r="EC258" t="s">
        <v>71</v>
      </c>
      <c r="ED258" t="s">
        <v>71</v>
      </c>
      <c r="EE258" t="s">
        <v>71</v>
      </c>
      <c r="EF258" t="s">
        <v>71</v>
      </c>
      <c r="EG258" t="s">
        <v>71</v>
      </c>
      <c r="EH258" t="s">
        <v>71</v>
      </c>
      <c r="EI258" t="s">
        <v>71</v>
      </c>
      <c r="EJ258" t="s">
        <v>71</v>
      </c>
      <c r="EK258" t="s">
        <v>71</v>
      </c>
      <c r="EL258" t="s">
        <v>71</v>
      </c>
      <c r="EM258" t="s">
        <v>71</v>
      </c>
      <c r="EN258" t="s">
        <v>71</v>
      </c>
      <c r="EO258" t="s">
        <v>71</v>
      </c>
      <c r="EP258" t="s">
        <v>71</v>
      </c>
      <c r="EQ258" t="s">
        <v>71</v>
      </c>
      <c r="ER258" t="s">
        <v>71</v>
      </c>
      <c r="ES258" t="s">
        <v>71</v>
      </c>
      <c r="ET258" t="s">
        <v>71</v>
      </c>
      <c r="EU258" t="s">
        <v>71</v>
      </c>
      <c r="EV258" t="s">
        <v>71</v>
      </c>
      <c r="EW258" t="s">
        <v>71</v>
      </c>
      <c r="EX258" t="s">
        <v>71</v>
      </c>
      <c r="EY258" t="s">
        <v>71</v>
      </c>
      <c r="EZ258" t="s">
        <v>71</v>
      </c>
      <c r="FA258" t="s">
        <v>71</v>
      </c>
      <c r="FB258" t="s">
        <v>71</v>
      </c>
      <c r="FC258" t="s">
        <v>71</v>
      </c>
      <c r="FD258" t="s">
        <v>71</v>
      </c>
      <c r="FE258" t="s">
        <v>71</v>
      </c>
      <c r="FF258" t="s">
        <v>71</v>
      </c>
      <c r="FG258" t="s">
        <v>71</v>
      </c>
      <c r="FH258" t="s">
        <v>71</v>
      </c>
      <c r="FI258" t="s">
        <v>71</v>
      </c>
      <c r="FJ258" t="s">
        <v>71</v>
      </c>
      <c r="FK258" t="s">
        <v>71</v>
      </c>
      <c r="FL258" t="s">
        <v>71</v>
      </c>
      <c r="FM258" t="s">
        <v>71</v>
      </c>
      <c r="FN258" t="s">
        <v>71</v>
      </c>
      <c r="FO258" t="s">
        <v>71</v>
      </c>
      <c r="FP258" t="s">
        <v>71</v>
      </c>
      <c r="FQ258" t="s">
        <v>71</v>
      </c>
      <c r="FR258" t="s">
        <v>71</v>
      </c>
      <c r="FS258" t="s">
        <v>71</v>
      </c>
      <c r="FT258" t="s">
        <v>71</v>
      </c>
      <c r="FU258" t="s">
        <v>71</v>
      </c>
      <c r="FV258" t="s">
        <v>71</v>
      </c>
      <c r="FW258" t="s">
        <v>71</v>
      </c>
      <c r="FX258" t="s">
        <v>71</v>
      </c>
      <c r="FY258" t="s">
        <v>71</v>
      </c>
      <c r="FZ258" t="s">
        <v>71</v>
      </c>
      <c r="GA258" t="s">
        <v>71</v>
      </c>
      <c r="GB258" t="s">
        <v>71</v>
      </c>
      <c r="GC258" t="s">
        <v>71</v>
      </c>
      <c r="GD258" t="s">
        <v>71</v>
      </c>
      <c r="GE258" t="s">
        <v>71</v>
      </c>
      <c r="GF258" t="s">
        <v>71</v>
      </c>
      <c r="GG258" t="s">
        <v>71</v>
      </c>
      <c r="GH258" t="s">
        <v>71</v>
      </c>
    </row>
    <row r="259" spans="1:190" x14ac:dyDescent="0.2">
      <c r="A259" s="1">
        <v>257</v>
      </c>
      <c r="B259" t="s">
        <v>72</v>
      </c>
      <c r="C259" t="s">
        <v>72</v>
      </c>
      <c r="D259" t="s">
        <v>73</v>
      </c>
      <c r="E259" t="s">
        <v>73</v>
      </c>
      <c r="F259" t="s">
        <v>73</v>
      </c>
      <c r="G259" t="s">
        <v>73</v>
      </c>
      <c r="H259" t="s">
        <v>74</v>
      </c>
      <c r="I259" t="s">
        <v>74</v>
      </c>
      <c r="J259" t="s">
        <v>74</v>
      </c>
      <c r="K259" t="s">
        <v>75</v>
      </c>
      <c r="L259" t="s">
        <v>75</v>
      </c>
      <c r="M259" t="s">
        <v>75</v>
      </c>
      <c r="N259" t="s">
        <v>75</v>
      </c>
      <c r="O259" t="s">
        <v>75</v>
      </c>
      <c r="P259" t="s">
        <v>75</v>
      </c>
      <c r="Q259" t="s">
        <v>75</v>
      </c>
      <c r="R259" t="s">
        <v>71</v>
      </c>
      <c r="S259" t="s">
        <v>71</v>
      </c>
      <c r="T259" t="s">
        <v>71</v>
      </c>
      <c r="U259" t="s">
        <v>71</v>
      </c>
      <c r="V259" t="s">
        <v>71</v>
      </c>
      <c r="W259" t="s">
        <v>71</v>
      </c>
      <c r="X259" t="s">
        <v>71</v>
      </c>
      <c r="Y259" t="s">
        <v>71</v>
      </c>
      <c r="Z259" t="s">
        <v>71</v>
      </c>
      <c r="AA259" t="s">
        <v>71</v>
      </c>
      <c r="AB259" t="s">
        <v>71</v>
      </c>
      <c r="AC259" t="s">
        <v>71</v>
      </c>
      <c r="AD259" t="s">
        <v>71</v>
      </c>
      <c r="AE259" t="s">
        <v>71</v>
      </c>
      <c r="AF259" t="s">
        <v>71</v>
      </c>
      <c r="AG259" t="s">
        <v>71</v>
      </c>
      <c r="AH259" t="s">
        <v>71</v>
      </c>
      <c r="AI259" t="s">
        <v>71</v>
      </c>
      <c r="AJ259" t="s">
        <v>71</v>
      </c>
      <c r="AK259" t="s">
        <v>71</v>
      </c>
      <c r="AL259" t="s">
        <v>71</v>
      </c>
      <c r="AM259" t="s">
        <v>71</v>
      </c>
      <c r="AN259" t="s">
        <v>71</v>
      </c>
      <c r="AO259" t="s">
        <v>71</v>
      </c>
      <c r="AP259" t="s">
        <v>71</v>
      </c>
      <c r="AQ259" t="s">
        <v>71</v>
      </c>
      <c r="AR259" t="s">
        <v>71</v>
      </c>
      <c r="AS259" t="s">
        <v>71</v>
      </c>
      <c r="AT259" t="s">
        <v>71</v>
      </c>
      <c r="AU259" t="s">
        <v>71</v>
      </c>
      <c r="AV259" t="s">
        <v>71</v>
      </c>
      <c r="AW259" t="s">
        <v>71</v>
      </c>
      <c r="AX259" t="s">
        <v>71</v>
      </c>
      <c r="AY259" t="s">
        <v>71</v>
      </c>
      <c r="AZ259" t="s">
        <v>71</v>
      </c>
      <c r="BA259" t="s">
        <v>71</v>
      </c>
      <c r="BB259" t="s">
        <v>71</v>
      </c>
      <c r="BC259" t="s">
        <v>71</v>
      </c>
      <c r="BD259" t="s">
        <v>71</v>
      </c>
      <c r="BE259" t="s">
        <v>71</v>
      </c>
      <c r="BF259" t="s">
        <v>71</v>
      </c>
      <c r="BG259" t="s">
        <v>71</v>
      </c>
      <c r="BH259" t="s">
        <v>71</v>
      </c>
      <c r="BI259" t="s">
        <v>71</v>
      </c>
      <c r="BJ259" t="s">
        <v>71</v>
      </c>
      <c r="BK259" t="s">
        <v>71</v>
      </c>
      <c r="BL259" t="s">
        <v>71</v>
      </c>
      <c r="BM259" t="s">
        <v>71</v>
      </c>
      <c r="BN259" t="s">
        <v>71</v>
      </c>
      <c r="BO259" t="s">
        <v>71</v>
      </c>
      <c r="BP259" t="s">
        <v>71</v>
      </c>
      <c r="BQ259" t="s">
        <v>71</v>
      </c>
      <c r="BR259" t="s">
        <v>71</v>
      </c>
      <c r="BS259" t="s">
        <v>71</v>
      </c>
      <c r="BT259" t="s">
        <v>71</v>
      </c>
      <c r="BU259" t="s">
        <v>71</v>
      </c>
      <c r="BV259" t="s">
        <v>71</v>
      </c>
      <c r="BW259" t="s">
        <v>71</v>
      </c>
      <c r="BX259" t="s">
        <v>71</v>
      </c>
      <c r="BY259" t="s">
        <v>71</v>
      </c>
      <c r="BZ259" t="s">
        <v>71</v>
      </c>
      <c r="CA259" t="s">
        <v>71</v>
      </c>
      <c r="CB259" t="s">
        <v>71</v>
      </c>
      <c r="CC259" t="s">
        <v>71</v>
      </c>
      <c r="CD259" t="s">
        <v>71</v>
      </c>
      <c r="CE259" t="s">
        <v>71</v>
      </c>
      <c r="CF259" t="s">
        <v>71</v>
      </c>
      <c r="CG259" t="s">
        <v>71</v>
      </c>
      <c r="CH259" t="s">
        <v>71</v>
      </c>
      <c r="CI259" t="s">
        <v>71</v>
      </c>
      <c r="CJ259" t="s">
        <v>71</v>
      </c>
      <c r="CK259" t="s">
        <v>71</v>
      </c>
      <c r="CL259" t="s">
        <v>71</v>
      </c>
      <c r="CM259" t="s">
        <v>71</v>
      </c>
      <c r="CN259" t="s">
        <v>71</v>
      </c>
      <c r="CO259" t="s">
        <v>71</v>
      </c>
      <c r="CP259" t="s">
        <v>71</v>
      </c>
      <c r="CQ259" t="s">
        <v>71</v>
      </c>
      <c r="CR259" t="s">
        <v>71</v>
      </c>
      <c r="CS259" t="s">
        <v>71</v>
      </c>
      <c r="CT259" t="s">
        <v>71</v>
      </c>
      <c r="CU259" t="s">
        <v>71</v>
      </c>
      <c r="CV259" t="s">
        <v>71</v>
      </c>
      <c r="CW259" t="s">
        <v>71</v>
      </c>
      <c r="CX259" t="s">
        <v>71</v>
      </c>
      <c r="CY259" t="s">
        <v>71</v>
      </c>
      <c r="CZ259" t="s">
        <v>71</v>
      </c>
      <c r="DA259" t="s">
        <v>71</v>
      </c>
      <c r="DB259" t="s">
        <v>71</v>
      </c>
      <c r="DC259" t="s">
        <v>71</v>
      </c>
      <c r="DD259" t="s">
        <v>71</v>
      </c>
      <c r="DE259" t="s">
        <v>71</v>
      </c>
      <c r="DF259" t="s">
        <v>71</v>
      </c>
      <c r="DG259" t="s">
        <v>71</v>
      </c>
      <c r="DH259" t="s">
        <v>71</v>
      </c>
      <c r="DI259" t="s">
        <v>71</v>
      </c>
      <c r="DJ259" t="s">
        <v>71</v>
      </c>
      <c r="DK259" t="s">
        <v>71</v>
      </c>
      <c r="DL259" t="s">
        <v>71</v>
      </c>
      <c r="DM259" t="s">
        <v>71</v>
      </c>
      <c r="DN259" t="s">
        <v>71</v>
      </c>
      <c r="DO259" t="s">
        <v>71</v>
      </c>
      <c r="DP259" t="s">
        <v>71</v>
      </c>
      <c r="DQ259" t="s">
        <v>71</v>
      </c>
      <c r="DR259" t="s">
        <v>71</v>
      </c>
      <c r="DS259" t="s">
        <v>71</v>
      </c>
      <c r="DT259" t="s">
        <v>71</v>
      </c>
      <c r="DU259" t="s">
        <v>71</v>
      </c>
      <c r="DV259" t="s">
        <v>71</v>
      </c>
      <c r="DW259" t="s">
        <v>71</v>
      </c>
      <c r="DX259" t="s">
        <v>71</v>
      </c>
      <c r="DY259" t="s">
        <v>71</v>
      </c>
      <c r="DZ259" t="s">
        <v>71</v>
      </c>
      <c r="EA259" t="s">
        <v>71</v>
      </c>
      <c r="EB259" t="s">
        <v>71</v>
      </c>
      <c r="EC259" t="s">
        <v>71</v>
      </c>
      <c r="ED259" t="s">
        <v>71</v>
      </c>
      <c r="EE259" t="s">
        <v>71</v>
      </c>
      <c r="EF259" t="s">
        <v>71</v>
      </c>
      <c r="EG259" t="s">
        <v>71</v>
      </c>
      <c r="EH259" t="s">
        <v>71</v>
      </c>
      <c r="EI259" t="s">
        <v>71</v>
      </c>
      <c r="EJ259" t="s">
        <v>71</v>
      </c>
      <c r="EK259" t="s">
        <v>71</v>
      </c>
      <c r="EL259" t="s">
        <v>71</v>
      </c>
      <c r="EM259" t="s">
        <v>71</v>
      </c>
      <c r="EN259" t="s">
        <v>71</v>
      </c>
      <c r="EO259" t="s">
        <v>71</v>
      </c>
      <c r="EP259" t="s">
        <v>71</v>
      </c>
      <c r="EQ259" t="s">
        <v>71</v>
      </c>
      <c r="ER259" t="s">
        <v>71</v>
      </c>
      <c r="ES259" t="s">
        <v>71</v>
      </c>
      <c r="ET259" t="s">
        <v>71</v>
      </c>
      <c r="EU259" t="s">
        <v>71</v>
      </c>
      <c r="EV259" t="s">
        <v>71</v>
      </c>
      <c r="EW259" t="s">
        <v>71</v>
      </c>
      <c r="EX259" t="s">
        <v>71</v>
      </c>
      <c r="EY259" t="s">
        <v>71</v>
      </c>
      <c r="EZ259" t="s">
        <v>71</v>
      </c>
      <c r="FA259" t="s">
        <v>71</v>
      </c>
      <c r="FB259" t="s">
        <v>71</v>
      </c>
      <c r="FC259" t="s">
        <v>71</v>
      </c>
      <c r="FD259" t="s">
        <v>71</v>
      </c>
      <c r="FE259" t="s">
        <v>71</v>
      </c>
      <c r="FF259" t="s">
        <v>71</v>
      </c>
      <c r="FG259" t="s">
        <v>71</v>
      </c>
      <c r="FH259" t="s">
        <v>71</v>
      </c>
      <c r="FI259" t="s">
        <v>71</v>
      </c>
      <c r="FJ259" t="s">
        <v>71</v>
      </c>
      <c r="FK259" t="s">
        <v>71</v>
      </c>
      <c r="FL259" t="s">
        <v>71</v>
      </c>
      <c r="FM259" t="s">
        <v>71</v>
      </c>
      <c r="FN259" t="s">
        <v>71</v>
      </c>
      <c r="FO259" t="s">
        <v>71</v>
      </c>
      <c r="FP259" t="s">
        <v>71</v>
      </c>
      <c r="FQ259" t="s">
        <v>71</v>
      </c>
      <c r="FR259" t="s">
        <v>71</v>
      </c>
      <c r="FS259" t="s">
        <v>71</v>
      </c>
      <c r="FT259" t="s">
        <v>71</v>
      </c>
      <c r="FU259" t="s">
        <v>71</v>
      </c>
      <c r="FV259" t="s">
        <v>71</v>
      </c>
      <c r="FW259" t="s">
        <v>71</v>
      </c>
      <c r="FX259" t="s">
        <v>71</v>
      </c>
      <c r="FY259" t="s">
        <v>71</v>
      </c>
      <c r="FZ259" t="s">
        <v>71</v>
      </c>
      <c r="GA259" t="s">
        <v>71</v>
      </c>
      <c r="GB259" t="s">
        <v>71</v>
      </c>
      <c r="GC259" t="s">
        <v>71</v>
      </c>
      <c r="GD259" t="s">
        <v>71</v>
      </c>
      <c r="GE259" t="s">
        <v>71</v>
      </c>
      <c r="GF259" t="s">
        <v>71</v>
      </c>
      <c r="GG259" t="s">
        <v>71</v>
      </c>
      <c r="GH259" t="s">
        <v>71</v>
      </c>
    </row>
    <row r="260" spans="1:190" x14ac:dyDescent="0.2">
      <c r="A260" s="1">
        <v>258</v>
      </c>
      <c r="B260" t="s">
        <v>72</v>
      </c>
      <c r="C260" t="s">
        <v>72</v>
      </c>
      <c r="D260" t="s">
        <v>73</v>
      </c>
      <c r="E260" t="s">
        <v>73</v>
      </c>
      <c r="F260" t="s">
        <v>73</v>
      </c>
      <c r="G260" t="s">
        <v>73</v>
      </c>
      <c r="H260" t="s">
        <v>74</v>
      </c>
      <c r="I260" t="s">
        <v>74</v>
      </c>
      <c r="J260" t="s">
        <v>74</v>
      </c>
      <c r="K260" t="s">
        <v>75</v>
      </c>
      <c r="L260" t="s">
        <v>75</v>
      </c>
      <c r="M260" t="s">
        <v>75</v>
      </c>
      <c r="N260" t="s">
        <v>75</v>
      </c>
      <c r="O260" t="s">
        <v>75</v>
      </c>
      <c r="P260" t="s">
        <v>75</v>
      </c>
      <c r="Q260" t="s">
        <v>75</v>
      </c>
      <c r="R260" t="s">
        <v>71</v>
      </c>
      <c r="S260" t="s">
        <v>71</v>
      </c>
      <c r="T260" t="s">
        <v>71</v>
      </c>
      <c r="U260" t="s">
        <v>71</v>
      </c>
      <c r="V260" t="s">
        <v>71</v>
      </c>
      <c r="W260" t="s">
        <v>71</v>
      </c>
      <c r="X260" t="s">
        <v>71</v>
      </c>
      <c r="Y260" t="s">
        <v>71</v>
      </c>
      <c r="Z260" t="s">
        <v>71</v>
      </c>
      <c r="AA260" t="s">
        <v>71</v>
      </c>
      <c r="AB260" t="s">
        <v>71</v>
      </c>
      <c r="AC260" t="s">
        <v>71</v>
      </c>
      <c r="AD260" t="s">
        <v>71</v>
      </c>
      <c r="AE260" t="s">
        <v>71</v>
      </c>
      <c r="AF260" t="s">
        <v>71</v>
      </c>
      <c r="AG260" t="s">
        <v>71</v>
      </c>
      <c r="AH260" t="s">
        <v>71</v>
      </c>
      <c r="AI260" t="s">
        <v>71</v>
      </c>
      <c r="AJ260" t="s">
        <v>71</v>
      </c>
      <c r="AK260" t="s">
        <v>71</v>
      </c>
      <c r="AL260" t="s">
        <v>71</v>
      </c>
      <c r="AM260" t="s">
        <v>71</v>
      </c>
      <c r="AN260" t="s">
        <v>71</v>
      </c>
      <c r="AO260" t="s">
        <v>71</v>
      </c>
      <c r="AP260" t="s">
        <v>71</v>
      </c>
      <c r="AQ260" t="s">
        <v>71</v>
      </c>
      <c r="AR260" t="s">
        <v>71</v>
      </c>
      <c r="AS260" t="s">
        <v>71</v>
      </c>
      <c r="AT260" t="s">
        <v>71</v>
      </c>
      <c r="AU260" t="s">
        <v>71</v>
      </c>
      <c r="AV260" t="s">
        <v>71</v>
      </c>
      <c r="AW260" t="s">
        <v>71</v>
      </c>
      <c r="AX260" t="s">
        <v>71</v>
      </c>
      <c r="AY260" t="s">
        <v>71</v>
      </c>
      <c r="AZ260" t="s">
        <v>71</v>
      </c>
      <c r="BA260" t="s">
        <v>71</v>
      </c>
      <c r="BB260" t="s">
        <v>71</v>
      </c>
      <c r="BC260" t="s">
        <v>71</v>
      </c>
      <c r="BD260" t="s">
        <v>71</v>
      </c>
      <c r="BE260" t="s">
        <v>71</v>
      </c>
      <c r="BF260" t="s">
        <v>71</v>
      </c>
      <c r="BG260" t="s">
        <v>71</v>
      </c>
      <c r="BH260" t="s">
        <v>71</v>
      </c>
      <c r="BI260" t="s">
        <v>71</v>
      </c>
      <c r="BJ260" t="s">
        <v>71</v>
      </c>
      <c r="BK260" t="s">
        <v>71</v>
      </c>
      <c r="BL260" t="s">
        <v>71</v>
      </c>
      <c r="BM260" t="s">
        <v>71</v>
      </c>
      <c r="BN260" t="s">
        <v>71</v>
      </c>
      <c r="BO260" t="s">
        <v>71</v>
      </c>
      <c r="BP260" t="s">
        <v>71</v>
      </c>
      <c r="BQ260" t="s">
        <v>71</v>
      </c>
      <c r="BR260" t="s">
        <v>71</v>
      </c>
      <c r="BS260" t="s">
        <v>71</v>
      </c>
      <c r="BT260" t="s">
        <v>71</v>
      </c>
      <c r="BU260" t="s">
        <v>71</v>
      </c>
      <c r="BV260" t="s">
        <v>71</v>
      </c>
      <c r="BW260" t="s">
        <v>71</v>
      </c>
      <c r="BX260" t="s">
        <v>71</v>
      </c>
      <c r="BY260" t="s">
        <v>71</v>
      </c>
      <c r="BZ260" t="s">
        <v>71</v>
      </c>
      <c r="CA260" t="s">
        <v>71</v>
      </c>
      <c r="CB260" t="s">
        <v>71</v>
      </c>
      <c r="CC260" t="s">
        <v>71</v>
      </c>
      <c r="CD260" t="s">
        <v>71</v>
      </c>
      <c r="CE260" t="s">
        <v>71</v>
      </c>
      <c r="CF260" t="s">
        <v>71</v>
      </c>
      <c r="CG260" t="s">
        <v>71</v>
      </c>
      <c r="CH260" t="s">
        <v>71</v>
      </c>
      <c r="CI260" t="s">
        <v>71</v>
      </c>
      <c r="CJ260" t="s">
        <v>71</v>
      </c>
      <c r="CK260" t="s">
        <v>71</v>
      </c>
      <c r="CL260" t="s">
        <v>71</v>
      </c>
      <c r="CM260" t="s">
        <v>71</v>
      </c>
      <c r="CN260" t="s">
        <v>71</v>
      </c>
      <c r="CO260" t="s">
        <v>71</v>
      </c>
      <c r="CP260" t="s">
        <v>71</v>
      </c>
      <c r="CQ260" t="s">
        <v>71</v>
      </c>
      <c r="CR260" t="s">
        <v>71</v>
      </c>
      <c r="CS260" t="s">
        <v>71</v>
      </c>
      <c r="CT260" t="s">
        <v>71</v>
      </c>
      <c r="CU260" t="s">
        <v>71</v>
      </c>
      <c r="CV260" t="s">
        <v>71</v>
      </c>
      <c r="CW260" t="s">
        <v>71</v>
      </c>
      <c r="CX260" t="s">
        <v>71</v>
      </c>
      <c r="CY260" t="s">
        <v>71</v>
      </c>
      <c r="CZ260" t="s">
        <v>71</v>
      </c>
      <c r="DA260" t="s">
        <v>71</v>
      </c>
      <c r="DB260" t="s">
        <v>71</v>
      </c>
      <c r="DC260" t="s">
        <v>71</v>
      </c>
      <c r="DD260" t="s">
        <v>71</v>
      </c>
      <c r="DE260" t="s">
        <v>71</v>
      </c>
      <c r="DF260" t="s">
        <v>71</v>
      </c>
      <c r="DG260" t="s">
        <v>71</v>
      </c>
      <c r="DH260" t="s">
        <v>71</v>
      </c>
      <c r="DI260" t="s">
        <v>71</v>
      </c>
      <c r="DJ260" t="s">
        <v>71</v>
      </c>
      <c r="DK260" t="s">
        <v>71</v>
      </c>
      <c r="DL260" t="s">
        <v>71</v>
      </c>
      <c r="DM260" t="s">
        <v>71</v>
      </c>
      <c r="DN260" t="s">
        <v>71</v>
      </c>
      <c r="DO260" t="s">
        <v>71</v>
      </c>
      <c r="DP260" t="s">
        <v>71</v>
      </c>
      <c r="DQ260" t="s">
        <v>71</v>
      </c>
      <c r="DR260" t="s">
        <v>71</v>
      </c>
      <c r="DS260" t="s">
        <v>71</v>
      </c>
      <c r="DT260" t="s">
        <v>71</v>
      </c>
      <c r="DU260" t="s">
        <v>71</v>
      </c>
      <c r="DV260" t="s">
        <v>71</v>
      </c>
      <c r="DW260" t="s">
        <v>71</v>
      </c>
      <c r="DX260" t="s">
        <v>71</v>
      </c>
      <c r="DY260" t="s">
        <v>71</v>
      </c>
      <c r="DZ260" t="s">
        <v>71</v>
      </c>
      <c r="EA260" t="s">
        <v>71</v>
      </c>
      <c r="EB260" t="s">
        <v>71</v>
      </c>
      <c r="EC260" t="s">
        <v>71</v>
      </c>
      <c r="ED260" t="s">
        <v>71</v>
      </c>
      <c r="EE260" t="s">
        <v>71</v>
      </c>
      <c r="EF260" t="s">
        <v>71</v>
      </c>
      <c r="EG260" t="s">
        <v>71</v>
      </c>
      <c r="EH260" t="s">
        <v>71</v>
      </c>
      <c r="EI260" t="s">
        <v>71</v>
      </c>
      <c r="EJ260" t="s">
        <v>71</v>
      </c>
      <c r="EK260" t="s">
        <v>71</v>
      </c>
      <c r="EL260" t="s">
        <v>71</v>
      </c>
      <c r="EM260" t="s">
        <v>71</v>
      </c>
      <c r="EN260" t="s">
        <v>71</v>
      </c>
      <c r="EO260" t="s">
        <v>71</v>
      </c>
      <c r="EP260" t="s">
        <v>71</v>
      </c>
      <c r="EQ260" t="s">
        <v>71</v>
      </c>
      <c r="ER260" t="s">
        <v>71</v>
      </c>
      <c r="ES260" t="s">
        <v>71</v>
      </c>
      <c r="ET260" t="s">
        <v>71</v>
      </c>
      <c r="EU260" t="s">
        <v>71</v>
      </c>
      <c r="EV260" t="s">
        <v>71</v>
      </c>
      <c r="EW260" t="s">
        <v>71</v>
      </c>
      <c r="EX260" t="s">
        <v>71</v>
      </c>
      <c r="EY260" t="s">
        <v>71</v>
      </c>
      <c r="EZ260" t="s">
        <v>71</v>
      </c>
      <c r="FA260" t="s">
        <v>71</v>
      </c>
      <c r="FB260" t="s">
        <v>71</v>
      </c>
      <c r="FC260" t="s">
        <v>71</v>
      </c>
      <c r="FD260" t="s">
        <v>71</v>
      </c>
      <c r="FE260" t="s">
        <v>71</v>
      </c>
      <c r="FF260" t="s">
        <v>71</v>
      </c>
      <c r="FG260" t="s">
        <v>71</v>
      </c>
      <c r="FH260" t="s">
        <v>71</v>
      </c>
      <c r="FI260" t="s">
        <v>71</v>
      </c>
      <c r="FJ260" t="s">
        <v>71</v>
      </c>
      <c r="FK260" t="s">
        <v>71</v>
      </c>
      <c r="FL260" t="s">
        <v>71</v>
      </c>
      <c r="FM260" t="s">
        <v>71</v>
      </c>
      <c r="FN260" t="s">
        <v>71</v>
      </c>
      <c r="FO260" t="s">
        <v>71</v>
      </c>
      <c r="FP260" t="s">
        <v>71</v>
      </c>
      <c r="FQ260" t="s">
        <v>71</v>
      </c>
      <c r="FR260" t="s">
        <v>71</v>
      </c>
      <c r="FS260" t="s">
        <v>71</v>
      </c>
      <c r="FT260" t="s">
        <v>71</v>
      </c>
      <c r="FU260" t="s">
        <v>71</v>
      </c>
      <c r="FV260" t="s">
        <v>71</v>
      </c>
      <c r="FW260" t="s">
        <v>71</v>
      </c>
      <c r="FX260" t="s">
        <v>71</v>
      </c>
      <c r="FY260" t="s">
        <v>71</v>
      </c>
      <c r="FZ260" t="s">
        <v>71</v>
      </c>
      <c r="GA260" t="s">
        <v>71</v>
      </c>
      <c r="GB260" t="s">
        <v>71</v>
      </c>
      <c r="GC260" t="s">
        <v>71</v>
      </c>
      <c r="GD260" t="s">
        <v>71</v>
      </c>
      <c r="GE260" t="s">
        <v>71</v>
      </c>
      <c r="GF260" t="s">
        <v>71</v>
      </c>
      <c r="GG260" t="s">
        <v>71</v>
      </c>
      <c r="GH260" t="s">
        <v>71</v>
      </c>
    </row>
    <row r="261" spans="1:190" x14ac:dyDescent="0.2">
      <c r="A261" s="1">
        <v>259</v>
      </c>
      <c r="B261" t="s">
        <v>72</v>
      </c>
      <c r="C261" t="s">
        <v>72</v>
      </c>
      <c r="D261" t="s">
        <v>73</v>
      </c>
      <c r="E261" t="s">
        <v>73</v>
      </c>
      <c r="F261" t="s">
        <v>73</v>
      </c>
      <c r="G261" t="s">
        <v>73</v>
      </c>
      <c r="H261" t="s">
        <v>74</v>
      </c>
      <c r="I261" t="s">
        <v>74</v>
      </c>
      <c r="J261" t="s">
        <v>74</v>
      </c>
      <c r="K261" t="s">
        <v>75</v>
      </c>
      <c r="L261" t="s">
        <v>75</v>
      </c>
      <c r="M261" t="s">
        <v>75</v>
      </c>
      <c r="N261" t="s">
        <v>75</v>
      </c>
      <c r="O261" t="s">
        <v>75</v>
      </c>
      <c r="P261" t="s">
        <v>75</v>
      </c>
      <c r="Q261" t="s">
        <v>75</v>
      </c>
      <c r="R261" t="s">
        <v>71</v>
      </c>
      <c r="S261" t="s">
        <v>71</v>
      </c>
      <c r="T261" t="s">
        <v>71</v>
      </c>
      <c r="U261" t="s">
        <v>71</v>
      </c>
      <c r="V261" t="s">
        <v>71</v>
      </c>
      <c r="W261" t="s">
        <v>71</v>
      </c>
      <c r="X261" t="s">
        <v>71</v>
      </c>
      <c r="Y261" t="s">
        <v>71</v>
      </c>
      <c r="Z261" t="s">
        <v>71</v>
      </c>
      <c r="AA261" t="s">
        <v>71</v>
      </c>
      <c r="AB261" t="s">
        <v>71</v>
      </c>
      <c r="AC261" t="s">
        <v>71</v>
      </c>
      <c r="AD261" t="s">
        <v>71</v>
      </c>
      <c r="AE261" t="s">
        <v>71</v>
      </c>
      <c r="AF261" t="s">
        <v>71</v>
      </c>
      <c r="AG261" t="s">
        <v>71</v>
      </c>
      <c r="AH261" t="s">
        <v>71</v>
      </c>
      <c r="AI261" t="s">
        <v>71</v>
      </c>
      <c r="AJ261" t="s">
        <v>71</v>
      </c>
      <c r="AK261" t="s">
        <v>71</v>
      </c>
      <c r="AL261" t="s">
        <v>71</v>
      </c>
      <c r="AM261" t="s">
        <v>71</v>
      </c>
      <c r="AN261" t="s">
        <v>71</v>
      </c>
      <c r="AO261" t="s">
        <v>71</v>
      </c>
      <c r="AP261" t="s">
        <v>71</v>
      </c>
      <c r="AQ261" t="s">
        <v>71</v>
      </c>
      <c r="AR261" t="s">
        <v>71</v>
      </c>
      <c r="AS261" t="s">
        <v>71</v>
      </c>
      <c r="AT261" t="s">
        <v>71</v>
      </c>
      <c r="AU261" t="s">
        <v>71</v>
      </c>
      <c r="AV261" t="s">
        <v>71</v>
      </c>
      <c r="AW261" t="s">
        <v>71</v>
      </c>
      <c r="AX261" t="s">
        <v>71</v>
      </c>
      <c r="AY261" t="s">
        <v>71</v>
      </c>
      <c r="AZ261" t="s">
        <v>71</v>
      </c>
      <c r="BA261" t="s">
        <v>71</v>
      </c>
      <c r="BB261" t="s">
        <v>71</v>
      </c>
      <c r="BC261" t="s">
        <v>71</v>
      </c>
      <c r="BD261" t="s">
        <v>71</v>
      </c>
      <c r="BE261" t="s">
        <v>71</v>
      </c>
      <c r="BF261" t="s">
        <v>71</v>
      </c>
      <c r="BG261" t="s">
        <v>71</v>
      </c>
      <c r="BH261" t="s">
        <v>71</v>
      </c>
      <c r="BI261" t="s">
        <v>71</v>
      </c>
      <c r="BJ261" t="s">
        <v>71</v>
      </c>
      <c r="BK261" t="s">
        <v>71</v>
      </c>
      <c r="BL261" t="s">
        <v>71</v>
      </c>
      <c r="BM261" t="s">
        <v>71</v>
      </c>
      <c r="BN261" t="s">
        <v>71</v>
      </c>
      <c r="BO261" t="s">
        <v>71</v>
      </c>
      <c r="BP261" t="s">
        <v>71</v>
      </c>
      <c r="BQ261" t="s">
        <v>71</v>
      </c>
      <c r="BR261" t="s">
        <v>71</v>
      </c>
      <c r="BS261" t="s">
        <v>71</v>
      </c>
      <c r="BT261" t="s">
        <v>71</v>
      </c>
      <c r="BU261" t="s">
        <v>71</v>
      </c>
      <c r="BV261" t="s">
        <v>71</v>
      </c>
      <c r="BW261" t="s">
        <v>71</v>
      </c>
      <c r="BX261" t="s">
        <v>71</v>
      </c>
      <c r="BY261" t="s">
        <v>71</v>
      </c>
      <c r="BZ261" t="s">
        <v>71</v>
      </c>
      <c r="CA261" t="s">
        <v>71</v>
      </c>
      <c r="CB261" t="s">
        <v>71</v>
      </c>
      <c r="CC261" t="s">
        <v>71</v>
      </c>
      <c r="CD261" t="s">
        <v>71</v>
      </c>
      <c r="CE261" t="s">
        <v>71</v>
      </c>
      <c r="CF261" t="s">
        <v>71</v>
      </c>
      <c r="CG261" t="s">
        <v>71</v>
      </c>
      <c r="CH261" t="s">
        <v>71</v>
      </c>
      <c r="CI261" t="s">
        <v>71</v>
      </c>
      <c r="CJ261" t="s">
        <v>71</v>
      </c>
      <c r="CK261" t="s">
        <v>71</v>
      </c>
      <c r="CL261" t="s">
        <v>71</v>
      </c>
      <c r="CM261" t="s">
        <v>71</v>
      </c>
      <c r="CN261" t="s">
        <v>71</v>
      </c>
      <c r="CO261" t="s">
        <v>71</v>
      </c>
      <c r="CP261" t="s">
        <v>71</v>
      </c>
      <c r="CQ261" t="s">
        <v>71</v>
      </c>
      <c r="CR261" t="s">
        <v>71</v>
      </c>
      <c r="CS261" t="s">
        <v>71</v>
      </c>
      <c r="CT261" t="s">
        <v>71</v>
      </c>
      <c r="CU261" t="s">
        <v>71</v>
      </c>
      <c r="CV261" t="s">
        <v>71</v>
      </c>
      <c r="CW261" t="s">
        <v>71</v>
      </c>
      <c r="CX261" t="s">
        <v>71</v>
      </c>
      <c r="CY261" t="s">
        <v>71</v>
      </c>
      <c r="CZ261" t="s">
        <v>71</v>
      </c>
      <c r="DA261" t="s">
        <v>71</v>
      </c>
      <c r="DB261" t="s">
        <v>71</v>
      </c>
      <c r="DC261" t="s">
        <v>71</v>
      </c>
      <c r="DD261" t="s">
        <v>71</v>
      </c>
      <c r="DE261" t="s">
        <v>71</v>
      </c>
      <c r="DF261" t="s">
        <v>71</v>
      </c>
      <c r="DG261" t="s">
        <v>71</v>
      </c>
      <c r="DH261" t="s">
        <v>71</v>
      </c>
      <c r="DI261" t="s">
        <v>71</v>
      </c>
      <c r="DJ261" t="s">
        <v>71</v>
      </c>
      <c r="DK261" t="s">
        <v>71</v>
      </c>
      <c r="DL261" t="s">
        <v>71</v>
      </c>
      <c r="DM261" t="s">
        <v>71</v>
      </c>
      <c r="DN261" t="s">
        <v>71</v>
      </c>
      <c r="DO261" t="s">
        <v>71</v>
      </c>
      <c r="DP261" t="s">
        <v>71</v>
      </c>
      <c r="DQ261" t="s">
        <v>71</v>
      </c>
      <c r="DR261" t="s">
        <v>71</v>
      </c>
      <c r="DS261" t="s">
        <v>71</v>
      </c>
      <c r="DT261" t="s">
        <v>71</v>
      </c>
      <c r="DU261" t="s">
        <v>71</v>
      </c>
      <c r="DV261" t="s">
        <v>71</v>
      </c>
      <c r="DW261" t="s">
        <v>71</v>
      </c>
      <c r="DX261" t="s">
        <v>71</v>
      </c>
      <c r="DY261" t="s">
        <v>71</v>
      </c>
      <c r="DZ261" t="s">
        <v>71</v>
      </c>
      <c r="EA261" t="s">
        <v>71</v>
      </c>
      <c r="EB261" t="s">
        <v>71</v>
      </c>
      <c r="EC261" t="s">
        <v>71</v>
      </c>
      <c r="ED261" t="s">
        <v>71</v>
      </c>
      <c r="EE261" t="s">
        <v>71</v>
      </c>
      <c r="EF261" t="s">
        <v>71</v>
      </c>
      <c r="EG261" t="s">
        <v>71</v>
      </c>
      <c r="EH261" t="s">
        <v>71</v>
      </c>
      <c r="EI261" t="s">
        <v>71</v>
      </c>
      <c r="EJ261" t="s">
        <v>71</v>
      </c>
      <c r="EK261" t="s">
        <v>71</v>
      </c>
      <c r="EL261" t="s">
        <v>71</v>
      </c>
      <c r="EM261" t="s">
        <v>71</v>
      </c>
      <c r="EN261" t="s">
        <v>71</v>
      </c>
      <c r="EO261" t="s">
        <v>71</v>
      </c>
      <c r="EP261" t="s">
        <v>71</v>
      </c>
      <c r="EQ261" t="s">
        <v>71</v>
      </c>
      <c r="ER261" t="s">
        <v>71</v>
      </c>
      <c r="ES261" t="s">
        <v>71</v>
      </c>
      <c r="ET261" t="s">
        <v>71</v>
      </c>
      <c r="EU261" t="s">
        <v>71</v>
      </c>
      <c r="EV261" t="s">
        <v>71</v>
      </c>
      <c r="EW261" t="s">
        <v>71</v>
      </c>
      <c r="EX261" t="s">
        <v>71</v>
      </c>
      <c r="EY261" t="s">
        <v>71</v>
      </c>
      <c r="EZ261" t="s">
        <v>71</v>
      </c>
      <c r="FA261" t="s">
        <v>71</v>
      </c>
      <c r="FB261" t="s">
        <v>71</v>
      </c>
      <c r="FC261" t="s">
        <v>71</v>
      </c>
      <c r="FD261" t="s">
        <v>71</v>
      </c>
      <c r="FE261" t="s">
        <v>71</v>
      </c>
      <c r="FF261" t="s">
        <v>71</v>
      </c>
      <c r="FG261" t="s">
        <v>71</v>
      </c>
      <c r="FH261" t="s">
        <v>71</v>
      </c>
      <c r="FI261" t="s">
        <v>71</v>
      </c>
      <c r="FJ261" t="s">
        <v>71</v>
      </c>
      <c r="FK261" t="s">
        <v>71</v>
      </c>
      <c r="FL261" t="s">
        <v>71</v>
      </c>
      <c r="FM261" t="s">
        <v>71</v>
      </c>
      <c r="FN261" t="s">
        <v>71</v>
      </c>
      <c r="FO261" t="s">
        <v>71</v>
      </c>
      <c r="FP261" t="s">
        <v>71</v>
      </c>
      <c r="FQ261" t="s">
        <v>71</v>
      </c>
      <c r="FR261" t="s">
        <v>71</v>
      </c>
      <c r="FS261" t="s">
        <v>71</v>
      </c>
      <c r="FT261" t="s">
        <v>71</v>
      </c>
      <c r="FU261" t="s">
        <v>71</v>
      </c>
      <c r="FV261" t="s">
        <v>71</v>
      </c>
      <c r="FW261" t="s">
        <v>71</v>
      </c>
      <c r="FX261" t="s">
        <v>71</v>
      </c>
      <c r="FY261" t="s">
        <v>71</v>
      </c>
      <c r="FZ261" t="s">
        <v>71</v>
      </c>
      <c r="GA261" t="s">
        <v>71</v>
      </c>
      <c r="GB261" t="s">
        <v>71</v>
      </c>
      <c r="GC261" t="s">
        <v>71</v>
      </c>
      <c r="GD261" t="s">
        <v>71</v>
      </c>
      <c r="GE261" t="s">
        <v>71</v>
      </c>
      <c r="GF261" t="s">
        <v>71</v>
      </c>
      <c r="GG261" t="s">
        <v>71</v>
      </c>
      <c r="GH261" t="s">
        <v>71</v>
      </c>
    </row>
    <row r="262" spans="1:190" x14ac:dyDescent="0.2">
      <c r="A262" s="1">
        <v>260</v>
      </c>
      <c r="B262" t="s">
        <v>72</v>
      </c>
      <c r="C262" t="s">
        <v>72</v>
      </c>
      <c r="D262" t="s">
        <v>73</v>
      </c>
      <c r="E262" t="s">
        <v>73</v>
      </c>
      <c r="F262" t="s">
        <v>73</v>
      </c>
      <c r="G262" t="s">
        <v>73</v>
      </c>
      <c r="H262" t="s">
        <v>74</v>
      </c>
      <c r="I262" t="s">
        <v>74</v>
      </c>
      <c r="J262" t="s">
        <v>74</v>
      </c>
      <c r="K262" t="s">
        <v>75</v>
      </c>
      <c r="L262" t="s">
        <v>75</v>
      </c>
      <c r="M262" t="s">
        <v>75</v>
      </c>
      <c r="N262" t="s">
        <v>75</v>
      </c>
      <c r="O262" t="s">
        <v>75</v>
      </c>
      <c r="P262" t="s">
        <v>75</v>
      </c>
      <c r="Q262" t="s">
        <v>75</v>
      </c>
      <c r="R262" t="s">
        <v>71</v>
      </c>
      <c r="S262" t="s">
        <v>71</v>
      </c>
      <c r="T262" t="s">
        <v>71</v>
      </c>
      <c r="U262" t="s">
        <v>71</v>
      </c>
      <c r="V262" t="s">
        <v>71</v>
      </c>
      <c r="W262" t="s">
        <v>71</v>
      </c>
      <c r="X262" t="s">
        <v>71</v>
      </c>
      <c r="Y262" t="s">
        <v>71</v>
      </c>
      <c r="Z262" t="s">
        <v>71</v>
      </c>
      <c r="AA262" t="s">
        <v>71</v>
      </c>
      <c r="AB262" t="s">
        <v>71</v>
      </c>
      <c r="AC262" t="s">
        <v>71</v>
      </c>
      <c r="AD262" t="s">
        <v>71</v>
      </c>
      <c r="AE262" t="s">
        <v>71</v>
      </c>
      <c r="AF262" t="s">
        <v>71</v>
      </c>
      <c r="AG262" t="s">
        <v>71</v>
      </c>
      <c r="AH262" t="s">
        <v>71</v>
      </c>
      <c r="AI262" t="s">
        <v>71</v>
      </c>
      <c r="AJ262" t="s">
        <v>71</v>
      </c>
      <c r="AK262" t="s">
        <v>71</v>
      </c>
      <c r="AL262" t="s">
        <v>71</v>
      </c>
      <c r="AM262" t="s">
        <v>71</v>
      </c>
      <c r="AN262" t="s">
        <v>71</v>
      </c>
      <c r="AO262" t="s">
        <v>71</v>
      </c>
      <c r="AP262" t="s">
        <v>71</v>
      </c>
      <c r="AQ262" t="s">
        <v>71</v>
      </c>
      <c r="AR262" t="s">
        <v>71</v>
      </c>
      <c r="AS262" t="s">
        <v>71</v>
      </c>
      <c r="AT262" t="s">
        <v>71</v>
      </c>
      <c r="AU262" t="s">
        <v>71</v>
      </c>
      <c r="AV262" t="s">
        <v>71</v>
      </c>
      <c r="AW262" t="s">
        <v>71</v>
      </c>
      <c r="AX262" t="s">
        <v>71</v>
      </c>
      <c r="AY262" t="s">
        <v>71</v>
      </c>
      <c r="AZ262" t="s">
        <v>71</v>
      </c>
      <c r="BA262" t="s">
        <v>71</v>
      </c>
      <c r="BB262" t="s">
        <v>71</v>
      </c>
      <c r="BC262" t="s">
        <v>71</v>
      </c>
      <c r="BD262" t="s">
        <v>71</v>
      </c>
      <c r="BE262" t="s">
        <v>71</v>
      </c>
      <c r="BF262" t="s">
        <v>71</v>
      </c>
      <c r="BG262" t="s">
        <v>71</v>
      </c>
      <c r="BH262" t="s">
        <v>71</v>
      </c>
      <c r="BI262" t="s">
        <v>71</v>
      </c>
      <c r="BJ262" t="s">
        <v>71</v>
      </c>
      <c r="BK262" t="s">
        <v>71</v>
      </c>
      <c r="BL262" t="s">
        <v>71</v>
      </c>
      <c r="BM262" t="s">
        <v>71</v>
      </c>
      <c r="BN262" t="s">
        <v>71</v>
      </c>
      <c r="BO262" t="s">
        <v>71</v>
      </c>
      <c r="BP262" t="s">
        <v>71</v>
      </c>
      <c r="BQ262" t="s">
        <v>71</v>
      </c>
      <c r="BR262" t="s">
        <v>71</v>
      </c>
      <c r="BS262" t="s">
        <v>71</v>
      </c>
      <c r="BT262" t="s">
        <v>71</v>
      </c>
      <c r="BU262" t="s">
        <v>71</v>
      </c>
      <c r="BV262" t="s">
        <v>71</v>
      </c>
      <c r="BW262" t="s">
        <v>71</v>
      </c>
      <c r="BX262" t="s">
        <v>71</v>
      </c>
      <c r="BY262" t="s">
        <v>71</v>
      </c>
      <c r="BZ262" t="s">
        <v>71</v>
      </c>
      <c r="CA262" t="s">
        <v>71</v>
      </c>
      <c r="CB262" t="s">
        <v>71</v>
      </c>
      <c r="CC262" t="s">
        <v>71</v>
      </c>
      <c r="CD262" t="s">
        <v>71</v>
      </c>
      <c r="CE262" t="s">
        <v>71</v>
      </c>
      <c r="CF262" t="s">
        <v>71</v>
      </c>
      <c r="CG262" t="s">
        <v>71</v>
      </c>
      <c r="CH262" t="s">
        <v>71</v>
      </c>
      <c r="CI262" t="s">
        <v>71</v>
      </c>
      <c r="CJ262" t="s">
        <v>71</v>
      </c>
      <c r="CK262" t="s">
        <v>71</v>
      </c>
      <c r="CL262" t="s">
        <v>71</v>
      </c>
      <c r="CM262" t="s">
        <v>71</v>
      </c>
      <c r="CN262" t="s">
        <v>71</v>
      </c>
      <c r="CO262" t="s">
        <v>71</v>
      </c>
      <c r="CP262" t="s">
        <v>71</v>
      </c>
      <c r="CQ262" t="s">
        <v>71</v>
      </c>
      <c r="CR262" t="s">
        <v>71</v>
      </c>
      <c r="CS262" t="s">
        <v>71</v>
      </c>
      <c r="CT262" t="s">
        <v>71</v>
      </c>
      <c r="CU262" t="s">
        <v>71</v>
      </c>
      <c r="CV262" t="s">
        <v>71</v>
      </c>
      <c r="CW262" t="s">
        <v>71</v>
      </c>
      <c r="CX262" t="s">
        <v>71</v>
      </c>
      <c r="CY262" t="s">
        <v>71</v>
      </c>
      <c r="CZ262" t="s">
        <v>71</v>
      </c>
      <c r="DA262" t="s">
        <v>71</v>
      </c>
      <c r="DB262" t="s">
        <v>71</v>
      </c>
      <c r="DC262" t="s">
        <v>71</v>
      </c>
      <c r="DD262" t="s">
        <v>71</v>
      </c>
      <c r="DE262" t="s">
        <v>71</v>
      </c>
      <c r="DF262" t="s">
        <v>71</v>
      </c>
      <c r="DG262" t="s">
        <v>71</v>
      </c>
      <c r="DH262" t="s">
        <v>71</v>
      </c>
      <c r="DI262" t="s">
        <v>71</v>
      </c>
      <c r="DJ262" t="s">
        <v>71</v>
      </c>
      <c r="DK262" t="s">
        <v>71</v>
      </c>
      <c r="DL262" t="s">
        <v>71</v>
      </c>
      <c r="DM262" t="s">
        <v>71</v>
      </c>
      <c r="DN262" t="s">
        <v>71</v>
      </c>
      <c r="DO262" t="s">
        <v>71</v>
      </c>
      <c r="DP262" t="s">
        <v>71</v>
      </c>
      <c r="DQ262" t="s">
        <v>71</v>
      </c>
      <c r="DR262" t="s">
        <v>71</v>
      </c>
      <c r="DS262" t="s">
        <v>71</v>
      </c>
      <c r="DT262" t="s">
        <v>71</v>
      </c>
      <c r="DU262" t="s">
        <v>71</v>
      </c>
      <c r="DV262" t="s">
        <v>71</v>
      </c>
      <c r="DW262" t="s">
        <v>71</v>
      </c>
      <c r="DX262" t="s">
        <v>71</v>
      </c>
      <c r="DY262" t="s">
        <v>71</v>
      </c>
      <c r="DZ262" t="s">
        <v>71</v>
      </c>
      <c r="EA262" t="s">
        <v>71</v>
      </c>
      <c r="EB262" t="s">
        <v>71</v>
      </c>
      <c r="EC262" t="s">
        <v>71</v>
      </c>
      <c r="ED262" t="s">
        <v>71</v>
      </c>
      <c r="EE262" t="s">
        <v>71</v>
      </c>
      <c r="EF262" t="s">
        <v>71</v>
      </c>
      <c r="EG262" t="s">
        <v>71</v>
      </c>
      <c r="EH262" t="s">
        <v>71</v>
      </c>
      <c r="EI262" t="s">
        <v>71</v>
      </c>
      <c r="EJ262" t="s">
        <v>71</v>
      </c>
      <c r="EK262" t="s">
        <v>71</v>
      </c>
      <c r="EL262" t="s">
        <v>71</v>
      </c>
      <c r="EM262" t="s">
        <v>71</v>
      </c>
      <c r="EN262" t="s">
        <v>71</v>
      </c>
      <c r="EO262" t="s">
        <v>71</v>
      </c>
      <c r="EP262" t="s">
        <v>71</v>
      </c>
      <c r="EQ262" t="s">
        <v>71</v>
      </c>
      <c r="ER262" t="s">
        <v>71</v>
      </c>
      <c r="ES262" t="s">
        <v>71</v>
      </c>
      <c r="ET262" t="s">
        <v>71</v>
      </c>
      <c r="EU262" t="s">
        <v>71</v>
      </c>
      <c r="EV262" t="s">
        <v>71</v>
      </c>
      <c r="EW262" t="s">
        <v>71</v>
      </c>
      <c r="EX262" t="s">
        <v>71</v>
      </c>
      <c r="EY262" t="s">
        <v>71</v>
      </c>
      <c r="EZ262" t="s">
        <v>71</v>
      </c>
      <c r="FA262" t="s">
        <v>71</v>
      </c>
      <c r="FB262" t="s">
        <v>71</v>
      </c>
      <c r="FC262" t="s">
        <v>71</v>
      </c>
      <c r="FD262" t="s">
        <v>71</v>
      </c>
      <c r="FE262" t="s">
        <v>71</v>
      </c>
      <c r="FF262" t="s">
        <v>71</v>
      </c>
      <c r="FG262" t="s">
        <v>71</v>
      </c>
      <c r="FH262" t="s">
        <v>71</v>
      </c>
      <c r="FI262" t="s">
        <v>71</v>
      </c>
      <c r="FJ262" t="s">
        <v>71</v>
      </c>
      <c r="FK262" t="s">
        <v>71</v>
      </c>
      <c r="FL262" t="s">
        <v>71</v>
      </c>
      <c r="FM262" t="s">
        <v>71</v>
      </c>
      <c r="FN262" t="s">
        <v>71</v>
      </c>
      <c r="FO262" t="s">
        <v>71</v>
      </c>
      <c r="FP262" t="s">
        <v>71</v>
      </c>
      <c r="FQ262" t="s">
        <v>71</v>
      </c>
      <c r="FR262" t="s">
        <v>71</v>
      </c>
      <c r="FS262" t="s">
        <v>71</v>
      </c>
      <c r="FT262" t="s">
        <v>71</v>
      </c>
      <c r="FU262" t="s">
        <v>71</v>
      </c>
      <c r="FV262" t="s">
        <v>71</v>
      </c>
      <c r="FW262" t="s">
        <v>71</v>
      </c>
      <c r="FX262" t="s">
        <v>71</v>
      </c>
      <c r="FY262" t="s">
        <v>71</v>
      </c>
      <c r="FZ262" t="s">
        <v>71</v>
      </c>
      <c r="GA262" t="s">
        <v>71</v>
      </c>
      <c r="GB262" t="s">
        <v>71</v>
      </c>
      <c r="GC262" t="s">
        <v>71</v>
      </c>
      <c r="GD262" t="s">
        <v>71</v>
      </c>
      <c r="GE262" t="s">
        <v>71</v>
      </c>
      <c r="GF262" t="s">
        <v>71</v>
      </c>
      <c r="GG262" t="s">
        <v>71</v>
      </c>
      <c r="GH262" t="s">
        <v>71</v>
      </c>
    </row>
    <row r="263" spans="1:190" x14ac:dyDescent="0.2">
      <c r="A263" s="1">
        <v>261</v>
      </c>
      <c r="B263" t="s">
        <v>72</v>
      </c>
      <c r="C263" t="s">
        <v>72</v>
      </c>
      <c r="D263" t="s">
        <v>73</v>
      </c>
      <c r="E263" t="s">
        <v>73</v>
      </c>
      <c r="F263" t="s">
        <v>73</v>
      </c>
      <c r="G263" t="s">
        <v>73</v>
      </c>
      <c r="H263" t="s">
        <v>74</v>
      </c>
      <c r="I263" t="s">
        <v>74</v>
      </c>
      <c r="J263" t="s">
        <v>74</v>
      </c>
      <c r="K263" t="s">
        <v>75</v>
      </c>
      <c r="L263" t="s">
        <v>75</v>
      </c>
      <c r="M263" t="s">
        <v>75</v>
      </c>
      <c r="N263" t="s">
        <v>75</v>
      </c>
      <c r="O263" t="s">
        <v>75</v>
      </c>
      <c r="P263" t="s">
        <v>75</v>
      </c>
      <c r="Q263" t="s">
        <v>75</v>
      </c>
      <c r="R263" t="s">
        <v>71</v>
      </c>
      <c r="S263" t="s">
        <v>71</v>
      </c>
      <c r="T263" t="s">
        <v>71</v>
      </c>
      <c r="U263" t="s">
        <v>71</v>
      </c>
      <c r="V263" t="s">
        <v>71</v>
      </c>
      <c r="W263" t="s">
        <v>71</v>
      </c>
      <c r="X263" t="s">
        <v>71</v>
      </c>
      <c r="Y263" t="s">
        <v>71</v>
      </c>
      <c r="Z263" t="s">
        <v>71</v>
      </c>
      <c r="AA263" t="s">
        <v>71</v>
      </c>
      <c r="AB263" t="s">
        <v>71</v>
      </c>
      <c r="AC263" t="s">
        <v>71</v>
      </c>
      <c r="AD263" t="s">
        <v>71</v>
      </c>
      <c r="AE263" t="s">
        <v>71</v>
      </c>
      <c r="AF263" t="s">
        <v>71</v>
      </c>
      <c r="AG263" t="s">
        <v>71</v>
      </c>
      <c r="AH263" t="s">
        <v>71</v>
      </c>
      <c r="AI263" t="s">
        <v>71</v>
      </c>
      <c r="AJ263" t="s">
        <v>71</v>
      </c>
      <c r="AK263" t="s">
        <v>71</v>
      </c>
      <c r="AL263" t="s">
        <v>71</v>
      </c>
      <c r="AM263" t="s">
        <v>71</v>
      </c>
      <c r="AN263" t="s">
        <v>71</v>
      </c>
      <c r="AO263" t="s">
        <v>71</v>
      </c>
      <c r="AP263" t="s">
        <v>71</v>
      </c>
      <c r="AQ263" t="s">
        <v>71</v>
      </c>
      <c r="AR263" t="s">
        <v>71</v>
      </c>
      <c r="AS263" t="s">
        <v>71</v>
      </c>
      <c r="AT263" t="s">
        <v>71</v>
      </c>
      <c r="AU263" t="s">
        <v>71</v>
      </c>
      <c r="AV263" t="s">
        <v>71</v>
      </c>
      <c r="AW263" t="s">
        <v>71</v>
      </c>
      <c r="AX263" t="s">
        <v>71</v>
      </c>
      <c r="AY263" t="s">
        <v>71</v>
      </c>
      <c r="AZ263" t="s">
        <v>71</v>
      </c>
      <c r="BA263" t="s">
        <v>71</v>
      </c>
      <c r="BB263" t="s">
        <v>71</v>
      </c>
      <c r="BC263" t="s">
        <v>71</v>
      </c>
      <c r="BD263" t="s">
        <v>71</v>
      </c>
      <c r="BE263" t="s">
        <v>71</v>
      </c>
      <c r="BF263" t="s">
        <v>71</v>
      </c>
      <c r="BG263" t="s">
        <v>71</v>
      </c>
      <c r="BH263" t="s">
        <v>71</v>
      </c>
      <c r="BI263" t="s">
        <v>71</v>
      </c>
      <c r="BJ263" t="s">
        <v>71</v>
      </c>
      <c r="BK263" t="s">
        <v>71</v>
      </c>
      <c r="BL263" t="s">
        <v>71</v>
      </c>
      <c r="BM263" t="s">
        <v>71</v>
      </c>
      <c r="BN263" t="s">
        <v>71</v>
      </c>
      <c r="BO263" t="s">
        <v>71</v>
      </c>
      <c r="BP263" t="s">
        <v>71</v>
      </c>
      <c r="BQ263" t="s">
        <v>71</v>
      </c>
      <c r="BR263" t="s">
        <v>71</v>
      </c>
      <c r="BS263" t="s">
        <v>71</v>
      </c>
      <c r="BT263" t="s">
        <v>71</v>
      </c>
      <c r="BU263" t="s">
        <v>71</v>
      </c>
      <c r="BV263" t="s">
        <v>71</v>
      </c>
      <c r="BW263" t="s">
        <v>71</v>
      </c>
      <c r="BX263" t="s">
        <v>71</v>
      </c>
      <c r="BY263" t="s">
        <v>71</v>
      </c>
      <c r="BZ263" t="s">
        <v>71</v>
      </c>
      <c r="CA263" t="s">
        <v>71</v>
      </c>
      <c r="CB263" t="s">
        <v>71</v>
      </c>
      <c r="CC263" t="s">
        <v>71</v>
      </c>
      <c r="CD263" t="s">
        <v>71</v>
      </c>
      <c r="CE263" t="s">
        <v>71</v>
      </c>
      <c r="CF263" t="s">
        <v>71</v>
      </c>
      <c r="CG263" t="s">
        <v>71</v>
      </c>
      <c r="CH263" t="s">
        <v>71</v>
      </c>
      <c r="CI263" t="s">
        <v>71</v>
      </c>
      <c r="CJ263" t="s">
        <v>71</v>
      </c>
      <c r="CK263" t="s">
        <v>71</v>
      </c>
      <c r="CL263" t="s">
        <v>71</v>
      </c>
      <c r="CM263" t="s">
        <v>71</v>
      </c>
      <c r="CN263" t="s">
        <v>71</v>
      </c>
      <c r="CO263" t="s">
        <v>71</v>
      </c>
      <c r="CP263" t="s">
        <v>71</v>
      </c>
      <c r="CQ263" t="s">
        <v>71</v>
      </c>
      <c r="CR263" t="s">
        <v>71</v>
      </c>
      <c r="CS263" t="s">
        <v>71</v>
      </c>
      <c r="CT263" t="s">
        <v>71</v>
      </c>
      <c r="CU263" t="s">
        <v>71</v>
      </c>
      <c r="CV263" t="s">
        <v>71</v>
      </c>
      <c r="CW263" t="s">
        <v>71</v>
      </c>
      <c r="CX263" t="s">
        <v>71</v>
      </c>
      <c r="CY263" t="s">
        <v>71</v>
      </c>
      <c r="CZ263" t="s">
        <v>71</v>
      </c>
      <c r="DA263" t="s">
        <v>71</v>
      </c>
      <c r="DB263" t="s">
        <v>71</v>
      </c>
      <c r="DC263" t="s">
        <v>71</v>
      </c>
      <c r="DD263" t="s">
        <v>71</v>
      </c>
      <c r="DE263" t="s">
        <v>71</v>
      </c>
      <c r="DF263" t="s">
        <v>71</v>
      </c>
      <c r="DG263" t="s">
        <v>71</v>
      </c>
      <c r="DH263" t="s">
        <v>71</v>
      </c>
      <c r="DI263" t="s">
        <v>71</v>
      </c>
      <c r="DJ263" t="s">
        <v>71</v>
      </c>
      <c r="DK263" t="s">
        <v>71</v>
      </c>
      <c r="DL263" t="s">
        <v>71</v>
      </c>
      <c r="DM263" t="s">
        <v>71</v>
      </c>
      <c r="DN263" t="s">
        <v>71</v>
      </c>
      <c r="DO263" t="s">
        <v>71</v>
      </c>
      <c r="DP263" t="s">
        <v>71</v>
      </c>
      <c r="DQ263" t="s">
        <v>71</v>
      </c>
      <c r="DR263" t="s">
        <v>71</v>
      </c>
      <c r="DS263" t="s">
        <v>71</v>
      </c>
      <c r="DT263" t="s">
        <v>71</v>
      </c>
      <c r="DU263" t="s">
        <v>71</v>
      </c>
      <c r="DV263" t="s">
        <v>71</v>
      </c>
      <c r="DW263" t="s">
        <v>71</v>
      </c>
      <c r="DX263" t="s">
        <v>71</v>
      </c>
      <c r="DY263" t="s">
        <v>71</v>
      </c>
      <c r="DZ263" t="s">
        <v>71</v>
      </c>
      <c r="EA263" t="s">
        <v>71</v>
      </c>
      <c r="EB263" t="s">
        <v>71</v>
      </c>
      <c r="EC263" t="s">
        <v>71</v>
      </c>
      <c r="ED263" t="s">
        <v>71</v>
      </c>
      <c r="EE263" t="s">
        <v>71</v>
      </c>
      <c r="EF263" t="s">
        <v>71</v>
      </c>
      <c r="EG263" t="s">
        <v>71</v>
      </c>
      <c r="EH263" t="s">
        <v>71</v>
      </c>
      <c r="EI263" t="s">
        <v>71</v>
      </c>
      <c r="EJ263" t="s">
        <v>71</v>
      </c>
      <c r="EK263" t="s">
        <v>71</v>
      </c>
      <c r="EL263" t="s">
        <v>71</v>
      </c>
      <c r="EM263" t="s">
        <v>71</v>
      </c>
      <c r="EN263" t="s">
        <v>71</v>
      </c>
      <c r="EO263" t="s">
        <v>71</v>
      </c>
      <c r="EP263" t="s">
        <v>71</v>
      </c>
      <c r="EQ263" t="s">
        <v>71</v>
      </c>
      <c r="ER263" t="s">
        <v>71</v>
      </c>
      <c r="ES263" t="s">
        <v>71</v>
      </c>
      <c r="ET263" t="s">
        <v>71</v>
      </c>
      <c r="EU263" t="s">
        <v>71</v>
      </c>
      <c r="EV263" t="s">
        <v>71</v>
      </c>
      <c r="EW263" t="s">
        <v>71</v>
      </c>
      <c r="EX263" t="s">
        <v>71</v>
      </c>
      <c r="EY263" t="s">
        <v>71</v>
      </c>
      <c r="EZ263" t="s">
        <v>71</v>
      </c>
      <c r="FA263" t="s">
        <v>71</v>
      </c>
      <c r="FB263" t="s">
        <v>71</v>
      </c>
      <c r="FC263" t="s">
        <v>71</v>
      </c>
      <c r="FD263" t="s">
        <v>71</v>
      </c>
      <c r="FE263" t="s">
        <v>71</v>
      </c>
      <c r="FF263" t="s">
        <v>71</v>
      </c>
      <c r="FG263" t="s">
        <v>71</v>
      </c>
      <c r="FH263" t="s">
        <v>71</v>
      </c>
      <c r="FI263" t="s">
        <v>71</v>
      </c>
      <c r="FJ263" t="s">
        <v>71</v>
      </c>
      <c r="FK263" t="s">
        <v>71</v>
      </c>
      <c r="FL263" t="s">
        <v>71</v>
      </c>
      <c r="FM263" t="s">
        <v>71</v>
      </c>
      <c r="FN263" t="s">
        <v>71</v>
      </c>
      <c r="FO263" t="s">
        <v>71</v>
      </c>
      <c r="FP263" t="s">
        <v>71</v>
      </c>
      <c r="FQ263" t="s">
        <v>71</v>
      </c>
      <c r="FR263" t="s">
        <v>71</v>
      </c>
      <c r="FS263" t="s">
        <v>71</v>
      </c>
      <c r="FT263" t="s">
        <v>71</v>
      </c>
      <c r="FU263" t="s">
        <v>71</v>
      </c>
      <c r="FV263" t="s">
        <v>71</v>
      </c>
      <c r="FW263" t="s">
        <v>71</v>
      </c>
      <c r="FX263" t="s">
        <v>71</v>
      </c>
      <c r="FY263" t="s">
        <v>71</v>
      </c>
      <c r="FZ263" t="s">
        <v>71</v>
      </c>
      <c r="GA263" t="s">
        <v>71</v>
      </c>
      <c r="GB263" t="s">
        <v>71</v>
      </c>
      <c r="GC263" t="s">
        <v>71</v>
      </c>
      <c r="GD263" t="s">
        <v>71</v>
      </c>
      <c r="GE263" t="s">
        <v>71</v>
      </c>
      <c r="GF263" t="s">
        <v>71</v>
      </c>
      <c r="GG263" t="s">
        <v>71</v>
      </c>
      <c r="GH263" t="s">
        <v>71</v>
      </c>
    </row>
    <row r="264" spans="1:190" x14ac:dyDescent="0.2">
      <c r="A264" s="1">
        <v>262</v>
      </c>
      <c r="B264" t="s">
        <v>72</v>
      </c>
      <c r="C264" t="s">
        <v>72</v>
      </c>
      <c r="D264" t="s">
        <v>73</v>
      </c>
      <c r="E264" t="s">
        <v>73</v>
      </c>
      <c r="F264" t="s">
        <v>73</v>
      </c>
      <c r="G264" t="s">
        <v>73</v>
      </c>
      <c r="H264" t="s">
        <v>74</v>
      </c>
      <c r="I264" t="s">
        <v>74</v>
      </c>
      <c r="J264" t="s">
        <v>74</v>
      </c>
      <c r="K264" t="s">
        <v>75</v>
      </c>
      <c r="L264" t="s">
        <v>75</v>
      </c>
      <c r="M264" t="s">
        <v>75</v>
      </c>
      <c r="N264" t="s">
        <v>75</v>
      </c>
      <c r="O264" t="s">
        <v>75</v>
      </c>
      <c r="P264" t="s">
        <v>75</v>
      </c>
      <c r="Q264" t="s">
        <v>75</v>
      </c>
      <c r="R264" t="s">
        <v>71</v>
      </c>
      <c r="S264" t="s">
        <v>71</v>
      </c>
      <c r="T264" t="s">
        <v>71</v>
      </c>
      <c r="U264" t="s">
        <v>71</v>
      </c>
      <c r="V264" t="s">
        <v>71</v>
      </c>
      <c r="W264" t="s">
        <v>71</v>
      </c>
      <c r="X264" t="s">
        <v>71</v>
      </c>
      <c r="Y264" t="s">
        <v>71</v>
      </c>
      <c r="Z264" t="s">
        <v>71</v>
      </c>
      <c r="AA264" t="s">
        <v>71</v>
      </c>
      <c r="AB264" t="s">
        <v>71</v>
      </c>
      <c r="AC264" t="s">
        <v>71</v>
      </c>
      <c r="AD264" t="s">
        <v>71</v>
      </c>
      <c r="AE264" t="s">
        <v>71</v>
      </c>
      <c r="AF264" t="s">
        <v>71</v>
      </c>
      <c r="AG264" t="s">
        <v>71</v>
      </c>
      <c r="AH264" t="s">
        <v>71</v>
      </c>
      <c r="AI264" t="s">
        <v>71</v>
      </c>
      <c r="AJ264" t="s">
        <v>71</v>
      </c>
      <c r="AK264" t="s">
        <v>71</v>
      </c>
      <c r="AL264" t="s">
        <v>71</v>
      </c>
      <c r="AM264" t="s">
        <v>71</v>
      </c>
      <c r="AN264" t="s">
        <v>71</v>
      </c>
      <c r="AO264" t="s">
        <v>71</v>
      </c>
      <c r="AP264" t="s">
        <v>71</v>
      </c>
      <c r="AQ264" t="s">
        <v>71</v>
      </c>
      <c r="AR264" t="s">
        <v>71</v>
      </c>
      <c r="AS264" t="s">
        <v>71</v>
      </c>
      <c r="AT264" t="s">
        <v>71</v>
      </c>
      <c r="AU264" t="s">
        <v>71</v>
      </c>
      <c r="AV264" t="s">
        <v>71</v>
      </c>
      <c r="AW264" t="s">
        <v>71</v>
      </c>
      <c r="AX264" t="s">
        <v>71</v>
      </c>
      <c r="AY264" t="s">
        <v>71</v>
      </c>
      <c r="AZ264" t="s">
        <v>71</v>
      </c>
      <c r="BA264" t="s">
        <v>71</v>
      </c>
      <c r="BB264" t="s">
        <v>71</v>
      </c>
      <c r="BC264" t="s">
        <v>71</v>
      </c>
      <c r="BD264" t="s">
        <v>71</v>
      </c>
      <c r="BE264" t="s">
        <v>71</v>
      </c>
      <c r="BF264" t="s">
        <v>71</v>
      </c>
      <c r="BG264" t="s">
        <v>71</v>
      </c>
      <c r="BH264" t="s">
        <v>71</v>
      </c>
      <c r="BI264" t="s">
        <v>71</v>
      </c>
      <c r="BJ264" t="s">
        <v>71</v>
      </c>
      <c r="BK264" t="s">
        <v>71</v>
      </c>
      <c r="BL264" t="s">
        <v>71</v>
      </c>
      <c r="BM264" t="s">
        <v>71</v>
      </c>
      <c r="BN264" t="s">
        <v>71</v>
      </c>
      <c r="BO264" t="s">
        <v>71</v>
      </c>
      <c r="BP264" t="s">
        <v>71</v>
      </c>
      <c r="BQ264" t="s">
        <v>71</v>
      </c>
      <c r="BR264" t="s">
        <v>71</v>
      </c>
      <c r="BS264" t="s">
        <v>71</v>
      </c>
      <c r="BT264" t="s">
        <v>71</v>
      </c>
      <c r="BU264" t="s">
        <v>71</v>
      </c>
      <c r="BV264" t="s">
        <v>71</v>
      </c>
      <c r="BW264" t="s">
        <v>71</v>
      </c>
      <c r="BX264" t="s">
        <v>71</v>
      </c>
      <c r="BY264" t="s">
        <v>71</v>
      </c>
      <c r="BZ264" t="s">
        <v>71</v>
      </c>
      <c r="CA264" t="s">
        <v>71</v>
      </c>
      <c r="CB264" t="s">
        <v>71</v>
      </c>
      <c r="CC264" t="s">
        <v>71</v>
      </c>
      <c r="CD264" t="s">
        <v>71</v>
      </c>
      <c r="CE264" t="s">
        <v>71</v>
      </c>
      <c r="CF264" t="s">
        <v>71</v>
      </c>
      <c r="CG264" t="s">
        <v>71</v>
      </c>
      <c r="CH264" t="s">
        <v>71</v>
      </c>
      <c r="CI264" t="s">
        <v>71</v>
      </c>
      <c r="CJ264" t="s">
        <v>71</v>
      </c>
      <c r="CK264" t="s">
        <v>71</v>
      </c>
      <c r="CL264" t="s">
        <v>71</v>
      </c>
      <c r="CM264" t="s">
        <v>71</v>
      </c>
      <c r="CN264" t="s">
        <v>71</v>
      </c>
      <c r="CO264" t="s">
        <v>71</v>
      </c>
      <c r="CP264" t="s">
        <v>71</v>
      </c>
      <c r="CQ264" t="s">
        <v>71</v>
      </c>
      <c r="CR264" t="s">
        <v>71</v>
      </c>
      <c r="CS264" t="s">
        <v>71</v>
      </c>
      <c r="CT264" t="s">
        <v>71</v>
      </c>
      <c r="CU264" t="s">
        <v>71</v>
      </c>
      <c r="CV264" t="s">
        <v>71</v>
      </c>
      <c r="CW264" t="s">
        <v>71</v>
      </c>
      <c r="CX264" t="s">
        <v>71</v>
      </c>
      <c r="CY264" t="s">
        <v>71</v>
      </c>
      <c r="CZ264" t="s">
        <v>71</v>
      </c>
      <c r="DA264" t="s">
        <v>71</v>
      </c>
      <c r="DB264" t="s">
        <v>71</v>
      </c>
      <c r="DC264" t="s">
        <v>71</v>
      </c>
      <c r="DD264" t="s">
        <v>71</v>
      </c>
      <c r="DE264" t="s">
        <v>71</v>
      </c>
      <c r="DF264" t="s">
        <v>71</v>
      </c>
      <c r="DG264" t="s">
        <v>71</v>
      </c>
      <c r="DH264" t="s">
        <v>71</v>
      </c>
      <c r="DI264" t="s">
        <v>71</v>
      </c>
      <c r="DJ264" t="s">
        <v>71</v>
      </c>
      <c r="DK264" t="s">
        <v>71</v>
      </c>
      <c r="DL264" t="s">
        <v>71</v>
      </c>
      <c r="DM264" t="s">
        <v>71</v>
      </c>
      <c r="DN264" t="s">
        <v>71</v>
      </c>
      <c r="DO264" t="s">
        <v>71</v>
      </c>
      <c r="DP264" t="s">
        <v>71</v>
      </c>
      <c r="DQ264" t="s">
        <v>71</v>
      </c>
      <c r="DR264" t="s">
        <v>71</v>
      </c>
      <c r="DS264" t="s">
        <v>71</v>
      </c>
      <c r="DT264" t="s">
        <v>71</v>
      </c>
      <c r="DU264" t="s">
        <v>71</v>
      </c>
      <c r="DV264" t="s">
        <v>71</v>
      </c>
      <c r="DW264" t="s">
        <v>71</v>
      </c>
      <c r="DX264" t="s">
        <v>71</v>
      </c>
      <c r="DY264" t="s">
        <v>71</v>
      </c>
      <c r="DZ264" t="s">
        <v>71</v>
      </c>
      <c r="EA264" t="s">
        <v>71</v>
      </c>
      <c r="EB264" t="s">
        <v>71</v>
      </c>
      <c r="EC264" t="s">
        <v>71</v>
      </c>
      <c r="ED264" t="s">
        <v>71</v>
      </c>
      <c r="EE264" t="s">
        <v>71</v>
      </c>
      <c r="EF264" t="s">
        <v>71</v>
      </c>
      <c r="EG264" t="s">
        <v>71</v>
      </c>
      <c r="EH264" t="s">
        <v>71</v>
      </c>
      <c r="EI264" t="s">
        <v>71</v>
      </c>
      <c r="EJ264" t="s">
        <v>71</v>
      </c>
      <c r="EK264" t="s">
        <v>71</v>
      </c>
      <c r="EL264" t="s">
        <v>71</v>
      </c>
      <c r="EM264" t="s">
        <v>71</v>
      </c>
      <c r="EN264" t="s">
        <v>71</v>
      </c>
      <c r="EO264" t="s">
        <v>71</v>
      </c>
      <c r="EP264" t="s">
        <v>71</v>
      </c>
      <c r="EQ264" t="s">
        <v>71</v>
      </c>
      <c r="ER264" t="s">
        <v>71</v>
      </c>
      <c r="ES264" t="s">
        <v>71</v>
      </c>
      <c r="ET264" t="s">
        <v>71</v>
      </c>
      <c r="EU264" t="s">
        <v>71</v>
      </c>
      <c r="EV264" t="s">
        <v>71</v>
      </c>
      <c r="EW264" t="s">
        <v>71</v>
      </c>
      <c r="EX264" t="s">
        <v>71</v>
      </c>
      <c r="EY264" t="s">
        <v>71</v>
      </c>
      <c r="EZ264" t="s">
        <v>71</v>
      </c>
      <c r="FA264" t="s">
        <v>71</v>
      </c>
      <c r="FB264" t="s">
        <v>71</v>
      </c>
      <c r="FC264" t="s">
        <v>71</v>
      </c>
      <c r="FD264" t="s">
        <v>71</v>
      </c>
      <c r="FE264" t="s">
        <v>71</v>
      </c>
      <c r="FF264" t="s">
        <v>71</v>
      </c>
      <c r="FG264" t="s">
        <v>71</v>
      </c>
      <c r="FH264" t="s">
        <v>71</v>
      </c>
      <c r="FI264" t="s">
        <v>71</v>
      </c>
      <c r="FJ264" t="s">
        <v>71</v>
      </c>
      <c r="FK264" t="s">
        <v>71</v>
      </c>
      <c r="FL264" t="s">
        <v>71</v>
      </c>
      <c r="FM264" t="s">
        <v>71</v>
      </c>
      <c r="FN264" t="s">
        <v>71</v>
      </c>
      <c r="FO264" t="s">
        <v>71</v>
      </c>
      <c r="FP264" t="s">
        <v>71</v>
      </c>
      <c r="FQ264" t="s">
        <v>71</v>
      </c>
      <c r="FR264" t="s">
        <v>71</v>
      </c>
      <c r="FS264" t="s">
        <v>71</v>
      </c>
      <c r="FT264" t="s">
        <v>71</v>
      </c>
      <c r="FU264" t="s">
        <v>71</v>
      </c>
      <c r="FV264" t="s">
        <v>71</v>
      </c>
      <c r="FW264" t="s">
        <v>71</v>
      </c>
      <c r="FX264" t="s">
        <v>71</v>
      </c>
      <c r="FY264" t="s">
        <v>71</v>
      </c>
      <c r="FZ264" t="s">
        <v>71</v>
      </c>
      <c r="GA264" t="s">
        <v>71</v>
      </c>
      <c r="GB264" t="s">
        <v>71</v>
      </c>
      <c r="GC264" t="s">
        <v>71</v>
      </c>
      <c r="GD264" t="s">
        <v>71</v>
      </c>
      <c r="GE264" t="s">
        <v>71</v>
      </c>
      <c r="GF264" t="s">
        <v>71</v>
      </c>
      <c r="GG264" t="s">
        <v>71</v>
      </c>
      <c r="GH264" t="s">
        <v>71</v>
      </c>
    </row>
    <row r="265" spans="1:190" x14ac:dyDescent="0.2">
      <c r="A265" s="1">
        <v>263</v>
      </c>
      <c r="B265" t="s">
        <v>72</v>
      </c>
      <c r="C265" t="s">
        <v>72</v>
      </c>
      <c r="D265" t="s">
        <v>73</v>
      </c>
      <c r="E265" t="s">
        <v>73</v>
      </c>
      <c r="F265" t="s">
        <v>73</v>
      </c>
      <c r="G265" t="s">
        <v>73</v>
      </c>
      <c r="H265" t="s">
        <v>74</v>
      </c>
      <c r="I265" t="s">
        <v>74</v>
      </c>
      <c r="J265" t="s">
        <v>74</v>
      </c>
      <c r="K265" t="s">
        <v>75</v>
      </c>
      <c r="L265" t="s">
        <v>75</v>
      </c>
      <c r="M265" t="s">
        <v>75</v>
      </c>
      <c r="N265" t="s">
        <v>75</v>
      </c>
      <c r="O265" t="s">
        <v>75</v>
      </c>
      <c r="P265" t="s">
        <v>75</v>
      </c>
      <c r="Q265" t="s">
        <v>75</v>
      </c>
      <c r="R265" t="s">
        <v>71</v>
      </c>
      <c r="S265" t="s">
        <v>71</v>
      </c>
      <c r="T265" t="s">
        <v>71</v>
      </c>
      <c r="U265" t="s">
        <v>71</v>
      </c>
      <c r="V265" t="s">
        <v>71</v>
      </c>
      <c r="W265" t="s">
        <v>71</v>
      </c>
      <c r="X265" t="s">
        <v>71</v>
      </c>
      <c r="Y265" t="s">
        <v>71</v>
      </c>
      <c r="Z265" t="s">
        <v>71</v>
      </c>
      <c r="AA265" t="s">
        <v>71</v>
      </c>
      <c r="AB265" t="s">
        <v>71</v>
      </c>
      <c r="AC265" t="s">
        <v>71</v>
      </c>
      <c r="AD265" t="s">
        <v>71</v>
      </c>
      <c r="AE265" t="s">
        <v>71</v>
      </c>
      <c r="AF265" t="s">
        <v>71</v>
      </c>
      <c r="AG265" t="s">
        <v>71</v>
      </c>
      <c r="AH265" t="s">
        <v>71</v>
      </c>
      <c r="AI265" t="s">
        <v>71</v>
      </c>
      <c r="AJ265" t="s">
        <v>71</v>
      </c>
      <c r="AK265" t="s">
        <v>71</v>
      </c>
      <c r="AL265" t="s">
        <v>71</v>
      </c>
      <c r="AM265" t="s">
        <v>71</v>
      </c>
      <c r="AN265" t="s">
        <v>71</v>
      </c>
      <c r="AO265" t="s">
        <v>71</v>
      </c>
      <c r="AP265" t="s">
        <v>71</v>
      </c>
      <c r="AQ265" t="s">
        <v>71</v>
      </c>
      <c r="AR265" t="s">
        <v>71</v>
      </c>
      <c r="AS265" t="s">
        <v>71</v>
      </c>
      <c r="AT265" t="s">
        <v>71</v>
      </c>
      <c r="AU265" t="s">
        <v>71</v>
      </c>
      <c r="AV265" t="s">
        <v>71</v>
      </c>
      <c r="AW265" t="s">
        <v>71</v>
      </c>
      <c r="AX265" t="s">
        <v>71</v>
      </c>
      <c r="AY265" t="s">
        <v>71</v>
      </c>
      <c r="AZ265" t="s">
        <v>71</v>
      </c>
      <c r="BA265" t="s">
        <v>71</v>
      </c>
      <c r="BB265" t="s">
        <v>71</v>
      </c>
      <c r="BC265" t="s">
        <v>71</v>
      </c>
      <c r="BD265" t="s">
        <v>71</v>
      </c>
      <c r="BE265" t="s">
        <v>71</v>
      </c>
      <c r="BF265" t="s">
        <v>71</v>
      </c>
      <c r="BG265" t="s">
        <v>71</v>
      </c>
      <c r="BH265" t="s">
        <v>71</v>
      </c>
      <c r="BI265" t="s">
        <v>71</v>
      </c>
      <c r="BJ265" t="s">
        <v>71</v>
      </c>
      <c r="BK265" t="s">
        <v>71</v>
      </c>
      <c r="BL265" t="s">
        <v>71</v>
      </c>
      <c r="BM265" t="s">
        <v>71</v>
      </c>
      <c r="BN265" t="s">
        <v>71</v>
      </c>
      <c r="BO265" t="s">
        <v>71</v>
      </c>
      <c r="BP265" t="s">
        <v>71</v>
      </c>
      <c r="BQ265" t="s">
        <v>71</v>
      </c>
      <c r="BR265" t="s">
        <v>71</v>
      </c>
      <c r="BS265" t="s">
        <v>71</v>
      </c>
      <c r="BT265" t="s">
        <v>71</v>
      </c>
      <c r="BU265" t="s">
        <v>71</v>
      </c>
      <c r="BV265" t="s">
        <v>71</v>
      </c>
      <c r="BW265" t="s">
        <v>71</v>
      </c>
      <c r="BX265" t="s">
        <v>71</v>
      </c>
      <c r="BY265" t="s">
        <v>71</v>
      </c>
      <c r="BZ265" t="s">
        <v>71</v>
      </c>
      <c r="CA265" t="s">
        <v>71</v>
      </c>
      <c r="CB265" t="s">
        <v>71</v>
      </c>
      <c r="CC265" t="s">
        <v>71</v>
      </c>
      <c r="CD265" t="s">
        <v>71</v>
      </c>
      <c r="CE265" t="s">
        <v>71</v>
      </c>
      <c r="CF265" t="s">
        <v>71</v>
      </c>
      <c r="CG265" t="s">
        <v>71</v>
      </c>
      <c r="CH265" t="s">
        <v>71</v>
      </c>
      <c r="CI265" t="s">
        <v>71</v>
      </c>
      <c r="CJ265" t="s">
        <v>71</v>
      </c>
      <c r="CK265" t="s">
        <v>71</v>
      </c>
      <c r="CL265" t="s">
        <v>71</v>
      </c>
      <c r="CM265" t="s">
        <v>71</v>
      </c>
      <c r="CN265" t="s">
        <v>71</v>
      </c>
      <c r="CO265" t="s">
        <v>71</v>
      </c>
      <c r="CP265" t="s">
        <v>71</v>
      </c>
      <c r="CQ265" t="s">
        <v>71</v>
      </c>
      <c r="CR265" t="s">
        <v>71</v>
      </c>
      <c r="CS265" t="s">
        <v>71</v>
      </c>
      <c r="CT265" t="s">
        <v>71</v>
      </c>
      <c r="CU265" t="s">
        <v>71</v>
      </c>
      <c r="CV265" t="s">
        <v>71</v>
      </c>
      <c r="CW265" t="s">
        <v>71</v>
      </c>
      <c r="CX265" t="s">
        <v>71</v>
      </c>
      <c r="CY265" t="s">
        <v>71</v>
      </c>
      <c r="CZ265" t="s">
        <v>71</v>
      </c>
      <c r="DA265" t="s">
        <v>71</v>
      </c>
      <c r="DB265" t="s">
        <v>71</v>
      </c>
      <c r="DC265" t="s">
        <v>71</v>
      </c>
      <c r="DD265" t="s">
        <v>71</v>
      </c>
      <c r="DE265" t="s">
        <v>71</v>
      </c>
      <c r="DF265" t="s">
        <v>71</v>
      </c>
      <c r="DG265" t="s">
        <v>71</v>
      </c>
      <c r="DH265" t="s">
        <v>71</v>
      </c>
      <c r="DI265" t="s">
        <v>71</v>
      </c>
      <c r="DJ265" t="s">
        <v>71</v>
      </c>
      <c r="DK265" t="s">
        <v>71</v>
      </c>
      <c r="DL265" t="s">
        <v>71</v>
      </c>
      <c r="DM265" t="s">
        <v>71</v>
      </c>
      <c r="DN265" t="s">
        <v>71</v>
      </c>
      <c r="DO265" t="s">
        <v>71</v>
      </c>
      <c r="DP265" t="s">
        <v>71</v>
      </c>
      <c r="DQ265" t="s">
        <v>71</v>
      </c>
      <c r="DR265" t="s">
        <v>71</v>
      </c>
      <c r="DS265" t="s">
        <v>71</v>
      </c>
      <c r="DT265" t="s">
        <v>71</v>
      </c>
      <c r="DU265" t="s">
        <v>71</v>
      </c>
      <c r="DV265" t="s">
        <v>71</v>
      </c>
      <c r="DW265" t="s">
        <v>71</v>
      </c>
      <c r="DX265" t="s">
        <v>71</v>
      </c>
      <c r="DY265" t="s">
        <v>71</v>
      </c>
      <c r="DZ265" t="s">
        <v>71</v>
      </c>
      <c r="EA265" t="s">
        <v>71</v>
      </c>
      <c r="EB265" t="s">
        <v>71</v>
      </c>
      <c r="EC265" t="s">
        <v>71</v>
      </c>
      <c r="ED265" t="s">
        <v>71</v>
      </c>
      <c r="EE265" t="s">
        <v>71</v>
      </c>
      <c r="EF265" t="s">
        <v>71</v>
      </c>
      <c r="EG265" t="s">
        <v>71</v>
      </c>
      <c r="EH265" t="s">
        <v>71</v>
      </c>
      <c r="EI265" t="s">
        <v>71</v>
      </c>
      <c r="EJ265" t="s">
        <v>71</v>
      </c>
      <c r="EK265" t="s">
        <v>71</v>
      </c>
      <c r="EL265" t="s">
        <v>71</v>
      </c>
      <c r="EM265" t="s">
        <v>71</v>
      </c>
      <c r="EN265" t="s">
        <v>71</v>
      </c>
      <c r="EO265" t="s">
        <v>71</v>
      </c>
      <c r="EP265" t="s">
        <v>71</v>
      </c>
      <c r="EQ265" t="s">
        <v>71</v>
      </c>
      <c r="ER265" t="s">
        <v>71</v>
      </c>
      <c r="ES265" t="s">
        <v>71</v>
      </c>
      <c r="ET265" t="s">
        <v>71</v>
      </c>
      <c r="EU265" t="s">
        <v>71</v>
      </c>
      <c r="EV265" t="s">
        <v>71</v>
      </c>
      <c r="EW265" t="s">
        <v>71</v>
      </c>
      <c r="EX265" t="s">
        <v>71</v>
      </c>
      <c r="EY265" t="s">
        <v>71</v>
      </c>
      <c r="EZ265" t="s">
        <v>71</v>
      </c>
      <c r="FA265" t="s">
        <v>71</v>
      </c>
      <c r="FB265" t="s">
        <v>71</v>
      </c>
      <c r="FC265" t="s">
        <v>71</v>
      </c>
      <c r="FD265" t="s">
        <v>71</v>
      </c>
      <c r="FE265" t="s">
        <v>71</v>
      </c>
      <c r="FF265" t="s">
        <v>71</v>
      </c>
      <c r="FG265" t="s">
        <v>71</v>
      </c>
      <c r="FH265" t="s">
        <v>71</v>
      </c>
      <c r="FI265" t="s">
        <v>71</v>
      </c>
      <c r="FJ265" t="s">
        <v>71</v>
      </c>
      <c r="FK265" t="s">
        <v>71</v>
      </c>
      <c r="FL265" t="s">
        <v>71</v>
      </c>
      <c r="FM265" t="s">
        <v>71</v>
      </c>
      <c r="FN265" t="s">
        <v>71</v>
      </c>
      <c r="FO265" t="s">
        <v>71</v>
      </c>
      <c r="FP265" t="s">
        <v>71</v>
      </c>
      <c r="FQ265" t="s">
        <v>71</v>
      </c>
      <c r="FR265" t="s">
        <v>71</v>
      </c>
      <c r="FS265" t="s">
        <v>71</v>
      </c>
      <c r="FT265" t="s">
        <v>71</v>
      </c>
      <c r="FU265" t="s">
        <v>71</v>
      </c>
      <c r="FV265" t="s">
        <v>71</v>
      </c>
      <c r="FW265" t="s">
        <v>71</v>
      </c>
      <c r="FX265" t="s">
        <v>71</v>
      </c>
      <c r="FY265" t="s">
        <v>71</v>
      </c>
      <c r="FZ265" t="s">
        <v>71</v>
      </c>
      <c r="GA265" t="s">
        <v>71</v>
      </c>
      <c r="GB265" t="s">
        <v>71</v>
      </c>
      <c r="GC265" t="s">
        <v>71</v>
      </c>
      <c r="GD265" t="s">
        <v>71</v>
      </c>
      <c r="GE265" t="s">
        <v>71</v>
      </c>
      <c r="GF265" t="s">
        <v>71</v>
      </c>
      <c r="GG265" t="s">
        <v>71</v>
      </c>
      <c r="GH265" t="s">
        <v>71</v>
      </c>
    </row>
    <row r="266" spans="1:190" x14ac:dyDescent="0.2">
      <c r="A266" s="1">
        <v>264</v>
      </c>
      <c r="B266" t="s">
        <v>72</v>
      </c>
      <c r="C266" t="s">
        <v>72</v>
      </c>
      <c r="D266" t="s">
        <v>73</v>
      </c>
      <c r="E266" t="s">
        <v>73</v>
      </c>
      <c r="F266" t="s">
        <v>73</v>
      </c>
      <c r="G266" t="s">
        <v>73</v>
      </c>
      <c r="H266" t="s">
        <v>74</v>
      </c>
      <c r="I266" t="s">
        <v>74</v>
      </c>
      <c r="J266" t="s">
        <v>74</v>
      </c>
      <c r="K266" t="s">
        <v>75</v>
      </c>
      <c r="L266" t="s">
        <v>75</v>
      </c>
      <c r="M266" t="s">
        <v>75</v>
      </c>
      <c r="N266" t="s">
        <v>75</v>
      </c>
      <c r="O266" t="s">
        <v>75</v>
      </c>
      <c r="P266" t="s">
        <v>75</v>
      </c>
      <c r="Q266" t="s">
        <v>75</v>
      </c>
      <c r="R266" t="s">
        <v>71</v>
      </c>
      <c r="S266" t="s">
        <v>71</v>
      </c>
      <c r="T266" t="s">
        <v>71</v>
      </c>
      <c r="U266" t="s">
        <v>71</v>
      </c>
      <c r="V266" t="s">
        <v>71</v>
      </c>
      <c r="W266" t="s">
        <v>71</v>
      </c>
      <c r="X266" t="s">
        <v>71</v>
      </c>
      <c r="Y266" t="s">
        <v>71</v>
      </c>
      <c r="Z266" t="s">
        <v>71</v>
      </c>
      <c r="AA266" t="s">
        <v>71</v>
      </c>
      <c r="AB266" t="s">
        <v>71</v>
      </c>
      <c r="AC266" t="s">
        <v>71</v>
      </c>
      <c r="AD266" t="s">
        <v>71</v>
      </c>
      <c r="AE266" t="s">
        <v>71</v>
      </c>
      <c r="AF266" t="s">
        <v>71</v>
      </c>
      <c r="AG266" t="s">
        <v>71</v>
      </c>
      <c r="AH266" t="s">
        <v>71</v>
      </c>
      <c r="AI266" t="s">
        <v>71</v>
      </c>
      <c r="AJ266" t="s">
        <v>71</v>
      </c>
      <c r="AK266" t="s">
        <v>71</v>
      </c>
      <c r="AL266" t="s">
        <v>71</v>
      </c>
      <c r="AM266" t="s">
        <v>71</v>
      </c>
      <c r="AN266" t="s">
        <v>71</v>
      </c>
      <c r="AO266" t="s">
        <v>71</v>
      </c>
      <c r="AP266" t="s">
        <v>71</v>
      </c>
      <c r="AQ266" t="s">
        <v>71</v>
      </c>
      <c r="AR266" t="s">
        <v>71</v>
      </c>
      <c r="AS266" t="s">
        <v>71</v>
      </c>
      <c r="AT266" t="s">
        <v>71</v>
      </c>
      <c r="AU266" t="s">
        <v>71</v>
      </c>
      <c r="AV266" t="s">
        <v>71</v>
      </c>
      <c r="AW266" t="s">
        <v>71</v>
      </c>
      <c r="AX266" t="s">
        <v>71</v>
      </c>
      <c r="AY266" t="s">
        <v>71</v>
      </c>
      <c r="AZ266" t="s">
        <v>71</v>
      </c>
      <c r="BA266" t="s">
        <v>71</v>
      </c>
      <c r="BB266" t="s">
        <v>71</v>
      </c>
      <c r="BC266" t="s">
        <v>71</v>
      </c>
      <c r="BD266" t="s">
        <v>71</v>
      </c>
      <c r="BE266" t="s">
        <v>71</v>
      </c>
      <c r="BF266" t="s">
        <v>71</v>
      </c>
      <c r="BG266" t="s">
        <v>71</v>
      </c>
      <c r="BH266" t="s">
        <v>71</v>
      </c>
      <c r="BI266" t="s">
        <v>71</v>
      </c>
      <c r="BJ266" t="s">
        <v>71</v>
      </c>
      <c r="BK266" t="s">
        <v>71</v>
      </c>
      <c r="BL266" t="s">
        <v>71</v>
      </c>
      <c r="BM266" t="s">
        <v>71</v>
      </c>
      <c r="BN266" t="s">
        <v>71</v>
      </c>
      <c r="BO266" t="s">
        <v>71</v>
      </c>
      <c r="BP266" t="s">
        <v>71</v>
      </c>
      <c r="BQ266" t="s">
        <v>71</v>
      </c>
      <c r="BR266" t="s">
        <v>71</v>
      </c>
      <c r="BS266" t="s">
        <v>71</v>
      </c>
      <c r="BT266" t="s">
        <v>71</v>
      </c>
      <c r="BU266" t="s">
        <v>71</v>
      </c>
      <c r="BV266" t="s">
        <v>71</v>
      </c>
      <c r="BW266" t="s">
        <v>71</v>
      </c>
      <c r="BX266" t="s">
        <v>71</v>
      </c>
      <c r="BY266" t="s">
        <v>71</v>
      </c>
      <c r="BZ266" t="s">
        <v>71</v>
      </c>
      <c r="CA266" t="s">
        <v>71</v>
      </c>
      <c r="CB266" t="s">
        <v>71</v>
      </c>
      <c r="CC266" t="s">
        <v>71</v>
      </c>
      <c r="CD266" t="s">
        <v>71</v>
      </c>
      <c r="CE266" t="s">
        <v>71</v>
      </c>
      <c r="CF266" t="s">
        <v>71</v>
      </c>
      <c r="CG266" t="s">
        <v>71</v>
      </c>
      <c r="CH266" t="s">
        <v>71</v>
      </c>
      <c r="CI266" t="s">
        <v>71</v>
      </c>
      <c r="CJ266" t="s">
        <v>71</v>
      </c>
      <c r="CK266" t="s">
        <v>71</v>
      </c>
      <c r="CL266" t="s">
        <v>71</v>
      </c>
      <c r="CM266" t="s">
        <v>71</v>
      </c>
      <c r="CN266" t="s">
        <v>71</v>
      </c>
      <c r="CO266" t="s">
        <v>71</v>
      </c>
      <c r="CP266" t="s">
        <v>71</v>
      </c>
      <c r="CQ266" t="s">
        <v>71</v>
      </c>
      <c r="CR266" t="s">
        <v>71</v>
      </c>
      <c r="CS266" t="s">
        <v>71</v>
      </c>
      <c r="CT266" t="s">
        <v>71</v>
      </c>
      <c r="CU266" t="s">
        <v>71</v>
      </c>
      <c r="CV266" t="s">
        <v>71</v>
      </c>
      <c r="CW266" t="s">
        <v>71</v>
      </c>
      <c r="CX266" t="s">
        <v>71</v>
      </c>
      <c r="CY266" t="s">
        <v>71</v>
      </c>
      <c r="CZ266" t="s">
        <v>71</v>
      </c>
      <c r="DA266" t="s">
        <v>71</v>
      </c>
      <c r="DB266" t="s">
        <v>71</v>
      </c>
      <c r="DC266" t="s">
        <v>71</v>
      </c>
      <c r="DD266" t="s">
        <v>71</v>
      </c>
      <c r="DE266" t="s">
        <v>71</v>
      </c>
      <c r="DF266" t="s">
        <v>71</v>
      </c>
      <c r="DG266" t="s">
        <v>71</v>
      </c>
      <c r="DH266" t="s">
        <v>71</v>
      </c>
      <c r="DI266" t="s">
        <v>71</v>
      </c>
      <c r="DJ266" t="s">
        <v>71</v>
      </c>
      <c r="DK266" t="s">
        <v>71</v>
      </c>
      <c r="DL266" t="s">
        <v>71</v>
      </c>
      <c r="DM266" t="s">
        <v>71</v>
      </c>
      <c r="DN266" t="s">
        <v>71</v>
      </c>
      <c r="DO266" t="s">
        <v>71</v>
      </c>
      <c r="DP266" t="s">
        <v>71</v>
      </c>
      <c r="DQ266" t="s">
        <v>71</v>
      </c>
      <c r="DR266" t="s">
        <v>71</v>
      </c>
      <c r="DS266" t="s">
        <v>71</v>
      </c>
      <c r="DT266" t="s">
        <v>71</v>
      </c>
      <c r="DU266" t="s">
        <v>71</v>
      </c>
      <c r="DV266" t="s">
        <v>71</v>
      </c>
      <c r="DW266" t="s">
        <v>71</v>
      </c>
      <c r="DX266" t="s">
        <v>71</v>
      </c>
      <c r="DY266" t="s">
        <v>71</v>
      </c>
      <c r="DZ266" t="s">
        <v>71</v>
      </c>
      <c r="EA266" t="s">
        <v>71</v>
      </c>
      <c r="EB266" t="s">
        <v>71</v>
      </c>
      <c r="EC266" t="s">
        <v>71</v>
      </c>
      <c r="ED266" t="s">
        <v>71</v>
      </c>
      <c r="EE266" t="s">
        <v>71</v>
      </c>
      <c r="EF266" t="s">
        <v>71</v>
      </c>
      <c r="EG266" t="s">
        <v>71</v>
      </c>
      <c r="EH266" t="s">
        <v>71</v>
      </c>
      <c r="EI266" t="s">
        <v>71</v>
      </c>
      <c r="EJ266" t="s">
        <v>71</v>
      </c>
      <c r="EK266" t="s">
        <v>71</v>
      </c>
      <c r="EL266" t="s">
        <v>71</v>
      </c>
      <c r="EM266" t="s">
        <v>71</v>
      </c>
      <c r="EN266" t="s">
        <v>71</v>
      </c>
      <c r="EO266" t="s">
        <v>71</v>
      </c>
      <c r="EP266" t="s">
        <v>71</v>
      </c>
      <c r="EQ266" t="s">
        <v>71</v>
      </c>
      <c r="ER266" t="s">
        <v>71</v>
      </c>
      <c r="ES266" t="s">
        <v>71</v>
      </c>
      <c r="ET266" t="s">
        <v>71</v>
      </c>
      <c r="EU266" t="s">
        <v>71</v>
      </c>
      <c r="EV266" t="s">
        <v>71</v>
      </c>
      <c r="EW266" t="s">
        <v>71</v>
      </c>
      <c r="EX266" t="s">
        <v>71</v>
      </c>
      <c r="EY266" t="s">
        <v>71</v>
      </c>
      <c r="EZ266" t="s">
        <v>71</v>
      </c>
      <c r="FA266" t="s">
        <v>71</v>
      </c>
      <c r="FB266" t="s">
        <v>71</v>
      </c>
      <c r="FC266" t="s">
        <v>71</v>
      </c>
      <c r="FD266" t="s">
        <v>71</v>
      </c>
      <c r="FE266" t="s">
        <v>71</v>
      </c>
      <c r="FF266" t="s">
        <v>71</v>
      </c>
      <c r="FG266" t="s">
        <v>71</v>
      </c>
      <c r="FH266" t="s">
        <v>71</v>
      </c>
      <c r="FI266" t="s">
        <v>71</v>
      </c>
      <c r="FJ266" t="s">
        <v>71</v>
      </c>
      <c r="FK266" t="s">
        <v>71</v>
      </c>
      <c r="FL266" t="s">
        <v>71</v>
      </c>
      <c r="FM266" t="s">
        <v>71</v>
      </c>
      <c r="FN266" t="s">
        <v>71</v>
      </c>
      <c r="FO266" t="s">
        <v>71</v>
      </c>
      <c r="FP266" t="s">
        <v>71</v>
      </c>
      <c r="FQ266" t="s">
        <v>71</v>
      </c>
      <c r="FR266" t="s">
        <v>71</v>
      </c>
      <c r="FS266" t="s">
        <v>71</v>
      </c>
      <c r="FT266" t="s">
        <v>71</v>
      </c>
      <c r="FU266" t="s">
        <v>71</v>
      </c>
      <c r="FV266" t="s">
        <v>71</v>
      </c>
      <c r="FW266" t="s">
        <v>71</v>
      </c>
      <c r="FX266" t="s">
        <v>71</v>
      </c>
      <c r="FY266" t="s">
        <v>71</v>
      </c>
      <c r="FZ266" t="s">
        <v>71</v>
      </c>
      <c r="GA266" t="s">
        <v>71</v>
      </c>
      <c r="GB266" t="s">
        <v>71</v>
      </c>
      <c r="GC266" t="s">
        <v>71</v>
      </c>
      <c r="GD266" t="s">
        <v>71</v>
      </c>
      <c r="GE266" t="s">
        <v>71</v>
      </c>
      <c r="GF266" t="s">
        <v>71</v>
      </c>
      <c r="GG266" t="s">
        <v>71</v>
      </c>
      <c r="GH266" t="s">
        <v>71</v>
      </c>
    </row>
    <row r="267" spans="1:190" x14ac:dyDescent="0.2">
      <c r="A267" s="1">
        <v>265</v>
      </c>
      <c r="B267" t="s">
        <v>72</v>
      </c>
      <c r="C267" t="s">
        <v>72</v>
      </c>
      <c r="D267" t="s">
        <v>73</v>
      </c>
      <c r="E267" t="s">
        <v>73</v>
      </c>
      <c r="F267" t="s">
        <v>73</v>
      </c>
      <c r="G267" t="s">
        <v>73</v>
      </c>
      <c r="H267" t="s">
        <v>74</v>
      </c>
      <c r="I267" t="s">
        <v>74</v>
      </c>
      <c r="J267" t="s">
        <v>74</v>
      </c>
      <c r="K267" t="s">
        <v>75</v>
      </c>
      <c r="L267" t="s">
        <v>75</v>
      </c>
      <c r="M267" t="s">
        <v>75</v>
      </c>
      <c r="N267" t="s">
        <v>75</v>
      </c>
      <c r="O267" t="s">
        <v>75</v>
      </c>
      <c r="P267" t="s">
        <v>75</v>
      </c>
      <c r="Q267" t="s">
        <v>75</v>
      </c>
      <c r="R267" t="s">
        <v>71</v>
      </c>
      <c r="S267" t="s">
        <v>71</v>
      </c>
      <c r="T267" t="s">
        <v>71</v>
      </c>
      <c r="U267" t="s">
        <v>71</v>
      </c>
      <c r="V267" t="s">
        <v>71</v>
      </c>
      <c r="W267" t="s">
        <v>71</v>
      </c>
      <c r="X267" t="s">
        <v>71</v>
      </c>
      <c r="Y267" t="s">
        <v>71</v>
      </c>
      <c r="Z267" t="s">
        <v>71</v>
      </c>
      <c r="AA267" t="s">
        <v>71</v>
      </c>
      <c r="AB267" t="s">
        <v>71</v>
      </c>
      <c r="AC267" t="s">
        <v>71</v>
      </c>
      <c r="AD267" t="s">
        <v>71</v>
      </c>
      <c r="AE267" t="s">
        <v>71</v>
      </c>
      <c r="AF267" t="s">
        <v>71</v>
      </c>
      <c r="AG267" t="s">
        <v>71</v>
      </c>
      <c r="AH267" t="s">
        <v>71</v>
      </c>
      <c r="AI267" t="s">
        <v>71</v>
      </c>
      <c r="AJ267" t="s">
        <v>71</v>
      </c>
      <c r="AK267" t="s">
        <v>71</v>
      </c>
      <c r="AL267" t="s">
        <v>71</v>
      </c>
      <c r="AM267" t="s">
        <v>71</v>
      </c>
      <c r="AN267" t="s">
        <v>71</v>
      </c>
      <c r="AO267" t="s">
        <v>71</v>
      </c>
      <c r="AP267" t="s">
        <v>71</v>
      </c>
      <c r="AQ267" t="s">
        <v>71</v>
      </c>
      <c r="AR267" t="s">
        <v>71</v>
      </c>
      <c r="AS267" t="s">
        <v>71</v>
      </c>
      <c r="AT267" t="s">
        <v>71</v>
      </c>
      <c r="AU267" t="s">
        <v>71</v>
      </c>
      <c r="AV267" t="s">
        <v>71</v>
      </c>
      <c r="AW267" t="s">
        <v>71</v>
      </c>
      <c r="AX267" t="s">
        <v>71</v>
      </c>
      <c r="AY267" t="s">
        <v>71</v>
      </c>
      <c r="AZ267" t="s">
        <v>71</v>
      </c>
      <c r="BA267" t="s">
        <v>71</v>
      </c>
      <c r="BB267" t="s">
        <v>71</v>
      </c>
      <c r="BC267" t="s">
        <v>71</v>
      </c>
      <c r="BD267" t="s">
        <v>71</v>
      </c>
      <c r="BE267" t="s">
        <v>71</v>
      </c>
      <c r="BF267" t="s">
        <v>71</v>
      </c>
      <c r="BG267" t="s">
        <v>71</v>
      </c>
      <c r="BH267" t="s">
        <v>71</v>
      </c>
      <c r="BI267" t="s">
        <v>71</v>
      </c>
      <c r="BJ267" t="s">
        <v>71</v>
      </c>
      <c r="BK267" t="s">
        <v>71</v>
      </c>
      <c r="BL267" t="s">
        <v>71</v>
      </c>
      <c r="BM267" t="s">
        <v>71</v>
      </c>
      <c r="BN267" t="s">
        <v>71</v>
      </c>
      <c r="BO267" t="s">
        <v>71</v>
      </c>
      <c r="BP267" t="s">
        <v>71</v>
      </c>
      <c r="BQ267" t="s">
        <v>71</v>
      </c>
      <c r="BR267" t="s">
        <v>71</v>
      </c>
      <c r="BS267" t="s">
        <v>71</v>
      </c>
      <c r="BT267" t="s">
        <v>71</v>
      </c>
      <c r="BU267" t="s">
        <v>71</v>
      </c>
      <c r="BV267" t="s">
        <v>71</v>
      </c>
      <c r="BW267" t="s">
        <v>71</v>
      </c>
      <c r="BX267" t="s">
        <v>71</v>
      </c>
      <c r="BY267" t="s">
        <v>71</v>
      </c>
      <c r="BZ267" t="s">
        <v>71</v>
      </c>
      <c r="CA267" t="s">
        <v>71</v>
      </c>
      <c r="CB267" t="s">
        <v>71</v>
      </c>
      <c r="CC267" t="s">
        <v>71</v>
      </c>
      <c r="CD267" t="s">
        <v>71</v>
      </c>
      <c r="CE267" t="s">
        <v>71</v>
      </c>
      <c r="CF267" t="s">
        <v>71</v>
      </c>
      <c r="CG267" t="s">
        <v>71</v>
      </c>
      <c r="CH267" t="s">
        <v>71</v>
      </c>
      <c r="CI267" t="s">
        <v>71</v>
      </c>
      <c r="CJ267" t="s">
        <v>71</v>
      </c>
      <c r="CK267" t="s">
        <v>71</v>
      </c>
      <c r="CL267" t="s">
        <v>71</v>
      </c>
      <c r="CM267" t="s">
        <v>71</v>
      </c>
      <c r="CN267" t="s">
        <v>71</v>
      </c>
      <c r="CO267" t="s">
        <v>71</v>
      </c>
      <c r="CP267" t="s">
        <v>71</v>
      </c>
      <c r="CQ267" t="s">
        <v>71</v>
      </c>
      <c r="CR267" t="s">
        <v>71</v>
      </c>
      <c r="CS267" t="s">
        <v>71</v>
      </c>
      <c r="CT267" t="s">
        <v>71</v>
      </c>
      <c r="CU267" t="s">
        <v>71</v>
      </c>
      <c r="CV267" t="s">
        <v>71</v>
      </c>
      <c r="CW267" t="s">
        <v>71</v>
      </c>
      <c r="CX267" t="s">
        <v>71</v>
      </c>
      <c r="CY267" t="s">
        <v>71</v>
      </c>
      <c r="CZ267" t="s">
        <v>71</v>
      </c>
      <c r="DA267" t="s">
        <v>71</v>
      </c>
      <c r="DB267" t="s">
        <v>71</v>
      </c>
      <c r="DC267" t="s">
        <v>71</v>
      </c>
      <c r="DD267" t="s">
        <v>71</v>
      </c>
      <c r="DE267" t="s">
        <v>71</v>
      </c>
      <c r="DF267" t="s">
        <v>71</v>
      </c>
      <c r="DG267" t="s">
        <v>71</v>
      </c>
      <c r="DH267" t="s">
        <v>71</v>
      </c>
      <c r="DI267" t="s">
        <v>71</v>
      </c>
      <c r="DJ267" t="s">
        <v>71</v>
      </c>
      <c r="DK267" t="s">
        <v>71</v>
      </c>
      <c r="DL267" t="s">
        <v>71</v>
      </c>
      <c r="DM267" t="s">
        <v>71</v>
      </c>
      <c r="DN267" t="s">
        <v>71</v>
      </c>
      <c r="DO267" t="s">
        <v>71</v>
      </c>
      <c r="DP267" t="s">
        <v>71</v>
      </c>
      <c r="DQ267" t="s">
        <v>71</v>
      </c>
      <c r="DR267" t="s">
        <v>71</v>
      </c>
      <c r="DS267" t="s">
        <v>71</v>
      </c>
      <c r="DT267" t="s">
        <v>71</v>
      </c>
      <c r="DU267" t="s">
        <v>71</v>
      </c>
      <c r="DV267" t="s">
        <v>71</v>
      </c>
      <c r="DW267" t="s">
        <v>71</v>
      </c>
      <c r="DX267" t="s">
        <v>71</v>
      </c>
      <c r="DY267" t="s">
        <v>71</v>
      </c>
      <c r="DZ267" t="s">
        <v>71</v>
      </c>
      <c r="EA267" t="s">
        <v>71</v>
      </c>
      <c r="EB267" t="s">
        <v>71</v>
      </c>
      <c r="EC267" t="s">
        <v>71</v>
      </c>
      <c r="ED267" t="s">
        <v>71</v>
      </c>
      <c r="EE267" t="s">
        <v>71</v>
      </c>
      <c r="EF267" t="s">
        <v>71</v>
      </c>
      <c r="EG267" t="s">
        <v>71</v>
      </c>
      <c r="EH267" t="s">
        <v>71</v>
      </c>
      <c r="EI267" t="s">
        <v>71</v>
      </c>
      <c r="EJ267" t="s">
        <v>71</v>
      </c>
      <c r="EK267" t="s">
        <v>71</v>
      </c>
      <c r="EL267" t="s">
        <v>71</v>
      </c>
      <c r="EM267" t="s">
        <v>71</v>
      </c>
      <c r="EN267" t="s">
        <v>71</v>
      </c>
      <c r="EO267" t="s">
        <v>71</v>
      </c>
      <c r="EP267" t="s">
        <v>71</v>
      </c>
      <c r="EQ267" t="s">
        <v>71</v>
      </c>
      <c r="ER267" t="s">
        <v>71</v>
      </c>
      <c r="ES267" t="s">
        <v>71</v>
      </c>
      <c r="ET267" t="s">
        <v>71</v>
      </c>
      <c r="EU267" t="s">
        <v>71</v>
      </c>
      <c r="EV267" t="s">
        <v>71</v>
      </c>
      <c r="EW267" t="s">
        <v>71</v>
      </c>
      <c r="EX267" t="s">
        <v>71</v>
      </c>
      <c r="EY267" t="s">
        <v>71</v>
      </c>
      <c r="EZ267" t="s">
        <v>71</v>
      </c>
      <c r="FA267" t="s">
        <v>71</v>
      </c>
      <c r="FB267" t="s">
        <v>71</v>
      </c>
      <c r="FC267" t="s">
        <v>71</v>
      </c>
      <c r="FD267" t="s">
        <v>71</v>
      </c>
      <c r="FE267" t="s">
        <v>71</v>
      </c>
      <c r="FF267" t="s">
        <v>71</v>
      </c>
      <c r="FG267" t="s">
        <v>71</v>
      </c>
      <c r="FH267" t="s">
        <v>71</v>
      </c>
      <c r="FI267" t="s">
        <v>71</v>
      </c>
      <c r="FJ267" t="s">
        <v>71</v>
      </c>
      <c r="FK267" t="s">
        <v>71</v>
      </c>
      <c r="FL267" t="s">
        <v>71</v>
      </c>
      <c r="FM267" t="s">
        <v>71</v>
      </c>
      <c r="FN267" t="s">
        <v>71</v>
      </c>
      <c r="FO267" t="s">
        <v>71</v>
      </c>
      <c r="FP267" t="s">
        <v>71</v>
      </c>
      <c r="FQ267" t="s">
        <v>71</v>
      </c>
      <c r="FR267" t="s">
        <v>71</v>
      </c>
      <c r="FS267" t="s">
        <v>71</v>
      </c>
      <c r="FT267" t="s">
        <v>71</v>
      </c>
      <c r="FU267" t="s">
        <v>71</v>
      </c>
      <c r="FV267" t="s">
        <v>71</v>
      </c>
      <c r="FW267" t="s">
        <v>71</v>
      </c>
      <c r="FX267" t="s">
        <v>71</v>
      </c>
      <c r="FY267" t="s">
        <v>71</v>
      </c>
      <c r="FZ267" t="s">
        <v>71</v>
      </c>
      <c r="GA267" t="s">
        <v>71</v>
      </c>
      <c r="GB267" t="s">
        <v>71</v>
      </c>
      <c r="GC267" t="s">
        <v>71</v>
      </c>
      <c r="GD267" t="s">
        <v>71</v>
      </c>
      <c r="GE267" t="s">
        <v>71</v>
      </c>
      <c r="GF267" t="s">
        <v>71</v>
      </c>
      <c r="GG267" t="s">
        <v>71</v>
      </c>
      <c r="GH267" t="s">
        <v>71</v>
      </c>
    </row>
    <row r="268" spans="1:190" x14ac:dyDescent="0.2">
      <c r="A268" s="1">
        <v>266</v>
      </c>
      <c r="B268" t="s">
        <v>72</v>
      </c>
      <c r="C268" t="s">
        <v>72</v>
      </c>
      <c r="D268" t="s">
        <v>73</v>
      </c>
      <c r="E268" t="s">
        <v>73</v>
      </c>
      <c r="F268" t="s">
        <v>73</v>
      </c>
      <c r="G268" t="s">
        <v>73</v>
      </c>
      <c r="H268" t="s">
        <v>74</v>
      </c>
      <c r="I268" t="s">
        <v>74</v>
      </c>
      <c r="J268" t="s">
        <v>74</v>
      </c>
      <c r="K268" t="s">
        <v>75</v>
      </c>
      <c r="L268" t="s">
        <v>75</v>
      </c>
      <c r="M268" t="s">
        <v>75</v>
      </c>
      <c r="N268" t="s">
        <v>75</v>
      </c>
      <c r="O268" t="s">
        <v>75</v>
      </c>
      <c r="P268" t="s">
        <v>75</v>
      </c>
      <c r="Q268" t="s">
        <v>75</v>
      </c>
      <c r="R268" t="s">
        <v>71</v>
      </c>
      <c r="S268" t="s">
        <v>71</v>
      </c>
      <c r="T268" t="s">
        <v>71</v>
      </c>
      <c r="U268" t="s">
        <v>71</v>
      </c>
      <c r="V268" t="s">
        <v>71</v>
      </c>
      <c r="W268" t="s">
        <v>71</v>
      </c>
      <c r="X268" t="s">
        <v>71</v>
      </c>
      <c r="Y268" t="s">
        <v>71</v>
      </c>
      <c r="Z268" t="s">
        <v>71</v>
      </c>
      <c r="AA268" t="s">
        <v>71</v>
      </c>
      <c r="AB268" t="s">
        <v>71</v>
      </c>
      <c r="AC268" t="s">
        <v>71</v>
      </c>
      <c r="AD268" t="s">
        <v>71</v>
      </c>
      <c r="AE268" t="s">
        <v>71</v>
      </c>
      <c r="AF268" t="s">
        <v>71</v>
      </c>
      <c r="AG268" t="s">
        <v>71</v>
      </c>
      <c r="AH268" t="s">
        <v>71</v>
      </c>
      <c r="AI268" t="s">
        <v>71</v>
      </c>
      <c r="AJ268" t="s">
        <v>71</v>
      </c>
      <c r="AK268" t="s">
        <v>71</v>
      </c>
      <c r="AL268" t="s">
        <v>71</v>
      </c>
      <c r="AM268" t="s">
        <v>71</v>
      </c>
      <c r="AN268" t="s">
        <v>71</v>
      </c>
      <c r="AO268" t="s">
        <v>71</v>
      </c>
      <c r="AP268" t="s">
        <v>71</v>
      </c>
      <c r="AQ268" t="s">
        <v>71</v>
      </c>
      <c r="AR268" t="s">
        <v>71</v>
      </c>
      <c r="AS268" t="s">
        <v>71</v>
      </c>
      <c r="AT268" t="s">
        <v>71</v>
      </c>
      <c r="AU268" t="s">
        <v>71</v>
      </c>
      <c r="AV268" t="s">
        <v>71</v>
      </c>
      <c r="AW268" t="s">
        <v>71</v>
      </c>
      <c r="AX268" t="s">
        <v>71</v>
      </c>
      <c r="AY268" t="s">
        <v>71</v>
      </c>
      <c r="AZ268" t="s">
        <v>71</v>
      </c>
      <c r="BA268" t="s">
        <v>71</v>
      </c>
      <c r="BB268" t="s">
        <v>71</v>
      </c>
      <c r="BC268" t="s">
        <v>71</v>
      </c>
      <c r="BD268" t="s">
        <v>71</v>
      </c>
      <c r="BE268" t="s">
        <v>71</v>
      </c>
      <c r="BF268" t="s">
        <v>71</v>
      </c>
      <c r="BG268" t="s">
        <v>71</v>
      </c>
      <c r="BH268" t="s">
        <v>71</v>
      </c>
      <c r="BI268" t="s">
        <v>71</v>
      </c>
      <c r="BJ268" t="s">
        <v>71</v>
      </c>
      <c r="BK268" t="s">
        <v>71</v>
      </c>
      <c r="BL268" t="s">
        <v>71</v>
      </c>
      <c r="BM268" t="s">
        <v>71</v>
      </c>
      <c r="BN268" t="s">
        <v>71</v>
      </c>
      <c r="BO268" t="s">
        <v>71</v>
      </c>
      <c r="BP268" t="s">
        <v>71</v>
      </c>
      <c r="BQ268" t="s">
        <v>71</v>
      </c>
      <c r="BR268" t="s">
        <v>71</v>
      </c>
      <c r="BS268" t="s">
        <v>71</v>
      </c>
      <c r="BT268" t="s">
        <v>71</v>
      </c>
      <c r="BU268" t="s">
        <v>71</v>
      </c>
      <c r="BV268" t="s">
        <v>71</v>
      </c>
      <c r="BW268" t="s">
        <v>71</v>
      </c>
      <c r="BX268" t="s">
        <v>71</v>
      </c>
      <c r="BY268" t="s">
        <v>71</v>
      </c>
      <c r="BZ268" t="s">
        <v>71</v>
      </c>
      <c r="CA268" t="s">
        <v>71</v>
      </c>
      <c r="CB268" t="s">
        <v>71</v>
      </c>
      <c r="CC268" t="s">
        <v>71</v>
      </c>
      <c r="CD268" t="s">
        <v>71</v>
      </c>
      <c r="CE268" t="s">
        <v>71</v>
      </c>
      <c r="CF268" t="s">
        <v>71</v>
      </c>
      <c r="CG268" t="s">
        <v>71</v>
      </c>
      <c r="CH268" t="s">
        <v>71</v>
      </c>
      <c r="CI268" t="s">
        <v>71</v>
      </c>
      <c r="CJ268" t="s">
        <v>71</v>
      </c>
      <c r="CK268" t="s">
        <v>71</v>
      </c>
      <c r="CL268" t="s">
        <v>71</v>
      </c>
      <c r="CM268" t="s">
        <v>71</v>
      </c>
      <c r="CN268" t="s">
        <v>71</v>
      </c>
      <c r="CO268" t="s">
        <v>71</v>
      </c>
      <c r="CP268" t="s">
        <v>71</v>
      </c>
      <c r="CQ268" t="s">
        <v>71</v>
      </c>
      <c r="CR268" t="s">
        <v>71</v>
      </c>
      <c r="CS268" t="s">
        <v>71</v>
      </c>
      <c r="CT268" t="s">
        <v>71</v>
      </c>
      <c r="CU268" t="s">
        <v>71</v>
      </c>
      <c r="CV268" t="s">
        <v>71</v>
      </c>
      <c r="CW268" t="s">
        <v>71</v>
      </c>
      <c r="CX268" t="s">
        <v>71</v>
      </c>
      <c r="CY268" t="s">
        <v>71</v>
      </c>
      <c r="CZ268" t="s">
        <v>71</v>
      </c>
      <c r="DA268" t="s">
        <v>71</v>
      </c>
      <c r="DB268" t="s">
        <v>71</v>
      </c>
      <c r="DC268" t="s">
        <v>71</v>
      </c>
      <c r="DD268" t="s">
        <v>71</v>
      </c>
      <c r="DE268" t="s">
        <v>71</v>
      </c>
      <c r="DF268" t="s">
        <v>71</v>
      </c>
      <c r="DG268" t="s">
        <v>71</v>
      </c>
      <c r="DH268" t="s">
        <v>71</v>
      </c>
      <c r="DI268" t="s">
        <v>71</v>
      </c>
      <c r="DJ268" t="s">
        <v>71</v>
      </c>
      <c r="DK268" t="s">
        <v>71</v>
      </c>
      <c r="DL268" t="s">
        <v>71</v>
      </c>
      <c r="DM268" t="s">
        <v>71</v>
      </c>
      <c r="DN268" t="s">
        <v>71</v>
      </c>
      <c r="DO268" t="s">
        <v>71</v>
      </c>
      <c r="DP268" t="s">
        <v>71</v>
      </c>
      <c r="DQ268" t="s">
        <v>71</v>
      </c>
      <c r="DR268" t="s">
        <v>71</v>
      </c>
      <c r="DS268" t="s">
        <v>71</v>
      </c>
      <c r="DT268" t="s">
        <v>71</v>
      </c>
      <c r="DU268" t="s">
        <v>71</v>
      </c>
      <c r="DV268" t="s">
        <v>71</v>
      </c>
      <c r="DW268" t="s">
        <v>71</v>
      </c>
      <c r="DX268" t="s">
        <v>71</v>
      </c>
      <c r="DY268" t="s">
        <v>71</v>
      </c>
      <c r="DZ268" t="s">
        <v>71</v>
      </c>
      <c r="EA268" t="s">
        <v>71</v>
      </c>
      <c r="EB268" t="s">
        <v>71</v>
      </c>
      <c r="EC268" t="s">
        <v>71</v>
      </c>
      <c r="ED268" t="s">
        <v>71</v>
      </c>
      <c r="EE268" t="s">
        <v>71</v>
      </c>
      <c r="EF268" t="s">
        <v>71</v>
      </c>
      <c r="EG268" t="s">
        <v>71</v>
      </c>
      <c r="EH268" t="s">
        <v>71</v>
      </c>
      <c r="EI268" t="s">
        <v>71</v>
      </c>
      <c r="EJ268" t="s">
        <v>71</v>
      </c>
      <c r="EK268" t="s">
        <v>71</v>
      </c>
      <c r="EL268" t="s">
        <v>71</v>
      </c>
      <c r="EM268" t="s">
        <v>71</v>
      </c>
      <c r="EN268" t="s">
        <v>71</v>
      </c>
      <c r="EO268" t="s">
        <v>71</v>
      </c>
      <c r="EP268" t="s">
        <v>71</v>
      </c>
      <c r="EQ268" t="s">
        <v>71</v>
      </c>
      <c r="ER268" t="s">
        <v>71</v>
      </c>
      <c r="ES268" t="s">
        <v>71</v>
      </c>
      <c r="ET268" t="s">
        <v>71</v>
      </c>
      <c r="EU268" t="s">
        <v>71</v>
      </c>
      <c r="EV268" t="s">
        <v>71</v>
      </c>
      <c r="EW268" t="s">
        <v>71</v>
      </c>
      <c r="EX268" t="s">
        <v>71</v>
      </c>
      <c r="EY268" t="s">
        <v>71</v>
      </c>
      <c r="EZ268" t="s">
        <v>71</v>
      </c>
      <c r="FA268" t="s">
        <v>71</v>
      </c>
      <c r="FB268" t="s">
        <v>71</v>
      </c>
      <c r="FC268" t="s">
        <v>71</v>
      </c>
      <c r="FD268" t="s">
        <v>71</v>
      </c>
      <c r="FE268" t="s">
        <v>71</v>
      </c>
      <c r="FF268" t="s">
        <v>71</v>
      </c>
      <c r="FG268" t="s">
        <v>71</v>
      </c>
      <c r="FH268" t="s">
        <v>71</v>
      </c>
      <c r="FI268" t="s">
        <v>71</v>
      </c>
      <c r="FJ268" t="s">
        <v>71</v>
      </c>
      <c r="FK268" t="s">
        <v>71</v>
      </c>
      <c r="FL268" t="s">
        <v>71</v>
      </c>
      <c r="FM268" t="s">
        <v>71</v>
      </c>
      <c r="FN268" t="s">
        <v>71</v>
      </c>
      <c r="FO268" t="s">
        <v>71</v>
      </c>
      <c r="FP268" t="s">
        <v>71</v>
      </c>
      <c r="FQ268" t="s">
        <v>71</v>
      </c>
      <c r="FR268" t="s">
        <v>71</v>
      </c>
      <c r="FS268" t="s">
        <v>71</v>
      </c>
      <c r="FT268" t="s">
        <v>71</v>
      </c>
      <c r="FU268" t="s">
        <v>71</v>
      </c>
      <c r="FV268" t="s">
        <v>71</v>
      </c>
      <c r="FW268" t="s">
        <v>71</v>
      </c>
      <c r="FX268" t="s">
        <v>71</v>
      </c>
      <c r="FY268" t="s">
        <v>71</v>
      </c>
      <c r="FZ268" t="s">
        <v>71</v>
      </c>
      <c r="GA268" t="s">
        <v>71</v>
      </c>
      <c r="GB268" t="s">
        <v>71</v>
      </c>
      <c r="GC268" t="s">
        <v>71</v>
      </c>
      <c r="GD268" t="s">
        <v>71</v>
      </c>
      <c r="GE268" t="s">
        <v>71</v>
      </c>
      <c r="GF268" t="s">
        <v>71</v>
      </c>
      <c r="GG268" t="s">
        <v>71</v>
      </c>
      <c r="GH268" t="s">
        <v>71</v>
      </c>
    </row>
    <row r="269" spans="1:190" x14ac:dyDescent="0.2">
      <c r="A269" s="1">
        <v>267</v>
      </c>
      <c r="B269" t="s">
        <v>72</v>
      </c>
      <c r="C269" t="s">
        <v>72</v>
      </c>
      <c r="D269" t="s">
        <v>73</v>
      </c>
      <c r="E269" t="s">
        <v>73</v>
      </c>
      <c r="F269" t="s">
        <v>73</v>
      </c>
      <c r="G269" t="s">
        <v>73</v>
      </c>
      <c r="H269" t="s">
        <v>74</v>
      </c>
      <c r="I269" t="s">
        <v>74</v>
      </c>
      <c r="J269" t="s">
        <v>74</v>
      </c>
      <c r="K269" t="s">
        <v>75</v>
      </c>
      <c r="L269" t="s">
        <v>75</v>
      </c>
      <c r="M269" t="s">
        <v>75</v>
      </c>
      <c r="N269" t="s">
        <v>75</v>
      </c>
      <c r="O269" t="s">
        <v>75</v>
      </c>
      <c r="P269" t="s">
        <v>75</v>
      </c>
      <c r="Q269" t="s">
        <v>75</v>
      </c>
      <c r="R269" t="s">
        <v>71</v>
      </c>
      <c r="S269" t="s">
        <v>71</v>
      </c>
      <c r="T269" t="s">
        <v>71</v>
      </c>
      <c r="U269" t="s">
        <v>71</v>
      </c>
      <c r="V269" t="s">
        <v>71</v>
      </c>
      <c r="W269" t="s">
        <v>71</v>
      </c>
      <c r="X269" t="s">
        <v>71</v>
      </c>
      <c r="Y269" t="s">
        <v>71</v>
      </c>
      <c r="Z269" t="s">
        <v>71</v>
      </c>
      <c r="AA269" t="s">
        <v>71</v>
      </c>
      <c r="AB269" t="s">
        <v>71</v>
      </c>
      <c r="AC269" t="s">
        <v>71</v>
      </c>
      <c r="AD269" t="s">
        <v>71</v>
      </c>
      <c r="AE269" t="s">
        <v>71</v>
      </c>
      <c r="AF269" t="s">
        <v>71</v>
      </c>
      <c r="AG269" t="s">
        <v>71</v>
      </c>
      <c r="AH269" t="s">
        <v>71</v>
      </c>
      <c r="AI269" t="s">
        <v>71</v>
      </c>
      <c r="AJ269" t="s">
        <v>71</v>
      </c>
      <c r="AK269" t="s">
        <v>71</v>
      </c>
      <c r="AL269" t="s">
        <v>71</v>
      </c>
      <c r="AM269" t="s">
        <v>71</v>
      </c>
      <c r="AN269" t="s">
        <v>71</v>
      </c>
      <c r="AO269" t="s">
        <v>71</v>
      </c>
      <c r="AP269" t="s">
        <v>71</v>
      </c>
      <c r="AQ269" t="s">
        <v>71</v>
      </c>
      <c r="AR269" t="s">
        <v>71</v>
      </c>
      <c r="AS269" t="s">
        <v>71</v>
      </c>
      <c r="AT269" t="s">
        <v>71</v>
      </c>
      <c r="AU269" t="s">
        <v>71</v>
      </c>
      <c r="AV269" t="s">
        <v>71</v>
      </c>
      <c r="AW269" t="s">
        <v>71</v>
      </c>
      <c r="AX269" t="s">
        <v>71</v>
      </c>
      <c r="AY269" t="s">
        <v>71</v>
      </c>
      <c r="AZ269" t="s">
        <v>71</v>
      </c>
      <c r="BA269" t="s">
        <v>71</v>
      </c>
      <c r="BB269" t="s">
        <v>71</v>
      </c>
      <c r="BC269" t="s">
        <v>71</v>
      </c>
      <c r="BD269" t="s">
        <v>71</v>
      </c>
      <c r="BE269" t="s">
        <v>71</v>
      </c>
      <c r="BF269" t="s">
        <v>71</v>
      </c>
      <c r="BG269" t="s">
        <v>71</v>
      </c>
      <c r="BH269" t="s">
        <v>71</v>
      </c>
      <c r="BI269" t="s">
        <v>71</v>
      </c>
      <c r="BJ269" t="s">
        <v>71</v>
      </c>
      <c r="BK269" t="s">
        <v>71</v>
      </c>
      <c r="BL269" t="s">
        <v>71</v>
      </c>
      <c r="BM269" t="s">
        <v>71</v>
      </c>
      <c r="BN269" t="s">
        <v>71</v>
      </c>
      <c r="BO269" t="s">
        <v>71</v>
      </c>
      <c r="BP269" t="s">
        <v>71</v>
      </c>
      <c r="BQ269" t="s">
        <v>71</v>
      </c>
      <c r="BR269" t="s">
        <v>71</v>
      </c>
      <c r="BS269" t="s">
        <v>71</v>
      </c>
      <c r="BT269" t="s">
        <v>71</v>
      </c>
      <c r="BU269" t="s">
        <v>71</v>
      </c>
      <c r="BV269" t="s">
        <v>71</v>
      </c>
      <c r="BW269" t="s">
        <v>71</v>
      </c>
      <c r="BX269" t="s">
        <v>71</v>
      </c>
      <c r="BY269" t="s">
        <v>71</v>
      </c>
      <c r="BZ269" t="s">
        <v>71</v>
      </c>
      <c r="CA269" t="s">
        <v>71</v>
      </c>
      <c r="CB269" t="s">
        <v>71</v>
      </c>
      <c r="CC269" t="s">
        <v>71</v>
      </c>
      <c r="CD269" t="s">
        <v>71</v>
      </c>
      <c r="CE269" t="s">
        <v>71</v>
      </c>
      <c r="CF269" t="s">
        <v>71</v>
      </c>
      <c r="CG269" t="s">
        <v>71</v>
      </c>
      <c r="CH269" t="s">
        <v>71</v>
      </c>
      <c r="CI269" t="s">
        <v>71</v>
      </c>
      <c r="CJ269" t="s">
        <v>71</v>
      </c>
      <c r="CK269" t="s">
        <v>71</v>
      </c>
      <c r="CL269" t="s">
        <v>71</v>
      </c>
      <c r="CM269" t="s">
        <v>71</v>
      </c>
      <c r="CN269" t="s">
        <v>71</v>
      </c>
      <c r="CO269" t="s">
        <v>71</v>
      </c>
      <c r="CP269" t="s">
        <v>71</v>
      </c>
      <c r="CQ269" t="s">
        <v>71</v>
      </c>
      <c r="CR269" t="s">
        <v>71</v>
      </c>
      <c r="CS269" t="s">
        <v>71</v>
      </c>
      <c r="CT269" t="s">
        <v>71</v>
      </c>
      <c r="CU269" t="s">
        <v>71</v>
      </c>
      <c r="CV269" t="s">
        <v>71</v>
      </c>
      <c r="CW269" t="s">
        <v>71</v>
      </c>
      <c r="CX269" t="s">
        <v>71</v>
      </c>
      <c r="CY269" t="s">
        <v>71</v>
      </c>
      <c r="CZ269" t="s">
        <v>71</v>
      </c>
      <c r="DA269" t="s">
        <v>71</v>
      </c>
      <c r="DB269" t="s">
        <v>71</v>
      </c>
      <c r="DC269" t="s">
        <v>71</v>
      </c>
      <c r="DD269" t="s">
        <v>71</v>
      </c>
      <c r="DE269" t="s">
        <v>71</v>
      </c>
      <c r="DF269" t="s">
        <v>71</v>
      </c>
      <c r="DG269" t="s">
        <v>71</v>
      </c>
      <c r="DH269" t="s">
        <v>71</v>
      </c>
      <c r="DI269" t="s">
        <v>71</v>
      </c>
      <c r="DJ269" t="s">
        <v>71</v>
      </c>
      <c r="DK269" t="s">
        <v>71</v>
      </c>
      <c r="DL269" t="s">
        <v>71</v>
      </c>
      <c r="DM269" t="s">
        <v>71</v>
      </c>
      <c r="DN269" t="s">
        <v>71</v>
      </c>
      <c r="DO269" t="s">
        <v>71</v>
      </c>
      <c r="DP269" t="s">
        <v>71</v>
      </c>
      <c r="DQ269" t="s">
        <v>71</v>
      </c>
      <c r="DR269" t="s">
        <v>71</v>
      </c>
      <c r="DS269" t="s">
        <v>71</v>
      </c>
      <c r="DT269" t="s">
        <v>71</v>
      </c>
      <c r="DU269" t="s">
        <v>71</v>
      </c>
      <c r="DV269" t="s">
        <v>71</v>
      </c>
      <c r="DW269" t="s">
        <v>71</v>
      </c>
      <c r="DX269" t="s">
        <v>71</v>
      </c>
      <c r="DY269" t="s">
        <v>71</v>
      </c>
      <c r="DZ269" t="s">
        <v>71</v>
      </c>
      <c r="EA269" t="s">
        <v>71</v>
      </c>
      <c r="EB269" t="s">
        <v>71</v>
      </c>
      <c r="EC269" t="s">
        <v>71</v>
      </c>
      <c r="ED269" t="s">
        <v>71</v>
      </c>
      <c r="EE269" t="s">
        <v>71</v>
      </c>
      <c r="EF269" t="s">
        <v>71</v>
      </c>
      <c r="EG269" t="s">
        <v>71</v>
      </c>
      <c r="EH269" t="s">
        <v>71</v>
      </c>
      <c r="EI269" t="s">
        <v>71</v>
      </c>
      <c r="EJ269" t="s">
        <v>71</v>
      </c>
      <c r="EK269" t="s">
        <v>71</v>
      </c>
      <c r="EL269" t="s">
        <v>71</v>
      </c>
      <c r="EM269" t="s">
        <v>71</v>
      </c>
      <c r="EN269" t="s">
        <v>71</v>
      </c>
      <c r="EO269" t="s">
        <v>71</v>
      </c>
      <c r="EP269" t="s">
        <v>71</v>
      </c>
      <c r="EQ269" t="s">
        <v>71</v>
      </c>
      <c r="ER269" t="s">
        <v>71</v>
      </c>
      <c r="ES269" t="s">
        <v>71</v>
      </c>
      <c r="ET269" t="s">
        <v>71</v>
      </c>
      <c r="EU269" t="s">
        <v>71</v>
      </c>
      <c r="EV269" t="s">
        <v>71</v>
      </c>
      <c r="EW269" t="s">
        <v>71</v>
      </c>
      <c r="EX269" t="s">
        <v>71</v>
      </c>
      <c r="EY269" t="s">
        <v>71</v>
      </c>
      <c r="EZ269" t="s">
        <v>71</v>
      </c>
      <c r="FA269" t="s">
        <v>71</v>
      </c>
      <c r="FB269" t="s">
        <v>71</v>
      </c>
      <c r="FC269" t="s">
        <v>71</v>
      </c>
      <c r="FD269" t="s">
        <v>71</v>
      </c>
      <c r="FE269" t="s">
        <v>71</v>
      </c>
      <c r="FF269" t="s">
        <v>71</v>
      </c>
      <c r="FG269" t="s">
        <v>71</v>
      </c>
      <c r="FH269" t="s">
        <v>71</v>
      </c>
      <c r="FI269" t="s">
        <v>71</v>
      </c>
      <c r="FJ269" t="s">
        <v>71</v>
      </c>
      <c r="FK269" t="s">
        <v>71</v>
      </c>
      <c r="FL269" t="s">
        <v>71</v>
      </c>
      <c r="FM269" t="s">
        <v>71</v>
      </c>
      <c r="FN269" t="s">
        <v>71</v>
      </c>
      <c r="FO269" t="s">
        <v>71</v>
      </c>
      <c r="FP269" t="s">
        <v>71</v>
      </c>
      <c r="FQ269" t="s">
        <v>71</v>
      </c>
      <c r="FR269" t="s">
        <v>71</v>
      </c>
      <c r="FS269" t="s">
        <v>71</v>
      </c>
      <c r="FT269" t="s">
        <v>71</v>
      </c>
      <c r="FU269" t="s">
        <v>71</v>
      </c>
      <c r="FV269" t="s">
        <v>71</v>
      </c>
      <c r="FW269" t="s">
        <v>71</v>
      </c>
      <c r="FX269" t="s">
        <v>71</v>
      </c>
      <c r="FY269" t="s">
        <v>71</v>
      </c>
      <c r="FZ269" t="s">
        <v>71</v>
      </c>
      <c r="GA269" t="s">
        <v>71</v>
      </c>
      <c r="GB269" t="s">
        <v>71</v>
      </c>
      <c r="GC269" t="s">
        <v>71</v>
      </c>
      <c r="GD269" t="s">
        <v>71</v>
      </c>
      <c r="GE269" t="s">
        <v>71</v>
      </c>
      <c r="GF269" t="s">
        <v>71</v>
      </c>
      <c r="GG269" t="s">
        <v>71</v>
      </c>
      <c r="GH269" t="s">
        <v>71</v>
      </c>
    </row>
    <row r="270" spans="1:190" x14ac:dyDescent="0.2">
      <c r="A270" s="1">
        <v>268</v>
      </c>
      <c r="B270" t="s">
        <v>72</v>
      </c>
      <c r="C270" t="s">
        <v>72</v>
      </c>
      <c r="D270" t="s">
        <v>73</v>
      </c>
      <c r="E270" t="s">
        <v>73</v>
      </c>
      <c r="F270" t="s">
        <v>73</v>
      </c>
      <c r="G270" t="s">
        <v>73</v>
      </c>
      <c r="H270" t="s">
        <v>74</v>
      </c>
      <c r="I270" t="s">
        <v>74</v>
      </c>
      <c r="J270" t="s">
        <v>74</v>
      </c>
      <c r="K270" t="s">
        <v>75</v>
      </c>
      <c r="L270" t="s">
        <v>75</v>
      </c>
      <c r="M270" t="s">
        <v>75</v>
      </c>
      <c r="N270" t="s">
        <v>75</v>
      </c>
      <c r="O270" t="s">
        <v>75</v>
      </c>
      <c r="P270" t="s">
        <v>75</v>
      </c>
      <c r="Q270" t="s">
        <v>75</v>
      </c>
      <c r="R270" t="s">
        <v>71</v>
      </c>
      <c r="S270" t="s">
        <v>71</v>
      </c>
      <c r="T270" t="s">
        <v>71</v>
      </c>
      <c r="U270" t="s">
        <v>71</v>
      </c>
      <c r="V270" t="s">
        <v>71</v>
      </c>
      <c r="W270" t="s">
        <v>71</v>
      </c>
      <c r="X270" t="s">
        <v>71</v>
      </c>
      <c r="Y270" t="s">
        <v>71</v>
      </c>
      <c r="Z270" t="s">
        <v>71</v>
      </c>
      <c r="AA270" t="s">
        <v>71</v>
      </c>
      <c r="AB270" t="s">
        <v>71</v>
      </c>
      <c r="AC270" t="s">
        <v>71</v>
      </c>
      <c r="AD270" t="s">
        <v>71</v>
      </c>
      <c r="AE270" t="s">
        <v>71</v>
      </c>
      <c r="AF270" t="s">
        <v>71</v>
      </c>
      <c r="AG270" t="s">
        <v>71</v>
      </c>
      <c r="AH270" t="s">
        <v>71</v>
      </c>
      <c r="AI270" t="s">
        <v>71</v>
      </c>
      <c r="AJ270" t="s">
        <v>71</v>
      </c>
      <c r="AK270" t="s">
        <v>71</v>
      </c>
      <c r="AL270" t="s">
        <v>71</v>
      </c>
      <c r="AM270" t="s">
        <v>71</v>
      </c>
      <c r="AN270" t="s">
        <v>71</v>
      </c>
      <c r="AO270" t="s">
        <v>71</v>
      </c>
      <c r="AP270" t="s">
        <v>71</v>
      </c>
      <c r="AQ270" t="s">
        <v>71</v>
      </c>
      <c r="AR270" t="s">
        <v>71</v>
      </c>
      <c r="AS270" t="s">
        <v>71</v>
      </c>
      <c r="AT270" t="s">
        <v>71</v>
      </c>
      <c r="AU270" t="s">
        <v>71</v>
      </c>
      <c r="AV270" t="s">
        <v>71</v>
      </c>
      <c r="AW270" t="s">
        <v>71</v>
      </c>
      <c r="AX270" t="s">
        <v>71</v>
      </c>
      <c r="AY270" t="s">
        <v>71</v>
      </c>
      <c r="AZ270" t="s">
        <v>71</v>
      </c>
      <c r="BA270" t="s">
        <v>71</v>
      </c>
      <c r="BB270" t="s">
        <v>71</v>
      </c>
      <c r="BC270" t="s">
        <v>71</v>
      </c>
      <c r="BD270" t="s">
        <v>71</v>
      </c>
      <c r="BE270" t="s">
        <v>71</v>
      </c>
      <c r="BF270" t="s">
        <v>71</v>
      </c>
      <c r="BG270" t="s">
        <v>71</v>
      </c>
      <c r="BH270" t="s">
        <v>71</v>
      </c>
      <c r="BI270" t="s">
        <v>71</v>
      </c>
      <c r="BJ270" t="s">
        <v>71</v>
      </c>
      <c r="BK270" t="s">
        <v>71</v>
      </c>
      <c r="BL270" t="s">
        <v>71</v>
      </c>
      <c r="BM270" t="s">
        <v>71</v>
      </c>
      <c r="BN270" t="s">
        <v>71</v>
      </c>
      <c r="BO270" t="s">
        <v>71</v>
      </c>
      <c r="BP270" t="s">
        <v>71</v>
      </c>
      <c r="BQ270" t="s">
        <v>71</v>
      </c>
      <c r="BR270" t="s">
        <v>71</v>
      </c>
      <c r="BS270" t="s">
        <v>71</v>
      </c>
      <c r="BT270" t="s">
        <v>71</v>
      </c>
      <c r="BU270" t="s">
        <v>71</v>
      </c>
      <c r="BV270" t="s">
        <v>71</v>
      </c>
      <c r="BW270" t="s">
        <v>71</v>
      </c>
      <c r="BX270" t="s">
        <v>71</v>
      </c>
      <c r="BY270" t="s">
        <v>71</v>
      </c>
      <c r="BZ270" t="s">
        <v>71</v>
      </c>
      <c r="CA270" t="s">
        <v>71</v>
      </c>
      <c r="CB270" t="s">
        <v>71</v>
      </c>
      <c r="CC270" t="s">
        <v>71</v>
      </c>
      <c r="CD270" t="s">
        <v>71</v>
      </c>
      <c r="CE270" t="s">
        <v>71</v>
      </c>
      <c r="CF270" t="s">
        <v>71</v>
      </c>
      <c r="CG270" t="s">
        <v>71</v>
      </c>
      <c r="CH270" t="s">
        <v>71</v>
      </c>
      <c r="CI270" t="s">
        <v>71</v>
      </c>
      <c r="CJ270" t="s">
        <v>71</v>
      </c>
      <c r="CK270" t="s">
        <v>71</v>
      </c>
      <c r="CL270" t="s">
        <v>71</v>
      </c>
      <c r="CM270" t="s">
        <v>71</v>
      </c>
      <c r="CN270" t="s">
        <v>71</v>
      </c>
      <c r="CO270" t="s">
        <v>71</v>
      </c>
      <c r="CP270" t="s">
        <v>71</v>
      </c>
      <c r="CQ270" t="s">
        <v>71</v>
      </c>
      <c r="CR270" t="s">
        <v>71</v>
      </c>
      <c r="CS270" t="s">
        <v>71</v>
      </c>
      <c r="CT270" t="s">
        <v>71</v>
      </c>
      <c r="CU270" t="s">
        <v>71</v>
      </c>
      <c r="CV270" t="s">
        <v>71</v>
      </c>
      <c r="CW270" t="s">
        <v>71</v>
      </c>
      <c r="CX270" t="s">
        <v>71</v>
      </c>
      <c r="CY270" t="s">
        <v>71</v>
      </c>
      <c r="CZ270" t="s">
        <v>71</v>
      </c>
      <c r="DA270" t="s">
        <v>71</v>
      </c>
      <c r="DB270" t="s">
        <v>71</v>
      </c>
      <c r="DC270" t="s">
        <v>71</v>
      </c>
      <c r="DD270" t="s">
        <v>71</v>
      </c>
      <c r="DE270" t="s">
        <v>71</v>
      </c>
      <c r="DF270" t="s">
        <v>71</v>
      </c>
      <c r="DG270" t="s">
        <v>71</v>
      </c>
      <c r="DH270" t="s">
        <v>71</v>
      </c>
      <c r="DI270" t="s">
        <v>71</v>
      </c>
      <c r="DJ270" t="s">
        <v>71</v>
      </c>
      <c r="DK270" t="s">
        <v>71</v>
      </c>
      <c r="DL270" t="s">
        <v>71</v>
      </c>
      <c r="DM270" t="s">
        <v>71</v>
      </c>
      <c r="DN270" t="s">
        <v>71</v>
      </c>
      <c r="DO270" t="s">
        <v>71</v>
      </c>
      <c r="DP270" t="s">
        <v>71</v>
      </c>
      <c r="DQ270" t="s">
        <v>71</v>
      </c>
      <c r="DR270" t="s">
        <v>71</v>
      </c>
      <c r="DS270" t="s">
        <v>71</v>
      </c>
      <c r="DT270" t="s">
        <v>71</v>
      </c>
      <c r="DU270" t="s">
        <v>71</v>
      </c>
      <c r="DV270" t="s">
        <v>71</v>
      </c>
      <c r="DW270" t="s">
        <v>71</v>
      </c>
      <c r="DX270" t="s">
        <v>71</v>
      </c>
      <c r="DY270" t="s">
        <v>71</v>
      </c>
      <c r="DZ270" t="s">
        <v>71</v>
      </c>
      <c r="EA270" t="s">
        <v>71</v>
      </c>
      <c r="EB270" t="s">
        <v>71</v>
      </c>
      <c r="EC270" t="s">
        <v>71</v>
      </c>
      <c r="ED270" t="s">
        <v>71</v>
      </c>
      <c r="EE270" t="s">
        <v>71</v>
      </c>
      <c r="EF270" t="s">
        <v>71</v>
      </c>
      <c r="EG270" t="s">
        <v>71</v>
      </c>
      <c r="EH270" t="s">
        <v>71</v>
      </c>
      <c r="EI270" t="s">
        <v>71</v>
      </c>
      <c r="EJ270" t="s">
        <v>71</v>
      </c>
      <c r="EK270" t="s">
        <v>71</v>
      </c>
      <c r="EL270" t="s">
        <v>71</v>
      </c>
      <c r="EM270" t="s">
        <v>71</v>
      </c>
      <c r="EN270" t="s">
        <v>71</v>
      </c>
      <c r="EO270" t="s">
        <v>71</v>
      </c>
      <c r="EP270" t="s">
        <v>71</v>
      </c>
      <c r="EQ270" t="s">
        <v>71</v>
      </c>
      <c r="ER270" t="s">
        <v>71</v>
      </c>
      <c r="ES270" t="s">
        <v>71</v>
      </c>
      <c r="ET270" t="s">
        <v>71</v>
      </c>
      <c r="EU270" t="s">
        <v>71</v>
      </c>
      <c r="EV270" t="s">
        <v>71</v>
      </c>
      <c r="EW270" t="s">
        <v>71</v>
      </c>
      <c r="EX270" t="s">
        <v>71</v>
      </c>
      <c r="EY270" t="s">
        <v>71</v>
      </c>
      <c r="EZ270" t="s">
        <v>71</v>
      </c>
      <c r="FA270" t="s">
        <v>71</v>
      </c>
      <c r="FB270" t="s">
        <v>71</v>
      </c>
      <c r="FC270" t="s">
        <v>71</v>
      </c>
      <c r="FD270" t="s">
        <v>71</v>
      </c>
      <c r="FE270" t="s">
        <v>71</v>
      </c>
      <c r="FF270" t="s">
        <v>71</v>
      </c>
      <c r="FG270" t="s">
        <v>71</v>
      </c>
      <c r="FH270" t="s">
        <v>71</v>
      </c>
      <c r="FI270" t="s">
        <v>71</v>
      </c>
      <c r="FJ270" t="s">
        <v>71</v>
      </c>
      <c r="FK270" t="s">
        <v>71</v>
      </c>
      <c r="FL270" t="s">
        <v>71</v>
      </c>
      <c r="FM270" t="s">
        <v>71</v>
      </c>
      <c r="FN270" t="s">
        <v>71</v>
      </c>
      <c r="FO270" t="s">
        <v>71</v>
      </c>
      <c r="FP270" t="s">
        <v>71</v>
      </c>
      <c r="FQ270" t="s">
        <v>71</v>
      </c>
      <c r="FR270" t="s">
        <v>71</v>
      </c>
      <c r="FS270" t="s">
        <v>71</v>
      </c>
      <c r="FT270" t="s">
        <v>71</v>
      </c>
      <c r="FU270" t="s">
        <v>71</v>
      </c>
      <c r="FV270" t="s">
        <v>71</v>
      </c>
      <c r="FW270" t="s">
        <v>71</v>
      </c>
      <c r="FX270" t="s">
        <v>71</v>
      </c>
      <c r="FY270" t="s">
        <v>71</v>
      </c>
      <c r="FZ270" t="s">
        <v>71</v>
      </c>
      <c r="GA270" t="s">
        <v>71</v>
      </c>
      <c r="GB270" t="s">
        <v>71</v>
      </c>
      <c r="GC270" t="s">
        <v>71</v>
      </c>
      <c r="GD270" t="s">
        <v>71</v>
      </c>
      <c r="GE270" t="s">
        <v>71</v>
      </c>
      <c r="GF270" t="s">
        <v>71</v>
      </c>
      <c r="GG270" t="s">
        <v>71</v>
      </c>
      <c r="GH270" t="s">
        <v>71</v>
      </c>
    </row>
    <row r="271" spans="1:190" x14ac:dyDescent="0.2">
      <c r="A271" s="1">
        <v>269</v>
      </c>
      <c r="B271" t="s">
        <v>72</v>
      </c>
      <c r="C271" t="s">
        <v>72</v>
      </c>
      <c r="D271" t="s">
        <v>73</v>
      </c>
      <c r="E271" t="s">
        <v>73</v>
      </c>
      <c r="F271" t="s">
        <v>73</v>
      </c>
      <c r="G271" t="s">
        <v>73</v>
      </c>
      <c r="H271" t="s">
        <v>74</v>
      </c>
      <c r="I271" t="s">
        <v>74</v>
      </c>
      <c r="J271" t="s">
        <v>74</v>
      </c>
      <c r="K271" t="s">
        <v>75</v>
      </c>
      <c r="L271" t="s">
        <v>75</v>
      </c>
      <c r="M271" t="s">
        <v>75</v>
      </c>
      <c r="N271" t="s">
        <v>75</v>
      </c>
      <c r="O271" t="s">
        <v>75</v>
      </c>
      <c r="P271" t="s">
        <v>75</v>
      </c>
      <c r="Q271" t="s">
        <v>75</v>
      </c>
      <c r="R271" t="s">
        <v>71</v>
      </c>
      <c r="S271" t="s">
        <v>71</v>
      </c>
      <c r="T271" t="s">
        <v>71</v>
      </c>
      <c r="U271" t="s">
        <v>71</v>
      </c>
      <c r="V271" t="s">
        <v>71</v>
      </c>
      <c r="W271" t="s">
        <v>71</v>
      </c>
      <c r="X271" t="s">
        <v>71</v>
      </c>
      <c r="Y271" t="s">
        <v>71</v>
      </c>
      <c r="Z271" t="s">
        <v>71</v>
      </c>
      <c r="AA271" t="s">
        <v>71</v>
      </c>
      <c r="AB271" t="s">
        <v>71</v>
      </c>
      <c r="AC271" t="s">
        <v>71</v>
      </c>
      <c r="AD271" t="s">
        <v>71</v>
      </c>
      <c r="AE271" t="s">
        <v>71</v>
      </c>
      <c r="AF271" t="s">
        <v>71</v>
      </c>
      <c r="AG271" t="s">
        <v>71</v>
      </c>
      <c r="AH271" t="s">
        <v>71</v>
      </c>
      <c r="AI271" t="s">
        <v>71</v>
      </c>
      <c r="AJ271" t="s">
        <v>71</v>
      </c>
      <c r="AK271" t="s">
        <v>71</v>
      </c>
      <c r="AL271" t="s">
        <v>71</v>
      </c>
      <c r="AM271" t="s">
        <v>71</v>
      </c>
      <c r="AN271" t="s">
        <v>71</v>
      </c>
      <c r="AO271" t="s">
        <v>71</v>
      </c>
      <c r="AP271" t="s">
        <v>71</v>
      </c>
      <c r="AQ271" t="s">
        <v>71</v>
      </c>
      <c r="AR271" t="s">
        <v>71</v>
      </c>
      <c r="AS271" t="s">
        <v>71</v>
      </c>
      <c r="AT271" t="s">
        <v>71</v>
      </c>
      <c r="AU271" t="s">
        <v>71</v>
      </c>
      <c r="AV271" t="s">
        <v>71</v>
      </c>
      <c r="AW271" t="s">
        <v>71</v>
      </c>
      <c r="AX271" t="s">
        <v>71</v>
      </c>
      <c r="AY271" t="s">
        <v>71</v>
      </c>
      <c r="AZ271" t="s">
        <v>71</v>
      </c>
      <c r="BA271" t="s">
        <v>71</v>
      </c>
      <c r="BB271" t="s">
        <v>71</v>
      </c>
      <c r="BC271" t="s">
        <v>71</v>
      </c>
      <c r="BD271" t="s">
        <v>71</v>
      </c>
      <c r="BE271" t="s">
        <v>71</v>
      </c>
      <c r="BF271" t="s">
        <v>71</v>
      </c>
      <c r="BG271" t="s">
        <v>71</v>
      </c>
      <c r="BH271" t="s">
        <v>71</v>
      </c>
      <c r="BI271" t="s">
        <v>71</v>
      </c>
      <c r="BJ271" t="s">
        <v>71</v>
      </c>
      <c r="BK271" t="s">
        <v>71</v>
      </c>
      <c r="BL271" t="s">
        <v>71</v>
      </c>
      <c r="BM271" t="s">
        <v>71</v>
      </c>
      <c r="BN271" t="s">
        <v>71</v>
      </c>
      <c r="BO271" t="s">
        <v>71</v>
      </c>
      <c r="BP271" t="s">
        <v>71</v>
      </c>
      <c r="BQ271" t="s">
        <v>71</v>
      </c>
      <c r="BR271" t="s">
        <v>71</v>
      </c>
      <c r="BS271" t="s">
        <v>71</v>
      </c>
      <c r="BT271" t="s">
        <v>71</v>
      </c>
      <c r="BU271" t="s">
        <v>71</v>
      </c>
      <c r="BV271" t="s">
        <v>71</v>
      </c>
      <c r="BW271" t="s">
        <v>71</v>
      </c>
      <c r="BX271" t="s">
        <v>71</v>
      </c>
      <c r="BY271" t="s">
        <v>71</v>
      </c>
      <c r="BZ271" t="s">
        <v>71</v>
      </c>
      <c r="CA271" t="s">
        <v>71</v>
      </c>
      <c r="CB271" t="s">
        <v>71</v>
      </c>
      <c r="CC271" t="s">
        <v>71</v>
      </c>
      <c r="CD271" t="s">
        <v>71</v>
      </c>
      <c r="CE271" t="s">
        <v>71</v>
      </c>
      <c r="CF271" t="s">
        <v>71</v>
      </c>
      <c r="CG271" t="s">
        <v>71</v>
      </c>
      <c r="CH271" t="s">
        <v>71</v>
      </c>
      <c r="CI271" t="s">
        <v>71</v>
      </c>
      <c r="CJ271" t="s">
        <v>71</v>
      </c>
      <c r="CK271" t="s">
        <v>71</v>
      </c>
      <c r="CL271" t="s">
        <v>71</v>
      </c>
      <c r="CM271" t="s">
        <v>71</v>
      </c>
      <c r="CN271" t="s">
        <v>71</v>
      </c>
      <c r="CO271" t="s">
        <v>71</v>
      </c>
      <c r="CP271" t="s">
        <v>71</v>
      </c>
      <c r="CQ271" t="s">
        <v>71</v>
      </c>
      <c r="CR271" t="s">
        <v>71</v>
      </c>
      <c r="CS271" t="s">
        <v>71</v>
      </c>
      <c r="CT271" t="s">
        <v>71</v>
      </c>
      <c r="CU271" t="s">
        <v>71</v>
      </c>
      <c r="CV271" t="s">
        <v>71</v>
      </c>
      <c r="CW271" t="s">
        <v>71</v>
      </c>
      <c r="CX271" t="s">
        <v>71</v>
      </c>
      <c r="CY271" t="s">
        <v>71</v>
      </c>
      <c r="CZ271" t="s">
        <v>71</v>
      </c>
      <c r="DA271" t="s">
        <v>71</v>
      </c>
      <c r="DB271" t="s">
        <v>71</v>
      </c>
      <c r="DC271" t="s">
        <v>71</v>
      </c>
      <c r="DD271" t="s">
        <v>71</v>
      </c>
      <c r="DE271" t="s">
        <v>71</v>
      </c>
      <c r="DF271" t="s">
        <v>71</v>
      </c>
      <c r="DG271" t="s">
        <v>71</v>
      </c>
      <c r="DH271" t="s">
        <v>71</v>
      </c>
      <c r="DI271" t="s">
        <v>71</v>
      </c>
      <c r="DJ271" t="s">
        <v>71</v>
      </c>
      <c r="DK271" t="s">
        <v>71</v>
      </c>
      <c r="DL271" t="s">
        <v>71</v>
      </c>
      <c r="DM271" t="s">
        <v>71</v>
      </c>
      <c r="DN271" t="s">
        <v>71</v>
      </c>
      <c r="DO271" t="s">
        <v>71</v>
      </c>
      <c r="DP271" t="s">
        <v>71</v>
      </c>
      <c r="DQ271" t="s">
        <v>71</v>
      </c>
      <c r="DR271" t="s">
        <v>71</v>
      </c>
      <c r="DS271" t="s">
        <v>71</v>
      </c>
      <c r="DT271" t="s">
        <v>71</v>
      </c>
      <c r="DU271" t="s">
        <v>71</v>
      </c>
      <c r="DV271" t="s">
        <v>71</v>
      </c>
      <c r="DW271" t="s">
        <v>71</v>
      </c>
      <c r="DX271" t="s">
        <v>71</v>
      </c>
      <c r="DY271" t="s">
        <v>71</v>
      </c>
      <c r="DZ271" t="s">
        <v>71</v>
      </c>
      <c r="EA271" t="s">
        <v>71</v>
      </c>
      <c r="EB271" t="s">
        <v>71</v>
      </c>
      <c r="EC271" t="s">
        <v>71</v>
      </c>
      <c r="ED271" t="s">
        <v>71</v>
      </c>
      <c r="EE271" t="s">
        <v>71</v>
      </c>
      <c r="EF271" t="s">
        <v>71</v>
      </c>
      <c r="EG271" t="s">
        <v>71</v>
      </c>
      <c r="EH271" t="s">
        <v>71</v>
      </c>
      <c r="EI271" t="s">
        <v>71</v>
      </c>
      <c r="EJ271" t="s">
        <v>71</v>
      </c>
      <c r="EK271" t="s">
        <v>71</v>
      </c>
      <c r="EL271" t="s">
        <v>71</v>
      </c>
      <c r="EM271" t="s">
        <v>71</v>
      </c>
      <c r="EN271" t="s">
        <v>71</v>
      </c>
      <c r="EO271" t="s">
        <v>71</v>
      </c>
      <c r="EP271" t="s">
        <v>71</v>
      </c>
      <c r="EQ271" t="s">
        <v>71</v>
      </c>
      <c r="ER271" t="s">
        <v>71</v>
      </c>
      <c r="ES271" t="s">
        <v>71</v>
      </c>
      <c r="ET271" t="s">
        <v>71</v>
      </c>
      <c r="EU271" t="s">
        <v>71</v>
      </c>
      <c r="EV271" t="s">
        <v>71</v>
      </c>
      <c r="EW271" t="s">
        <v>71</v>
      </c>
      <c r="EX271" t="s">
        <v>71</v>
      </c>
      <c r="EY271" t="s">
        <v>71</v>
      </c>
      <c r="EZ271" t="s">
        <v>71</v>
      </c>
      <c r="FA271" t="s">
        <v>71</v>
      </c>
      <c r="FB271" t="s">
        <v>71</v>
      </c>
      <c r="FC271" t="s">
        <v>71</v>
      </c>
      <c r="FD271" t="s">
        <v>71</v>
      </c>
      <c r="FE271" t="s">
        <v>71</v>
      </c>
      <c r="FF271" t="s">
        <v>71</v>
      </c>
      <c r="FG271" t="s">
        <v>71</v>
      </c>
      <c r="FH271" t="s">
        <v>71</v>
      </c>
      <c r="FI271" t="s">
        <v>71</v>
      </c>
      <c r="FJ271" t="s">
        <v>71</v>
      </c>
      <c r="FK271" t="s">
        <v>71</v>
      </c>
      <c r="FL271" t="s">
        <v>71</v>
      </c>
      <c r="FM271" t="s">
        <v>71</v>
      </c>
      <c r="FN271" t="s">
        <v>71</v>
      </c>
      <c r="FO271" t="s">
        <v>71</v>
      </c>
      <c r="FP271" t="s">
        <v>71</v>
      </c>
      <c r="FQ271" t="s">
        <v>71</v>
      </c>
      <c r="FR271" t="s">
        <v>71</v>
      </c>
      <c r="FS271" t="s">
        <v>71</v>
      </c>
      <c r="FT271" t="s">
        <v>71</v>
      </c>
      <c r="FU271" t="s">
        <v>71</v>
      </c>
      <c r="FV271" t="s">
        <v>71</v>
      </c>
      <c r="FW271" t="s">
        <v>71</v>
      </c>
      <c r="FX271" t="s">
        <v>71</v>
      </c>
      <c r="FY271" t="s">
        <v>71</v>
      </c>
      <c r="FZ271" t="s">
        <v>71</v>
      </c>
      <c r="GA271" t="s">
        <v>71</v>
      </c>
      <c r="GB271" t="s">
        <v>71</v>
      </c>
      <c r="GC271" t="s">
        <v>71</v>
      </c>
      <c r="GD271" t="s">
        <v>71</v>
      </c>
      <c r="GE271" t="s">
        <v>71</v>
      </c>
      <c r="GF271" t="s">
        <v>71</v>
      </c>
      <c r="GG271" t="s">
        <v>71</v>
      </c>
      <c r="GH271" t="s">
        <v>71</v>
      </c>
    </row>
    <row r="272" spans="1:190" x14ac:dyDescent="0.2">
      <c r="A272" s="1">
        <v>270</v>
      </c>
      <c r="B272" t="s">
        <v>72</v>
      </c>
      <c r="C272" t="s">
        <v>72</v>
      </c>
      <c r="D272" t="s">
        <v>73</v>
      </c>
      <c r="E272" t="s">
        <v>73</v>
      </c>
      <c r="F272" t="s">
        <v>73</v>
      </c>
      <c r="G272" t="s">
        <v>73</v>
      </c>
      <c r="H272" t="s">
        <v>74</v>
      </c>
      <c r="I272" t="s">
        <v>74</v>
      </c>
      <c r="J272" t="s">
        <v>74</v>
      </c>
      <c r="K272" t="s">
        <v>75</v>
      </c>
      <c r="L272" t="s">
        <v>75</v>
      </c>
      <c r="M272" t="s">
        <v>75</v>
      </c>
      <c r="N272" t="s">
        <v>75</v>
      </c>
      <c r="O272" t="s">
        <v>75</v>
      </c>
      <c r="P272" t="s">
        <v>75</v>
      </c>
      <c r="Q272" t="s">
        <v>75</v>
      </c>
      <c r="R272" t="s">
        <v>71</v>
      </c>
      <c r="S272" t="s">
        <v>71</v>
      </c>
      <c r="T272" t="s">
        <v>71</v>
      </c>
      <c r="U272" t="s">
        <v>71</v>
      </c>
      <c r="V272" t="s">
        <v>71</v>
      </c>
      <c r="W272" t="s">
        <v>71</v>
      </c>
      <c r="X272" t="s">
        <v>71</v>
      </c>
      <c r="Y272" t="s">
        <v>71</v>
      </c>
      <c r="Z272" t="s">
        <v>71</v>
      </c>
      <c r="AA272" t="s">
        <v>71</v>
      </c>
      <c r="AB272" t="s">
        <v>71</v>
      </c>
      <c r="AC272" t="s">
        <v>71</v>
      </c>
      <c r="AD272" t="s">
        <v>71</v>
      </c>
      <c r="AE272" t="s">
        <v>71</v>
      </c>
      <c r="AF272" t="s">
        <v>71</v>
      </c>
      <c r="AG272" t="s">
        <v>71</v>
      </c>
      <c r="AH272" t="s">
        <v>71</v>
      </c>
      <c r="AI272" t="s">
        <v>71</v>
      </c>
      <c r="AJ272" t="s">
        <v>71</v>
      </c>
      <c r="AK272" t="s">
        <v>71</v>
      </c>
      <c r="AL272" t="s">
        <v>71</v>
      </c>
      <c r="AM272" t="s">
        <v>71</v>
      </c>
      <c r="AN272" t="s">
        <v>71</v>
      </c>
      <c r="AO272" t="s">
        <v>71</v>
      </c>
      <c r="AP272" t="s">
        <v>71</v>
      </c>
      <c r="AQ272" t="s">
        <v>71</v>
      </c>
      <c r="AR272" t="s">
        <v>71</v>
      </c>
      <c r="AS272" t="s">
        <v>71</v>
      </c>
      <c r="AT272" t="s">
        <v>71</v>
      </c>
      <c r="AU272" t="s">
        <v>71</v>
      </c>
      <c r="AV272" t="s">
        <v>71</v>
      </c>
      <c r="AW272" t="s">
        <v>71</v>
      </c>
      <c r="AX272" t="s">
        <v>71</v>
      </c>
      <c r="AY272" t="s">
        <v>71</v>
      </c>
      <c r="AZ272" t="s">
        <v>71</v>
      </c>
      <c r="BA272" t="s">
        <v>71</v>
      </c>
      <c r="BB272" t="s">
        <v>71</v>
      </c>
      <c r="BC272" t="s">
        <v>71</v>
      </c>
      <c r="BD272" t="s">
        <v>71</v>
      </c>
      <c r="BE272" t="s">
        <v>71</v>
      </c>
      <c r="BF272" t="s">
        <v>71</v>
      </c>
      <c r="BG272" t="s">
        <v>71</v>
      </c>
      <c r="BH272" t="s">
        <v>71</v>
      </c>
      <c r="BI272" t="s">
        <v>71</v>
      </c>
      <c r="BJ272" t="s">
        <v>71</v>
      </c>
      <c r="BK272" t="s">
        <v>71</v>
      </c>
      <c r="BL272" t="s">
        <v>71</v>
      </c>
      <c r="BM272" t="s">
        <v>71</v>
      </c>
      <c r="BN272" t="s">
        <v>71</v>
      </c>
      <c r="BO272" t="s">
        <v>71</v>
      </c>
      <c r="BP272" t="s">
        <v>71</v>
      </c>
      <c r="BQ272" t="s">
        <v>71</v>
      </c>
      <c r="BR272" t="s">
        <v>71</v>
      </c>
      <c r="BS272" t="s">
        <v>71</v>
      </c>
      <c r="BT272" t="s">
        <v>71</v>
      </c>
      <c r="BU272" t="s">
        <v>71</v>
      </c>
      <c r="BV272" t="s">
        <v>71</v>
      </c>
      <c r="BW272" t="s">
        <v>71</v>
      </c>
      <c r="BX272" t="s">
        <v>71</v>
      </c>
      <c r="BY272" t="s">
        <v>71</v>
      </c>
      <c r="BZ272" t="s">
        <v>71</v>
      </c>
      <c r="CA272" t="s">
        <v>71</v>
      </c>
      <c r="CB272" t="s">
        <v>71</v>
      </c>
      <c r="CC272" t="s">
        <v>71</v>
      </c>
      <c r="CD272" t="s">
        <v>71</v>
      </c>
      <c r="CE272" t="s">
        <v>71</v>
      </c>
      <c r="CF272" t="s">
        <v>71</v>
      </c>
      <c r="CG272" t="s">
        <v>71</v>
      </c>
      <c r="CH272" t="s">
        <v>71</v>
      </c>
      <c r="CI272" t="s">
        <v>71</v>
      </c>
      <c r="CJ272" t="s">
        <v>71</v>
      </c>
      <c r="CK272" t="s">
        <v>71</v>
      </c>
      <c r="CL272" t="s">
        <v>71</v>
      </c>
      <c r="CM272" t="s">
        <v>71</v>
      </c>
      <c r="CN272" t="s">
        <v>71</v>
      </c>
      <c r="CO272" t="s">
        <v>71</v>
      </c>
      <c r="CP272" t="s">
        <v>71</v>
      </c>
      <c r="CQ272" t="s">
        <v>71</v>
      </c>
      <c r="CR272" t="s">
        <v>71</v>
      </c>
      <c r="CS272" t="s">
        <v>71</v>
      </c>
      <c r="CT272" t="s">
        <v>71</v>
      </c>
      <c r="CU272" t="s">
        <v>71</v>
      </c>
      <c r="CV272" t="s">
        <v>71</v>
      </c>
      <c r="CW272" t="s">
        <v>71</v>
      </c>
      <c r="CX272" t="s">
        <v>71</v>
      </c>
      <c r="CY272" t="s">
        <v>71</v>
      </c>
      <c r="CZ272" t="s">
        <v>71</v>
      </c>
      <c r="DA272" t="s">
        <v>71</v>
      </c>
      <c r="DB272" t="s">
        <v>71</v>
      </c>
      <c r="DC272" t="s">
        <v>71</v>
      </c>
      <c r="DD272" t="s">
        <v>71</v>
      </c>
      <c r="DE272" t="s">
        <v>71</v>
      </c>
      <c r="DF272" t="s">
        <v>71</v>
      </c>
      <c r="DG272" t="s">
        <v>71</v>
      </c>
      <c r="DH272" t="s">
        <v>71</v>
      </c>
      <c r="DI272" t="s">
        <v>71</v>
      </c>
      <c r="DJ272" t="s">
        <v>71</v>
      </c>
      <c r="DK272" t="s">
        <v>71</v>
      </c>
      <c r="DL272" t="s">
        <v>71</v>
      </c>
      <c r="DM272" t="s">
        <v>71</v>
      </c>
      <c r="DN272" t="s">
        <v>71</v>
      </c>
      <c r="DO272" t="s">
        <v>71</v>
      </c>
      <c r="DP272" t="s">
        <v>71</v>
      </c>
      <c r="DQ272" t="s">
        <v>71</v>
      </c>
      <c r="DR272" t="s">
        <v>71</v>
      </c>
      <c r="DS272" t="s">
        <v>71</v>
      </c>
      <c r="DT272" t="s">
        <v>71</v>
      </c>
      <c r="DU272" t="s">
        <v>71</v>
      </c>
      <c r="DV272" t="s">
        <v>71</v>
      </c>
      <c r="DW272" t="s">
        <v>71</v>
      </c>
      <c r="DX272" t="s">
        <v>71</v>
      </c>
      <c r="DY272" t="s">
        <v>71</v>
      </c>
      <c r="DZ272" t="s">
        <v>71</v>
      </c>
      <c r="EA272" t="s">
        <v>71</v>
      </c>
      <c r="EB272" t="s">
        <v>71</v>
      </c>
      <c r="EC272" t="s">
        <v>71</v>
      </c>
      <c r="ED272" t="s">
        <v>71</v>
      </c>
      <c r="EE272" t="s">
        <v>71</v>
      </c>
      <c r="EF272" t="s">
        <v>71</v>
      </c>
      <c r="EG272" t="s">
        <v>71</v>
      </c>
      <c r="EH272" t="s">
        <v>71</v>
      </c>
      <c r="EI272" t="s">
        <v>71</v>
      </c>
      <c r="EJ272" t="s">
        <v>71</v>
      </c>
      <c r="EK272" t="s">
        <v>71</v>
      </c>
      <c r="EL272" t="s">
        <v>71</v>
      </c>
      <c r="EM272" t="s">
        <v>71</v>
      </c>
      <c r="EN272" t="s">
        <v>71</v>
      </c>
      <c r="EO272" t="s">
        <v>71</v>
      </c>
      <c r="EP272" t="s">
        <v>71</v>
      </c>
      <c r="EQ272" t="s">
        <v>71</v>
      </c>
      <c r="ER272" t="s">
        <v>71</v>
      </c>
      <c r="ES272" t="s">
        <v>71</v>
      </c>
      <c r="ET272" t="s">
        <v>71</v>
      </c>
      <c r="EU272" t="s">
        <v>71</v>
      </c>
      <c r="EV272" t="s">
        <v>71</v>
      </c>
      <c r="EW272" t="s">
        <v>71</v>
      </c>
      <c r="EX272" t="s">
        <v>71</v>
      </c>
      <c r="EY272" t="s">
        <v>71</v>
      </c>
      <c r="EZ272" t="s">
        <v>71</v>
      </c>
      <c r="FA272" t="s">
        <v>71</v>
      </c>
      <c r="FB272" t="s">
        <v>71</v>
      </c>
      <c r="FC272" t="s">
        <v>71</v>
      </c>
      <c r="FD272" t="s">
        <v>71</v>
      </c>
      <c r="FE272" t="s">
        <v>71</v>
      </c>
      <c r="FF272" t="s">
        <v>71</v>
      </c>
      <c r="FG272" t="s">
        <v>71</v>
      </c>
      <c r="FH272" t="s">
        <v>71</v>
      </c>
      <c r="FI272" t="s">
        <v>71</v>
      </c>
      <c r="FJ272" t="s">
        <v>71</v>
      </c>
      <c r="FK272" t="s">
        <v>71</v>
      </c>
      <c r="FL272" t="s">
        <v>71</v>
      </c>
      <c r="FM272" t="s">
        <v>71</v>
      </c>
      <c r="FN272" t="s">
        <v>71</v>
      </c>
      <c r="FO272" t="s">
        <v>71</v>
      </c>
      <c r="FP272" t="s">
        <v>71</v>
      </c>
      <c r="FQ272" t="s">
        <v>71</v>
      </c>
      <c r="FR272" t="s">
        <v>71</v>
      </c>
      <c r="FS272" t="s">
        <v>71</v>
      </c>
      <c r="FT272" t="s">
        <v>71</v>
      </c>
      <c r="FU272" t="s">
        <v>71</v>
      </c>
      <c r="FV272" t="s">
        <v>71</v>
      </c>
      <c r="FW272" t="s">
        <v>71</v>
      </c>
      <c r="FX272" t="s">
        <v>71</v>
      </c>
      <c r="FY272" t="s">
        <v>71</v>
      </c>
      <c r="FZ272" t="s">
        <v>71</v>
      </c>
      <c r="GA272" t="s">
        <v>71</v>
      </c>
      <c r="GB272" t="s">
        <v>71</v>
      </c>
      <c r="GC272" t="s">
        <v>71</v>
      </c>
      <c r="GD272" t="s">
        <v>71</v>
      </c>
      <c r="GE272" t="s">
        <v>71</v>
      </c>
      <c r="GF272" t="s">
        <v>71</v>
      </c>
      <c r="GG272" t="s">
        <v>71</v>
      </c>
      <c r="GH272" t="s">
        <v>71</v>
      </c>
    </row>
    <row r="273" spans="1:190" x14ac:dyDescent="0.2">
      <c r="A273" s="1">
        <v>271</v>
      </c>
      <c r="B273" t="s">
        <v>72</v>
      </c>
      <c r="C273" t="s">
        <v>72</v>
      </c>
      <c r="D273" t="s">
        <v>73</v>
      </c>
      <c r="E273" t="s">
        <v>73</v>
      </c>
      <c r="F273" t="s">
        <v>73</v>
      </c>
      <c r="G273" t="s">
        <v>73</v>
      </c>
      <c r="H273" t="s">
        <v>74</v>
      </c>
      <c r="I273" t="s">
        <v>74</v>
      </c>
      <c r="J273" t="s">
        <v>74</v>
      </c>
      <c r="K273" t="s">
        <v>75</v>
      </c>
      <c r="L273" t="s">
        <v>75</v>
      </c>
      <c r="M273" t="s">
        <v>75</v>
      </c>
      <c r="N273" t="s">
        <v>75</v>
      </c>
      <c r="O273" t="s">
        <v>75</v>
      </c>
      <c r="P273" t="s">
        <v>75</v>
      </c>
      <c r="Q273" t="s">
        <v>75</v>
      </c>
      <c r="R273" t="s">
        <v>71</v>
      </c>
      <c r="S273" t="s">
        <v>71</v>
      </c>
      <c r="T273" t="s">
        <v>71</v>
      </c>
      <c r="U273" t="s">
        <v>71</v>
      </c>
      <c r="V273" t="s">
        <v>71</v>
      </c>
      <c r="W273" t="s">
        <v>71</v>
      </c>
      <c r="X273" t="s">
        <v>71</v>
      </c>
      <c r="Y273" t="s">
        <v>71</v>
      </c>
      <c r="Z273" t="s">
        <v>71</v>
      </c>
      <c r="AA273" t="s">
        <v>71</v>
      </c>
      <c r="AB273" t="s">
        <v>71</v>
      </c>
      <c r="AC273" t="s">
        <v>71</v>
      </c>
      <c r="AD273" t="s">
        <v>71</v>
      </c>
      <c r="AE273" t="s">
        <v>71</v>
      </c>
      <c r="AF273" t="s">
        <v>71</v>
      </c>
      <c r="AG273" t="s">
        <v>71</v>
      </c>
      <c r="AH273" t="s">
        <v>71</v>
      </c>
      <c r="AI273" t="s">
        <v>71</v>
      </c>
      <c r="AJ273" t="s">
        <v>71</v>
      </c>
      <c r="AK273" t="s">
        <v>71</v>
      </c>
      <c r="AL273" t="s">
        <v>71</v>
      </c>
      <c r="AM273" t="s">
        <v>71</v>
      </c>
      <c r="AN273" t="s">
        <v>71</v>
      </c>
      <c r="AO273" t="s">
        <v>71</v>
      </c>
      <c r="AP273" t="s">
        <v>71</v>
      </c>
      <c r="AQ273" t="s">
        <v>71</v>
      </c>
      <c r="AR273" t="s">
        <v>71</v>
      </c>
      <c r="AS273" t="s">
        <v>71</v>
      </c>
      <c r="AT273" t="s">
        <v>71</v>
      </c>
      <c r="AU273" t="s">
        <v>71</v>
      </c>
      <c r="AV273" t="s">
        <v>71</v>
      </c>
      <c r="AW273" t="s">
        <v>71</v>
      </c>
      <c r="AX273" t="s">
        <v>71</v>
      </c>
      <c r="AY273" t="s">
        <v>71</v>
      </c>
      <c r="AZ273" t="s">
        <v>71</v>
      </c>
      <c r="BA273" t="s">
        <v>71</v>
      </c>
      <c r="BB273" t="s">
        <v>71</v>
      </c>
      <c r="BC273" t="s">
        <v>71</v>
      </c>
      <c r="BD273" t="s">
        <v>71</v>
      </c>
      <c r="BE273" t="s">
        <v>71</v>
      </c>
      <c r="BF273" t="s">
        <v>71</v>
      </c>
      <c r="BG273" t="s">
        <v>71</v>
      </c>
      <c r="BH273" t="s">
        <v>71</v>
      </c>
      <c r="BI273" t="s">
        <v>71</v>
      </c>
      <c r="BJ273" t="s">
        <v>71</v>
      </c>
      <c r="BK273" t="s">
        <v>71</v>
      </c>
      <c r="BL273" t="s">
        <v>71</v>
      </c>
      <c r="BM273" t="s">
        <v>71</v>
      </c>
      <c r="BN273" t="s">
        <v>71</v>
      </c>
      <c r="BO273" t="s">
        <v>71</v>
      </c>
      <c r="BP273" t="s">
        <v>71</v>
      </c>
      <c r="BQ273" t="s">
        <v>71</v>
      </c>
      <c r="BR273" t="s">
        <v>71</v>
      </c>
      <c r="BS273" t="s">
        <v>71</v>
      </c>
      <c r="BT273" t="s">
        <v>71</v>
      </c>
      <c r="BU273" t="s">
        <v>71</v>
      </c>
      <c r="BV273" t="s">
        <v>71</v>
      </c>
      <c r="BW273" t="s">
        <v>71</v>
      </c>
      <c r="BX273" t="s">
        <v>71</v>
      </c>
      <c r="BY273" t="s">
        <v>71</v>
      </c>
      <c r="BZ273" t="s">
        <v>71</v>
      </c>
      <c r="CA273" t="s">
        <v>71</v>
      </c>
      <c r="CB273" t="s">
        <v>71</v>
      </c>
      <c r="CC273" t="s">
        <v>71</v>
      </c>
      <c r="CD273" t="s">
        <v>71</v>
      </c>
      <c r="CE273" t="s">
        <v>71</v>
      </c>
      <c r="CF273" t="s">
        <v>71</v>
      </c>
      <c r="CG273" t="s">
        <v>71</v>
      </c>
      <c r="CH273" t="s">
        <v>71</v>
      </c>
      <c r="CI273" t="s">
        <v>71</v>
      </c>
      <c r="CJ273" t="s">
        <v>71</v>
      </c>
      <c r="CK273" t="s">
        <v>71</v>
      </c>
      <c r="CL273" t="s">
        <v>71</v>
      </c>
      <c r="CM273" t="s">
        <v>71</v>
      </c>
      <c r="CN273" t="s">
        <v>71</v>
      </c>
      <c r="CO273" t="s">
        <v>71</v>
      </c>
      <c r="CP273" t="s">
        <v>71</v>
      </c>
      <c r="CQ273" t="s">
        <v>71</v>
      </c>
      <c r="CR273" t="s">
        <v>71</v>
      </c>
      <c r="CS273" t="s">
        <v>71</v>
      </c>
      <c r="CT273" t="s">
        <v>71</v>
      </c>
      <c r="CU273" t="s">
        <v>71</v>
      </c>
      <c r="CV273" t="s">
        <v>71</v>
      </c>
      <c r="CW273" t="s">
        <v>71</v>
      </c>
      <c r="CX273" t="s">
        <v>71</v>
      </c>
      <c r="CY273" t="s">
        <v>71</v>
      </c>
      <c r="CZ273" t="s">
        <v>71</v>
      </c>
      <c r="DA273" t="s">
        <v>71</v>
      </c>
      <c r="DB273" t="s">
        <v>71</v>
      </c>
      <c r="DC273" t="s">
        <v>71</v>
      </c>
      <c r="DD273" t="s">
        <v>71</v>
      </c>
      <c r="DE273" t="s">
        <v>71</v>
      </c>
      <c r="DF273" t="s">
        <v>71</v>
      </c>
      <c r="DG273" t="s">
        <v>71</v>
      </c>
      <c r="DH273" t="s">
        <v>71</v>
      </c>
      <c r="DI273" t="s">
        <v>71</v>
      </c>
      <c r="DJ273" t="s">
        <v>71</v>
      </c>
      <c r="DK273" t="s">
        <v>71</v>
      </c>
      <c r="DL273" t="s">
        <v>71</v>
      </c>
      <c r="DM273" t="s">
        <v>71</v>
      </c>
      <c r="DN273" t="s">
        <v>71</v>
      </c>
      <c r="DO273" t="s">
        <v>71</v>
      </c>
      <c r="DP273" t="s">
        <v>71</v>
      </c>
      <c r="DQ273" t="s">
        <v>71</v>
      </c>
      <c r="DR273" t="s">
        <v>71</v>
      </c>
      <c r="DS273" t="s">
        <v>71</v>
      </c>
      <c r="DT273" t="s">
        <v>71</v>
      </c>
      <c r="DU273" t="s">
        <v>71</v>
      </c>
      <c r="DV273" t="s">
        <v>71</v>
      </c>
      <c r="DW273" t="s">
        <v>71</v>
      </c>
      <c r="DX273" t="s">
        <v>71</v>
      </c>
      <c r="DY273" t="s">
        <v>71</v>
      </c>
      <c r="DZ273" t="s">
        <v>71</v>
      </c>
      <c r="EA273" t="s">
        <v>71</v>
      </c>
      <c r="EB273" t="s">
        <v>71</v>
      </c>
      <c r="EC273" t="s">
        <v>71</v>
      </c>
      <c r="ED273" t="s">
        <v>71</v>
      </c>
      <c r="EE273" t="s">
        <v>71</v>
      </c>
      <c r="EF273" t="s">
        <v>71</v>
      </c>
      <c r="EG273" t="s">
        <v>71</v>
      </c>
      <c r="EH273" t="s">
        <v>71</v>
      </c>
      <c r="EI273" t="s">
        <v>71</v>
      </c>
      <c r="EJ273" t="s">
        <v>71</v>
      </c>
      <c r="EK273" t="s">
        <v>71</v>
      </c>
      <c r="EL273" t="s">
        <v>71</v>
      </c>
      <c r="EM273" t="s">
        <v>71</v>
      </c>
      <c r="EN273" t="s">
        <v>71</v>
      </c>
      <c r="EO273" t="s">
        <v>71</v>
      </c>
      <c r="EP273" t="s">
        <v>71</v>
      </c>
      <c r="EQ273" t="s">
        <v>71</v>
      </c>
      <c r="ER273" t="s">
        <v>71</v>
      </c>
      <c r="ES273" t="s">
        <v>71</v>
      </c>
      <c r="ET273" t="s">
        <v>71</v>
      </c>
      <c r="EU273" t="s">
        <v>71</v>
      </c>
      <c r="EV273" t="s">
        <v>71</v>
      </c>
      <c r="EW273" t="s">
        <v>71</v>
      </c>
      <c r="EX273" t="s">
        <v>71</v>
      </c>
      <c r="EY273" t="s">
        <v>71</v>
      </c>
      <c r="EZ273" t="s">
        <v>71</v>
      </c>
      <c r="FA273" t="s">
        <v>71</v>
      </c>
      <c r="FB273" t="s">
        <v>71</v>
      </c>
      <c r="FC273" t="s">
        <v>71</v>
      </c>
      <c r="FD273" t="s">
        <v>71</v>
      </c>
      <c r="FE273" t="s">
        <v>71</v>
      </c>
      <c r="FF273" t="s">
        <v>71</v>
      </c>
      <c r="FG273" t="s">
        <v>71</v>
      </c>
      <c r="FH273" t="s">
        <v>71</v>
      </c>
      <c r="FI273" t="s">
        <v>71</v>
      </c>
      <c r="FJ273" t="s">
        <v>71</v>
      </c>
      <c r="FK273" t="s">
        <v>71</v>
      </c>
      <c r="FL273" t="s">
        <v>71</v>
      </c>
      <c r="FM273" t="s">
        <v>71</v>
      </c>
      <c r="FN273" t="s">
        <v>71</v>
      </c>
      <c r="FO273" t="s">
        <v>71</v>
      </c>
      <c r="FP273" t="s">
        <v>71</v>
      </c>
      <c r="FQ273" t="s">
        <v>71</v>
      </c>
      <c r="FR273" t="s">
        <v>71</v>
      </c>
      <c r="FS273" t="s">
        <v>71</v>
      </c>
      <c r="FT273" t="s">
        <v>71</v>
      </c>
      <c r="FU273" t="s">
        <v>71</v>
      </c>
      <c r="FV273" t="s">
        <v>71</v>
      </c>
      <c r="FW273" t="s">
        <v>71</v>
      </c>
      <c r="FX273" t="s">
        <v>71</v>
      </c>
      <c r="FY273" t="s">
        <v>71</v>
      </c>
      <c r="FZ273" t="s">
        <v>71</v>
      </c>
      <c r="GA273" t="s">
        <v>71</v>
      </c>
      <c r="GB273" t="s">
        <v>71</v>
      </c>
      <c r="GC273" t="s">
        <v>71</v>
      </c>
      <c r="GD273" t="s">
        <v>71</v>
      </c>
      <c r="GE273" t="s">
        <v>71</v>
      </c>
      <c r="GF273" t="s">
        <v>71</v>
      </c>
      <c r="GG273" t="s">
        <v>71</v>
      </c>
      <c r="GH273" t="s">
        <v>71</v>
      </c>
    </row>
    <row r="274" spans="1:190" x14ac:dyDescent="0.2">
      <c r="A274" s="1">
        <v>272</v>
      </c>
      <c r="B274" t="s">
        <v>72</v>
      </c>
      <c r="C274" t="s">
        <v>72</v>
      </c>
      <c r="D274" t="s">
        <v>73</v>
      </c>
      <c r="E274" t="s">
        <v>73</v>
      </c>
      <c r="F274" t="s">
        <v>73</v>
      </c>
      <c r="G274" t="s">
        <v>73</v>
      </c>
      <c r="H274" t="s">
        <v>74</v>
      </c>
      <c r="I274" t="s">
        <v>74</v>
      </c>
      <c r="J274" t="s">
        <v>74</v>
      </c>
      <c r="K274" t="s">
        <v>75</v>
      </c>
      <c r="L274" t="s">
        <v>75</v>
      </c>
      <c r="M274" t="s">
        <v>75</v>
      </c>
      <c r="N274" t="s">
        <v>75</v>
      </c>
      <c r="O274" t="s">
        <v>75</v>
      </c>
      <c r="P274" t="s">
        <v>75</v>
      </c>
      <c r="Q274" t="s">
        <v>75</v>
      </c>
      <c r="R274" t="s">
        <v>71</v>
      </c>
      <c r="S274" t="s">
        <v>71</v>
      </c>
      <c r="T274" t="s">
        <v>71</v>
      </c>
      <c r="U274" t="s">
        <v>71</v>
      </c>
      <c r="V274" t="s">
        <v>71</v>
      </c>
      <c r="W274" t="s">
        <v>71</v>
      </c>
      <c r="X274" t="s">
        <v>71</v>
      </c>
      <c r="Y274" t="s">
        <v>71</v>
      </c>
      <c r="Z274" t="s">
        <v>71</v>
      </c>
      <c r="AA274" t="s">
        <v>71</v>
      </c>
      <c r="AB274" t="s">
        <v>71</v>
      </c>
      <c r="AC274" t="s">
        <v>71</v>
      </c>
      <c r="AD274" t="s">
        <v>71</v>
      </c>
      <c r="AE274" t="s">
        <v>71</v>
      </c>
      <c r="AF274" t="s">
        <v>71</v>
      </c>
      <c r="AG274" t="s">
        <v>71</v>
      </c>
      <c r="AH274" t="s">
        <v>71</v>
      </c>
      <c r="AI274" t="s">
        <v>71</v>
      </c>
      <c r="AJ274" t="s">
        <v>71</v>
      </c>
      <c r="AK274" t="s">
        <v>71</v>
      </c>
      <c r="AL274" t="s">
        <v>71</v>
      </c>
      <c r="AM274" t="s">
        <v>71</v>
      </c>
      <c r="AN274" t="s">
        <v>71</v>
      </c>
      <c r="AO274" t="s">
        <v>71</v>
      </c>
      <c r="AP274" t="s">
        <v>71</v>
      </c>
      <c r="AQ274" t="s">
        <v>71</v>
      </c>
      <c r="AR274" t="s">
        <v>71</v>
      </c>
      <c r="AS274" t="s">
        <v>71</v>
      </c>
      <c r="AT274" t="s">
        <v>71</v>
      </c>
      <c r="AU274" t="s">
        <v>71</v>
      </c>
      <c r="AV274" t="s">
        <v>71</v>
      </c>
      <c r="AW274" t="s">
        <v>71</v>
      </c>
      <c r="AX274" t="s">
        <v>71</v>
      </c>
      <c r="AY274" t="s">
        <v>71</v>
      </c>
      <c r="AZ274" t="s">
        <v>71</v>
      </c>
      <c r="BA274" t="s">
        <v>71</v>
      </c>
      <c r="BB274" t="s">
        <v>71</v>
      </c>
      <c r="BC274" t="s">
        <v>71</v>
      </c>
      <c r="BD274" t="s">
        <v>71</v>
      </c>
      <c r="BE274" t="s">
        <v>71</v>
      </c>
      <c r="BF274" t="s">
        <v>71</v>
      </c>
      <c r="BG274" t="s">
        <v>71</v>
      </c>
      <c r="BH274" t="s">
        <v>71</v>
      </c>
      <c r="BI274" t="s">
        <v>71</v>
      </c>
      <c r="BJ274" t="s">
        <v>71</v>
      </c>
      <c r="BK274" t="s">
        <v>71</v>
      </c>
      <c r="BL274" t="s">
        <v>71</v>
      </c>
      <c r="BM274" t="s">
        <v>71</v>
      </c>
      <c r="BN274" t="s">
        <v>71</v>
      </c>
      <c r="BO274" t="s">
        <v>71</v>
      </c>
      <c r="BP274" t="s">
        <v>71</v>
      </c>
      <c r="BQ274" t="s">
        <v>71</v>
      </c>
      <c r="BR274" t="s">
        <v>71</v>
      </c>
      <c r="BS274" t="s">
        <v>71</v>
      </c>
      <c r="BT274" t="s">
        <v>71</v>
      </c>
      <c r="BU274" t="s">
        <v>71</v>
      </c>
      <c r="BV274" t="s">
        <v>71</v>
      </c>
      <c r="BW274" t="s">
        <v>71</v>
      </c>
      <c r="BX274" t="s">
        <v>71</v>
      </c>
      <c r="BY274" t="s">
        <v>71</v>
      </c>
      <c r="BZ274" t="s">
        <v>71</v>
      </c>
      <c r="CA274" t="s">
        <v>71</v>
      </c>
      <c r="CB274" t="s">
        <v>71</v>
      </c>
      <c r="CC274" t="s">
        <v>71</v>
      </c>
      <c r="CD274" t="s">
        <v>71</v>
      </c>
      <c r="CE274" t="s">
        <v>71</v>
      </c>
      <c r="CF274" t="s">
        <v>71</v>
      </c>
      <c r="CG274" t="s">
        <v>71</v>
      </c>
      <c r="CH274" t="s">
        <v>71</v>
      </c>
      <c r="CI274" t="s">
        <v>71</v>
      </c>
      <c r="CJ274" t="s">
        <v>71</v>
      </c>
      <c r="CK274" t="s">
        <v>71</v>
      </c>
      <c r="CL274" t="s">
        <v>71</v>
      </c>
      <c r="CM274" t="s">
        <v>71</v>
      </c>
      <c r="CN274" t="s">
        <v>71</v>
      </c>
      <c r="CO274" t="s">
        <v>71</v>
      </c>
      <c r="CP274" t="s">
        <v>71</v>
      </c>
      <c r="CQ274" t="s">
        <v>71</v>
      </c>
      <c r="CR274" t="s">
        <v>71</v>
      </c>
      <c r="CS274" t="s">
        <v>71</v>
      </c>
      <c r="CT274" t="s">
        <v>71</v>
      </c>
      <c r="CU274" t="s">
        <v>71</v>
      </c>
      <c r="CV274" t="s">
        <v>71</v>
      </c>
      <c r="CW274" t="s">
        <v>71</v>
      </c>
      <c r="CX274" t="s">
        <v>71</v>
      </c>
      <c r="CY274" t="s">
        <v>71</v>
      </c>
      <c r="CZ274" t="s">
        <v>71</v>
      </c>
      <c r="DA274" t="s">
        <v>71</v>
      </c>
      <c r="DB274" t="s">
        <v>71</v>
      </c>
      <c r="DC274" t="s">
        <v>71</v>
      </c>
      <c r="DD274" t="s">
        <v>71</v>
      </c>
      <c r="DE274" t="s">
        <v>71</v>
      </c>
      <c r="DF274" t="s">
        <v>71</v>
      </c>
      <c r="DG274" t="s">
        <v>71</v>
      </c>
      <c r="DH274" t="s">
        <v>71</v>
      </c>
      <c r="DI274" t="s">
        <v>71</v>
      </c>
      <c r="DJ274" t="s">
        <v>71</v>
      </c>
      <c r="DK274" t="s">
        <v>71</v>
      </c>
      <c r="DL274" t="s">
        <v>71</v>
      </c>
      <c r="DM274" t="s">
        <v>71</v>
      </c>
      <c r="DN274" t="s">
        <v>71</v>
      </c>
      <c r="DO274" t="s">
        <v>71</v>
      </c>
      <c r="DP274" t="s">
        <v>71</v>
      </c>
      <c r="DQ274" t="s">
        <v>71</v>
      </c>
      <c r="DR274" t="s">
        <v>71</v>
      </c>
      <c r="DS274" t="s">
        <v>71</v>
      </c>
      <c r="DT274" t="s">
        <v>71</v>
      </c>
      <c r="DU274" t="s">
        <v>71</v>
      </c>
      <c r="DV274" t="s">
        <v>71</v>
      </c>
      <c r="DW274" t="s">
        <v>71</v>
      </c>
      <c r="DX274" t="s">
        <v>71</v>
      </c>
      <c r="DY274" t="s">
        <v>71</v>
      </c>
      <c r="DZ274" t="s">
        <v>71</v>
      </c>
      <c r="EA274" t="s">
        <v>71</v>
      </c>
      <c r="EB274" t="s">
        <v>71</v>
      </c>
      <c r="EC274" t="s">
        <v>71</v>
      </c>
      <c r="ED274" t="s">
        <v>71</v>
      </c>
      <c r="EE274" t="s">
        <v>71</v>
      </c>
      <c r="EF274" t="s">
        <v>71</v>
      </c>
      <c r="EG274" t="s">
        <v>71</v>
      </c>
      <c r="EH274" t="s">
        <v>71</v>
      </c>
      <c r="EI274" t="s">
        <v>71</v>
      </c>
      <c r="EJ274" t="s">
        <v>71</v>
      </c>
      <c r="EK274" t="s">
        <v>71</v>
      </c>
      <c r="EL274" t="s">
        <v>71</v>
      </c>
      <c r="EM274" t="s">
        <v>71</v>
      </c>
      <c r="EN274" t="s">
        <v>71</v>
      </c>
      <c r="EO274" t="s">
        <v>71</v>
      </c>
      <c r="EP274" t="s">
        <v>71</v>
      </c>
      <c r="EQ274" t="s">
        <v>71</v>
      </c>
      <c r="ER274" t="s">
        <v>71</v>
      </c>
      <c r="ES274" t="s">
        <v>71</v>
      </c>
      <c r="ET274" t="s">
        <v>71</v>
      </c>
      <c r="EU274" t="s">
        <v>71</v>
      </c>
      <c r="EV274" t="s">
        <v>71</v>
      </c>
      <c r="EW274" t="s">
        <v>71</v>
      </c>
      <c r="EX274" t="s">
        <v>71</v>
      </c>
      <c r="EY274" t="s">
        <v>71</v>
      </c>
      <c r="EZ274" t="s">
        <v>71</v>
      </c>
      <c r="FA274" t="s">
        <v>71</v>
      </c>
      <c r="FB274" t="s">
        <v>71</v>
      </c>
      <c r="FC274" t="s">
        <v>71</v>
      </c>
      <c r="FD274" t="s">
        <v>71</v>
      </c>
      <c r="FE274" t="s">
        <v>71</v>
      </c>
      <c r="FF274" t="s">
        <v>71</v>
      </c>
      <c r="FG274" t="s">
        <v>71</v>
      </c>
      <c r="FH274" t="s">
        <v>71</v>
      </c>
      <c r="FI274" t="s">
        <v>71</v>
      </c>
      <c r="FJ274" t="s">
        <v>71</v>
      </c>
      <c r="FK274" t="s">
        <v>71</v>
      </c>
      <c r="FL274" t="s">
        <v>71</v>
      </c>
      <c r="FM274" t="s">
        <v>71</v>
      </c>
      <c r="FN274" t="s">
        <v>71</v>
      </c>
      <c r="FO274" t="s">
        <v>71</v>
      </c>
      <c r="FP274" t="s">
        <v>71</v>
      </c>
      <c r="FQ274" t="s">
        <v>71</v>
      </c>
      <c r="FR274" t="s">
        <v>71</v>
      </c>
      <c r="FS274" t="s">
        <v>71</v>
      </c>
      <c r="FT274" t="s">
        <v>71</v>
      </c>
      <c r="FU274" t="s">
        <v>71</v>
      </c>
      <c r="FV274" t="s">
        <v>71</v>
      </c>
      <c r="FW274" t="s">
        <v>71</v>
      </c>
      <c r="FX274" t="s">
        <v>71</v>
      </c>
      <c r="FY274" t="s">
        <v>71</v>
      </c>
      <c r="FZ274" t="s">
        <v>71</v>
      </c>
      <c r="GA274" t="s">
        <v>71</v>
      </c>
      <c r="GB274" t="s">
        <v>71</v>
      </c>
      <c r="GC274" t="s">
        <v>71</v>
      </c>
      <c r="GD274" t="s">
        <v>71</v>
      </c>
      <c r="GE274" t="s">
        <v>71</v>
      </c>
      <c r="GF274" t="s">
        <v>71</v>
      </c>
      <c r="GG274" t="s">
        <v>71</v>
      </c>
      <c r="GH274" t="s">
        <v>71</v>
      </c>
    </row>
    <row r="275" spans="1:190" x14ac:dyDescent="0.2">
      <c r="A275" s="1">
        <v>273</v>
      </c>
      <c r="B275" t="s">
        <v>72</v>
      </c>
      <c r="C275" t="s">
        <v>72</v>
      </c>
      <c r="D275" t="s">
        <v>73</v>
      </c>
      <c r="E275" t="s">
        <v>73</v>
      </c>
      <c r="F275" t="s">
        <v>73</v>
      </c>
      <c r="G275" t="s">
        <v>73</v>
      </c>
      <c r="H275" t="s">
        <v>74</v>
      </c>
      <c r="I275" t="s">
        <v>74</v>
      </c>
      <c r="J275" t="s">
        <v>74</v>
      </c>
      <c r="K275" t="s">
        <v>75</v>
      </c>
      <c r="L275" t="s">
        <v>75</v>
      </c>
      <c r="M275" t="s">
        <v>75</v>
      </c>
      <c r="N275" t="s">
        <v>75</v>
      </c>
      <c r="O275" t="s">
        <v>75</v>
      </c>
      <c r="P275" t="s">
        <v>75</v>
      </c>
      <c r="Q275" t="s">
        <v>75</v>
      </c>
      <c r="R275" t="s">
        <v>71</v>
      </c>
      <c r="S275" t="s">
        <v>71</v>
      </c>
      <c r="T275" t="s">
        <v>71</v>
      </c>
      <c r="U275" t="s">
        <v>71</v>
      </c>
      <c r="V275" t="s">
        <v>71</v>
      </c>
      <c r="W275" t="s">
        <v>71</v>
      </c>
      <c r="X275" t="s">
        <v>71</v>
      </c>
      <c r="Y275" t="s">
        <v>71</v>
      </c>
      <c r="Z275" t="s">
        <v>71</v>
      </c>
      <c r="AA275" t="s">
        <v>71</v>
      </c>
      <c r="AB275" t="s">
        <v>71</v>
      </c>
      <c r="AC275" t="s">
        <v>71</v>
      </c>
      <c r="AD275" t="s">
        <v>71</v>
      </c>
      <c r="AE275" t="s">
        <v>71</v>
      </c>
      <c r="AF275" t="s">
        <v>71</v>
      </c>
      <c r="AG275" t="s">
        <v>71</v>
      </c>
      <c r="AH275" t="s">
        <v>71</v>
      </c>
      <c r="AI275" t="s">
        <v>71</v>
      </c>
      <c r="AJ275" t="s">
        <v>71</v>
      </c>
      <c r="AK275" t="s">
        <v>71</v>
      </c>
      <c r="AL275" t="s">
        <v>71</v>
      </c>
      <c r="AM275" t="s">
        <v>71</v>
      </c>
      <c r="AN275" t="s">
        <v>71</v>
      </c>
      <c r="AO275" t="s">
        <v>71</v>
      </c>
      <c r="AP275" t="s">
        <v>71</v>
      </c>
      <c r="AQ275" t="s">
        <v>71</v>
      </c>
      <c r="AR275" t="s">
        <v>71</v>
      </c>
      <c r="AS275" t="s">
        <v>71</v>
      </c>
      <c r="AT275" t="s">
        <v>71</v>
      </c>
      <c r="AU275" t="s">
        <v>71</v>
      </c>
      <c r="AV275" t="s">
        <v>71</v>
      </c>
      <c r="AW275" t="s">
        <v>71</v>
      </c>
      <c r="AX275" t="s">
        <v>71</v>
      </c>
      <c r="AY275" t="s">
        <v>71</v>
      </c>
      <c r="AZ275" t="s">
        <v>71</v>
      </c>
      <c r="BA275" t="s">
        <v>71</v>
      </c>
      <c r="BB275" t="s">
        <v>71</v>
      </c>
      <c r="BC275" t="s">
        <v>71</v>
      </c>
      <c r="BD275" t="s">
        <v>71</v>
      </c>
      <c r="BE275" t="s">
        <v>71</v>
      </c>
      <c r="BF275" t="s">
        <v>71</v>
      </c>
      <c r="BG275" t="s">
        <v>71</v>
      </c>
      <c r="BH275" t="s">
        <v>71</v>
      </c>
      <c r="BI275" t="s">
        <v>71</v>
      </c>
      <c r="BJ275" t="s">
        <v>71</v>
      </c>
      <c r="BK275" t="s">
        <v>71</v>
      </c>
      <c r="BL275" t="s">
        <v>71</v>
      </c>
      <c r="BM275" t="s">
        <v>71</v>
      </c>
      <c r="BN275" t="s">
        <v>71</v>
      </c>
      <c r="BO275" t="s">
        <v>71</v>
      </c>
      <c r="BP275" t="s">
        <v>71</v>
      </c>
      <c r="BQ275" t="s">
        <v>71</v>
      </c>
      <c r="BR275" t="s">
        <v>71</v>
      </c>
      <c r="BS275" t="s">
        <v>71</v>
      </c>
      <c r="BT275" t="s">
        <v>71</v>
      </c>
      <c r="BU275" t="s">
        <v>71</v>
      </c>
      <c r="BV275" t="s">
        <v>71</v>
      </c>
      <c r="BW275" t="s">
        <v>71</v>
      </c>
      <c r="BX275" t="s">
        <v>71</v>
      </c>
      <c r="BY275" t="s">
        <v>71</v>
      </c>
      <c r="BZ275" t="s">
        <v>71</v>
      </c>
      <c r="CA275" t="s">
        <v>71</v>
      </c>
      <c r="CB275" t="s">
        <v>71</v>
      </c>
      <c r="CC275" t="s">
        <v>71</v>
      </c>
      <c r="CD275" t="s">
        <v>71</v>
      </c>
      <c r="CE275" t="s">
        <v>71</v>
      </c>
      <c r="CF275" t="s">
        <v>71</v>
      </c>
      <c r="CG275" t="s">
        <v>71</v>
      </c>
      <c r="CH275" t="s">
        <v>71</v>
      </c>
      <c r="CI275" t="s">
        <v>71</v>
      </c>
      <c r="CJ275" t="s">
        <v>71</v>
      </c>
      <c r="CK275" t="s">
        <v>71</v>
      </c>
      <c r="CL275" t="s">
        <v>71</v>
      </c>
      <c r="CM275" t="s">
        <v>71</v>
      </c>
      <c r="CN275" t="s">
        <v>71</v>
      </c>
      <c r="CO275" t="s">
        <v>71</v>
      </c>
      <c r="CP275" t="s">
        <v>71</v>
      </c>
      <c r="CQ275" t="s">
        <v>71</v>
      </c>
      <c r="CR275" t="s">
        <v>71</v>
      </c>
      <c r="CS275" t="s">
        <v>71</v>
      </c>
      <c r="CT275" t="s">
        <v>71</v>
      </c>
      <c r="CU275" t="s">
        <v>71</v>
      </c>
      <c r="CV275" t="s">
        <v>71</v>
      </c>
      <c r="CW275" t="s">
        <v>71</v>
      </c>
      <c r="CX275" t="s">
        <v>71</v>
      </c>
      <c r="CY275" t="s">
        <v>71</v>
      </c>
      <c r="CZ275" t="s">
        <v>71</v>
      </c>
      <c r="DA275" t="s">
        <v>71</v>
      </c>
      <c r="DB275" t="s">
        <v>71</v>
      </c>
      <c r="DC275" t="s">
        <v>71</v>
      </c>
      <c r="DD275" t="s">
        <v>71</v>
      </c>
      <c r="DE275" t="s">
        <v>71</v>
      </c>
      <c r="DF275" t="s">
        <v>71</v>
      </c>
      <c r="DG275" t="s">
        <v>71</v>
      </c>
      <c r="DH275" t="s">
        <v>71</v>
      </c>
      <c r="DI275" t="s">
        <v>71</v>
      </c>
      <c r="DJ275" t="s">
        <v>71</v>
      </c>
      <c r="DK275" t="s">
        <v>71</v>
      </c>
      <c r="DL275" t="s">
        <v>71</v>
      </c>
      <c r="DM275" t="s">
        <v>71</v>
      </c>
      <c r="DN275" t="s">
        <v>71</v>
      </c>
      <c r="DO275" t="s">
        <v>71</v>
      </c>
      <c r="DP275" t="s">
        <v>71</v>
      </c>
      <c r="DQ275" t="s">
        <v>71</v>
      </c>
      <c r="DR275" t="s">
        <v>71</v>
      </c>
      <c r="DS275" t="s">
        <v>71</v>
      </c>
      <c r="DT275" t="s">
        <v>71</v>
      </c>
      <c r="DU275" t="s">
        <v>71</v>
      </c>
      <c r="DV275" t="s">
        <v>71</v>
      </c>
      <c r="DW275" t="s">
        <v>71</v>
      </c>
      <c r="DX275" t="s">
        <v>71</v>
      </c>
      <c r="DY275" t="s">
        <v>71</v>
      </c>
      <c r="DZ275" t="s">
        <v>71</v>
      </c>
      <c r="EA275" t="s">
        <v>71</v>
      </c>
      <c r="EB275" t="s">
        <v>71</v>
      </c>
      <c r="EC275" t="s">
        <v>71</v>
      </c>
      <c r="ED275" t="s">
        <v>71</v>
      </c>
      <c r="EE275" t="s">
        <v>71</v>
      </c>
      <c r="EF275" t="s">
        <v>71</v>
      </c>
      <c r="EG275" t="s">
        <v>71</v>
      </c>
      <c r="EH275" t="s">
        <v>71</v>
      </c>
      <c r="EI275" t="s">
        <v>71</v>
      </c>
      <c r="EJ275" t="s">
        <v>71</v>
      </c>
      <c r="EK275" t="s">
        <v>71</v>
      </c>
      <c r="EL275" t="s">
        <v>71</v>
      </c>
      <c r="EM275" t="s">
        <v>71</v>
      </c>
      <c r="EN275" t="s">
        <v>71</v>
      </c>
      <c r="EO275" t="s">
        <v>71</v>
      </c>
      <c r="EP275" t="s">
        <v>71</v>
      </c>
      <c r="EQ275" t="s">
        <v>71</v>
      </c>
      <c r="ER275" t="s">
        <v>71</v>
      </c>
      <c r="ES275" t="s">
        <v>71</v>
      </c>
      <c r="ET275" t="s">
        <v>71</v>
      </c>
      <c r="EU275" t="s">
        <v>71</v>
      </c>
      <c r="EV275" t="s">
        <v>71</v>
      </c>
      <c r="EW275" t="s">
        <v>71</v>
      </c>
      <c r="EX275" t="s">
        <v>71</v>
      </c>
      <c r="EY275" t="s">
        <v>71</v>
      </c>
      <c r="EZ275" t="s">
        <v>71</v>
      </c>
      <c r="FA275" t="s">
        <v>71</v>
      </c>
      <c r="FB275" t="s">
        <v>71</v>
      </c>
      <c r="FC275" t="s">
        <v>71</v>
      </c>
      <c r="FD275" t="s">
        <v>71</v>
      </c>
      <c r="FE275" t="s">
        <v>71</v>
      </c>
      <c r="FF275" t="s">
        <v>71</v>
      </c>
      <c r="FG275" t="s">
        <v>71</v>
      </c>
      <c r="FH275" t="s">
        <v>71</v>
      </c>
      <c r="FI275" t="s">
        <v>71</v>
      </c>
      <c r="FJ275" t="s">
        <v>71</v>
      </c>
      <c r="FK275" t="s">
        <v>71</v>
      </c>
      <c r="FL275" t="s">
        <v>71</v>
      </c>
      <c r="FM275" t="s">
        <v>71</v>
      </c>
      <c r="FN275" t="s">
        <v>71</v>
      </c>
      <c r="FO275" t="s">
        <v>71</v>
      </c>
      <c r="FP275" t="s">
        <v>71</v>
      </c>
      <c r="FQ275" t="s">
        <v>71</v>
      </c>
      <c r="FR275" t="s">
        <v>71</v>
      </c>
      <c r="FS275" t="s">
        <v>71</v>
      </c>
      <c r="FT275" t="s">
        <v>71</v>
      </c>
      <c r="FU275" t="s">
        <v>71</v>
      </c>
      <c r="FV275" t="s">
        <v>71</v>
      </c>
      <c r="FW275" t="s">
        <v>71</v>
      </c>
      <c r="FX275" t="s">
        <v>71</v>
      </c>
      <c r="FY275" t="s">
        <v>71</v>
      </c>
      <c r="FZ275" t="s">
        <v>71</v>
      </c>
      <c r="GA275" t="s">
        <v>71</v>
      </c>
      <c r="GB275" t="s">
        <v>71</v>
      </c>
      <c r="GC275" t="s">
        <v>71</v>
      </c>
      <c r="GD275" t="s">
        <v>71</v>
      </c>
      <c r="GE275" t="s">
        <v>71</v>
      </c>
      <c r="GF275" t="s">
        <v>71</v>
      </c>
      <c r="GG275" t="s">
        <v>71</v>
      </c>
      <c r="GH275" t="s">
        <v>71</v>
      </c>
    </row>
    <row r="276" spans="1:190" x14ac:dyDescent="0.2">
      <c r="A276" s="1">
        <v>274</v>
      </c>
      <c r="B276" t="s">
        <v>72</v>
      </c>
      <c r="C276" t="s">
        <v>72</v>
      </c>
      <c r="D276" t="s">
        <v>73</v>
      </c>
      <c r="E276" t="s">
        <v>73</v>
      </c>
      <c r="F276" t="s">
        <v>73</v>
      </c>
      <c r="G276" t="s">
        <v>73</v>
      </c>
      <c r="H276" t="s">
        <v>74</v>
      </c>
      <c r="I276" t="s">
        <v>74</v>
      </c>
      <c r="J276" t="s">
        <v>74</v>
      </c>
      <c r="K276" t="s">
        <v>75</v>
      </c>
      <c r="L276" t="s">
        <v>75</v>
      </c>
      <c r="M276" t="s">
        <v>75</v>
      </c>
      <c r="N276" t="s">
        <v>75</v>
      </c>
      <c r="O276" t="s">
        <v>75</v>
      </c>
      <c r="P276" t="s">
        <v>75</v>
      </c>
      <c r="Q276" t="s">
        <v>75</v>
      </c>
      <c r="R276" t="s">
        <v>71</v>
      </c>
      <c r="S276" t="s">
        <v>71</v>
      </c>
      <c r="T276" t="s">
        <v>71</v>
      </c>
      <c r="U276" t="s">
        <v>71</v>
      </c>
      <c r="V276" t="s">
        <v>71</v>
      </c>
      <c r="W276" t="s">
        <v>71</v>
      </c>
      <c r="X276" t="s">
        <v>71</v>
      </c>
      <c r="Y276" t="s">
        <v>71</v>
      </c>
      <c r="Z276" t="s">
        <v>71</v>
      </c>
      <c r="AA276" t="s">
        <v>71</v>
      </c>
      <c r="AB276" t="s">
        <v>71</v>
      </c>
      <c r="AC276" t="s">
        <v>71</v>
      </c>
      <c r="AD276" t="s">
        <v>71</v>
      </c>
      <c r="AE276" t="s">
        <v>71</v>
      </c>
      <c r="AF276" t="s">
        <v>71</v>
      </c>
      <c r="AG276" t="s">
        <v>71</v>
      </c>
      <c r="AH276" t="s">
        <v>71</v>
      </c>
      <c r="AI276" t="s">
        <v>71</v>
      </c>
      <c r="AJ276" t="s">
        <v>71</v>
      </c>
      <c r="AK276" t="s">
        <v>71</v>
      </c>
      <c r="AL276" t="s">
        <v>71</v>
      </c>
      <c r="AM276" t="s">
        <v>71</v>
      </c>
      <c r="AN276" t="s">
        <v>71</v>
      </c>
      <c r="AO276" t="s">
        <v>71</v>
      </c>
      <c r="AP276" t="s">
        <v>71</v>
      </c>
      <c r="AQ276" t="s">
        <v>71</v>
      </c>
      <c r="AR276" t="s">
        <v>71</v>
      </c>
      <c r="AS276" t="s">
        <v>71</v>
      </c>
      <c r="AT276" t="s">
        <v>71</v>
      </c>
      <c r="AU276" t="s">
        <v>71</v>
      </c>
      <c r="AV276" t="s">
        <v>71</v>
      </c>
      <c r="AW276" t="s">
        <v>71</v>
      </c>
      <c r="AX276" t="s">
        <v>71</v>
      </c>
      <c r="AY276" t="s">
        <v>71</v>
      </c>
      <c r="AZ276" t="s">
        <v>71</v>
      </c>
      <c r="BA276" t="s">
        <v>71</v>
      </c>
      <c r="BB276" t="s">
        <v>71</v>
      </c>
      <c r="BC276" t="s">
        <v>71</v>
      </c>
      <c r="BD276" t="s">
        <v>71</v>
      </c>
      <c r="BE276" t="s">
        <v>71</v>
      </c>
      <c r="BF276" t="s">
        <v>71</v>
      </c>
      <c r="BG276" t="s">
        <v>71</v>
      </c>
      <c r="BH276" t="s">
        <v>71</v>
      </c>
      <c r="BI276" t="s">
        <v>71</v>
      </c>
      <c r="BJ276" t="s">
        <v>71</v>
      </c>
      <c r="BK276" t="s">
        <v>71</v>
      </c>
      <c r="BL276" t="s">
        <v>71</v>
      </c>
      <c r="BM276" t="s">
        <v>71</v>
      </c>
      <c r="BN276" t="s">
        <v>71</v>
      </c>
      <c r="BO276" t="s">
        <v>71</v>
      </c>
      <c r="BP276" t="s">
        <v>71</v>
      </c>
      <c r="BQ276" t="s">
        <v>71</v>
      </c>
      <c r="BR276" t="s">
        <v>71</v>
      </c>
      <c r="BS276" t="s">
        <v>71</v>
      </c>
      <c r="BT276" t="s">
        <v>71</v>
      </c>
      <c r="BU276" t="s">
        <v>71</v>
      </c>
      <c r="BV276" t="s">
        <v>71</v>
      </c>
      <c r="BW276" t="s">
        <v>71</v>
      </c>
      <c r="BX276" t="s">
        <v>71</v>
      </c>
      <c r="BY276" t="s">
        <v>71</v>
      </c>
      <c r="BZ276" t="s">
        <v>71</v>
      </c>
      <c r="CA276" t="s">
        <v>71</v>
      </c>
      <c r="CB276" t="s">
        <v>71</v>
      </c>
      <c r="CC276" t="s">
        <v>71</v>
      </c>
      <c r="CD276" t="s">
        <v>71</v>
      </c>
      <c r="CE276" t="s">
        <v>71</v>
      </c>
      <c r="CF276" t="s">
        <v>71</v>
      </c>
      <c r="CG276" t="s">
        <v>71</v>
      </c>
      <c r="CH276" t="s">
        <v>71</v>
      </c>
      <c r="CI276" t="s">
        <v>71</v>
      </c>
      <c r="CJ276" t="s">
        <v>71</v>
      </c>
      <c r="CK276" t="s">
        <v>71</v>
      </c>
      <c r="CL276" t="s">
        <v>71</v>
      </c>
      <c r="CM276" t="s">
        <v>71</v>
      </c>
      <c r="CN276" t="s">
        <v>71</v>
      </c>
      <c r="CO276" t="s">
        <v>71</v>
      </c>
      <c r="CP276" t="s">
        <v>71</v>
      </c>
      <c r="CQ276" t="s">
        <v>71</v>
      </c>
      <c r="CR276" t="s">
        <v>71</v>
      </c>
      <c r="CS276" t="s">
        <v>71</v>
      </c>
      <c r="CT276" t="s">
        <v>71</v>
      </c>
      <c r="CU276" t="s">
        <v>71</v>
      </c>
      <c r="CV276" t="s">
        <v>71</v>
      </c>
      <c r="CW276" t="s">
        <v>71</v>
      </c>
      <c r="CX276" t="s">
        <v>71</v>
      </c>
      <c r="CY276" t="s">
        <v>71</v>
      </c>
      <c r="CZ276" t="s">
        <v>71</v>
      </c>
      <c r="DA276" t="s">
        <v>71</v>
      </c>
      <c r="DB276" t="s">
        <v>71</v>
      </c>
      <c r="DC276" t="s">
        <v>71</v>
      </c>
      <c r="DD276" t="s">
        <v>71</v>
      </c>
      <c r="DE276" t="s">
        <v>71</v>
      </c>
      <c r="DF276" t="s">
        <v>71</v>
      </c>
      <c r="DG276" t="s">
        <v>71</v>
      </c>
      <c r="DH276" t="s">
        <v>71</v>
      </c>
      <c r="DI276" t="s">
        <v>71</v>
      </c>
      <c r="DJ276" t="s">
        <v>71</v>
      </c>
      <c r="DK276" t="s">
        <v>71</v>
      </c>
      <c r="DL276" t="s">
        <v>71</v>
      </c>
      <c r="DM276" t="s">
        <v>71</v>
      </c>
      <c r="DN276" t="s">
        <v>71</v>
      </c>
      <c r="DO276" t="s">
        <v>71</v>
      </c>
      <c r="DP276" t="s">
        <v>71</v>
      </c>
      <c r="DQ276" t="s">
        <v>71</v>
      </c>
      <c r="DR276" t="s">
        <v>71</v>
      </c>
      <c r="DS276" t="s">
        <v>71</v>
      </c>
      <c r="DT276" t="s">
        <v>71</v>
      </c>
      <c r="DU276" t="s">
        <v>71</v>
      </c>
      <c r="DV276" t="s">
        <v>71</v>
      </c>
      <c r="DW276" t="s">
        <v>71</v>
      </c>
      <c r="DX276" t="s">
        <v>71</v>
      </c>
      <c r="DY276" t="s">
        <v>71</v>
      </c>
      <c r="DZ276" t="s">
        <v>71</v>
      </c>
      <c r="EA276" t="s">
        <v>71</v>
      </c>
      <c r="EB276" t="s">
        <v>71</v>
      </c>
      <c r="EC276" t="s">
        <v>71</v>
      </c>
      <c r="ED276" t="s">
        <v>71</v>
      </c>
      <c r="EE276" t="s">
        <v>71</v>
      </c>
      <c r="EF276" t="s">
        <v>71</v>
      </c>
      <c r="EG276" t="s">
        <v>71</v>
      </c>
      <c r="EH276" t="s">
        <v>71</v>
      </c>
      <c r="EI276" t="s">
        <v>71</v>
      </c>
      <c r="EJ276" t="s">
        <v>71</v>
      </c>
      <c r="EK276" t="s">
        <v>71</v>
      </c>
      <c r="EL276" t="s">
        <v>71</v>
      </c>
      <c r="EM276" t="s">
        <v>71</v>
      </c>
      <c r="EN276" t="s">
        <v>71</v>
      </c>
      <c r="EO276" t="s">
        <v>71</v>
      </c>
      <c r="EP276" t="s">
        <v>71</v>
      </c>
      <c r="EQ276" t="s">
        <v>71</v>
      </c>
      <c r="ER276" t="s">
        <v>71</v>
      </c>
      <c r="ES276" t="s">
        <v>71</v>
      </c>
      <c r="ET276" t="s">
        <v>71</v>
      </c>
      <c r="EU276" t="s">
        <v>71</v>
      </c>
      <c r="EV276" t="s">
        <v>71</v>
      </c>
      <c r="EW276" t="s">
        <v>71</v>
      </c>
      <c r="EX276" t="s">
        <v>71</v>
      </c>
      <c r="EY276" t="s">
        <v>71</v>
      </c>
      <c r="EZ276" t="s">
        <v>71</v>
      </c>
      <c r="FA276" t="s">
        <v>71</v>
      </c>
      <c r="FB276" t="s">
        <v>71</v>
      </c>
      <c r="FC276" t="s">
        <v>71</v>
      </c>
      <c r="FD276" t="s">
        <v>71</v>
      </c>
      <c r="FE276" t="s">
        <v>71</v>
      </c>
      <c r="FF276" t="s">
        <v>71</v>
      </c>
      <c r="FG276" t="s">
        <v>71</v>
      </c>
      <c r="FH276" t="s">
        <v>71</v>
      </c>
      <c r="FI276" t="s">
        <v>71</v>
      </c>
      <c r="FJ276" t="s">
        <v>71</v>
      </c>
      <c r="FK276" t="s">
        <v>71</v>
      </c>
      <c r="FL276" t="s">
        <v>71</v>
      </c>
      <c r="FM276" t="s">
        <v>71</v>
      </c>
      <c r="FN276" t="s">
        <v>71</v>
      </c>
      <c r="FO276" t="s">
        <v>71</v>
      </c>
      <c r="FP276" t="s">
        <v>71</v>
      </c>
      <c r="FQ276" t="s">
        <v>71</v>
      </c>
      <c r="FR276" t="s">
        <v>71</v>
      </c>
      <c r="FS276" t="s">
        <v>71</v>
      </c>
      <c r="FT276" t="s">
        <v>71</v>
      </c>
      <c r="FU276" t="s">
        <v>71</v>
      </c>
      <c r="FV276" t="s">
        <v>71</v>
      </c>
      <c r="FW276" t="s">
        <v>71</v>
      </c>
      <c r="FX276" t="s">
        <v>71</v>
      </c>
      <c r="FY276" t="s">
        <v>71</v>
      </c>
      <c r="FZ276" t="s">
        <v>71</v>
      </c>
      <c r="GA276" t="s">
        <v>71</v>
      </c>
      <c r="GB276" t="s">
        <v>71</v>
      </c>
      <c r="GC276" t="s">
        <v>71</v>
      </c>
      <c r="GD276" t="s">
        <v>71</v>
      </c>
      <c r="GE276" t="s">
        <v>71</v>
      </c>
      <c r="GF276" t="s">
        <v>71</v>
      </c>
      <c r="GG276" t="s">
        <v>71</v>
      </c>
      <c r="GH276" t="s">
        <v>71</v>
      </c>
    </row>
    <row r="277" spans="1:190" x14ac:dyDescent="0.2">
      <c r="A277" s="1">
        <v>275</v>
      </c>
      <c r="B277" t="s">
        <v>72</v>
      </c>
      <c r="C277" t="s">
        <v>72</v>
      </c>
      <c r="D277" t="s">
        <v>73</v>
      </c>
      <c r="E277" t="s">
        <v>73</v>
      </c>
      <c r="F277" t="s">
        <v>73</v>
      </c>
      <c r="G277" t="s">
        <v>73</v>
      </c>
      <c r="H277" t="s">
        <v>74</v>
      </c>
      <c r="I277" t="s">
        <v>74</v>
      </c>
      <c r="J277" t="s">
        <v>74</v>
      </c>
      <c r="K277" t="s">
        <v>75</v>
      </c>
      <c r="L277" t="s">
        <v>75</v>
      </c>
      <c r="M277" t="s">
        <v>75</v>
      </c>
      <c r="N277" t="s">
        <v>75</v>
      </c>
      <c r="O277" t="s">
        <v>75</v>
      </c>
      <c r="P277" t="s">
        <v>75</v>
      </c>
      <c r="Q277" t="s">
        <v>75</v>
      </c>
      <c r="R277" t="s">
        <v>71</v>
      </c>
      <c r="S277" t="s">
        <v>71</v>
      </c>
      <c r="T277" t="s">
        <v>71</v>
      </c>
      <c r="U277" t="s">
        <v>71</v>
      </c>
      <c r="V277" t="s">
        <v>71</v>
      </c>
      <c r="W277" t="s">
        <v>71</v>
      </c>
      <c r="X277" t="s">
        <v>71</v>
      </c>
      <c r="Y277" t="s">
        <v>71</v>
      </c>
      <c r="Z277" t="s">
        <v>71</v>
      </c>
      <c r="AA277" t="s">
        <v>71</v>
      </c>
      <c r="AB277" t="s">
        <v>71</v>
      </c>
      <c r="AC277" t="s">
        <v>71</v>
      </c>
      <c r="AD277" t="s">
        <v>71</v>
      </c>
      <c r="AE277" t="s">
        <v>71</v>
      </c>
      <c r="AF277" t="s">
        <v>71</v>
      </c>
      <c r="AG277" t="s">
        <v>71</v>
      </c>
      <c r="AH277" t="s">
        <v>71</v>
      </c>
      <c r="AI277" t="s">
        <v>71</v>
      </c>
      <c r="AJ277" t="s">
        <v>71</v>
      </c>
      <c r="AK277" t="s">
        <v>71</v>
      </c>
      <c r="AL277" t="s">
        <v>71</v>
      </c>
      <c r="AM277" t="s">
        <v>71</v>
      </c>
      <c r="AN277" t="s">
        <v>71</v>
      </c>
      <c r="AO277" t="s">
        <v>71</v>
      </c>
      <c r="AP277" t="s">
        <v>71</v>
      </c>
      <c r="AQ277" t="s">
        <v>71</v>
      </c>
      <c r="AR277" t="s">
        <v>71</v>
      </c>
      <c r="AS277" t="s">
        <v>71</v>
      </c>
      <c r="AT277" t="s">
        <v>71</v>
      </c>
      <c r="AU277" t="s">
        <v>71</v>
      </c>
      <c r="AV277" t="s">
        <v>71</v>
      </c>
      <c r="AW277" t="s">
        <v>71</v>
      </c>
      <c r="AX277" t="s">
        <v>71</v>
      </c>
      <c r="AY277" t="s">
        <v>71</v>
      </c>
      <c r="AZ277" t="s">
        <v>71</v>
      </c>
      <c r="BA277" t="s">
        <v>71</v>
      </c>
      <c r="BB277" t="s">
        <v>71</v>
      </c>
      <c r="BC277" t="s">
        <v>71</v>
      </c>
      <c r="BD277" t="s">
        <v>71</v>
      </c>
      <c r="BE277" t="s">
        <v>71</v>
      </c>
      <c r="BF277" t="s">
        <v>71</v>
      </c>
      <c r="BG277" t="s">
        <v>71</v>
      </c>
      <c r="BH277" t="s">
        <v>71</v>
      </c>
      <c r="BI277" t="s">
        <v>71</v>
      </c>
      <c r="BJ277" t="s">
        <v>71</v>
      </c>
      <c r="BK277" t="s">
        <v>71</v>
      </c>
      <c r="BL277" t="s">
        <v>71</v>
      </c>
      <c r="BM277" t="s">
        <v>71</v>
      </c>
      <c r="BN277" t="s">
        <v>71</v>
      </c>
      <c r="BO277" t="s">
        <v>71</v>
      </c>
      <c r="BP277" t="s">
        <v>71</v>
      </c>
      <c r="BQ277" t="s">
        <v>71</v>
      </c>
      <c r="BR277" t="s">
        <v>71</v>
      </c>
      <c r="BS277" t="s">
        <v>71</v>
      </c>
      <c r="BT277" t="s">
        <v>71</v>
      </c>
      <c r="BU277" t="s">
        <v>71</v>
      </c>
      <c r="BV277" t="s">
        <v>71</v>
      </c>
      <c r="BW277" t="s">
        <v>71</v>
      </c>
      <c r="BX277" t="s">
        <v>71</v>
      </c>
      <c r="BY277" t="s">
        <v>71</v>
      </c>
      <c r="BZ277" t="s">
        <v>71</v>
      </c>
      <c r="CA277" t="s">
        <v>71</v>
      </c>
      <c r="CB277" t="s">
        <v>71</v>
      </c>
      <c r="CC277" t="s">
        <v>71</v>
      </c>
      <c r="CD277" t="s">
        <v>71</v>
      </c>
      <c r="CE277" t="s">
        <v>71</v>
      </c>
      <c r="CF277" t="s">
        <v>71</v>
      </c>
      <c r="CG277" t="s">
        <v>71</v>
      </c>
      <c r="CH277" t="s">
        <v>71</v>
      </c>
      <c r="CI277" t="s">
        <v>71</v>
      </c>
      <c r="CJ277" t="s">
        <v>71</v>
      </c>
      <c r="CK277" t="s">
        <v>71</v>
      </c>
      <c r="CL277" t="s">
        <v>71</v>
      </c>
      <c r="CM277" t="s">
        <v>71</v>
      </c>
      <c r="CN277" t="s">
        <v>71</v>
      </c>
      <c r="CO277" t="s">
        <v>71</v>
      </c>
      <c r="CP277" t="s">
        <v>71</v>
      </c>
      <c r="CQ277" t="s">
        <v>71</v>
      </c>
      <c r="CR277" t="s">
        <v>71</v>
      </c>
      <c r="CS277" t="s">
        <v>71</v>
      </c>
      <c r="CT277" t="s">
        <v>71</v>
      </c>
      <c r="CU277" t="s">
        <v>71</v>
      </c>
      <c r="CV277" t="s">
        <v>71</v>
      </c>
      <c r="CW277" t="s">
        <v>71</v>
      </c>
      <c r="CX277" t="s">
        <v>71</v>
      </c>
      <c r="CY277" t="s">
        <v>71</v>
      </c>
      <c r="CZ277" t="s">
        <v>71</v>
      </c>
      <c r="DA277" t="s">
        <v>71</v>
      </c>
      <c r="DB277" t="s">
        <v>71</v>
      </c>
      <c r="DC277" t="s">
        <v>71</v>
      </c>
      <c r="DD277" t="s">
        <v>71</v>
      </c>
      <c r="DE277" t="s">
        <v>71</v>
      </c>
      <c r="DF277" t="s">
        <v>71</v>
      </c>
      <c r="DG277" t="s">
        <v>71</v>
      </c>
      <c r="DH277" t="s">
        <v>71</v>
      </c>
      <c r="DI277" t="s">
        <v>71</v>
      </c>
      <c r="DJ277" t="s">
        <v>71</v>
      </c>
      <c r="DK277" t="s">
        <v>71</v>
      </c>
      <c r="DL277" t="s">
        <v>71</v>
      </c>
      <c r="DM277" t="s">
        <v>71</v>
      </c>
      <c r="DN277" t="s">
        <v>71</v>
      </c>
      <c r="DO277" t="s">
        <v>71</v>
      </c>
      <c r="DP277" t="s">
        <v>71</v>
      </c>
      <c r="DQ277" t="s">
        <v>71</v>
      </c>
      <c r="DR277" t="s">
        <v>71</v>
      </c>
      <c r="DS277" t="s">
        <v>71</v>
      </c>
      <c r="DT277" t="s">
        <v>71</v>
      </c>
      <c r="DU277" t="s">
        <v>71</v>
      </c>
      <c r="DV277" t="s">
        <v>71</v>
      </c>
      <c r="DW277" t="s">
        <v>71</v>
      </c>
      <c r="DX277" t="s">
        <v>71</v>
      </c>
      <c r="DY277" t="s">
        <v>71</v>
      </c>
      <c r="DZ277" t="s">
        <v>71</v>
      </c>
      <c r="EA277" t="s">
        <v>71</v>
      </c>
      <c r="EB277" t="s">
        <v>71</v>
      </c>
      <c r="EC277" t="s">
        <v>71</v>
      </c>
      <c r="ED277" t="s">
        <v>71</v>
      </c>
      <c r="EE277" t="s">
        <v>71</v>
      </c>
      <c r="EF277" t="s">
        <v>71</v>
      </c>
      <c r="EG277" t="s">
        <v>71</v>
      </c>
      <c r="EH277" t="s">
        <v>71</v>
      </c>
      <c r="EI277" t="s">
        <v>71</v>
      </c>
      <c r="EJ277" t="s">
        <v>71</v>
      </c>
      <c r="EK277" t="s">
        <v>71</v>
      </c>
      <c r="EL277" t="s">
        <v>71</v>
      </c>
      <c r="EM277" t="s">
        <v>71</v>
      </c>
      <c r="EN277" t="s">
        <v>71</v>
      </c>
      <c r="EO277" t="s">
        <v>71</v>
      </c>
      <c r="EP277" t="s">
        <v>71</v>
      </c>
      <c r="EQ277" t="s">
        <v>71</v>
      </c>
      <c r="ER277" t="s">
        <v>71</v>
      </c>
      <c r="ES277" t="s">
        <v>71</v>
      </c>
      <c r="ET277" t="s">
        <v>71</v>
      </c>
      <c r="EU277" t="s">
        <v>71</v>
      </c>
      <c r="EV277" t="s">
        <v>71</v>
      </c>
      <c r="EW277" t="s">
        <v>71</v>
      </c>
      <c r="EX277" t="s">
        <v>71</v>
      </c>
      <c r="EY277" t="s">
        <v>71</v>
      </c>
      <c r="EZ277" t="s">
        <v>71</v>
      </c>
      <c r="FA277" t="s">
        <v>71</v>
      </c>
      <c r="FB277" t="s">
        <v>71</v>
      </c>
      <c r="FC277" t="s">
        <v>71</v>
      </c>
      <c r="FD277" t="s">
        <v>71</v>
      </c>
      <c r="FE277" t="s">
        <v>71</v>
      </c>
      <c r="FF277" t="s">
        <v>71</v>
      </c>
      <c r="FG277" t="s">
        <v>71</v>
      </c>
      <c r="FH277" t="s">
        <v>71</v>
      </c>
      <c r="FI277" t="s">
        <v>71</v>
      </c>
      <c r="FJ277" t="s">
        <v>71</v>
      </c>
      <c r="FK277" t="s">
        <v>71</v>
      </c>
      <c r="FL277" t="s">
        <v>71</v>
      </c>
      <c r="FM277" t="s">
        <v>71</v>
      </c>
      <c r="FN277" t="s">
        <v>71</v>
      </c>
      <c r="FO277" t="s">
        <v>71</v>
      </c>
      <c r="FP277" t="s">
        <v>71</v>
      </c>
      <c r="FQ277" t="s">
        <v>71</v>
      </c>
      <c r="FR277" t="s">
        <v>71</v>
      </c>
      <c r="FS277" t="s">
        <v>71</v>
      </c>
      <c r="FT277" t="s">
        <v>71</v>
      </c>
      <c r="FU277" t="s">
        <v>71</v>
      </c>
      <c r="FV277" t="s">
        <v>71</v>
      </c>
      <c r="FW277" t="s">
        <v>71</v>
      </c>
      <c r="FX277" t="s">
        <v>71</v>
      </c>
      <c r="FY277" t="s">
        <v>71</v>
      </c>
      <c r="FZ277" t="s">
        <v>71</v>
      </c>
      <c r="GA277" t="s">
        <v>71</v>
      </c>
      <c r="GB277" t="s">
        <v>71</v>
      </c>
      <c r="GC277" t="s">
        <v>71</v>
      </c>
      <c r="GD277" t="s">
        <v>71</v>
      </c>
      <c r="GE277" t="s">
        <v>71</v>
      </c>
      <c r="GF277" t="s">
        <v>71</v>
      </c>
      <c r="GG277" t="s">
        <v>71</v>
      </c>
      <c r="GH277" t="s">
        <v>71</v>
      </c>
    </row>
    <row r="278" spans="1:190" x14ac:dyDescent="0.2">
      <c r="A278" s="1">
        <v>276</v>
      </c>
      <c r="B278" t="s">
        <v>72</v>
      </c>
      <c r="C278" t="s">
        <v>72</v>
      </c>
      <c r="D278" t="s">
        <v>73</v>
      </c>
      <c r="E278" t="s">
        <v>73</v>
      </c>
      <c r="F278" t="s">
        <v>73</v>
      </c>
      <c r="G278" t="s">
        <v>73</v>
      </c>
      <c r="H278" t="s">
        <v>74</v>
      </c>
      <c r="I278" t="s">
        <v>74</v>
      </c>
      <c r="J278" t="s">
        <v>74</v>
      </c>
      <c r="K278" t="s">
        <v>75</v>
      </c>
      <c r="L278" t="s">
        <v>75</v>
      </c>
      <c r="M278" t="s">
        <v>75</v>
      </c>
      <c r="N278" t="s">
        <v>75</v>
      </c>
      <c r="O278" t="s">
        <v>75</v>
      </c>
      <c r="P278" t="s">
        <v>75</v>
      </c>
      <c r="Q278" t="s">
        <v>75</v>
      </c>
      <c r="R278" t="s">
        <v>71</v>
      </c>
      <c r="S278" t="s">
        <v>71</v>
      </c>
      <c r="T278" t="s">
        <v>71</v>
      </c>
      <c r="U278" t="s">
        <v>71</v>
      </c>
      <c r="V278" t="s">
        <v>71</v>
      </c>
      <c r="W278" t="s">
        <v>71</v>
      </c>
      <c r="X278" t="s">
        <v>71</v>
      </c>
      <c r="Y278" t="s">
        <v>71</v>
      </c>
      <c r="Z278" t="s">
        <v>71</v>
      </c>
      <c r="AA278" t="s">
        <v>71</v>
      </c>
      <c r="AB278" t="s">
        <v>71</v>
      </c>
      <c r="AC278" t="s">
        <v>71</v>
      </c>
      <c r="AD278" t="s">
        <v>71</v>
      </c>
      <c r="AE278" t="s">
        <v>71</v>
      </c>
      <c r="AF278" t="s">
        <v>71</v>
      </c>
      <c r="AG278" t="s">
        <v>71</v>
      </c>
      <c r="AH278" t="s">
        <v>71</v>
      </c>
      <c r="AI278" t="s">
        <v>71</v>
      </c>
      <c r="AJ278" t="s">
        <v>71</v>
      </c>
      <c r="AK278" t="s">
        <v>71</v>
      </c>
      <c r="AL278" t="s">
        <v>71</v>
      </c>
      <c r="AM278" t="s">
        <v>71</v>
      </c>
      <c r="AN278" t="s">
        <v>71</v>
      </c>
      <c r="AO278" t="s">
        <v>71</v>
      </c>
      <c r="AP278" t="s">
        <v>71</v>
      </c>
      <c r="AQ278" t="s">
        <v>71</v>
      </c>
      <c r="AR278" t="s">
        <v>71</v>
      </c>
      <c r="AS278" t="s">
        <v>71</v>
      </c>
      <c r="AT278" t="s">
        <v>71</v>
      </c>
      <c r="AU278" t="s">
        <v>71</v>
      </c>
      <c r="AV278" t="s">
        <v>71</v>
      </c>
      <c r="AW278" t="s">
        <v>71</v>
      </c>
      <c r="AX278" t="s">
        <v>71</v>
      </c>
      <c r="AY278" t="s">
        <v>71</v>
      </c>
      <c r="AZ278" t="s">
        <v>71</v>
      </c>
      <c r="BA278" t="s">
        <v>71</v>
      </c>
      <c r="BB278" t="s">
        <v>71</v>
      </c>
      <c r="BC278" t="s">
        <v>71</v>
      </c>
      <c r="BD278" t="s">
        <v>71</v>
      </c>
      <c r="BE278" t="s">
        <v>71</v>
      </c>
      <c r="BF278" t="s">
        <v>71</v>
      </c>
      <c r="BG278" t="s">
        <v>71</v>
      </c>
      <c r="BH278" t="s">
        <v>71</v>
      </c>
      <c r="BI278" t="s">
        <v>71</v>
      </c>
      <c r="BJ278" t="s">
        <v>71</v>
      </c>
      <c r="BK278" t="s">
        <v>71</v>
      </c>
      <c r="BL278" t="s">
        <v>71</v>
      </c>
      <c r="BM278" t="s">
        <v>71</v>
      </c>
      <c r="BN278" t="s">
        <v>71</v>
      </c>
      <c r="BO278" t="s">
        <v>71</v>
      </c>
      <c r="BP278" t="s">
        <v>71</v>
      </c>
      <c r="BQ278" t="s">
        <v>71</v>
      </c>
      <c r="BR278" t="s">
        <v>71</v>
      </c>
      <c r="BS278" t="s">
        <v>71</v>
      </c>
      <c r="BT278" t="s">
        <v>71</v>
      </c>
      <c r="BU278" t="s">
        <v>71</v>
      </c>
      <c r="BV278" t="s">
        <v>71</v>
      </c>
      <c r="BW278" t="s">
        <v>71</v>
      </c>
      <c r="BX278" t="s">
        <v>71</v>
      </c>
      <c r="BY278" t="s">
        <v>71</v>
      </c>
      <c r="BZ278" t="s">
        <v>71</v>
      </c>
      <c r="CA278" t="s">
        <v>71</v>
      </c>
      <c r="CB278" t="s">
        <v>71</v>
      </c>
      <c r="CC278" t="s">
        <v>71</v>
      </c>
      <c r="CD278" t="s">
        <v>71</v>
      </c>
      <c r="CE278" t="s">
        <v>71</v>
      </c>
      <c r="CF278" t="s">
        <v>71</v>
      </c>
      <c r="CG278" t="s">
        <v>71</v>
      </c>
      <c r="CH278" t="s">
        <v>71</v>
      </c>
      <c r="CI278" t="s">
        <v>71</v>
      </c>
      <c r="CJ278" t="s">
        <v>71</v>
      </c>
      <c r="CK278" t="s">
        <v>71</v>
      </c>
      <c r="CL278" t="s">
        <v>71</v>
      </c>
      <c r="CM278" t="s">
        <v>71</v>
      </c>
      <c r="CN278" t="s">
        <v>71</v>
      </c>
      <c r="CO278" t="s">
        <v>71</v>
      </c>
      <c r="CP278" t="s">
        <v>71</v>
      </c>
      <c r="CQ278" t="s">
        <v>71</v>
      </c>
      <c r="CR278" t="s">
        <v>71</v>
      </c>
      <c r="CS278" t="s">
        <v>71</v>
      </c>
      <c r="CT278" t="s">
        <v>71</v>
      </c>
      <c r="CU278" t="s">
        <v>71</v>
      </c>
      <c r="CV278" t="s">
        <v>71</v>
      </c>
      <c r="CW278" t="s">
        <v>71</v>
      </c>
      <c r="CX278" t="s">
        <v>71</v>
      </c>
      <c r="CY278" t="s">
        <v>71</v>
      </c>
      <c r="CZ278" t="s">
        <v>71</v>
      </c>
      <c r="DA278" t="s">
        <v>71</v>
      </c>
      <c r="DB278" t="s">
        <v>71</v>
      </c>
      <c r="DC278" t="s">
        <v>71</v>
      </c>
      <c r="DD278" t="s">
        <v>71</v>
      </c>
      <c r="DE278" t="s">
        <v>71</v>
      </c>
      <c r="DF278" t="s">
        <v>71</v>
      </c>
      <c r="DG278" t="s">
        <v>71</v>
      </c>
      <c r="DH278" t="s">
        <v>71</v>
      </c>
      <c r="DI278" t="s">
        <v>71</v>
      </c>
      <c r="DJ278" t="s">
        <v>71</v>
      </c>
      <c r="DK278" t="s">
        <v>71</v>
      </c>
      <c r="DL278" t="s">
        <v>71</v>
      </c>
      <c r="DM278" t="s">
        <v>71</v>
      </c>
      <c r="DN278" t="s">
        <v>71</v>
      </c>
      <c r="DO278" t="s">
        <v>71</v>
      </c>
      <c r="DP278" t="s">
        <v>71</v>
      </c>
      <c r="DQ278" t="s">
        <v>71</v>
      </c>
      <c r="DR278" t="s">
        <v>71</v>
      </c>
      <c r="DS278" t="s">
        <v>71</v>
      </c>
      <c r="DT278" t="s">
        <v>71</v>
      </c>
      <c r="DU278" t="s">
        <v>71</v>
      </c>
      <c r="DV278" t="s">
        <v>71</v>
      </c>
      <c r="DW278" t="s">
        <v>71</v>
      </c>
      <c r="DX278" t="s">
        <v>71</v>
      </c>
      <c r="DY278" t="s">
        <v>71</v>
      </c>
      <c r="DZ278" t="s">
        <v>71</v>
      </c>
      <c r="EA278" t="s">
        <v>71</v>
      </c>
      <c r="EB278" t="s">
        <v>71</v>
      </c>
      <c r="EC278" t="s">
        <v>71</v>
      </c>
      <c r="ED278" t="s">
        <v>71</v>
      </c>
      <c r="EE278" t="s">
        <v>71</v>
      </c>
      <c r="EF278" t="s">
        <v>71</v>
      </c>
      <c r="EG278" t="s">
        <v>71</v>
      </c>
      <c r="EH278" t="s">
        <v>71</v>
      </c>
      <c r="EI278" t="s">
        <v>71</v>
      </c>
      <c r="EJ278" t="s">
        <v>71</v>
      </c>
      <c r="EK278" t="s">
        <v>71</v>
      </c>
      <c r="EL278" t="s">
        <v>71</v>
      </c>
      <c r="EM278" t="s">
        <v>71</v>
      </c>
      <c r="EN278" t="s">
        <v>71</v>
      </c>
      <c r="EO278" t="s">
        <v>71</v>
      </c>
      <c r="EP278" t="s">
        <v>71</v>
      </c>
      <c r="EQ278" t="s">
        <v>71</v>
      </c>
      <c r="ER278" t="s">
        <v>71</v>
      </c>
      <c r="ES278" t="s">
        <v>71</v>
      </c>
      <c r="ET278" t="s">
        <v>71</v>
      </c>
      <c r="EU278" t="s">
        <v>71</v>
      </c>
      <c r="EV278" t="s">
        <v>71</v>
      </c>
      <c r="EW278" t="s">
        <v>71</v>
      </c>
      <c r="EX278" t="s">
        <v>71</v>
      </c>
      <c r="EY278" t="s">
        <v>71</v>
      </c>
      <c r="EZ278" t="s">
        <v>71</v>
      </c>
      <c r="FA278" t="s">
        <v>71</v>
      </c>
      <c r="FB278" t="s">
        <v>71</v>
      </c>
      <c r="FC278" t="s">
        <v>71</v>
      </c>
      <c r="FD278" t="s">
        <v>71</v>
      </c>
      <c r="FE278" t="s">
        <v>71</v>
      </c>
      <c r="FF278" t="s">
        <v>71</v>
      </c>
      <c r="FG278" t="s">
        <v>71</v>
      </c>
      <c r="FH278" t="s">
        <v>71</v>
      </c>
      <c r="FI278" t="s">
        <v>71</v>
      </c>
      <c r="FJ278" t="s">
        <v>71</v>
      </c>
      <c r="FK278" t="s">
        <v>71</v>
      </c>
      <c r="FL278" t="s">
        <v>71</v>
      </c>
      <c r="FM278" t="s">
        <v>71</v>
      </c>
      <c r="FN278" t="s">
        <v>71</v>
      </c>
      <c r="FO278" t="s">
        <v>71</v>
      </c>
      <c r="FP278" t="s">
        <v>71</v>
      </c>
      <c r="FQ278" t="s">
        <v>71</v>
      </c>
      <c r="FR278" t="s">
        <v>71</v>
      </c>
      <c r="FS278" t="s">
        <v>71</v>
      </c>
      <c r="FT278" t="s">
        <v>71</v>
      </c>
      <c r="FU278" t="s">
        <v>71</v>
      </c>
      <c r="FV278" t="s">
        <v>71</v>
      </c>
      <c r="FW278" t="s">
        <v>71</v>
      </c>
      <c r="FX278" t="s">
        <v>71</v>
      </c>
      <c r="FY278" t="s">
        <v>71</v>
      </c>
      <c r="FZ278" t="s">
        <v>71</v>
      </c>
      <c r="GA278" t="s">
        <v>71</v>
      </c>
      <c r="GB278" t="s">
        <v>71</v>
      </c>
      <c r="GC278" t="s">
        <v>71</v>
      </c>
      <c r="GD278" t="s">
        <v>71</v>
      </c>
      <c r="GE278" t="s">
        <v>71</v>
      </c>
      <c r="GF278" t="s">
        <v>71</v>
      </c>
      <c r="GG278" t="s">
        <v>71</v>
      </c>
      <c r="GH278" t="s">
        <v>71</v>
      </c>
    </row>
    <row r="279" spans="1:190" x14ac:dyDescent="0.2">
      <c r="A279" s="1">
        <v>277</v>
      </c>
      <c r="B279" t="s">
        <v>72</v>
      </c>
      <c r="C279" t="s">
        <v>72</v>
      </c>
      <c r="D279" t="s">
        <v>73</v>
      </c>
      <c r="E279" t="s">
        <v>73</v>
      </c>
      <c r="F279" t="s">
        <v>73</v>
      </c>
      <c r="G279" t="s">
        <v>73</v>
      </c>
      <c r="H279" t="s">
        <v>74</v>
      </c>
      <c r="I279" t="s">
        <v>74</v>
      </c>
      <c r="J279" t="s">
        <v>74</v>
      </c>
      <c r="K279" t="s">
        <v>75</v>
      </c>
      <c r="L279" t="s">
        <v>75</v>
      </c>
      <c r="M279" t="s">
        <v>75</v>
      </c>
      <c r="N279" t="s">
        <v>75</v>
      </c>
      <c r="O279" t="s">
        <v>75</v>
      </c>
      <c r="P279" t="s">
        <v>75</v>
      </c>
      <c r="Q279" t="s">
        <v>75</v>
      </c>
      <c r="R279" t="s">
        <v>71</v>
      </c>
      <c r="S279" t="s">
        <v>71</v>
      </c>
      <c r="T279" t="s">
        <v>71</v>
      </c>
      <c r="U279" t="s">
        <v>71</v>
      </c>
      <c r="V279" t="s">
        <v>71</v>
      </c>
      <c r="W279" t="s">
        <v>71</v>
      </c>
      <c r="X279" t="s">
        <v>71</v>
      </c>
      <c r="Y279" t="s">
        <v>71</v>
      </c>
      <c r="Z279" t="s">
        <v>71</v>
      </c>
      <c r="AA279" t="s">
        <v>71</v>
      </c>
      <c r="AB279" t="s">
        <v>71</v>
      </c>
      <c r="AC279" t="s">
        <v>71</v>
      </c>
      <c r="AD279" t="s">
        <v>71</v>
      </c>
      <c r="AE279" t="s">
        <v>71</v>
      </c>
      <c r="AF279" t="s">
        <v>71</v>
      </c>
      <c r="AG279" t="s">
        <v>71</v>
      </c>
      <c r="AH279" t="s">
        <v>71</v>
      </c>
      <c r="AI279" t="s">
        <v>71</v>
      </c>
      <c r="AJ279" t="s">
        <v>71</v>
      </c>
      <c r="AK279" t="s">
        <v>71</v>
      </c>
      <c r="AL279" t="s">
        <v>71</v>
      </c>
      <c r="AM279" t="s">
        <v>71</v>
      </c>
      <c r="AN279" t="s">
        <v>71</v>
      </c>
      <c r="AO279" t="s">
        <v>71</v>
      </c>
      <c r="AP279" t="s">
        <v>71</v>
      </c>
      <c r="AQ279" t="s">
        <v>71</v>
      </c>
      <c r="AR279" t="s">
        <v>71</v>
      </c>
      <c r="AS279" t="s">
        <v>71</v>
      </c>
      <c r="AT279" t="s">
        <v>71</v>
      </c>
      <c r="AU279" t="s">
        <v>71</v>
      </c>
      <c r="AV279" t="s">
        <v>71</v>
      </c>
      <c r="AW279" t="s">
        <v>71</v>
      </c>
      <c r="AX279" t="s">
        <v>71</v>
      </c>
      <c r="AY279" t="s">
        <v>71</v>
      </c>
      <c r="AZ279" t="s">
        <v>71</v>
      </c>
      <c r="BA279" t="s">
        <v>71</v>
      </c>
      <c r="BB279" t="s">
        <v>71</v>
      </c>
      <c r="BC279" t="s">
        <v>71</v>
      </c>
      <c r="BD279" t="s">
        <v>71</v>
      </c>
      <c r="BE279" t="s">
        <v>71</v>
      </c>
      <c r="BF279" t="s">
        <v>71</v>
      </c>
      <c r="BG279" t="s">
        <v>71</v>
      </c>
      <c r="BH279" t="s">
        <v>71</v>
      </c>
      <c r="BI279" t="s">
        <v>71</v>
      </c>
      <c r="BJ279" t="s">
        <v>71</v>
      </c>
      <c r="BK279" t="s">
        <v>71</v>
      </c>
      <c r="BL279" t="s">
        <v>71</v>
      </c>
      <c r="BM279" t="s">
        <v>71</v>
      </c>
      <c r="BN279" t="s">
        <v>71</v>
      </c>
      <c r="BO279" t="s">
        <v>71</v>
      </c>
      <c r="BP279" t="s">
        <v>71</v>
      </c>
      <c r="BQ279" t="s">
        <v>71</v>
      </c>
      <c r="BR279" t="s">
        <v>71</v>
      </c>
      <c r="BS279" t="s">
        <v>71</v>
      </c>
      <c r="BT279" t="s">
        <v>71</v>
      </c>
      <c r="BU279" t="s">
        <v>71</v>
      </c>
      <c r="BV279" t="s">
        <v>71</v>
      </c>
      <c r="BW279" t="s">
        <v>71</v>
      </c>
      <c r="BX279" t="s">
        <v>71</v>
      </c>
      <c r="BY279" t="s">
        <v>71</v>
      </c>
      <c r="BZ279" t="s">
        <v>71</v>
      </c>
      <c r="CA279" t="s">
        <v>71</v>
      </c>
      <c r="CB279" t="s">
        <v>71</v>
      </c>
      <c r="CC279" t="s">
        <v>71</v>
      </c>
      <c r="CD279" t="s">
        <v>71</v>
      </c>
      <c r="CE279" t="s">
        <v>71</v>
      </c>
      <c r="CF279" t="s">
        <v>71</v>
      </c>
      <c r="CG279" t="s">
        <v>71</v>
      </c>
      <c r="CH279" t="s">
        <v>71</v>
      </c>
      <c r="CI279" t="s">
        <v>71</v>
      </c>
      <c r="CJ279" t="s">
        <v>71</v>
      </c>
      <c r="CK279" t="s">
        <v>71</v>
      </c>
      <c r="CL279" t="s">
        <v>71</v>
      </c>
      <c r="CM279" t="s">
        <v>71</v>
      </c>
      <c r="CN279" t="s">
        <v>71</v>
      </c>
      <c r="CO279" t="s">
        <v>71</v>
      </c>
      <c r="CP279" t="s">
        <v>71</v>
      </c>
      <c r="CQ279" t="s">
        <v>71</v>
      </c>
      <c r="CR279" t="s">
        <v>71</v>
      </c>
      <c r="CS279" t="s">
        <v>71</v>
      </c>
      <c r="CT279" t="s">
        <v>71</v>
      </c>
      <c r="CU279" t="s">
        <v>71</v>
      </c>
      <c r="CV279" t="s">
        <v>71</v>
      </c>
      <c r="CW279" t="s">
        <v>71</v>
      </c>
      <c r="CX279" t="s">
        <v>71</v>
      </c>
      <c r="CY279" t="s">
        <v>71</v>
      </c>
      <c r="CZ279" t="s">
        <v>71</v>
      </c>
      <c r="DA279" t="s">
        <v>71</v>
      </c>
      <c r="DB279" t="s">
        <v>71</v>
      </c>
      <c r="DC279" t="s">
        <v>71</v>
      </c>
      <c r="DD279" t="s">
        <v>71</v>
      </c>
      <c r="DE279" t="s">
        <v>71</v>
      </c>
      <c r="DF279" t="s">
        <v>71</v>
      </c>
      <c r="DG279" t="s">
        <v>71</v>
      </c>
      <c r="DH279" t="s">
        <v>71</v>
      </c>
      <c r="DI279" t="s">
        <v>71</v>
      </c>
      <c r="DJ279" t="s">
        <v>71</v>
      </c>
      <c r="DK279" t="s">
        <v>71</v>
      </c>
      <c r="DL279" t="s">
        <v>71</v>
      </c>
      <c r="DM279" t="s">
        <v>71</v>
      </c>
      <c r="DN279" t="s">
        <v>71</v>
      </c>
      <c r="DO279" t="s">
        <v>71</v>
      </c>
      <c r="DP279" t="s">
        <v>71</v>
      </c>
      <c r="DQ279" t="s">
        <v>71</v>
      </c>
      <c r="DR279" t="s">
        <v>71</v>
      </c>
      <c r="DS279" t="s">
        <v>71</v>
      </c>
      <c r="DT279" t="s">
        <v>71</v>
      </c>
      <c r="DU279" t="s">
        <v>71</v>
      </c>
      <c r="DV279" t="s">
        <v>71</v>
      </c>
      <c r="DW279" t="s">
        <v>71</v>
      </c>
      <c r="DX279" t="s">
        <v>71</v>
      </c>
      <c r="DY279" t="s">
        <v>71</v>
      </c>
      <c r="DZ279" t="s">
        <v>71</v>
      </c>
      <c r="EA279" t="s">
        <v>71</v>
      </c>
      <c r="EB279" t="s">
        <v>71</v>
      </c>
      <c r="EC279" t="s">
        <v>71</v>
      </c>
      <c r="ED279" t="s">
        <v>71</v>
      </c>
      <c r="EE279" t="s">
        <v>71</v>
      </c>
      <c r="EF279" t="s">
        <v>71</v>
      </c>
      <c r="EG279" t="s">
        <v>71</v>
      </c>
      <c r="EH279" t="s">
        <v>71</v>
      </c>
      <c r="EI279" t="s">
        <v>71</v>
      </c>
      <c r="EJ279" t="s">
        <v>71</v>
      </c>
      <c r="EK279" t="s">
        <v>71</v>
      </c>
      <c r="EL279" t="s">
        <v>71</v>
      </c>
      <c r="EM279" t="s">
        <v>71</v>
      </c>
      <c r="EN279" t="s">
        <v>71</v>
      </c>
      <c r="EO279" t="s">
        <v>71</v>
      </c>
      <c r="EP279" t="s">
        <v>71</v>
      </c>
      <c r="EQ279" t="s">
        <v>71</v>
      </c>
      <c r="ER279" t="s">
        <v>71</v>
      </c>
      <c r="ES279" t="s">
        <v>71</v>
      </c>
      <c r="ET279" t="s">
        <v>71</v>
      </c>
      <c r="EU279" t="s">
        <v>71</v>
      </c>
      <c r="EV279" t="s">
        <v>71</v>
      </c>
      <c r="EW279" t="s">
        <v>71</v>
      </c>
      <c r="EX279" t="s">
        <v>71</v>
      </c>
      <c r="EY279" t="s">
        <v>71</v>
      </c>
      <c r="EZ279" t="s">
        <v>71</v>
      </c>
      <c r="FA279" t="s">
        <v>71</v>
      </c>
      <c r="FB279" t="s">
        <v>71</v>
      </c>
      <c r="FC279" t="s">
        <v>71</v>
      </c>
      <c r="FD279" t="s">
        <v>71</v>
      </c>
      <c r="FE279" t="s">
        <v>71</v>
      </c>
      <c r="FF279" t="s">
        <v>71</v>
      </c>
      <c r="FG279" t="s">
        <v>71</v>
      </c>
      <c r="FH279" t="s">
        <v>71</v>
      </c>
      <c r="FI279" t="s">
        <v>71</v>
      </c>
      <c r="FJ279" t="s">
        <v>71</v>
      </c>
      <c r="FK279" t="s">
        <v>71</v>
      </c>
      <c r="FL279" t="s">
        <v>71</v>
      </c>
      <c r="FM279" t="s">
        <v>71</v>
      </c>
      <c r="FN279" t="s">
        <v>71</v>
      </c>
      <c r="FO279" t="s">
        <v>71</v>
      </c>
      <c r="FP279" t="s">
        <v>71</v>
      </c>
      <c r="FQ279" t="s">
        <v>71</v>
      </c>
      <c r="FR279" t="s">
        <v>71</v>
      </c>
      <c r="FS279" t="s">
        <v>71</v>
      </c>
      <c r="FT279" t="s">
        <v>71</v>
      </c>
      <c r="FU279" t="s">
        <v>71</v>
      </c>
      <c r="FV279" t="s">
        <v>71</v>
      </c>
      <c r="FW279" t="s">
        <v>71</v>
      </c>
      <c r="FX279" t="s">
        <v>71</v>
      </c>
      <c r="FY279" t="s">
        <v>71</v>
      </c>
      <c r="FZ279" t="s">
        <v>71</v>
      </c>
      <c r="GA279" t="s">
        <v>71</v>
      </c>
      <c r="GB279" t="s">
        <v>71</v>
      </c>
      <c r="GC279" t="s">
        <v>71</v>
      </c>
      <c r="GD279" t="s">
        <v>71</v>
      </c>
      <c r="GE279" t="s">
        <v>71</v>
      </c>
      <c r="GF279" t="s">
        <v>71</v>
      </c>
      <c r="GG279" t="s">
        <v>71</v>
      </c>
      <c r="GH279" t="s">
        <v>71</v>
      </c>
    </row>
    <row r="280" spans="1:190" x14ac:dyDescent="0.2">
      <c r="A280" s="1">
        <v>278</v>
      </c>
      <c r="B280" t="s">
        <v>72</v>
      </c>
      <c r="C280" t="s">
        <v>72</v>
      </c>
      <c r="D280" t="s">
        <v>73</v>
      </c>
      <c r="E280" t="s">
        <v>73</v>
      </c>
      <c r="F280" t="s">
        <v>73</v>
      </c>
      <c r="G280" t="s">
        <v>73</v>
      </c>
      <c r="H280" t="s">
        <v>74</v>
      </c>
      <c r="I280" t="s">
        <v>74</v>
      </c>
      <c r="J280" t="s">
        <v>74</v>
      </c>
      <c r="K280" t="s">
        <v>75</v>
      </c>
      <c r="L280" t="s">
        <v>75</v>
      </c>
      <c r="M280" t="s">
        <v>75</v>
      </c>
      <c r="N280" t="s">
        <v>75</v>
      </c>
      <c r="O280" t="s">
        <v>75</v>
      </c>
      <c r="P280" t="s">
        <v>75</v>
      </c>
      <c r="Q280" t="s">
        <v>75</v>
      </c>
      <c r="R280" t="s">
        <v>71</v>
      </c>
      <c r="S280" t="s">
        <v>71</v>
      </c>
      <c r="T280" t="s">
        <v>71</v>
      </c>
      <c r="U280" t="s">
        <v>71</v>
      </c>
      <c r="V280" t="s">
        <v>71</v>
      </c>
      <c r="W280" t="s">
        <v>71</v>
      </c>
      <c r="X280" t="s">
        <v>71</v>
      </c>
      <c r="Y280" t="s">
        <v>71</v>
      </c>
      <c r="Z280" t="s">
        <v>71</v>
      </c>
      <c r="AA280" t="s">
        <v>71</v>
      </c>
      <c r="AB280" t="s">
        <v>71</v>
      </c>
      <c r="AC280" t="s">
        <v>71</v>
      </c>
      <c r="AD280" t="s">
        <v>71</v>
      </c>
      <c r="AE280" t="s">
        <v>71</v>
      </c>
      <c r="AF280" t="s">
        <v>71</v>
      </c>
      <c r="AG280" t="s">
        <v>71</v>
      </c>
      <c r="AH280" t="s">
        <v>71</v>
      </c>
      <c r="AI280" t="s">
        <v>71</v>
      </c>
      <c r="AJ280" t="s">
        <v>71</v>
      </c>
      <c r="AK280" t="s">
        <v>71</v>
      </c>
      <c r="AL280" t="s">
        <v>71</v>
      </c>
      <c r="AM280" t="s">
        <v>71</v>
      </c>
      <c r="AN280" t="s">
        <v>71</v>
      </c>
      <c r="AO280" t="s">
        <v>71</v>
      </c>
      <c r="AP280" t="s">
        <v>71</v>
      </c>
      <c r="AQ280" t="s">
        <v>71</v>
      </c>
      <c r="AR280" t="s">
        <v>71</v>
      </c>
      <c r="AS280" t="s">
        <v>71</v>
      </c>
      <c r="AT280" t="s">
        <v>71</v>
      </c>
      <c r="AU280" t="s">
        <v>71</v>
      </c>
      <c r="AV280" t="s">
        <v>71</v>
      </c>
      <c r="AW280" t="s">
        <v>71</v>
      </c>
      <c r="AX280" t="s">
        <v>71</v>
      </c>
      <c r="AY280" t="s">
        <v>71</v>
      </c>
      <c r="AZ280" t="s">
        <v>71</v>
      </c>
      <c r="BA280" t="s">
        <v>71</v>
      </c>
      <c r="BB280" t="s">
        <v>71</v>
      </c>
      <c r="BC280" t="s">
        <v>71</v>
      </c>
      <c r="BD280" t="s">
        <v>71</v>
      </c>
      <c r="BE280" t="s">
        <v>71</v>
      </c>
      <c r="BF280" t="s">
        <v>71</v>
      </c>
      <c r="BG280" t="s">
        <v>71</v>
      </c>
      <c r="BH280" t="s">
        <v>71</v>
      </c>
      <c r="BI280" t="s">
        <v>71</v>
      </c>
      <c r="BJ280" t="s">
        <v>71</v>
      </c>
      <c r="BK280" t="s">
        <v>71</v>
      </c>
      <c r="BL280" t="s">
        <v>71</v>
      </c>
      <c r="BM280" t="s">
        <v>71</v>
      </c>
      <c r="BN280" t="s">
        <v>71</v>
      </c>
      <c r="BO280" t="s">
        <v>71</v>
      </c>
      <c r="BP280" t="s">
        <v>71</v>
      </c>
      <c r="BQ280" t="s">
        <v>71</v>
      </c>
      <c r="BR280" t="s">
        <v>71</v>
      </c>
      <c r="BS280" t="s">
        <v>71</v>
      </c>
      <c r="BT280" t="s">
        <v>71</v>
      </c>
      <c r="BU280" t="s">
        <v>71</v>
      </c>
      <c r="BV280" t="s">
        <v>71</v>
      </c>
      <c r="BW280" t="s">
        <v>71</v>
      </c>
      <c r="BX280" t="s">
        <v>71</v>
      </c>
      <c r="BY280" t="s">
        <v>71</v>
      </c>
      <c r="BZ280" t="s">
        <v>71</v>
      </c>
      <c r="CA280" t="s">
        <v>71</v>
      </c>
      <c r="CB280" t="s">
        <v>71</v>
      </c>
      <c r="CC280" t="s">
        <v>71</v>
      </c>
      <c r="CD280" t="s">
        <v>71</v>
      </c>
      <c r="CE280" t="s">
        <v>71</v>
      </c>
      <c r="CF280" t="s">
        <v>71</v>
      </c>
      <c r="CG280" t="s">
        <v>71</v>
      </c>
      <c r="CH280" t="s">
        <v>71</v>
      </c>
      <c r="CI280" t="s">
        <v>71</v>
      </c>
      <c r="CJ280" t="s">
        <v>71</v>
      </c>
      <c r="CK280" t="s">
        <v>71</v>
      </c>
      <c r="CL280" t="s">
        <v>71</v>
      </c>
      <c r="CM280" t="s">
        <v>71</v>
      </c>
      <c r="CN280" t="s">
        <v>71</v>
      </c>
      <c r="CO280" t="s">
        <v>71</v>
      </c>
      <c r="CP280" t="s">
        <v>71</v>
      </c>
      <c r="CQ280" t="s">
        <v>71</v>
      </c>
      <c r="CR280" t="s">
        <v>71</v>
      </c>
      <c r="CS280" t="s">
        <v>71</v>
      </c>
      <c r="CT280" t="s">
        <v>71</v>
      </c>
      <c r="CU280" t="s">
        <v>71</v>
      </c>
      <c r="CV280" t="s">
        <v>71</v>
      </c>
      <c r="CW280" t="s">
        <v>71</v>
      </c>
      <c r="CX280" t="s">
        <v>71</v>
      </c>
      <c r="CY280" t="s">
        <v>71</v>
      </c>
      <c r="CZ280" t="s">
        <v>71</v>
      </c>
      <c r="DA280" t="s">
        <v>71</v>
      </c>
      <c r="DB280" t="s">
        <v>71</v>
      </c>
      <c r="DC280" t="s">
        <v>71</v>
      </c>
      <c r="DD280" t="s">
        <v>71</v>
      </c>
      <c r="DE280" t="s">
        <v>71</v>
      </c>
      <c r="DF280" t="s">
        <v>71</v>
      </c>
      <c r="DG280" t="s">
        <v>71</v>
      </c>
      <c r="DH280" t="s">
        <v>71</v>
      </c>
      <c r="DI280" t="s">
        <v>71</v>
      </c>
      <c r="DJ280" t="s">
        <v>71</v>
      </c>
      <c r="DK280" t="s">
        <v>71</v>
      </c>
      <c r="DL280" t="s">
        <v>71</v>
      </c>
      <c r="DM280" t="s">
        <v>71</v>
      </c>
      <c r="DN280" t="s">
        <v>71</v>
      </c>
      <c r="DO280" t="s">
        <v>71</v>
      </c>
      <c r="DP280" t="s">
        <v>71</v>
      </c>
      <c r="DQ280" t="s">
        <v>71</v>
      </c>
      <c r="DR280" t="s">
        <v>71</v>
      </c>
      <c r="DS280" t="s">
        <v>71</v>
      </c>
      <c r="DT280" t="s">
        <v>71</v>
      </c>
      <c r="DU280" t="s">
        <v>71</v>
      </c>
      <c r="DV280" t="s">
        <v>71</v>
      </c>
      <c r="DW280" t="s">
        <v>71</v>
      </c>
      <c r="DX280" t="s">
        <v>71</v>
      </c>
      <c r="DY280" t="s">
        <v>71</v>
      </c>
      <c r="DZ280" t="s">
        <v>71</v>
      </c>
      <c r="EA280" t="s">
        <v>71</v>
      </c>
      <c r="EB280" t="s">
        <v>71</v>
      </c>
      <c r="EC280" t="s">
        <v>71</v>
      </c>
      <c r="ED280" t="s">
        <v>71</v>
      </c>
      <c r="EE280" t="s">
        <v>71</v>
      </c>
      <c r="EF280" t="s">
        <v>71</v>
      </c>
      <c r="EG280" t="s">
        <v>71</v>
      </c>
      <c r="EH280" t="s">
        <v>71</v>
      </c>
      <c r="EI280" t="s">
        <v>71</v>
      </c>
      <c r="EJ280" t="s">
        <v>71</v>
      </c>
      <c r="EK280" t="s">
        <v>71</v>
      </c>
      <c r="EL280" t="s">
        <v>71</v>
      </c>
      <c r="EM280" t="s">
        <v>71</v>
      </c>
      <c r="EN280" t="s">
        <v>71</v>
      </c>
      <c r="EO280" t="s">
        <v>71</v>
      </c>
      <c r="EP280" t="s">
        <v>71</v>
      </c>
      <c r="EQ280" t="s">
        <v>71</v>
      </c>
      <c r="ER280" t="s">
        <v>71</v>
      </c>
      <c r="ES280" t="s">
        <v>71</v>
      </c>
      <c r="ET280" t="s">
        <v>71</v>
      </c>
      <c r="EU280" t="s">
        <v>71</v>
      </c>
      <c r="EV280" t="s">
        <v>71</v>
      </c>
      <c r="EW280" t="s">
        <v>71</v>
      </c>
      <c r="EX280" t="s">
        <v>71</v>
      </c>
      <c r="EY280" t="s">
        <v>71</v>
      </c>
      <c r="EZ280" t="s">
        <v>71</v>
      </c>
      <c r="FA280" t="s">
        <v>71</v>
      </c>
      <c r="FB280" t="s">
        <v>71</v>
      </c>
      <c r="FC280" t="s">
        <v>71</v>
      </c>
      <c r="FD280" t="s">
        <v>71</v>
      </c>
      <c r="FE280" t="s">
        <v>71</v>
      </c>
      <c r="FF280" t="s">
        <v>71</v>
      </c>
      <c r="FG280" t="s">
        <v>71</v>
      </c>
      <c r="FH280" t="s">
        <v>71</v>
      </c>
      <c r="FI280" t="s">
        <v>71</v>
      </c>
      <c r="FJ280" t="s">
        <v>71</v>
      </c>
      <c r="FK280" t="s">
        <v>71</v>
      </c>
      <c r="FL280" t="s">
        <v>71</v>
      </c>
      <c r="FM280" t="s">
        <v>71</v>
      </c>
      <c r="FN280" t="s">
        <v>71</v>
      </c>
      <c r="FO280" t="s">
        <v>71</v>
      </c>
      <c r="FP280" t="s">
        <v>71</v>
      </c>
      <c r="FQ280" t="s">
        <v>71</v>
      </c>
      <c r="FR280" t="s">
        <v>71</v>
      </c>
      <c r="FS280" t="s">
        <v>71</v>
      </c>
      <c r="FT280" t="s">
        <v>71</v>
      </c>
      <c r="FU280" t="s">
        <v>71</v>
      </c>
      <c r="FV280" t="s">
        <v>71</v>
      </c>
      <c r="FW280" t="s">
        <v>71</v>
      </c>
      <c r="FX280" t="s">
        <v>71</v>
      </c>
      <c r="FY280" t="s">
        <v>71</v>
      </c>
      <c r="FZ280" t="s">
        <v>71</v>
      </c>
      <c r="GA280" t="s">
        <v>71</v>
      </c>
      <c r="GB280" t="s">
        <v>71</v>
      </c>
      <c r="GC280" t="s">
        <v>71</v>
      </c>
      <c r="GD280" t="s">
        <v>71</v>
      </c>
      <c r="GE280" t="s">
        <v>71</v>
      </c>
      <c r="GF280" t="s">
        <v>71</v>
      </c>
      <c r="GG280" t="s">
        <v>71</v>
      </c>
      <c r="GH280" t="s">
        <v>71</v>
      </c>
    </row>
    <row r="281" spans="1:190" x14ac:dyDescent="0.2">
      <c r="A281" s="1">
        <v>279</v>
      </c>
      <c r="B281" t="s">
        <v>72</v>
      </c>
      <c r="C281" t="s">
        <v>72</v>
      </c>
      <c r="D281" t="s">
        <v>73</v>
      </c>
      <c r="E281" t="s">
        <v>73</v>
      </c>
      <c r="F281" t="s">
        <v>73</v>
      </c>
      <c r="G281" t="s">
        <v>73</v>
      </c>
      <c r="H281" t="s">
        <v>74</v>
      </c>
      <c r="I281" t="s">
        <v>74</v>
      </c>
      <c r="J281" t="s">
        <v>74</v>
      </c>
      <c r="K281" t="s">
        <v>75</v>
      </c>
      <c r="L281" t="s">
        <v>75</v>
      </c>
      <c r="M281" t="s">
        <v>75</v>
      </c>
      <c r="N281" t="s">
        <v>75</v>
      </c>
      <c r="O281" t="s">
        <v>75</v>
      </c>
      <c r="P281" t="s">
        <v>75</v>
      </c>
      <c r="Q281" t="s">
        <v>75</v>
      </c>
      <c r="R281" t="s">
        <v>71</v>
      </c>
      <c r="S281" t="s">
        <v>71</v>
      </c>
      <c r="T281" t="s">
        <v>71</v>
      </c>
      <c r="U281" t="s">
        <v>71</v>
      </c>
      <c r="V281" t="s">
        <v>71</v>
      </c>
      <c r="W281" t="s">
        <v>71</v>
      </c>
      <c r="X281" t="s">
        <v>71</v>
      </c>
      <c r="Y281" t="s">
        <v>71</v>
      </c>
      <c r="Z281" t="s">
        <v>71</v>
      </c>
      <c r="AA281" t="s">
        <v>71</v>
      </c>
      <c r="AB281" t="s">
        <v>71</v>
      </c>
      <c r="AC281" t="s">
        <v>71</v>
      </c>
      <c r="AD281" t="s">
        <v>71</v>
      </c>
      <c r="AE281" t="s">
        <v>71</v>
      </c>
      <c r="AF281" t="s">
        <v>71</v>
      </c>
      <c r="AG281" t="s">
        <v>71</v>
      </c>
      <c r="AH281" t="s">
        <v>71</v>
      </c>
      <c r="AI281" t="s">
        <v>71</v>
      </c>
      <c r="AJ281" t="s">
        <v>71</v>
      </c>
      <c r="AK281" t="s">
        <v>71</v>
      </c>
      <c r="AL281" t="s">
        <v>71</v>
      </c>
      <c r="AM281" t="s">
        <v>71</v>
      </c>
      <c r="AN281" t="s">
        <v>71</v>
      </c>
      <c r="AO281" t="s">
        <v>71</v>
      </c>
      <c r="AP281" t="s">
        <v>71</v>
      </c>
      <c r="AQ281" t="s">
        <v>71</v>
      </c>
      <c r="AR281" t="s">
        <v>71</v>
      </c>
      <c r="AS281" t="s">
        <v>71</v>
      </c>
      <c r="AT281" t="s">
        <v>71</v>
      </c>
      <c r="AU281" t="s">
        <v>71</v>
      </c>
      <c r="AV281" t="s">
        <v>71</v>
      </c>
      <c r="AW281" t="s">
        <v>71</v>
      </c>
      <c r="AX281" t="s">
        <v>71</v>
      </c>
      <c r="AY281" t="s">
        <v>71</v>
      </c>
      <c r="AZ281" t="s">
        <v>71</v>
      </c>
      <c r="BA281" t="s">
        <v>71</v>
      </c>
      <c r="BB281" t="s">
        <v>71</v>
      </c>
      <c r="BC281" t="s">
        <v>71</v>
      </c>
      <c r="BD281" t="s">
        <v>71</v>
      </c>
      <c r="BE281" t="s">
        <v>71</v>
      </c>
      <c r="BF281" t="s">
        <v>71</v>
      </c>
      <c r="BG281" t="s">
        <v>71</v>
      </c>
      <c r="BH281" t="s">
        <v>71</v>
      </c>
      <c r="BI281" t="s">
        <v>71</v>
      </c>
      <c r="BJ281" t="s">
        <v>71</v>
      </c>
      <c r="BK281" t="s">
        <v>71</v>
      </c>
      <c r="BL281" t="s">
        <v>71</v>
      </c>
      <c r="BM281" t="s">
        <v>71</v>
      </c>
      <c r="BN281" t="s">
        <v>71</v>
      </c>
      <c r="BO281" t="s">
        <v>71</v>
      </c>
      <c r="BP281" t="s">
        <v>71</v>
      </c>
      <c r="BQ281" t="s">
        <v>71</v>
      </c>
      <c r="BR281" t="s">
        <v>71</v>
      </c>
      <c r="BS281" t="s">
        <v>71</v>
      </c>
      <c r="BT281" t="s">
        <v>71</v>
      </c>
      <c r="BU281" t="s">
        <v>71</v>
      </c>
      <c r="BV281" t="s">
        <v>71</v>
      </c>
      <c r="BW281" t="s">
        <v>71</v>
      </c>
      <c r="BX281" t="s">
        <v>71</v>
      </c>
      <c r="BY281" t="s">
        <v>71</v>
      </c>
      <c r="BZ281" t="s">
        <v>71</v>
      </c>
      <c r="CA281" t="s">
        <v>71</v>
      </c>
      <c r="CB281" t="s">
        <v>71</v>
      </c>
      <c r="CC281" t="s">
        <v>71</v>
      </c>
      <c r="CD281" t="s">
        <v>71</v>
      </c>
      <c r="CE281" t="s">
        <v>71</v>
      </c>
      <c r="CF281" t="s">
        <v>71</v>
      </c>
      <c r="CG281" t="s">
        <v>71</v>
      </c>
      <c r="CH281" t="s">
        <v>71</v>
      </c>
      <c r="CI281" t="s">
        <v>71</v>
      </c>
      <c r="CJ281" t="s">
        <v>71</v>
      </c>
      <c r="CK281" t="s">
        <v>71</v>
      </c>
      <c r="CL281" t="s">
        <v>71</v>
      </c>
      <c r="CM281" t="s">
        <v>71</v>
      </c>
      <c r="CN281" t="s">
        <v>71</v>
      </c>
      <c r="CO281" t="s">
        <v>71</v>
      </c>
      <c r="CP281" t="s">
        <v>71</v>
      </c>
      <c r="CQ281" t="s">
        <v>71</v>
      </c>
      <c r="CR281" t="s">
        <v>71</v>
      </c>
      <c r="CS281" t="s">
        <v>71</v>
      </c>
      <c r="CT281" t="s">
        <v>71</v>
      </c>
      <c r="CU281" t="s">
        <v>71</v>
      </c>
      <c r="CV281" t="s">
        <v>71</v>
      </c>
      <c r="CW281" t="s">
        <v>71</v>
      </c>
      <c r="CX281" t="s">
        <v>71</v>
      </c>
      <c r="CY281" t="s">
        <v>71</v>
      </c>
      <c r="CZ281" t="s">
        <v>71</v>
      </c>
      <c r="DA281" t="s">
        <v>71</v>
      </c>
      <c r="DB281" t="s">
        <v>71</v>
      </c>
      <c r="DC281" t="s">
        <v>71</v>
      </c>
      <c r="DD281" t="s">
        <v>71</v>
      </c>
      <c r="DE281" t="s">
        <v>71</v>
      </c>
      <c r="DF281" t="s">
        <v>71</v>
      </c>
      <c r="DG281" t="s">
        <v>71</v>
      </c>
      <c r="DH281" t="s">
        <v>71</v>
      </c>
      <c r="DI281" t="s">
        <v>71</v>
      </c>
      <c r="DJ281" t="s">
        <v>71</v>
      </c>
      <c r="DK281" t="s">
        <v>71</v>
      </c>
      <c r="DL281" t="s">
        <v>71</v>
      </c>
      <c r="DM281" t="s">
        <v>71</v>
      </c>
      <c r="DN281" t="s">
        <v>71</v>
      </c>
      <c r="DO281" t="s">
        <v>71</v>
      </c>
      <c r="DP281" t="s">
        <v>71</v>
      </c>
      <c r="DQ281" t="s">
        <v>71</v>
      </c>
      <c r="DR281" t="s">
        <v>71</v>
      </c>
      <c r="DS281" t="s">
        <v>71</v>
      </c>
      <c r="DT281" t="s">
        <v>71</v>
      </c>
      <c r="DU281" t="s">
        <v>71</v>
      </c>
      <c r="DV281" t="s">
        <v>71</v>
      </c>
      <c r="DW281" t="s">
        <v>71</v>
      </c>
      <c r="DX281" t="s">
        <v>71</v>
      </c>
      <c r="DY281" t="s">
        <v>71</v>
      </c>
      <c r="DZ281" t="s">
        <v>71</v>
      </c>
      <c r="EA281" t="s">
        <v>71</v>
      </c>
      <c r="EB281" t="s">
        <v>71</v>
      </c>
      <c r="EC281" t="s">
        <v>71</v>
      </c>
      <c r="ED281" t="s">
        <v>71</v>
      </c>
      <c r="EE281" t="s">
        <v>71</v>
      </c>
      <c r="EF281" t="s">
        <v>71</v>
      </c>
      <c r="EG281" t="s">
        <v>71</v>
      </c>
      <c r="EH281" t="s">
        <v>71</v>
      </c>
      <c r="EI281" t="s">
        <v>71</v>
      </c>
      <c r="EJ281" t="s">
        <v>71</v>
      </c>
      <c r="EK281" t="s">
        <v>71</v>
      </c>
      <c r="EL281" t="s">
        <v>71</v>
      </c>
      <c r="EM281" t="s">
        <v>71</v>
      </c>
      <c r="EN281" t="s">
        <v>71</v>
      </c>
      <c r="EO281" t="s">
        <v>71</v>
      </c>
      <c r="EP281" t="s">
        <v>71</v>
      </c>
      <c r="EQ281" t="s">
        <v>71</v>
      </c>
      <c r="ER281" t="s">
        <v>71</v>
      </c>
      <c r="ES281" t="s">
        <v>71</v>
      </c>
      <c r="ET281" t="s">
        <v>71</v>
      </c>
      <c r="EU281" t="s">
        <v>71</v>
      </c>
      <c r="EV281" t="s">
        <v>71</v>
      </c>
      <c r="EW281" t="s">
        <v>71</v>
      </c>
      <c r="EX281" t="s">
        <v>71</v>
      </c>
      <c r="EY281" t="s">
        <v>71</v>
      </c>
      <c r="EZ281" t="s">
        <v>71</v>
      </c>
      <c r="FA281" t="s">
        <v>71</v>
      </c>
      <c r="FB281" t="s">
        <v>71</v>
      </c>
      <c r="FC281" t="s">
        <v>71</v>
      </c>
      <c r="FD281" t="s">
        <v>71</v>
      </c>
      <c r="FE281" t="s">
        <v>71</v>
      </c>
      <c r="FF281" t="s">
        <v>71</v>
      </c>
      <c r="FG281" t="s">
        <v>71</v>
      </c>
      <c r="FH281" t="s">
        <v>71</v>
      </c>
      <c r="FI281" t="s">
        <v>71</v>
      </c>
      <c r="FJ281" t="s">
        <v>71</v>
      </c>
      <c r="FK281" t="s">
        <v>71</v>
      </c>
      <c r="FL281" t="s">
        <v>71</v>
      </c>
      <c r="FM281" t="s">
        <v>71</v>
      </c>
      <c r="FN281" t="s">
        <v>71</v>
      </c>
      <c r="FO281" t="s">
        <v>71</v>
      </c>
      <c r="FP281" t="s">
        <v>71</v>
      </c>
      <c r="FQ281" t="s">
        <v>71</v>
      </c>
      <c r="FR281" t="s">
        <v>71</v>
      </c>
      <c r="FS281" t="s">
        <v>71</v>
      </c>
      <c r="FT281" t="s">
        <v>71</v>
      </c>
      <c r="FU281" t="s">
        <v>71</v>
      </c>
      <c r="FV281" t="s">
        <v>71</v>
      </c>
      <c r="FW281" t="s">
        <v>71</v>
      </c>
      <c r="FX281" t="s">
        <v>71</v>
      </c>
      <c r="FY281" t="s">
        <v>71</v>
      </c>
      <c r="FZ281" t="s">
        <v>71</v>
      </c>
      <c r="GA281" t="s">
        <v>71</v>
      </c>
      <c r="GB281" t="s">
        <v>71</v>
      </c>
      <c r="GC281" t="s">
        <v>71</v>
      </c>
      <c r="GD281" t="s">
        <v>71</v>
      </c>
      <c r="GE281" t="s">
        <v>71</v>
      </c>
      <c r="GF281" t="s">
        <v>71</v>
      </c>
      <c r="GG281" t="s">
        <v>71</v>
      </c>
      <c r="GH281" t="s">
        <v>71</v>
      </c>
    </row>
    <row r="282" spans="1:190" x14ac:dyDescent="0.2">
      <c r="A282" s="1">
        <v>280</v>
      </c>
      <c r="B282" t="s">
        <v>72</v>
      </c>
      <c r="C282" t="s">
        <v>72</v>
      </c>
      <c r="D282" t="s">
        <v>73</v>
      </c>
      <c r="E282" t="s">
        <v>73</v>
      </c>
      <c r="F282" t="s">
        <v>73</v>
      </c>
      <c r="G282" t="s">
        <v>73</v>
      </c>
      <c r="H282" t="s">
        <v>74</v>
      </c>
      <c r="I282" t="s">
        <v>74</v>
      </c>
      <c r="J282" t="s">
        <v>74</v>
      </c>
      <c r="K282" t="s">
        <v>75</v>
      </c>
      <c r="L282" t="s">
        <v>75</v>
      </c>
      <c r="M282" t="s">
        <v>75</v>
      </c>
      <c r="N282" t="s">
        <v>75</v>
      </c>
      <c r="O282" t="s">
        <v>75</v>
      </c>
      <c r="P282" t="s">
        <v>75</v>
      </c>
      <c r="Q282" t="s">
        <v>75</v>
      </c>
      <c r="R282" t="s">
        <v>71</v>
      </c>
      <c r="S282" t="s">
        <v>71</v>
      </c>
      <c r="T282" t="s">
        <v>71</v>
      </c>
      <c r="U282" t="s">
        <v>71</v>
      </c>
      <c r="V282" t="s">
        <v>71</v>
      </c>
      <c r="W282" t="s">
        <v>71</v>
      </c>
      <c r="X282" t="s">
        <v>71</v>
      </c>
      <c r="Y282" t="s">
        <v>71</v>
      </c>
      <c r="Z282" t="s">
        <v>71</v>
      </c>
      <c r="AA282" t="s">
        <v>71</v>
      </c>
      <c r="AB282" t="s">
        <v>71</v>
      </c>
      <c r="AC282" t="s">
        <v>71</v>
      </c>
      <c r="AD282" t="s">
        <v>71</v>
      </c>
      <c r="AE282" t="s">
        <v>71</v>
      </c>
      <c r="AF282" t="s">
        <v>71</v>
      </c>
      <c r="AG282" t="s">
        <v>71</v>
      </c>
      <c r="AH282" t="s">
        <v>71</v>
      </c>
      <c r="AI282" t="s">
        <v>71</v>
      </c>
      <c r="AJ282" t="s">
        <v>71</v>
      </c>
      <c r="AK282" t="s">
        <v>71</v>
      </c>
      <c r="AL282" t="s">
        <v>71</v>
      </c>
      <c r="AM282" t="s">
        <v>71</v>
      </c>
      <c r="AN282" t="s">
        <v>71</v>
      </c>
      <c r="AO282" t="s">
        <v>71</v>
      </c>
      <c r="AP282" t="s">
        <v>71</v>
      </c>
      <c r="AQ282" t="s">
        <v>71</v>
      </c>
      <c r="AR282" t="s">
        <v>71</v>
      </c>
      <c r="AS282" t="s">
        <v>71</v>
      </c>
      <c r="AT282" t="s">
        <v>71</v>
      </c>
      <c r="AU282" t="s">
        <v>71</v>
      </c>
      <c r="AV282" t="s">
        <v>71</v>
      </c>
      <c r="AW282" t="s">
        <v>71</v>
      </c>
      <c r="AX282" t="s">
        <v>71</v>
      </c>
      <c r="AY282" t="s">
        <v>71</v>
      </c>
      <c r="AZ282" t="s">
        <v>71</v>
      </c>
      <c r="BA282" t="s">
        <v>71</v>
      </c>
      <c r="BB282" t="s">
        <v>71</v>
      </c>
      <c r="BC282" t="s">
        <v>71</v>
      </c>
      <c r="BD282" t="s">
        <v>71</v>
      </c>
      <c r="BE282" t="s">
        <v>71</v>
      </c>
      <c r="BF282" t="s">
        <v>71</v>
      </c>
      <c r="BG282" t="s">
        <v>71</v>
      </c>
      <c r="BH282" t="s">
        <v>71</v>
      </c>
      <c r="BI282" t="s">
        <v>71</v>
      </c>
      <c r="BJ282" t="s">
        <v>71</v>
      </c>
      <c r="BK282" t="s">
        <v>71</v>
      </c>
      <c r="BL282" t="s">
        <v>71</v>
      </c>
      <c r="BM282" t="s">
        <v>71</v>
      </c>
      <c r="BN282" t="s">
        <v>71</v>
      </c>
      <c r="BO282" t="s">
        <v>71</v>
      </c>
      <c r="BP282" t="s">
        <v>71</v>
      </c>
      <c r="BQ282" t="s">
        <v>71</v>
      </c>
      <c r="BR282" t="s">
        <v>71</v>
      </c>
      <c r="BS282" t="s">
        <v>71</v>
      </c>
      <c r="BT282" t="s">
        <v>71</v>
      </c>
      <c r="BU282" t="s">
        <v>71</v>
      </c>
      <c r="BV282" t="s">
        <v>71</v>
      </c>
      <c r="BW282" t="s">
        <v>71</v>
      </c>
      <c r="BX282" t="s">
        <v>71</v>
      </c>
      <c r="BY282" t="s">
        <v>71</v>
      </c>
      <c r="BZ282" t="s">
        <v>71</v>
      </c>
      <c r="CA282" t="s">
        <v>71</v>
      </c>
      <c r="CB282" t="s">
        <v>71</v>
      </c>
      <c r="CC282" t="s">
        <v>71</v>
      </c>
      <c r="CD282" t="s">
        <v>71</v>
      </c>
      <c r="CE282" t="s">
        <v>71</v>
      </c>
      <c r="CF282" t="s">
        <v>71</v>
      </c>
      <c r="CG282" t="s">
        <v>71</v>
      </c>
      <c r="CH282" t="s">
        <v>71</v>
      </c>
      <c r="CI282" t="s">
        <v>71</v>
      </c>
      <c r="CJ282" t="s">
        <v>71</v>
      </c>
      <c r="CK282" t="s">
        <v>71</v>
      </c>
      <c r="CL282" t="s">
        <v>71</v>
      </c>
      <c r="CM282" t="s">
        <v>71</v>
      </c>
      <c r="CN282" t="s">
        <v>71</v>
      </c>
      <c r="CO282" t="s">
        <v>71</v>
      </c>
      <c r="CP282" t="s">
        <v>71</v>
      </c>
      <c r="CQ282" t="s">
        <v>71</v>
      </c>
      <c r="CR282" t="s">
        <v>71</v>
      </c>
      <c r="CS282" t="s">
        <v>71</v>
      </c>
      <c r="CT282" t="s">
        <v>71</v>
      </c>
      <c r="CU282" t="s">
        <v>71</v>
      </c>
      <c r="CV282" t="s">
        <v>71</v>
      </c>
      <c r="CW282" t="s">
        <v>71</v>
      </c>
      <c r="CX282" t="s">
        <v>71</v>
      </c>
      <c r="CY282" t="s">
        <v>71</v>
      </c>
      <c r="CZ282" t="s">
        <v>71</v>
      </c>
      <c r="DA282" t="s">
        <v>71</v>
      </c>
      <c r="DB282" t="s">
        <v>71</v>
      </c>
      <c r="DC282" t="s">
        <v>71</v>
      </c>
      <c r="DD282" t="s">
        <v>71</v>
      </c>
      <c r="DE282" t="s">
        <v>71</v>
      </c>
      <c r="DF282" t="s">
        <v>71</v>
      </c>
      <c r="DG282" t="s">
        <v>71</v>
      </c>
      <c r="DH282" t="s">
        <v>71</v>
      </c>
      <c r="DI282" t="s">
        <v>71</v>
      </c>
      <c r="DJ282" t="s">
        <v>71</v>
      </c>
      <c r="DK282" t="s">
        <v>71</v>
      </c>
      <c r="DL282" t="s">
        <v>71</v>
      </c>
      <c r="DM282" t="s">
        <v>71</v>
      </c>
      <c r="DN282" t="s">
        <v>71</v>
      </c>
      <c r="DO282" t="s">
        <v>71</v>
      </c>
      <c r="DP282" t="s">
        <v>71</v>
      </c>
      <c r="DQ282" t="s">
        <v>71</v>
      </c>
      <c r="DR282" t="s">
        <v>71</v>
      </c>
      <c r="DS282" t="s">
        <v>71</v>
      </c>
      <c r="DT282" t="s">
        <v>71</v>
      </c>
      <c r="DU282" t="s">
        <v>71</v>
      </c>
      <c r="DV282" t="s">
        <v>71</v>
      </c>
      <c r="DW282" t="s">
        <v>71</v>
      </c>
      <c r="DX282" t="s">
        <v>71</v>
      </c>
      <c r="DY282" t="s">
        <v>71</v>
      </c>
      <c r="DZ282" t="s">
        <v>71</v>
      </c>
      <c r="EA282" t="s">
        <v>71</v>
      </c>
      <c r="EB282" t="s">
        <v>71</v>
      </c>
      <c r="EC282" t="s">
        <v>71</v>
      </c>
      <c r="ED282" t="s">
        <v>71</v>
      </c>
      <c r="EE282" t="s">
        <v>71</v>
      </c>
      <c r="EF282" t="s">
        <v>71</v>
      </c>
      <c r="EG282" t="s">
        <v>71</v>
      </c>
      <c r="EH282" t="s">
        <v>71</v>
      </c>
      <c r="EI282" t="s">
        <v>71</v>
      </c>
      <c r="EJ282" t="s">
        <v>71</v>
      </c>
      <c r="EK282" t="s">
        <v>71</v>
      </c>
      <c r="EL282" t="s">
        <v>71</v>
      </c>
      <c r="EM282" t="s">
        <v>71</v>
      </c>
      <c r="EN282" t="s">
        <v>71</v>
      </c>
      <c r="EO282" t="s">
        <v>71</v>
      </c>
      <c r="EP282" t="s">
        <v>71</v>
      </c>
      <c r="EQ282" t="s">
        <v>71</v>
      </c>
      <c r="ER282" t="s">
        <v>71</v>
      </c>
      <c r="ES282" t="s">
        <v>71</v>
      </c>
      <c r="ET282" t="s">
        <v>71</v>
      </c>
      <c r="EU282" t="s">
        <v>71</v>
      </c>
      <c r="EV282" t="s">
        <v>71</v>
      </c>
      <c r="EW282" t="s">
        <v>71</v>
      </c>
      <c r="EX282" t="s">
        <v>71</v>
      </c>
      <c r="EY282" t="s">
        <v>71</v>
      </c>
      <c r="EZ282" t="s">
        <v>71</v>
      </c>
      <c r="FA282" t="s">
        <v>71</v>
      </c>
      <c r="FB282" t="s">
        <v>71</v>
      </c>
      <c r="FC282" t="s">
        <v>71</v>
      </c>
      <c r="FD282" t="s">
        <v>71</v>
      </c>
      <c r="FE282" t="s">
        <v>71</v>
      </c>
      <c r="FF282" t="s">
        <v>71</v>
      </c>
      <c r="FG282" t="s">
        <v>71</v>
      </c>
      <c r="FH282" t="s">
        <v>71</v>
      </c>
      <c r="FI282" t="s">
        <v>71</v>
      </c>
      <c r="FJ282" t="s">
        <v>71</v>
      </c>
      <c r="FK282" t="s">
        <v>71</v>
      </c>
      <c r="FL282" t="s">
        <v>71</v>
      </c>
      <c r="FM282" t="s">
        <v>71</v>
      </c>
      <c r="FN282" t="s">
        <v>71</v>
      </c>
      <c r="FO282" t="s">
        <v>71</v>
      </c>
      <c r="FP282" t="s">
        <v>71</v>
      </c>
      <c r="FQ282" t="s">
        <v>71</v>
      </c>
      <c r="FR282" t="s">
        <v>71</v>
      </c>
      <c r="FS282" t="s">
        <v>71</v>
      </c>
      <c r="FT282" t="s">
        <v>71</v>
      </c>
      <c r="FU282" t="s">
        <v>71</v>
      </c>
      <c r="FV282" t="s">
        <v>71</v>
      </c>
      <c r="FW282" t="s">
        <v>71</v>
      </c>
      <c r="FX282" t="s">
        <v>71</v>
      </c>
      <c r="FY282" t="s">
        <v>71</v>
      </c>
      <c r="FZ282" t="s">
        <v>71</v>
      </c>
      <c r="GA282" t="s">
        <v>71</v>
      </c>
      <c r="GB282" t="s">
        <v>71</v>
      </c>
      <c r="GC282" t="s">
        <v>71</v>
      </c>
      <c r="GD282" t="s">
        <v>71</v>
      </c>
      <c r="GE282" t="s">
        <v>71</v>
      </c>
      <c r="GF282" t="s">
        <v>71</v>
      </c>
      <c r="GG282" t="s">
        <v>71</v>
      </c>
      <c r="GH282" t="s">
        <v>71</v>
      </c>
    </row>
    <row r="283" spans="1:190" x14ac:dyDescent="0.2">
      <c r="A283" s="1">
        <v>281</v>
      </c>
      <c r="B283" t="s">
        <v>72</v>
      </c>
      <c r="C283" t="s">
        <v>72</v>
      </c>
      <c r="D283" t="s">
        <v>73</v>
      </c>
      <c r="E283" t="s">
        <v>73</v>
      </c>
      <c r="F283" t="s">
        <v>73</v>
      </c>
      <c r="G283" t="s">
        <v>73</v>
      </c>
      <c r="H283" t="s">
        <v>74</v>
      </c>
      <c r="I283" t="s">
        <v>74</v>
      </c>
      <c r="J283" t="s">
        <v>74</v>
      </c>
      <c r="K283" t="s">
        <v>75</v>
      </c>
      <c r="L283" t="s">
        <v>75</v>
      </c>
      <c r="M283" t="s">
        <v>75</v>
      </c>
      <c r="N283" t="s">
        <v>75</v>
      </c>
      <c r="O283" t="s">
        <v>75</v>
      </c>
      <c r="P283" t="s">
        <v>75</v>
      </c>
      <c r="Q283" t="s">
        <v>75</v>
      </c>
      <c r="R283" t="s">
        <v>71</v>
      </c>
      <c r="S283" t="s">
        <v>71</v>
      </c>
      <c r="T283" t="s">
        <v>71</v>
      </c>
      <c r="U283" t="s">
        <v>71</v>
      </c>
      <c r="V283" t="s">
        <v>71</v>
      </c>
      <c r="W283" t="s">
        <v>71</v>
      </c>
      <c r="X283" t="s">
        <v>71</v>
      </c>
      <c r="Y283" t="s">
        <v>71</v>
      </c>
      <c r="Z283" t="s">
        <v>71</v>
      </c>
      <c r="AA283" t="s">
        <v>71</v>
      </c>
      <c r="AB283" t="s">
        <v>71</v>
      </c>
      <c r="AC283" t="s">
        <v>71</v>
      </c>
      <c r="AD283" t="s">
        <v>71</v>
      </c>
      <c r="AE283" t="s">
        <v>71</v>
      </c>
      <c r="AF283" t="s">
        <v>71</v>
      </c>
      <c r="AG283" t="s">
        <v>71</v>
      </c>
      <c r="AH283" t="s">
        <v>71</v>
      </c>
      <c r="AI283" t="s">
        <v>71</v>
      </c>
      <c r="AJ283" t="s">
        <v>71</v>
      </c>
      <c r="AK283" t="s">
        <v>71</v>
      </c>
      <c r="AL283" t="s">
        <v>71</v>
      </c>
      <c r="AM283" t="s">
        <v>71</v>
      </c>
      <c r="AN283" t="s">
        <v>71</v>
      </c>
      <c r="AO283" t="s">
        <v>71</v>
      </c>
      <c r="AP283" t="s">
        <v>71</v>
      </c>
      <c r="AQ283" t="s">
        <v>71</v>
      </c>
      <c r="AR283" t="s">
        <v>71</v>
      </c>
      <c r="AS283" t="s">
        <v>71</v>
      </c>
      <c r="AT283" t="s">
        <v>71</v>
      </c>
      <c r="AU283" t="s">
        <v>71</v>
      </c>
      <c r="AV283" t="s">
        <v>71</v>
      </c>
      <c r="AW283" t="s">
        <v>71</v>
      </c>
      <c r="AX283" t="s">
        <v>71</v>
      </c>
      <c r="AY283" t="s">
        <v>71</v>
      </c>
      <c r="AZ283" t="s">
        <v>71</v>
      </c>
      <c r="BA283" t="s">
        <v>71</v>
      </c>
      <c r="BB283" t="s">
        <v>71</v>
      </c>
      <c r="BC283" t="s">
        <v>71</v>
      </c>
      <c r="BD283" t="s">
        <v>71</v>
      </c>
      <c r="BE283" t="s">
        <v>71</v>
      </c>
      <c r="BF283" t="s">
        <v>71</v>
      </c>
      <c r="BG283" t="s">
        <v>71</v>
      </c>
      <c r="BH283" t="s">
        <v>71</v>
      </c>
      <c r="BI283" t="s">
        <v>71</v>
      </c>
      <c r="BJ283" t="s">
        <v>71</v>
      </c>
      <c r="BK283" t="s">
        <v>71</v>
      </c>
      <c r="BL283" t="s">
        <v>71</v>
      </c>
      <c r="BM283" t="s">
        <v>71</v>
      </c>
      <c r="BN283" t="s">
        <v>71</v>
      </c>
      <c r="BO283" t="s">
        <v>71</v>
      </c>
      <c r="BP283" t="s">
        <v>71</v>
      </c>
      <c r="BQ283" t="s">
        <v>71</v>
      </c>
      <c r="BR283" t="s">
        <v>71</v>
      </c>
      <c r="BS283" t="s">
        <v>71</v>
      </c>
      <c r="BT283" t="s">
        <v>71</v>
      </c>
      <c r="BU283" t="s">
        <v>71</v>
      </c>
      <c r="BV283" t="s">
        <v>71</v>
      </c>
      <c r="BW283" t="s">
        <v>71</v>
      </c>
      <c r="BX283" t="s">
        <v>71</v>
      </c>
      <c r="BY283" t="s">
        <v>71</v>
      </c>
      <c r="BZ283" t="s">
        <v>71</v>
      </c>
      <c r="CA283" t="s">
        <v>71</v>
      </c>
      <c r="CB283" t="s">
        <v>71</v>
      </c>
      <c r="CC283" t="s">
        <v>71</v>
      </c>
      <c r="CD283" t="s">
        <v>71</v>
      </c>
      <c r="CE283" t="s">
        <v>71</v>
      </c>
      <c r="CF283" t="s">
        <v>71</v>
      </c>
      <c r="CG283" t="s">
        <v>71</v>
      </c>
      <c r="CH283" t="s">
        <v>71</v>
      </c>
      <c r="CI283" t="s">
        <v>71</v>
      </c>
      <c r="CJ283" t="s">
        <v>71</v>
      </c>
      <c r="CK283" t="s">
        <v>71</v>
      </c>
      <c r="CL283" t="s">
        <v>71</v>
      </c>
      <c r="CM283" t="s">
        <v>71</v>
      </c>
      <c r="CN283" t="s">
        <v>71</v>
      </c>
      <c r="CO283" t="s">
        <v>71</v>
      </c>
      <c r="CP283" t="s">
        <v>71</v>
      </c>
      <c r="CQ283" t="s">
        <v>71</v>
      </c>
      <c r="CR283" t="s">
        <v>71</v>
      </c>
      <c r="CS283" t="s">
        <v>71</v>
      </c>
      <c r="CT283" t="s">
        <v>71</v>
      </c>
      <c r="CU283" t="s">
        <v>71</v>
      </c>
      <c r="CV283" t="s">
        <v>71</v>
      </c>
      <c r="CW283" t="s">
        <v>71</v>
      </c>
      <c r="CX283" t="s">
        <v>71</v>
      </c>
      <c r="CY283" t="s">
        <v>71</v>
      </c>
      <c r="CZ283" t="s">
        <v>71</v>
      </c>
      <c r="DA283" t="s">
        <v>71</v>
      </c>
      <c r="DB283" t="s">
        <v>71</v>
      </c>
      <c r="DC283" t="s">
        <v>71</v>
      </c>
      <c r="DD283" t="s">
        <v>71</v>
      </c>
      <c r="DE283" t="s">
        <v>71</v>
      </c>
      <c r="DF283" t="s">
        <v>71</v>
      </c>
      <c r="DG283" t="s">
        <v>71</v>
      </c>
      <c r="DH283" t="s">
        <v>71</v>
      </c>
      <c r="DI283" t="s">
        <v>71</v>
      </c>
      <c r="DJ283" t="s">
        <v>71</v>
      </c>
      <c r="DK283" t="s">
        <v>71</v>
      </c>
      <c r="DL283" t="s">
        <v>71</v>
      </c>
      <c r="DM283" t="s">
        <v>71</v>
      </c>
      <c r="DN283" t="s">
        <v>71</v>
      </c>
      <c r="DO283" t="s">
        <v>71</v>
      </c>
      <c r="DP283" t="s">
        <v>71</v>
      </c>
      <c r="DQ283" t="s">
        <v>71</v>
      </c>
      <c r="DR283" t="s">
        <v>71</v>
      </c>
      <c r="DS283" t="s">
        <v>71</v>
      </c>
      <c r="DT283" t="s">
        <v>71</v>
      </c>
      <c r="DU283" t="s">
        <v>71</v>
      </c>
      <c r="DV283" t="s">
        <v>71</v>
      </c>
      <c r="DW283" t="s">
        <v>71</v>
      </c>
      <c r="DX283" t="s">
        <v>71</v>
      </c>
      <c r="DY283" t="s">
        <v>71</v>
      </c>
      <c r="DZ283" t="s">
        <v>71</v>
      </c>
      <c r="EA283" t="s">
        <v>71</v>
      </c>
      <c r="EB283" t="s">
        <v>71</v>
      </c>
      <c r="EC283" t="s">
        <v>71</v>
      </c>
      <c r="ED283" t="s">
        <v>71</v>
      </c>
      <c r="EE283" t="s">
        <v>71</v>
      </c>
      <c r="EF283" t="s">
        <v>71</v>
      </c>
      <c r="EG283" t="s">
        <v>71</v>
      </c>
      <c r="EH283" t="s">
        <v>71</v>
      </c>
      <c r="EI283" t="s">
        <v>71</v>
      </c>
      <c r="EJ283" t="s">
        <v>71</v>
      </c>
      <c r="EK283" t="s">
        <v>71</v>
      </c>
      <c r="EL283" t="s">
        <v>71</v>
      </c>
      <c r="EM283" t="s">
        <v>71</v>
      </c>
      <c r="EN283" t="s">
        <v>71</v>
      </c>
      <c r="EO283" t="s">
        <v>71</v>
      </c>
      <c r="EP283" t="s">
        <v>71</v>
      </c>
      <c r="EQ283" t="s">
        <v>71</v>
      </c>
      <c r="ER283" t="s">
        <v>71</v>
      </c>
      <c r="ES283" t="s">
        <v>71</v>
      </c>
      <c r="ET283" t="s">
        <v>71</v>
      </c>
      <c r="EU283" t="s">
        <v>71</v>
      </c>
      <c r="EV283" t="s">
        <v>71</v>
      </c>
      <c r="EW283" t="s">
        <v>71</v>
      </c>
      <c r="EX283" t="s">
        <v>71</v>
      </c>
      <c r="EY283" t="s">
        <v>71</v>
      </c>
      <c r="EZ283" t="s">
        <v>71</v>
      </c>
      <c r="FA283" t="s">
        <v>71</v>
      </c>
      <c r="FB283" t="s">
        <v>71</v>
      </c>
      <c r="FC283" t="s">
        <v>71</v>
      </c>
      <c r="FD283" t="s">
        <v>71</v>
      </c>
      <c r="FE283" t="s">
        <v>71</v>
      </c>
      <c r="FF283" t="s">
        <v>71</v>
      </c>
      <c r="FG283" t="s">
        <v>71</v>
      </c>
      <c r="FH283" t="s">
        <v>71</v>
      </c>
      <c r="FI283" t="s">
        <v>71</v>
      </c>
      <c r="FJ283" t="s">
        <v>71</v>
      </c>
      <c r="FK283" t="s">
        <v>71</v>
      </c>
      <c r="FL283" t="s">
        <v>71</v>
      </c>
      <c r="FM283" t="s">
        <v>71</v>
      </c>
      <c r="FN283" t="s">
        <v>71</v>
      </c>
      <c r="FO283" t="s">
        <v>71</v>
      </c>
      <c r="FP283" t="s">
        <v>71</v>
      </c>
      <c r="FQ283" t="s">
        <v>71</v>
      </c>
      <c r="FR283" t="s">
        <v>71</v>
      </c>
      <c r="FS283" t="s">
        <v>71</v>
      </c>
      <c r="FT283" t="s">
        <v>71</v>
      </c>
      <c r="FU283" t="s">
        <v>71</v>
      </c>
      <c r="FV283" t="s">
        <v>71</v>
      </c>
      <c r="FW283" t="s">
        <v>71</v>
      </c>
      <c r="FX283" t="s">
        <v>71</v>
      </c>
      <c r="FY283" t="s">
        <v>71</v>
      </c>
      <c r="FZ283" t="s">
        <v>71</v>
      </c>
      <c r="GA283" t="s">
        <v>71</v>
      </c>
      <c r="GB283" t="s">
        <v>71</v>
      </c>
      <c r="GC283" t="s">
        <v>71</v>
      </c>
      <c r="GD283" t="s">
        <v>71</v>
      </c>
      <c r="GE283" t="s">
        <v>71</v>
      </c>
      <c r="GF283" t="s">
        <v>71</v>
      </c>
      <c r="GG283" t="s">
        <v>71</v>
      </c>
      <c r="GH283" t="s">
        <v>71</v>
      </c>
    </row>
    <row r="284" spans="1:190" x14ac:dyDescent="0.2">
      <c r="A284" s="1">
        <v>282</v>
      </c>
      <c r="B284" t="s">
        <v>72</v>
      </c>
      <c r="C284" t="s">
        <v>72</v>
      </c>
      <c r="D284" t="s">
        <v>73</v>
      </c>
      <c r="E284" t="s">
        <v>73</v>
      </c>
      <c r="F284" t="s">
        <v>73</v>
      </c>
      <c r="G284" t="s">
        <v>73</v>
      </c>
      <c r="H284" t="s">
        <v>74</v>
      </c>
      <c r="I284" t="s">
        <v>74</v>
      </c>
      <c r="J284" t="s">
        <v>74</v>
      </c>
      <c r="K284" t="s">
        <v>75</v>
      </c>
      <c r="L284" t="s">
        <v>75</v>
      </c>
      <c r="M284" t="s">
        <v>75</v>
      </c>
      <c r="N284" t="s">
        <v>75</v>
      </c>
      <c r="O284" t="s">
        <v>75</v>
      </c>
      <c r="P284" t="s">
        <v>75</v>
      </c>
      <c r="Q284" t="s">
        <v>75</v>
      </c>
      <c r="R284" t="s">
        <v>71</v>
      </c>
      <c r="S284" t="s">
        <v>71</v>
      </c>
      <c r="T284" t="s">
        <v>71</v>
      </c>
      <c r="U284" t="s">
        <v>71</v>
      </c>
      <c r="V284" t="s">
        <v>71</v>
      </c>
      <c r="W284" t="s">
        <v>71</v>
      </c>
      <c r="X284" t="s">
        <v>71</v>
      </c>
      <c r="Y284" t="s">
        <v>71</v>
      </c>
      <c r="Z284" t="s">
        <v>71</v>
      </c>
      <c r="AA284" t="s">
        <v>71</v>
      </c>
      <c r="AB284" t="s">
        <v>71</v>
      </c>
      <c r="AC284" t="s">
        <v>71</v>
      </c>
      <c r="AD284" t="s">
        <v>71</v>
      </c>
      <c r="AE284" t="s">
        <v>71</v>
      </c>
      <c r="AF284" t="s">
        <v>71</v>
      </c>
      <c r="AG284" t="s">
        <v>71</v>
      </c>
      <c r="AH284" t="s">
        <v>71</v>
      </c>
      <c r="AI284" t="s">
        <v>71</v>
      </c>
      <c r="AJ284" t="s">
        <v>71</v>
      </c>
      <c r="AK284" t="s">
        <v>71</v>
      </c>
      <c r="AL284" t="s">
        <v>71</v>
      </c>
      <c r="AM284" t="s">
        <v>71</v>
      </c>
      <c r="AN284" t="s">
        <v>71</v>
      </c>
      <c r="AO284" t="s">
        <v>71</v>
      </c>
      <c r="AP284" t="s">
        <v>71</v>
      </c>
      <c r="AQ284" t="s">
        <v>71</v>
      </c>
      <c r="AR284" t="s">
        <v>71</v>
      </c>
      <c r="AS284" t="s">
        <v>71</v>
      </c>
      <c r="AT284" t="s">
        <v>71</v>
      </c>
      <c r="AU284" t="s">
        <v>71</v>
      </c>
      <c r="AV284" t="s">
        <v>71</v>
      </c>
      <c r="AW284" t="s">
        <v>71</v>
      </c>
      <c r="AX284" t="s">
        <v>71</v>
      </c>
      <c r="AY284" t="s">
        <v>71</v>
      </c>
      <c r="AZ284" t="s">
        <v>71</v>
      </c>
      <c r="BA284" t="s">
        <v>71</v>
      </c>
      <c r="BB284" t="s">
        <v>71</v>
      </c>
      <c r="BC284" t="s">
        <v>71</v>
      </c>
      <c r="BD284" t="s">
        <v>71</v>
      </c>
      <c r="BE284" t="s">
        <v>71</v>
      </c>
      <c r="BF284" t="s">
        <v>71</v>
      </c>
      <c r="BG284" t="s">
        <v>71</v>
      </c>
      <c r="BH284" t="s">
        <v>71</v>
      </c>
      <c r="BI284" t="s">
        <v>71</v>
      </c>
      <c r="BJ284" t="s">
        <v>71</v>
      </c>
      <c r="BK284" t="s">
        <v>71</v>
      </c>
      <c r="BL284" t="s">
        <v>71</v>
      </c>
      <c r="BM284" t="s">
        <v>71</v>
      </c>
      <c r="BN284" t="s">
        <v>71</v>
      </c>
      <c r="BO284" t="s">
        <v>71</v>
      </c>
      <c r="BP284" t="s">
        <v>71</v>
      </c>
      <c r="BQ284" t="s">
        <v>71</v>
      </c>
      <c r="BR284" t="s">
        <v>71</v>
      </c>
      <c r="BS284" t="s">
        <v>71</v>
      </c>
      <c r="BT284" t="s">
        <v>71</v>
      </c>
      <c r="BU284" t="s">
        <v>71</v>
      </c>
      <c r="BV284" t="s">
        <v>71</v>
      </c>
      <c r="BW284" t="s">
        <v>71</v>
      </c>
      <c r="BX284" t="s">
        <v>71</v>
      </c>
      <c r="BY284" t="s">
        <v>71</v>
      </c>
      <c r="BZ284" t="s">
        <v>71</v>
      </c>
      <c r="CA284" t="s">
        <v>71</v>
      </c>
      <c r="CB284" t="s">
        <v>71</v>
      </c>
      <c r="CC284" t="s">
        <v>71</v>
      </c>
      <c r="CD284" t="s">
        <v>71</v>
      </c>
      <c r="CE284" t="s">
        <v>71</v>
      </c>
      <c r="CF284" t="s">
        <v>71</v>
      </c>
      <c r="CG284" t="s">
        <v>71</v>
      </c>
      <c r="CH284" t="s">
        <v>71</v>
      </c>
      <c r="CI284" t="s">
        <v>71</v>
      </c>
      <c r="CJ284" t="s">
        <v>71</v>
      </c>
      <c r="CK284" t="s">
        <v>71</v>
      </c>
      <c r="CL284" t="s">
        <v>71</v>
      </c>
      <c r="CM284" t="s">
        <v>71</v>
      </c>
      <c r="CN284" t="s">
        <v>71</v>
      </c>
      <c r="CO284" t="s">
        <v>71</v>
      </c>
      <c r="CP284" t="s">
        <v>71</v>
      </c>
      <c r="CQ284" t="s">
        <v>71</v>
      </c>
      <c r="CR284" t="s">
        <v>71</v>
      </c>
      <c r="CS284" t="s">
        <v>71</v>
      </c>
      <c r="CT284" t="s">
        <v>71</v>
      </c>
      <c r="CU284" t="s">
        <v>71</v>
      </c>
      <c r="CV284" t="s">
        <v>71</v>
      </c>
      <c r="CW284" t="s">
        <v>71</v>
      </c>
      <c r="CX284" t="s">
        <v>71</v>
      </c>
      <c r="CY284" t="s">
        <v>71</v>
      </c>
      <c r="CZ284" t="s">
        <v>71</v>
      </c>
      <c r="DA284" t="s">
        <v>71</v>
      </c>
      <c r="DB284" t="s">
        <v>71</v>
      </c>
      <c r="DC284" t="s">
        <v>71</v>
      </c>
      <c r="DD284" t="s">
        <v>71</v>
      </c>
      <c r="DE284" t="s">
        <v>71</v>
      </c>
      <c r="DF284" t="s">
        <v>71</v>
      </c>
      <c r="DG284" t="s">
        <v>71</v>
      </c>
      <c r="DH284" t="s">
        <v>71</v>
      </c>
      <c r="DI284" t="s">
        <v>71</v>
      </c>
      <c r="DJ284" t="s">
        <v>71</v>
      </c>
      <c r="DK284" t="s">
        <v>71</v>
      </c>
      <c r="DL284" t="s">
        <v>71</v>
      </c>
      <c r="DM284" t="s">
        <v>71</v>
      </c>
      <c r="DN284" t="s">
        <v>71</v>
      </c>
      <c r="DO284" t="s">
        <v>71</v>
      </c>
      <c r="DP284" t="s">
        <v>71</v>
      </c>
      <c r="DQ284" t="s">
        <v>71</v>
      </c>
      <c r="DR284" t="s">
        <v>71</v>
      </c>
      <c r="DS284" t="s">
        <v>71</v>
      </c>
      <c r="DT284" t="s">
        <v>71</v>
      </c>
      <c r="DU284" t="s">
        <v>71</v>
      </c>
      <c r="DV284" t="s">
        <v>71</v>
      </c>
      <c r="DW284" t="s">
        <v>71</v>
      </c>
      <c r="DX284" t="s">
        <v>71</v>
      </c>
      <c r="DY284" t="s">
        <v>71</v>
      </c>
      <c r="DZ284" t="s">
        <v>71</v>
      </c>
      <c r="EA284" t="s">
        <v>71</v>
      </c>
      <c r="EB284" t="s">
        <v>71</v>
      </c>
      <c r="EC284" t="s">
        <v>71</v>
      </c>
      <c r="ED284" t="s">
        <v>71</v>
      </c>
      <c r="EE284" t="s">
        <v>71</v>
      </c>
      <c r="EF284" t="s">
        <v>71</v>
      </c>
      <c r="EG284" t="s">
        <v>71</v>
      </c>
      <c r="EH284" t="s">
        <v>71</v>
      </c>
      <c r="EI284" t="s">
        <v>71</v>
      </c>
      <c r="EJ284" t="s">
        <v>71</v>
      </c>
      <c r="EK284" t="s">
        <v>71</v>
      </c>
      <c r="EL284" t="s">
        <v>71</v>
      </c>
      <c r="EM284" t="s">
        <v>71</v>
      </c>
      <c r="EN284" t="s">
        <v>71</v>
      </c>
      <c r="EO284" t="s">
        <v>71</v>
      </c>
      <c r="EP284" t="s">
        <v>71</v>
      </c>
      <c r="EQ284" t="s">
        <v>71</v>
      </c>
      <c r="ER284" t="s">
        <v>71</v>
      </c>
      <c r="ES284" t="s">
        <v>71</v>
      </c>
      <c r="ET284" t="s">
        <v>71</v>
      </c>
      <c r="EU284" t="s">
        <v>71</v>
      </c>
      <c r="EV284" t="s">
        <v>71</v>
      </c>
      <c r="EW284" t="s">
        <v>71</v>
      </c>
      <c r="EX284" t="s">
        <v>71</v>
      </c>
      <c r="EY284" t="s">
        <v>71</v>
      </c>
      <c r="EZ284" t="s">
        <v>71</v>
      </c>
      <c r="FA284" t="s">
        <v>71</v>
      </c>
      <c r="FB284" t="s">
        <v>71</v>
      </c>
      <c r="FC284" t="s">
        <v>71</v>
      </c>
      <c r="FD284" t="s">
        <v>71</v>
      </c>
      <c r="FE284" t="s">
        <v>71</v>
      </c>
      <c r="FF284" t="s">
        <v>71</v>
      </c>
      <c r="FG284" t="s">
        <v>71</v>
      </c>
      <c r="FH284" t="s">
        <v>71</v>
      </c>
      <c r="FI284" t="s">
        <v>71</v>
      </c>
      <c r="FJ284" t="s">
        <v>71</v>
      </c>
      <c r="FK284" t="s">
        <v>71</v>
      </c>
      <c r="FL284" t="s">
        <v>71</v>
      </c>
      <c r="FM284" t="s">
        <v>71</v>
      </c>
      <c r="FN284" t="s">
        <v>71</v>
      </c>
      <c r="FO284" t="s">
        <v>71</v>
      </c>
      <c r="FP284" t="s">
        <v>71</v>
      </c>
      <c r="FQ284" t="s">
        <v>71</v>
      </c>
      <c r="FR284" t="s">
        <v>71</v>
      </c>
      <c r="FS284" t="s">
        <v>71</v>
      </c>
      <c r="FT284" t="s">
        <v>71</v>
      </c>
      <c r="FU284" t="s">
        <v>71</v>
      </c>
      <c r="FV284" t="s">
        <v>71</v>
      </c>
      <c r="FW284" t="s">
        <v>71</v>
      </c>
      <c r="FX284" t="s">
        <v>71</v>
      </c>
      <c r="FY284" t="s">
        <v>71</v>
      </c>
      <c r="FZ284" t="s">
        <v>71</v>
      </c>
      <c r="GA284" t="s">
        <v>71</v>
      </c>
      <c r="GB284" t="s">
        <v>71</v>
      </c>
      <c r="GC284" t="s">
        <v>71</v>
      </c>
      <c r="GD284" t="s">
        <v>71</v>
      </c>
      <c r="GE284" t="s">
        <v>71</v>
      </c>
      <c r="GF284" t="s">
        <v>71</v>
      </c>
      <c r="GG284" t="s">
        <v>71</v>
      </c>
      <c r="GH284" t="s">
        <v>71</v>
      </c>
    </row>
    <row r="285" spans="1:190" x14ac:dyDescent="0.2">
      <c r="A285" s="1">
        <v>283</v>
      </c>
      <c r="B285" t="s">
        <v>72</v>
      </c>
      <c r="C285" t="s">
        <v>72</v>
      </c>
      <c r="D285" t="s">
        <v>73</v>
      </c>
      <c r="E285" t="s">
        <v>73</v>
      </c>
      <c r="F285" t="s">
        <v>73</v>
      </c>
      <c r="G285" t="s">
        <v>73</v>
      </c>
      <c r="H285" t="s">
        <v>74</v>
      </c>
      <c r="I285" t="s">
        <v>74</v>
      </c>
      <c r="J285" t="s">
        <v>74</v>
      </c>
      <c r="K285" t="s">
        <v>75</v>
      </c>
      <c r="L285" t="s">
        <v>75</v>
      </c>
      <c r="M285" t="s">
        <v>75</v>
      </c>
      <c r="N285" t="s">
        <v>75</v>
      </c>
      <c r="O285" t="s">
        <v>75</v>
      </c>
      <c r="P285" t="s">
        <v>75</v>
      </c>
      <c r="Q285" t="s">
        <v>75</v>
      </c>
      <c r="R285" t="s">
        <v>71</v>
      </c>
      <c r="S285" t="s">
        <v>71</v>
      </c>
      <c r="T285" t="s">
        <v>71</v>
      </c>
      <c r="U285" t="s">
        <v>71</v>
      </c>
      <c r="V285" t="s">
        <v>71</v>
      </c>
      <c r="W285" t="s">
        <v>71</v>
      </c>
      <c r="X285" t="s">
        <v>71</v>
      </c>
      <c r="Y285" t="s">
        <v>71</v>
      </c>
      <c r="Z285" t="s">
        <v>71</v>
      </c>
      <c r="AA285" t="s">
        <v>71</v>
      </c>
      <c r="AB285" t="s">
        <v>71</v>
      </c>
      <c r="AC285" t="s">
        <v>71</v>
      </c>
      <c r="AD285" t="s">
        <v>71</v>
      </c>
      <c r="AE285" t="s">
        <v>71</v>
      </c>
      <c r="AF285" t="s">
        <v>71</v>
      </c>
      <c r="AG285" t="s">
        <v>71</v>
      </c>
      <c r="AH285" t="s">
        <v>71</v>
      </c>
      <c r="AI285" t="s">
        <v>71</v>
      </c>
      <c r="AJ285" t="s">
        <v>71</v>
      </c>
      <c r="AK285" t="s">
        <v>71</v>
      </c>
      <c r="AL285" t="s">
        <v>71</v>
      </c>
      <c r="AM285" t="s">
        <v>71</v>
      </c>
      <c r="AN285" t="s">
        <v>71</v>
      </c>
      <c r="AO285" t="s">
        <v>71</v>
      </c>
      <c r="AP285" t="s">
        <v>71</v>
      </c>
      <c r="AQ285" t="s">
        <v>71</v>
      </c>
      <c r="AR285" t="s">
        <v>71</v>
      </c>
      <c r="AS285" t="s">
        <v>71</v>
      </c>
      <c r="AT285" t="s">
        <v>71</v>
      </c>
      <c r="AU285" t="s">
        <v>71</v>
      </c>
      <c r="AV285" t="s">
        <v>71</v>
      </c>
      <c r="AW285" t="s">
        <v>71</v>
      </c>
      <c r="AX285" t="s">
        <v>71</v>
      </c>
      <c r="AY285" t="s">
        <v>71</v>
      </c>
      <c r="AZ285" t="s">
        <v>71</v>
      </c>
      <c r="BA285" t="s">
        <v>71</v>
      </c>
      <c r="BB285" t="s">
        <v>71</v>
      </c>
      <c r="BC285" t="s">
        <v>71</v>
      </c>
      <c r="BD285" t="s">
        <v>71</v>
      </c>
      <c r="BE285" t="s">
        <v>71</v>
      </c>
      <c r="BF285" t="s">
        <v>71</v>
      </c>
      <c r="BG285" t="s">
        <v>71</v>
      </c>
      <c r="BH285" t="s">
        <v>71</v>
      </c>
      <c r="BI285" t="s">
        <v>71</v>
      </c>
      <c r="BJ285" t="s">
        <v>71</v>
      </c>
      <c r="BK285" t="s">
        <v>71</v>
      </c>
      <c r="BL285" t="s">
        <v>71</v>
      </c>
      <c r="BM285" t="s">
        <v>71</v>
      </c>
      <c r="BN285" t="s">
        <v>71</v>
      </c>
      <c r="BO285" t="s">
        <v>71</v>
      </c>
      <c r="BP285" t="s">
        <v>71</v>
      </c>
      <c r="BQ285" t="s">
        <v>71</v>
      </c>
      <c r="BR285" t="s">
        <v>71</v>
      </c>
      <c r="BS285" t="s">
        <v>71</v>
      </c>
      <c r="BT285" t="s">
        <v>71</v>
      </c>
      <c r="BU285" t="s">
        <v>71</v>
      </c>
      <c r="BV285" t="s">
        <v>71</v>
      </c>
      <c r="BW285" t="s">
        <v>71</v>
      </c>
      <c r="BX285" t="s">
        <v>71</v>
      </c>
      <c r="BY285" t="s">
        <v>71</v>
      </c>
      <c r="BZ285" t="s">
        <v>71</v>
      </c>
      <c r="CA285" t="s">
        <v>71</v>
      </c>
      <c r="CB285" t="s">
        <v>71</v>
      </c>
      <c r="CC285" t="s">
        <v>71</v>
      </c>
      <c r="CD285" t="s">
        <v>71</v>
      </c>
      <c r="CE285" t="s">
        <v>71</v>
      </c>
      <c r="CF285" t="s">
        <v>71</v>
      </c>
      <c r="CG285" t="s">
        <v>71</v>
      </c>
      <c r="CH285" t="s">
        <v>71</v>
      </c>
      <c r="CI285" t="s">
        <v>71</v>
      </c>
      <c r="CJ285" t="s">
        <v>71</v>
      </c>
      <c r="CK285" t="s">
        <v>71</v>
      </c>
      <c r="CL285" t="s">
        <v>71</v>
      </c>
      <c r="CM285" t="s">
        <v>71</v>
      </c>
      <c r="CN285" t="s">
        <v>71</v>
      </c>
      <c r="CO285" t="s">
        <v>71</v>
      </c>
      <c r="CP285" t="s">
        <v>71</v>
      </c>
      <c r="CQ285" t="s">
        <v>71</v>
      </c>
      <c r="CR285" t="s">
        <v>71</v>
      </c>
      <c r="CS285" t="s">
        <v>71</v>
      </c>
      <c r="CT285" t="s">
        <v>71</v>
      </c>
      <c r="CU285" t="s">
        <v>71</v>
      </c>
      <c r="CV285" t="s">
        <v>71</v>
      </c>
      <c r="CW285" t="s">
        <v>71</v>
      </c>
      <c r="CX285" t="s">
        <v>71</v>
      </c>
      <c r="CY285" t="s">
        <v>71</v>
      </c>
      <c r="CZ285" t="s">
        <v>71</v>
      </c>
      <c r="DA285" t="s">
        <v>71</v>
      </c>
      <c r="DB285" t="s">
        <v>71</v>
      </c>
      <c r="DC285" t="s">
        <v>71</v>
      </c>
      <c r="DD285" t="s">
        <v>71</v>
      </c>
      <c r="DE285" t="s">
        <v>71</v>
      </c>
      <c r="DF285" t="s">
        <v>71</v>
      </c>
      <c r="DG285" t="s">
        <v>71</v>
      </c>
      <c r="DH285" t="s">
        <v>71</v>
      </c>
      <c r="DI285" t="s">
        <v>71</v>
      </c>
      <c r="DJ285" t="s">
        <v>71</v>
      </c>
      <c r="DK285" t="s">
        <v>71</v>
      </c>
      <c r="DL285" t="s">
        <v>71</v>
      </c>
      <c r="DM285" t="s">
        <v>71</v>
      </c>
      <c r="DN285" t="s">
        <v>71</v>
      </c>
      <c r="DO285" t="s">
        <v>71</v>
      </c>
      <c r="DP285" t="s">
        <v>71</v>
      </c>
      <c r="DQ285" t="s">
        <v>71</v>
      </c>
      <c r="DR285" t="s">
        <v>71</v>
      </c>
      <c r="DS285" t="s">
        <v>71</v>
      </c>
      <c r="DT285" t="s">
        <v>71</v>
      </c>
      <c r="DU285" t="s">
        <v>71</v>
      </c>
      <c r="DV285" t="s">
        <v>71</v>
      </c>
      <c r="DW285" t="s">
        <v>71</v>
      </c>
      <c r="DX285" t="s">
        <v>71</v>
      </c>
      <c r="DY285" t="s">
        <v>71</v>
      </c>
      <c r="DZ285" t="s">
        <v>71</v>
      </c>
      <c r="EA285" t="s">
        <v>71</v>
      </c>
      <c r="EB285" t="s">
        <v>71</v>
      </c>
      <c r="EC285" t="s">
        <v>71</v>
      </c>
      <c r="ED285" t="s">
        <v>71</v>
      </c>
      <c r="EE285" t="s">
        <v>71</v>
      </c>
      <c r="EF285" t="s">
        <v>71</v>
      </c>
      <c r="EG285" t="s">
        <v>71</v>
      </c>
      <c r="EH285" t="s">
        <v>71</v>
      </c>
      <c r="EI285" t="s">
        <v>71</v>
      </c>
      <c r="EJ285" t="s">
        <v>71</v>
      </c>
      <c r="EK285" t="s">
        <v>71</v>
      </c>
      <c r="EL285" t="s">
        <v>71</v>
      </c>
      <c r="EM285" t="s">
        <v>71</v>
      </c>
      <c r="EN285" t="s">
        <v>71</v>
      </c>
      <c r="EO285" t="s">
        <v>71</v>
      </c>
      <c r="EP285" t="s">
        <v>71</v>
      </c>
      <c r="EQ285" t="s">
        <v>71</v>
      </c>
      <c r="ER285" t="s">
        <v>71</v>
      </c>
      <c r="ES285" t="s">
        <v>71</v>
      </c>
      <c r="ET285" t="s">
        <v>71</v>
      </c>
      <c r="EU285" t="s">
        <v>71</v>
      </c>
      <c r="EV285" t="s">
        <v>71</v>
      </c>
      <c r="EW285" t="s">
        <v>71</v>
      </c>
      <c r="EX285" t="s">
        <v>71</v>
      </c>
      <c r="EY285" t="s">
        <v>71</v>
      </c>
      <c r="EZ285" t="s">
        <v>71</v>
      </c>
      <c r="FA285" t="s">
        <v>71</v>
      </c>
      <c r="FB285" t="s">
        <v>71</v>
      </c>
      <c r="FC285" t="s">
        <v>71</v>
      </c>
      <c r="FD285" t="s">
        <v>71</v>
      </c>
      <c r="FE285" t="s">
        <v>71</v>
      </c>
      <c r="FF285" t="s">
        <v>71</v>
      </c>
      <c r="FG285" t="s">
        <v>71</v>
      </c>
      <c r="FH285" t="s">
        <v>71</v>
      </c>
      <c r="FI285" t="s">
        <v>71</v>
      </c>
      <c r="FJ285" t="s">
        <v>71</v>
      </c>
      <c r="FK285" t="s">
        <v>71</v>
      </c>
      <c r="FL285" t="s">
        <v>71</v>
      </c>
      <c r="FM285" t="s">
        <v>71</v>
      </c>
      <c r="FN285" t="s">
        <v>71</v>
      </c>
      <c r="FO285" t="s">
        <v>71</v>
      </c>
      <c r="FP285" t="s">
        <v>71</v>
      </c>
      <c r="FQ285" t="s">
        <v>71</v>
      </c>
      <c r="FR285" t="s">
        <v>71</v>
      </c>
      <c r="FS285" t="s">
        <v>71</v>
      </c>
      <c r="FT285" t="s">
        <v>71</v>
      </c>
      <c r="FU285" t="s">
        <v>71</v>
      </c>
      <c r="FV285" t="s">
        <v>71</v>
      </c>
      <c r="FW285" t="s">
        <v>71</v>
      </c>
      <c r="FX285" t="s">
        <v>71</v>
      </c>
      <c r="FY285" t="s">
        <v>71</v>
      </c>
      <c r="FZ285" t="s">
        <v>71</v>
      </c>
      <c r="GA285" t="s">
        <v>71</v>
      </c>
      <c r="GB285" t="s">
        <v>71</v>
      </c>
      <c r="GC285" t="s">
        <v>71</v>
      </c>
      <c r="GD285" t="s">
        <v>71</v>
      </c>
      <c r="GE285" t="s">
        <v>71</v>
      </c>
      <c r="GF285" t="s">
        <v>71</v>
      </c>
      <c r="GG285" t="s">
        <v>71</v>
      </c>
      <c r="GH285" t="s">
        <v>71</v>
      </c>
    </row>
    <row r="286" spans="1:190" x14ac:dyDescent="0.2">
      <c r="A286" s="1">
        <v>284</v>
      </c>
      <c r="B286" t="s">
        <v>72</v>
      </c>
      <c r="C286" t="s">
        <v>72</v>
      </c>
      <c r="D286" t="s">
        <v>73</v>
      </c>
      <c r="E286" t="s">
        <v>73</v>
      </c>
      <c r="F286" t="s">
        <v>73</v>
      </c>
      <c r="G286" t="s">
        <v>73</v>
      </c>
      <c r="H286" t="s">
        <v>74</v>
      </c>
      <c r="I286" t="s">
        <v>74</v>
      </c>
      <c r="J286" t="s">
        <v>74</v>
      </c>
      <c r="K286" t="s">
        <v>75</v>
      </c>
      <c r="L286" t="s">
        <v>75</v>
      </c>
      <c r="M286" t="s">
        <v>75</v>
      </c>
      <c r="N286" t="s">
        <v>75</v>
      </c>
      <c r="O286" t="s">
        <v>75</v>
      </c>
      <c r="P286" t="s">
        <v>75</v>
      </c>
      <c r="Q286" t="s">
        <v>75</v>
      </c>
      <c r="R286" t="s">
        <v>71</v>
      </c>
      <c r="S286" t="s">
        <v>71</v>
      </c>
      <c r="T286" t="s">
        <v>71</v>
      </c>
      <c r="U286" t="s">
        <v>71</v>
      </c>
      <c r="V286" t="s">
        <v>71</v>
      </c>
      <c r="W286" t="s">
        <v>71</v>
      </c>
      <c r="X286" t="s">
        <v>71</v>
      </c>
      <c r="Y286" t="s">
        <v>71</v>
      </c>
      <c r="Z286" t="s">
        <v>71</v>
      </c>
      <c r="AA286" t="s">
        <v>71</v>
      </c>
      <c r="AB286" t="s">
        <v>71</v>
      </c>
      <c r="AC286" t="s">
        <v>71</v>
      </c>
      <c r="AD286" t="s">
        <v>71</v>
      </c>
      <c r="AE286" t="s">
        <v>71</v>
      </c>
      <c r="AF286" t="s">
        <v>71</v>
      </c>
      <c r="AG286" t="s">
        <v>71</v>
      </c>
      <c r="AH286" t="s">
        <v>71</v>
      </c>
      <c r="AI286" t="s">
        <v>71</v>
      </c>
      <c r="AJ286" t="s">
        <v>71</v>
      </c>
      <c r="AK286" t="s">
        <v>71</v>
      </c>
      <c r="AL286" t="s">
        <v>71</v>
      </c>
      <c r="AM286" t="s">
        <v>71</v>
      </c>
      <c r="AN286" t="s">
        <v>71</v>
      </c>
      <c r="AO286" t="s">
        <v>71</v>
      </c>
      <c r="AP286" t="s">
        <v>71</v>
      </c>
      <c r="AQ286" t="s">
        <v>71</v>
      </c>
      <c r="AR286" t="s">
        <v>71</v>
      </c>
      <c r="AS286" t="s">
        <v>71</v>
      </c>
      <c r="AT286" t="s">
        <v>71</v>
      </c>
      <c r="AU286" t="s">
        <v>71</v>
      </c>
      <c r="AV286" t="s">
        <v>71</v>
      </c>
      <c r="AW286" t="s">
        <v>71</v>
      </c>
      <c r="AX286" t="s">
        <v>71</v>
      </c>
      <c r="AY286" t="s">
        <v>71</v>
      </c>
      <c r="AZ286" t="s">
        <v>71</v>
      </c>
      <c r="BA286" t="s">
        <v>71</v>
      </c>
      <c r="BB286" t="s">
        <v>71</v>
      </c>
      <c r="BC286" t="s">
        <v>71</v>
      </c>
      <c r="BD286" t="s">
        <v>71</v>
      </c>
      <c r="BE286" t="s">
        <v>71</v>
      </c>
      <c r="BF286" t="s">
        <v>71</v>
      </c>
      <c r="BG286" t="s">
        <v>71</v>
      </c>
      <c r="BH286" t="s">
        <v>71</v>
      </c>
      <c r="BI286" t="s">
        <v>71</v>
      </c>
      <c r="BJ286" t="s">
        <v>71</v>
      </c>
      <c r="BK286" t="s">
        <v>71</v>
      </c>
      <c r="BL286" t="s">
        <v>71</v>
      </c>
      <c r="BM286" t="s">
        <v>71</v>
      </c>
      <c r="BN286" t="s">
        <v>71</v>
      </c>
      <c r="BO286" t="s">
        <v>71</v>
      </c>
      <c r="BP286" t="s">
        <v>71</v>
      </c>
      <c r="BQ286" t="s">
        <v>71</v>
      </c>
      <c r="BR286" t="s">
        <v>71</v>
      </c>
      <c r="BS286" t="s">
        <v>71</v>
      </c>
      <c r="BT286" t="s">
        <v>71</v>
      </c>
      <c r="BU286" t="s">
        <v>71</v>
      </c>
      <c r="BV286" t="s">
        <v>71</v>
      </c>
      <c r="BW286" t="s">
        <v>71</v>
      </c>
      <c r="BX286" t="s">
        <v>71</v>
      </c>
      <c r="BY286" t="s">
        <v>71</v>
      </c>
      <c r="BZ286" t="s">
        <v>71</v>
      </c>
      <c r="CA286" t="s">
        <v>71</v>
      </c>
      <c r="CB286" t="s">
        <v>71</v>
      </c>
      <c r="CC286" t="s">
        <v>71</v>
      </c>
      <c r="CD286" t="s">
        <v>71</v>
      </c>
      <c r="CE286" t="s">
        <v>71</v>
      </c>
      <c r="CF286" t="s">
        <v>71</v>
      </c>
      <c r="CG286" t="s">
        <v>71</v>
      </c>
      <c r="CH286" t="s">
        <v>71</v>
      </c>
      <c r="CI286" t="s">
        <v>71</v>
      </c>
      <c r="CJ286" t="s">
        <v>71</v>
      </c>
      <c r="CK286" t="s">
        <v>71</v>
      </c>
      <c r="CL286" t="s">
        <v>71</v>
      </c>
      <c r="CM286" t="s">
        <v>71</v>
      </c>
      <c r="CN286" t="s">
        <v>71</v>
      </c>
      <c r="CO286" t="s">
        <v>71</v>
      </c>
      <c r="CP286" t="s">
        <v>71</v>
      </c>
      <c r="CQ286" t="s">
        <v>71</v>
      </c>
      <c r="CR286" t="s">
        <v>71</v>
      </c>
      <c r="CS286" t="s">
        <v>71</v>
      </c>
      <c r="CT286" t="s">
        <v>71</v>
      </c>
      <c r="CU286" t="s">
        <v>71</v>
      </c>
      <c r="CV286" t="s">
        <v>71</v>
      </c>
      <c r="CW286" t="s">
        <v>71</v>
      </c>
      <c r="CX286" t="s">
        <v>71</v>
      </c>
      <c r="CY286" t="s">
        <v>71</v>
      </c>
      <c r="CZ286" t="s">
        <v>71</v>
      </c>
      <c r="DA286" t="s">
        <v>71</v>
      </c>
      <c r="DB286" t="s">
        <v>71</v>
      </c>
      <c r="DC286" t="s">
        <v>71</v>
      </c>
      <c r="DD286" t="s">
        <v>71</v>
      </c>
      <c r="DE286" t="s">
        <v>71</v>
      </c>
      <c r="DF286" t="s">
        <v>71</v>
      </c>
      <c r="DG286" t="s">
        <v>71</v>
      </c>
      <c r="DH286" t="s">
        <v>71</v>
      </c>
      <c r="DI286" t="s">
        <v>71</v>
      </c>
      <c r="DJ286" t="s">
        <v>71</v>
      </c>
      <c r="DK286" t="s">
        <v>71</v>
      </c>
      <c r="DL286" t="s">
        <v>71</v>
      </c>
      <c r="DM286" t="s">
        <v>71</v>
      </c>
      <c r="DN286" t="s">
        <v>71</v>
      </c>
      <c r="DO286" t="s">
        <v>71</v>
      </c>
      <c r="DP286" t="s">
        <v>71</v>
      </c>
      <c r="DQ286" t="s">
        <v>71</v>
      </c>
      <c r="DR286" t="s">
        <v>71</v>
      </c>
      <c r="DS286" t="s">
        <v>71</v>
      </c>
      <c r="DT286" t="s">
        <v>71</v>
      </c>
      <c r="DU286" t="s">
        <v>71</v>
      </c>
      <c r="DV286" t="s">
        <v>71</v>
      </c>
      <c r="DW286" t="s">
        <v>71</v>
      </c>
      <c r="DX286" t="s">
        <v>71</v>
      </c>
      <c r="DY286" t="s">
        <v>71</v>
      </c>
      <c r="DZ286" t="s">
        <v>71</v>
      </c>
      <c r="EA286" t="s">
        <v>71</v>
      </c>
      <c r="EB286" t="s">
        <v>71</v>
      </c>
      <c r="EC286" t="s">
        <v>71</v>
      </c>
      <c r="ED286" t="s">
        <v>71</v>
      </c>
      <c r="EE286" t="s">
        <v>71</v>
      </c>
      <c r="EF286" t="s">
        <v>71</v>
      </c>
      <c r="EG286" t="s">
        <v>71</v>
      </c>
      <c r="EH286" t="s">
        <v>71</v>
      </c>
      <c r="EI286" t="s">
        <v>71</v>
      </c>
      <c r="EJ286" t="s">
        <v>71</v>
      </c>
      <c r="EK286" t="s">
        <v>71</v>
      </c>
      <c r="EL286" t="s">
        <v>71</v>
      </c>
      <c r="EM286" t="s">
        <v>71</v>
      </c>
      <c r="EN286" t="s">
        <v>71</v>
      </c>
      <c r="EO286" t="s">
        <v>71</v>
      </c>
      <c r="EP286" t="s">
        <v>71</v>
      </c>
      <c r="EQ286" t="s">
        <v>71</v>
      </c>
      <c r="ER286" t="s">
        <v>71</v>
      </c>
      <c r="ES286" t="s">
        <v>71</v>
      </c>
      <c r="ET286" t="s">
        <v>71</v>
      </c>
      <c r="EU286" t="s">
        <v>71</v>
      </c>
      <c r="EV286" t="s">
        <v>71</v>
      </c>
      <c r="EW286" t="s">
        <v>71</v>
      </c>
      <c r="EX286" t="s">
        <v>71</v>
      </c>
      <c r="EY286" t="s">
        <v>71</v>
      </c>
      <c r="EZ286" t="s">
        <v>71</v>
      </c>
      <c r="FA286" t="s">
        <v>71</v>
      </c>
      <c r="FB286" t="s">
        <v>71</v>
      </c>
      <c r="FC286" t="s">
        <v>71</v>
      </c>
      <c r="FD286" t="s">
        <v>71</v>
      </c>
      <c r="FE286" t="s">
        <v>71</v>
      </c>
      <c r="FF286" t="s">
        <v>71</v>
      </c>
      <c r="FG286" t="s">
        <v>71</v>
      </c>
      <c r="FH286" t="s">
        <v>71</v>
      </c>
      <c r="FI286" t="s">
        <v>71</v>
      </c>
      <c r="FJ286" t="s">
        <v>71</v>
      </c>
      <c r="FK286" t="s">
        <v>71</v>
      </c>
      <c r="FL286" t="s">
        <v>71</v>
      </c>
      <c r="FM286" t="s">
        <v>71</v>
      </c>
      <c r="FN286" t="s">
        <v>71</v>
      </c>
      <c r="FO286" t="s">
        <v>71</v>
      </c>
      <c r="FP286" t="s">
        <v>71</v>
      </c>
      <c r="FQ286" t="s">
        <v>71</v>
      </c>
      <c r="FR286" t="s">
        <v>71</v>
      </c>
      <c r="FS286" t="s">
        <v>71</v>
      </c>
      <c r="FT286" t="s">
        <v>71</v>
      </c>
      <c r="FU286" t="s">
        <v>71</v>
      </c>
      <c r="FV286" t="s">
        <v>71</v>
      </c>
      <c r="FW286" t="s">
        <v>71</v>
      </c>
      <c r="FX286" t="s">
        <v>71</v>
      </c>
      <c r="FY286" t="s">
        <v>71</v>
      </c>
      <c r="FZ286" t="s">
        <v>71</v>
      </c>
      <c r="GA286" t="s">
        <v>71</v>
      </c>
      <c r="GB286" t="s">
        <v>71</v>
      </c>
      <c r="GC286" t="s">
        <v>71</v>
      </c>
      <c r="GD286" t="s">
        <v>71</v>
      </c>
      <c r="GE286" t="s">
        <v>71</v>
      </c>
      <c r="GF286" t="s">
        <v>71</v>
      </c>
      <c r="GG286" t="s">
        <v>71</v>
      </c>
      <c r="GH286" t="s">
        <v>71</v>
      </c>
    </row>
    <row r="287" spans="1:190" x14ac:dyDescent="0.2">
      <c r="A287" s="1">
        <v>285</v>
      </c>
      <c r="B287" t="s">
        <v>72</v>
      </c>
      <c r="C287" t="s">
        <v>72</v>
      </c>
      <c r="D287" t="s">
        <v>73</v>
      </c>
      <c r="E287" t="s">
        <v>73</v>
      </c>
      <c r="F287" t="s">
        <v>73</v>
      </c>
      <c r="G287" t="s">
        <v>73</v>
      </c>
      <c r="H287" t="s">
        <v>74</v>
      </c>
      <c r="I287" t="s">
        <v>74</v>
      </c>
      <c r="J287" t="s">
        <v>74</v>
      </c>
      <c r="K287" t="s">
        <v>75</v>
      </c>
      <c r="L287" t="s">
        <v>75</v>
      </c>
      <c r="M287" t="s">
        <v>75</v>
      </c>
      <c r="N287" t="s">
        <v>75</v>
      </c>
      <c r="O287" t="s">
        <v>75</v>
      </c>
      <c r="P287" t="s">
        <v>75</v>
      </c>
      <c r="Q287" t="s">
        <v>75</v>
      </c>
      <c r="R287" t="s">
        <v>71</v>
      </c>
      <c r="S287" t="s">
        <v>71</v>
      </c>
      <c r="T287" t="s">
        <v>71</v>
      </c>
      <c r="U287" t="s">
        <v>71</v>
      </c>
      <c r="V287" t="s">
        <v>71</v>
      </c>
      <c r="W287" t="s">
        <v>71</v>
      </c>
      <c r="X287" t="s">
        <v>71</v>
      </c>
      <c r="Y287" t="s">
        <v>71</v>
      </c>
      <c r="Z287" t="s">
        <v>71</v>
      </c>
      <c r="AA287" t="s">
        <v>71</v>
      </c>
      <c r="AB287" t="s">
        <v>71</v>
      </c>
      <c r="AC287" t="s">
        <v>71</v>
      </c>
      <c r="AD287" t="s">
        <v>71</v>
      </c>
      <c r="AE287" t="s">
        <v>71</v>
      </c>
      <c r="AF287" t="s">
        <v>71</v>
      </c>
      <c r="AG287" t="s">
        <v>71</v>
      </c>
      <c r="AH287" t="s">
        <v>71</v>
      </c>
      <c r="AI287" t="s">
        <v>71</v>
      </c>
      <c r="AJ287" t="s">
        <v>71</v>
      </c>
      <c r="AK287" t="s">
        <v>71</v>
      </c>
      <c r="AL287" t="s">
        <v>71</v>
      </c>
      <c r="AM287" t="s">
        <v>71</v>
      </c>
      <c r="AN287" t="s">
        <v>71</v>
      </c>
      <c r="AO287" t="s">
        <v>71</v>
      </c>
      <c r="AP287" t="s">
        <v>71</v>
      </c>
      <c r="AQ287" t="s">
        <v>71</v>
      </c>
      <c r="AR287" t="s">
        <v>71</v>
      </c>
      <c r="AS287" t="s">
        <v>71</v>
      </c>
      <c r="AT287" t="s">
        <v>71</v>
      </c>
      <c r="AU287" t="s">
        <v>71</v>
      </c>
      <c r="AV287" t="s">
        <v>71</v>
      </c>
      <c r="AW287" t="s">
        <v>71</v>
      </c>
      <c r="AX287" t="s">
        <v>71</v>
      </c>
      <c r="AY287" t="s">
        <v>71</v>
      </c>
      <c r="AZ287" t="s">
        <v>71</v>
      </c>
      <c r="BA287" t="s">
        <v>71</v>
      </c>
      <c r="BB287" t="s">
        <v>71</v>
      </c>
      <c r="BC287" t="s">
        <v>71</v>
      </c>
      <c r="BD287" t="s">
        <v>71</v>
      </c>
      <c r="BE287" t="s">
        <v>71</v>
      </c>
      <c r="BF287" t="s">
        <v>71</v>
      </c>
      <c r="BG287" t="s">
        <v>71</v>
      </c>
      <c r="BH287" t="s">
        <v>71</v>
      </c>
      <c r="BI287" t="s">
        <v>71</v>
      </c>
      <c r="BJ287" t="s">
        <v>71</v>
      </c>
      <c r="BK287" t="s">
        <v>71</v>
      </c>
      <c r="BL287" t="s">
        <v>71</v>
      </c>
      <c r="BM287" t="s">
        <v>71</v>
      </c>
      <c r="BN287" t="s">
        <v>71</v>
      </c>
      <c r="BO287" t="s">
        <v>71</v>
      </c>
      <c r="BP287" t="s">
        <v>71</v>
      </c>
      <c r="BQ287" t="s">
        <v>71</v>
      </c>
      <c r="BR287" t="s">
        <v>71</v>
      </c>
      <c r="BS287" t="s">
        <v>71</v>
      </c>
      <c r="BT287" t="s">
        <v>71</v>
      </c>
      <c r="BU287" t="s">
        <v>71</v>
      </c>
      <c r="BV287" t="s">
        <v>71</v>
      </c>
      <c r="BW287" t="s">
        <v>71</v>
      </c>
      <c r="BX287" t="s">
        <v>71</v>
      </c>
      <c r="BY287" t="s">
        <v>71</v>
      </c>
      <c r="BZ287" t="s">
        <v>71</v>
      </c>
      <c r="CA287" t="s">
        <v>71</v>
      </c>
      <c r="CB287" t="s">
        <v>71</v>
      </c>
      <c r="CC287" t="s">
        <v>71</v>
      </c>
      <c r="CD287" t="s">
        <v>71</v>
      </c>
      <c r="CE287" t="s">
        <v>71</v>
      </c>
      <c r="CF287" t="s">
        <v>71</v>
      </c>
      <c r="CG287" t="s">
        <v>71</v>
      </c>
      <c r="CH287" t="s">
        <v>71</v>
      </c>
      <c r="CI287" t="s">
        <v>71</v>
      </c>
      <c r="CJ287" t="s">
        <v>71</v>
      </c>
      <c r="CK287" t="s">
        <v>71</v>
      </c>
      <c r="CL287" t="s">
        <v>71</v>
      </c>
      <c r="CM287" t="s">
        <v>71</v>
      </c>
      <c r="CN287" t="s">
        <v>71</v>
      </c>
      <c r="CO287" t="s">
        <v>71</v>
      </c>
      <c r="CP287" t="s">
        <v>71</v>
      </c>
      <c r="CQ287" t="s">
        <v>71</v>
      </c>
      <c r="CR287" t="s">
        <v>71</v>
      </c>
      <c r="CS287" t="s">
        <v>71</v>
      </c>
      <c r="CT287" t="s">
        <v>71</v>
      </c>
      <c r="CU287" t="s">
        <v>71</v>
      </c>
      <c r="CV287" t="s">
        <v>71</v>
      </c>
      <c r="CW287" t="s">
        <v>71</v>
      </c>
      <c r="CX287" t="s">
        <v>71</v>
      </c>
      <c r="CY287" t="s">
        <v>71</v>
      </c>
      <c r="CZ287" t="s">
        <v>71</v>
      </c>
      <c r="DA287" t="s">
        <v>71</v>
      </c>
      <c r="DB287" t="s">
        <v>71</v>
      </c>
      <c r="DC287" t="s">
        <v>71</v>
      </c>
      <c r="DD287" t="s">
        <v>71</v>
      </c>
      <c r="DE287" t="s">
        <v>71</v>
      </c>
      <c r="DF287" t="s">
        <v>71</v>
      </c>
      <c r="DG287" t="s">
        <v>71</v>
      </c>
      <c r="DH287" t="s">
        <v>71</v>
      </c>
      <c r="DI287" t="s">
        <v>71</v>
      </c>
      <c r="DJ287" t="s">
        <v>71</v>
      </c>
      <c r="DK287" t="s">
        <v>71</v>
      </c>
      <c r="DL287" t="s">
        <v>71</v>
      </c>
      <c r="DM287" t="s">
        <v>71</v>
      </c>
      <c r="DN287" t="s">
        <v>71</v>
      </c>
      <c r="DO287" t="s">
        <v>71</v>
      </c>
      <c r="DP287" t="s">
        <v>71</v>
      </c>
      <c r="DQ287" t="s">
        <v>71</v>
      </c>
      <c r="DR287" t="s">
        <v>71</v>
      </c>
      <c r="DS287" t="s">
        <v>71</v>
      </c>
      <c r="DT287" t="s">
        <v>71</v>
      </c>
      <c r="DU287" t="s">
        <v>71</v>
      </c>
      <c r="DV287" t="s">
        <v>71</v>
      </c>
      <c r="DW287" t="s">
        <v>71</v>
      </c>
      <c r="DX287" t="s">
        <v>71</v>
      </c>
      <c r="DY287" t="s">
        <v>71</v>
      </c>
      <c r="DZ287" t="s">
        <v>71</v>
      </c>
      <c r="EA287" t="s">
        <v>71</v>
      </c>
      <c r="EB287" t="s">
        <v>71</v>
      </c>
      <c r="EC287" t="s">
        <v>71</v>
      </c>
      <c r="ED287" t="s">
        <v>71</v>
      </c>
      <c r="EE287" t="s">
        <v>71</v>
      </c>
      <c r="EF287" t="s">
        <v>71</v>
      </c>
      <c r="EG287" t="s">
        <v>71</v>
      </c>
      <c r="EH287" t="s">
        <v>71</v>
      </c>
      <c r="EI287" t="s">
        <v>71</v>
      </c>
      <c r="EJ287" t="s">
        <v>71</v>
      </c>
      <c r="EK287" t="s">
        <v>71</v>
      </c>
      <c r="EL287" t="s">
        <v>71</v>
      </c>
      <c r="EM287" t="s">
        <v>71</v>
      </c>
      <c r="EN287" t="s">
        <v>71</v>
      </c>
      <c r="EO287" t="s">
        <v>71</v>
      </c>
      <c r="EP287" t="s">
        <v>71</v>
      </c>
      <c r="EQ287" t="s">
        <v>71</v>
      </c>
      <c r="ER287" t="s">
        <v>71</v>
      </c>
      <c r="ES287" t="s">
        <v>71</v>
      </c>
      <c r="ET287" t="s">
        <v>71</v>
      </c>
      <c r="EU287" t="s">
        <v>71</v>
      </c>
      <c r="EV287" t="s">
        <v>71</v>
      </c>
      <c r="EW287" t="s">
        <v>71</v>
      </c>
      <c r="EX287" t="s">
        <v>71</v>
      </c>
      <c r="EY287" t="s">
        <v>71</v>
      </c>
      <c r="EZ287" t="s">
        <v>71</v>
      </c>
      <c r="FA287" t="s">
        <v>71</v>
      </c>
      <c r="FB287" t="s">
        <v>71</v>
      </c>
      <c r="FC287" t="s">
        <v>71</v>
      </c>
      <c r="FD287" t="s">
        <v>71</v>
      </c>
      <c r="FE287" t="s">
        <v>71</v>
      </c>
      <c r="FF287" t="s">
        <v>71</v>
      </c>
      <c r="FG287" t="s">
        <v>71</v>
      </c>
      <c r="FH287" t="s">
        <v>71</v>
      </c>
      <c r="FI287" t="s">
        <v>71</v>
      </c>
      <c r="FJ287" t="s">
        <v>71</v>
      </c>
      <c r="FK287" t="s">
        <v>71</v>
      </c>
      <c r="FL287" t="s">
        <v>71</v>
      </c>
      <c r="FM287" t="s">
        <v>71</v>
      </c>
      <c r="FN287" t="s">
        <v>71</v>
      </c>
      <c r="FO287" t="s">
        <v>71</v>
      </c>
      <c r="FP287" t="s">
        <v>71</v>
      </c>
      <c r="FQ287" t="s">
        <v>71</v>
      </c>
      <c r="FR287" t="s">
        <v>71</v>
      </c>
      <c r="FS287" t="s">
        <v>71</v>
      </c>
      <c r="FT287" t="s">
        <v>71</v>
      </c>
      <c r="FU287" t="s">
        <v>71</v>
      </c>
      <c r="FV287" t="s">
        <v>71</v>
      </c>
      <c r="FW287" t="s">
        <v>71</v>
      </c>
      <c r="FX287" t="s">
        <v>71</v>
      </c>
      <c r="FY287" t="s">
        <v>71</v>
      </c>
      <c r="FZ287" t="s">
        <v>71</v>
      </c>
      <c r="GA287" t="s">
        <v>71</v>
      </c>
      <c r="GB287" t="s">
        <v>71</v>
      </c>
      <c r="GC287" t="s">
        <v>71</v>
      </c>
      <c r="GD287" t="s">
        <v>71</v>
      </c>
      <c r="GE287" t="s">
        <v>71</v>
      </c>
      <c r="GF287" t="s">
        <v>71</v>
      </c>
      <c r="GG287" t="s">
        <v>71</v>
      </c>
      <c r="GH287" t="s">
        <v>71</v>
      </c>
    </row>
    <row r="288" spans="1:190" x14ac:dyDescent="0.2">
      <c r="A288" s="1">
        <v>286</v>
      </c>
      <c r="B288" t="s">
        <v>72</v>
      </c>
      <c r="C288" t="s">
        <v>72</v>
      </c>
      <c r="D288" t="s">
        <v>73</v>
      </c>
      <c r="E288" t="s">
        <v>73</v>
      </c>
      <c r="F288" t="s">
        <v>73</v>
      </c>
      <c r="G288" t="s">
        <v>73</v>
      </c>
      <c r="H288" t="s">
        <v>74</v>
      </c>
      <c r="I288" t="s">
        <v>74</v>
      </c>
      <c r="J288" t="s">
        <v>74</v>
      </c>
      <c r="K288" t="s">
        <v>75</v>
      </c>
      <c r="L288" t="s">
        <v>75</v>
      </c>
      <c r="M288" t="s">
        <v>75</v>
      </c>
      <c r="N288" t="s">
        <v>75</v>
      </c>
      <c r="O288" t="s">
        <v>75</v>
      </c>
      <c r="P288" t="s">
        <v>75</v>
      </c>
      <c r="Q288" t="s">
        <v>75</v>
      </c>
      <c r="R288" t="s">
        <v>71</v>
      </c>
      <c r="S288" t="s">
        <v>71</v>
      </c>
      <c r="T288" t="s">
        <v>71</v>
      </c>
      <c r="U288" t="s">
        <v>71</v>
      </c>
      <c r="V288" t="s">
        <v>71</v>
      </c>
      <c r="W288" t="s">
        <v>71</v>
      </c>
      <c r="X288" t="s">
        <v>71</v>
      </c>
      <c r="Y288" t="s">
        <v>71</v>
      </c>
      <c r="Z288" t="s">
        <v>71</v>
      </c>
      <c r="AA288" t="s">
        <v>71</v>
      </c>
      <c r="AB288" t="s">
        <v>71</v>
      </c>
      <c r="AC288" t="s">
        <v>71</v>
      </c>
      <c r="AD288" t="s">
        <v>71</v>
      </c>
      <c r="AE288" t="s">
        <v>71</v>
      </c>
      <c r="AF288" t="s">
        <v>71</v>
      </c>
      <c r="AG288" t="s">
        <v>71</v>
      </c>
      <c r="AH288" t="s">
        <v>71</v>
      </c>
      <c r="AI288" t="s">
        <v>71</v>
      </c>
      <c r="AJ288" t="s">
        <v>71</v>
      </c>
      <c r="AK288" t="s">
        <v>71</v>
      </c>
      <c r="AL288" t="s">
        <v>71</v>
      </c>
      <c r="AM288" t="s">
        <v>71</v>
      </c>
      <c r="AN288" t="s">
        <v>71</v>
      </c>
      <c r="AO288" t="s">
        <v>71</v>
      </c>
      <c r="AP288" t="s">
        <v>71</v>
      </c>
      <c r="AQ288" t="s">
        <v>71</v>
      </c>
      <c r="AR288" t="s">
        <v>71</v>
      </c>
      <c r="AS288" t="s">
        <v>71</v>
      </c>
      <c r="AT288" t="s">
        <v>71</v>
      </c>
      <c r="AU288" t="s">
        <v>71</v>
      </c>
      <c r="AV288" t="s">
        <v>71</v>
      </c>
      <c r="AW288" t="s">
        <v>71</v>
      </c>
      <c r="AX288" t="s">
        <v>71</v>
      </c>
      <c r="AY288" t="s">
        <v>71</v>
      </c>
      <c r="AZ288" t="s">
        <v>71</v>
      </c>
      <c r="BA288" t="s">
        <v>71</v>
      </c>
      <c r="BB288" t="s">
        <v>71</v>
      </c>
      <c r="BC288" t="s">
        <v>71</v>
      </c>
      <c r="BD288" t="s">
        <v>71</v>
      </c>
      <c r="BE288" t="s">
        <v>71</v>
      </c>
      <c r="BF288" t="s">
        <v>71</v>
      </c>
      <c r="BG288" t="s">
        <v>71</v>
      </c>
      <c r="BH288" t="s">
        <v>71</v>
      </c>
      <c r="BI288" t="s">
        <v>71</v>
      </c>
      <c r="BJ288" t="s">
        <v>71</v>
      </c>
      <c r="BK288" t="s">
        <v>71</v>
      </c>
      <c r="BL288" t="s">
        <v>71</v>
      </c>
      <c r="BM288" t="s">
        <v>71</v>
      </c>
      <c r="BN288" t="s">
        <v>71</v>
      </c>
      <c r="BO288" t="s">
        <v>71</v>
      </c>
      <c r="BP288" t="s">
        <v>71</v>
      </c>
      <c r="BQ288" t="s">
        <v>71</v>
      </c>
      <c r="BR288" t="s">
        <v>71</v>
      </c>
      <c r="BS288" t="s">
        <v>71</v>
      </c>
      <c r="BT288" t="s">
        <v>71</v>
      </c>
      <c r="BU288" t="s">
        <v>71</v>
      </c>
      <c r="BV288" t="s">
        <v>71</v>
      </c>
      <c r="BW288" t="s">
        <v>71</v>
      </c>
      <c r="BX288" t="s">
        <v>71</v>
      </c>
      <c r="BY288" t="s">
        <v>71</v>
      </c>
      <c r="BZ288" t="s">
        <v>71</v>
      </c>
      <c r="CA288" t="s">
        <v>71</v>
      </c>
      <c r="CB288" t="s">
        <v>71</v>
      </c>
      <c r="CC288" t="s">
        <v>71</v>
      </c>
      <c r="CD288" t="s">
        <v>71</v>
      </c>
      <c r="CE288" t="s">
        <v>71</v>
      </c>
      <c r="CF288" t="s">
        <v>71</v>
      </c>
      <c r="CG288" t="s">
        <v>71</v>
      </c>
      <c r="CH288" t="s">
        <v>71</v>
      </c>
      <c r="CI288" t="s">
        <v>71</v>
      </c>
      <c r="CJ288" t="s">
        <v>71</v>
      </c>
      <c r="CK288" t="s">
        <v>71</v>
      </c>
      <c r="CL288" t="s">
        <v>71</v>
      </c>
      <c r="CM288" t="s">
        <v>71</v>
      </c>
      <c r="CN288" t="s">
        <v>71</v>
      </c>
      <c r="CO288" t="s">
        <v>71</v>
      </c>
      <c r="CP288" t="s">
        <v>71</v>
      </c>
      <c r="CQ288" t="s">
        <v>71</v>
      </c>
      <c r="CR288" t="s">
        <v>71</v>
      </c>
      <c r="CS288" t="s">
        <v>71</v>
      </c>
      <c r="CT288" t="s">
        <v>71</v>
      </c>
      <c r="CU288" t="s">
        <v>71</v>
      </c>
      <c r="CV288" t="s">
        <v>71</v>
      </c>
      <c r="CW288" t="s">
        <v>71</v>
      </c>
      <c r="CX288" t="s">
        <v>71</v>
      </c>
      <c r="CY288" t="s">
        <v>71</v>
      </c>
      <c r="CZ288" t="s">
        <v>71</v>
      </c>
      <c r="DA288" t="s">
        <v>71</v>
      </c>
      <c r="DB288" t="s">
        <v>71</v>
      </c>
      <c r="DC288" t="s">
        <v>71</v>
      </c>
      <c r="DD288" t="s">
        <v>71</v>
      </c>
      <c r="DE288" t="s">
        <v>71</v>
      </c>
      <c r="DF288" t="s">
        <v>71</v>
      </c>
      <c r="DG288" t="s">
        <v>71</v>
      </c>
      <c r="DH288" t="s">
        <v>71</v>
      </c>
      <c r="DI288" t="s">
        <v>71</v>
      </c>
      <c r="DJ288" t="s">
        <v>71</v>
      </c>
      <c r="DK288" t="s">
        <v>71</v>
      </c>
      <c r="DL288" t="s">
        <v>71</v>
      </c>
      <c r="DM288" t="s">
        <v>71</v>
      </c>
      <c r="DN288" t="s">
        <v>71</v>
      </c>
      <c r="DO288" t="s">
        <v>71</v>
      </c>
      <c r="DP288" t="s">
        <v>71</v>
      </c>
      <c r="DQ288" t="s">
        <v>71</v>
      </c>
      <c r="DR288" t="s">
        <v>71</v>
      </c>
      <c r="DS288" t="s">
        <v>71</v>
      </c>
      <c r="DT288" t="s">
        <v>71</v>
      </c>
      <c r="DU288" t="s">
        <v>71</v>
      </c>
      <c r="DV288" t="s">
        <v>71</v>
      </c>
      <c r="DW288" t="s">
        <v>71</v>
      </c>
      <c r="DX288" t="s">
        <v>71</v>
      </c>
      <c r="DY288" t="s">
        <v>71</v>
      </c>
      <c r="DZ288" t="s">
        <v>71</v>
      </c>
      <c r="EA288" t="s">
        <v>71</v>
      </c>
      <c r="EB288" t="s">
        <v>71</v>
      </c>
      <c r="EC288" t="s">
        <v>71</v>
      </c>
      <c r="ED288" t="s">
        <v>71</v>
      </c>
      <c r="EE288" t="s">
        <v>71</v>
      </c>
      <c r="EF288" t="s">
        <v>71</v>
      </c>
      <c r="EG288" t="s">
        <v>71</v>
      </c>
      <c r="EH288" t="s">
        <v>71</v>
      </c>
      <c r="EI288" t="s">
        <v>71</v>
      </c>
      <c r="EJ288" t="s">
        <v>71</v>
      </c>
      <c r="EK288" t="s">
        <v>71</v>
      </c>
      <c r="EL288" t="s">
        <v>71</v>
      </c>
      <c r="EM288" t="s">
        <v>71</v>
      </c>
      <c r="EN288" t="s">
        <v>71</v>
      </c>
      <c r="EO288" t="s">
        <v>71</v>
      </c>
      <c r="EP288" t="s">
        <v>71</v>
      </c>
      <c r="EQ288" t="s">
        <v>71</v>
      </c>
      <c r="ER288" t="s">
        <v>71</v>
      </c>
      <c r="ES288" t="s">
        <v>71</v>
      </c>
      <c r="ET288" t="s">
        <v>71</v>
      </c>
      <c r="EU288" t="s">
        <v>71</v>
      </c>
      <c r="EV288" t="s">
        <v>71</v>
      </c>
      <c r="EW288" t="s">
        <v>71</v>
      </c>
      <c r="EX288" t="s">
        <v>71</v>
      </c>
      <c r="EY288" t="s">
        <v>71</v>
      </c>
      <c r="EZ288" t="s">
        <v>71</v>
      </c>
      <c r="FA288" t="s">
        <v>71</v>
      </c>
      <c r="FB288" t="s">
        <v>71</v>
      </c>
      <c r="FC288" t="s">
        <v>71</v>
      </c>
      <c r="FD288" t="s">
        <v>71</v>
      </c>
      <c r="FE288" t="s">
        <v>71</v>
      </c>
      <c r="FF288" t="s">
        <v>71</v>
      </c>
      <c r="FG288" t="s">
        <v>71</v>
      </c>
      <c r="FH288" t="s">
        <v>71</v>
      </c>
      <c r="FI288" t="s">
        <v>71</v>
      </c>
      <c r="FJ288" t="s">
        <v>71</v>
      </c>
      <c r="FK288" t="s">
        <v>71</v>
      </c>
      <c r="FL288" t="s">
        <v>71</v>
      </c>
      <c r="FM288" t="s">
        <v>71</v>
      </c>
      <c r="FN288" t="s">
        <v>71</v>
      </c>
      <c r="FO288" t="s">
        <v>71</v>
      </c>
      <c r="FP288" t="s">
        <v>71</v>
      </c>
      <c r="FQ288" t="s">
        <v>71</v>
      </c>
      <c r="FR288" t="s">
        <v>71</v>
      </c>
      <c r="FS288" t="s">
        <v>71</v>
      </c>
      <c r="FT288" t="s">
        <v>71</v>
      </c>
      <c r="FU288" t="s">
        <v>71</v>
      </c>
      <c r="FV288" t="s">
        <v>71</v>
      </c>
      <c r="FW288" t="s">
        <v>71</v>
      </c>
      <c r="FX288" t="s">
        <v>71</v>
      </c>
      <c r="FY288" t="s">
        <v>71</v>
      </c>
      <c r="FZ288" t="s">
        <v>71</v>
      </c>
      <c r="GA288" t="s">
        <v>71</v>
      </c>
      <c r="GB288" t="s">
        <v>71</v>
      </c>
      <c r="GC288" t="s">
        <v>71</v>
      </c>
      <c r="GD288" t="s">
        <v>71</v>
      </c>
      <c r="GE288" t="s">
        <v>71</v>
      </c>
      <c r="GF288" t="s">
        <v>71</v>
      </c>
      <c r="GG288" t="s">
        <v>71</v>
      </c>
      <c r="GH288" t="s">
        <v>71</v>
      </c>
    </row>
    <row r="289" spans="1:190" x14ac:dyDescent="0.2">
      <c r="A289" s="1">
        <v>287</v>
      </c>
      <c r="B289" t="s">
        <v>72</v>
      </c>
      <c r="C289" t="s">
        <v>72</v>
      </c>
      <c r="D289" t="s">
        <v>73</v>
      </c>
      <c r="E289" t="s">
        <v>73</v>
      </c>
      <c r="F289" t="s">
        <v>73</v>
      </c>
      <c r="G289" t="s">
        <v>73</v>
      </c>
      <c r="H289" t="s">
        <v>74</v>
      </c>
      <c r="I289" t="s">
        <v>74</v>
      </c>
      <c r="J289" t="s">
        <v>74</v>
      </c>
      <c r="K289" t="s">
        <v>75</v>
      </c>
      <c r="L289" t="s">
        <v>75</v>
      </c>
      <c r="M289" t="s">
        <v>75</v>
      </c>
      <c r="N289" t="s">
        <v>75</v>
      </c>
      <c r="O289" t="s">
        <v>75</v>
      </c>
      <c r="P289" t="s">
        <v>75</v>
      </c>
      <c r="Q289" t="s">
        <v>75</v>
      </c>
      <c r="R289" t="s">
        <v>71</v>
      </c>
      <c r="S289" t="s">
        <v>71</v>
      </c>
      <c r="T289" t="s">
        <v>71</v>
      </c>
      <c r="U289" t="s">
        <v>71</v>
      </c>
      <c r="V289" t="s">
        <v>71</v>
      </c>
      <c r="W289" t="s">
        <v>71</v>
      </c>
      <c r="X289" t="s">
        <v>71</v>
      </c>
      <c r="Y289" t="s">
        <v>71</v>
      </c>
      <c r="Z289" t="s">
        <v>71</v>
      </c>
      <c r="AA289" t="s">
        <v>71</v>
      </c>
      <c r="AB289" t="s">
        <v>71</v>
      </c>
      <c r="AC289" t="s">
        <v>71</v>
      </c>
      <c r="AD289" t="s">
        <v>71</v>
      </c>
      <c r="AE289" t="s">
        <v>71</v>
      </c>
      <c r="AF289" t="s">
        <v>71</v>
      </c>
      <c r="AG289" t="s">
        <v>71</v>
      </c>
      <c r="AH289" t="s">
        <v>71</v>
      </c>
      <c r="AI289" t="s">
        <v>71</v>
      </c>
      <c r="AJ289" t="s">
        <v>71</v>
      </c>
      <c r="AK289" t="s">
        <v>71</v>
      </c>
      <c r="AL289" t="s">
        <v>71</v>
      </c>
      <c r="AM289" t="s">
        <v>71</v>
      </c>
      <c r="AN289" t="s">
        <v>71</v>
      </c>
      <c r="AO289" t="s">
        <v>71</v>
      </c>
      <c r="AP289" t="s">
        <v>71</v>
      </c>
      <c r="AQ289" t="s">
        <v>71</v>
      </c>
      <c r="AR289" t="s">
        <v>71</v>
      </c>
      <c r="AS289" t="s">
        <v>71</v>
      </c>
      <c r="AT289" t="s">
        <v>71</v>
      </c>
      <c r="AU289" t="s">
        <v>71</v>
      </c>
      <c r="AV289" t="s">
        <v>71</v>
      </c>
      <c r="AW289" t="s">
        <v>71</v>
      </c>
      <c r="AX289" t="s">
        <v>71</v>
      </c>
      <c r="AY289" t="s">
        <v>71</v>
      </c>
      <c r="AZ289" t="s">
        <v>71</v>
      </c>
      <c r="BA289" t="s">
        <v>71</v>
      </c>
      <c r="BB289" t="s">
        <v>71</v>
      </c>
      <c r="BC289" t="s">
        <v>71</v>
      </c>
      <c r="BD289" t="s">
        <v>71</v>
      </c>
      <c r="BE289" t="s">
        <v>71</v>
      </c>
      <c r="BF289" t="s">
        <v>71</v>
      </c>
      <c r="BG289" t="s">
        <v>71</v>
      </c>
      <c r="BH289" t="s">
        <v>71</v>
      </c>
      <c r="BI289" t="s">
        <v>71</v>
      </c>
      <c r="BJ289" t="s">
        <v>71</v>
      </c>
      <c r="BK289" t="s">
        <v>71</v>
      </c>
      <c r="BL289" t="s">
        <v>71</v>
      </c>
      <c r="BM289" t="s">
        <v>71</v>
      </c>
      <c r="BN289" t="s">
        <v>71</v>
      </c>
      <c r="BO289" t="s">
        <v>71</v>
      </c>
      <c r="BP289" t="s">
        <v>71</v>
      </c>
      <c r="BQ289" t="s">
        <v>71</v>
      </c>
      <c r="BR289" t="s">
        <v>71</v>
      </c>
      <c r="BS289" t="s">
        <v>71</v>
      </c>
      <c r="BT289" t="s">
        <v>71</v>
      </c>
      <c r="BU289" t="s">
        <v>71</v>
      </c>
      <c r="BV289" t="s">
        <v>71</v>
      </c>
      <c r="BW289" t="s">
        <v>71</v>
      </c>
      <c r="BX289" t="s">
        <v>71</v>
      </c>
      <c r="BY289" t="s">
        <v>71</v>
      </c>
      <c r="BZ289" t="s">
        <v>71</v>
      </c>
      <c r="CA289" t="s">
        <v>71</v>
      </c>
      <c r="CB289" t="s">
        <v>71</v>
      </c>
      <c r="CC289" t="s">
        <v>71</v>
      </c>
      <c r="CD289" t="s">
        <v>71</v>
      </c>
      <c r="CE289" t="s">
        <v>71</v>
      </c>
      <c r="CF289" t="s">
        <v>71</v>
      </c>
      <c r="CG289" t="s">
        <v>71</v>
      </c>
      <c r="CH289" t="s">
        <v>71</v>
      </c>
      <c r="CI289" t="s">
        <v>71</v>
      </c>
      <c r="CJ289" t="s">
        <v>71</v>
      </c>
      <c r="CK289" t="s">
        <v>71</v>
      </c>
      <c r="CL289" t="s">
        <v>71</v>
      </c>
      <c r="CM289" t="s">
        <v>71</v>
      </c>
      <c r="CN289" t="s">
        <v>71</v>
      </c>
      <c r="CO289" t="s">
        <v>71</v>
      </c>
      <c r="CP289" t="s">
        <v>71</v>
      </c>
      <c r="CQ289" t="s">
        <v>71</v>
      </c>
      <c r="CR289" t="s">
        <v>71</v>
      </c>
      <c r="CS289" t="s">
        <v>71</v>
      </c>
      <c r="CT289" t="s">
        <v>71</v>
      </c>
      <c r="CU289" t="s">
        <v>71</v>
      </c>
      <c r="CV289" t="s">
        <v>71</v>
      </c>
      <c r="CW289" t="s">
        <v>71</v>
      </c>
      <c r="CX289" t="s">
        <v>71</v>
      </c>
      <c r="CY289" t="s">
        <v>71</v>
      </c>
      <c r="CZ289" t="s">
        <v>71</v>
      </c>
      <c r="DA289" t="s">
        <v>71</v>
      </c>
      <c r="DB289" t="s">
        <v>71</v>
      </c>
      <c r="DC289" t="s">
        <v>71</v>
      </c>
      <c r="DD289" t="s">
        <v>71</v>
      </c>
      <c r="DE289" t="s">
        <v>71</v>
      </c>
      <c r="DF289" t="s">
        <v>71</v>
      </c>
      <c r="DG289" t="s">
        <v>71</v>
      </c>
      <c r="DH289" t="s">
        <v>71</v>
      </c>
      <c r="DI289" t="s">
        <v>71</v>
      </c>
      <c r="DJ289" t="s">
        <v>71</v>
      </c>
      <c r="DK289" t="s">
        <v>71</v>
      </c>
      <c r="DL289" t="s">
        <v>71</v>
      </c>
      <c r="DM289" t="s">
        <v>71</v>
      </c>
      <c r="DN289" t="s">
        <v>71</v>
      </c>
      <c r="DO289" t="s">
        <v>71</v>
      </c>
      <c r="DP289" t="s">
        <v>71</v>
      </c>
      <c r="DQ289" t="s">
        <v>71</v>
      </c>
      <c r="DR289" t="s">
        <v>71</v>
      </c>
      <c r="DS289" t="s">
        <v>71</v>
      </c>
      <c r="DT289" t="s">
        <v>71</v>
      </c>
      <c r="DU289" t="s">
        <v>71</v>
      </c>
      <c r="DV289" t="s">
        <v>71</v>
      </c>
      <c r="DW289" t="s">
        <v>71</v>
      </c>
      <c r="DX289" t="s">
        <v>71</v>
      </c>
      <c r="DY289" t="s">
        <v>71</v>
      </c>
      <c r="DZ289" t="s">
        <v>71</v>
      </c>
      <c r="EA289" t="s">
        <v>71</v>
      </c>
      <c r="EB289" t="s">
        <v>71</v>
      </c>
      <c r="EC289" t="s">
        <v>71</v>
      </c>
      <c r="ED289" t="s">
        <v>71</v>
      </c>
      <c r="EE289" t="s">
        <v>71</v>
      </c>
      <c r="EF289" t="s">
        <v>71</v>
      </c>
      <c r="EG289" t="s">
        <v>71</v>
      </c>
      <c r="EH289" t="s">
        <v>71</v>
      </c>
      <c r="EI289" t="s">
        <v>71</v>
      </c>
      <c r="EJ289" t="s">
        <v>71</v>
      </c>
      <c r="EK289" t="s">
        <v>71</v>
      </c>
      <c r="EL289" t="s">
        <v>71</v>
      </c>
      <c r="EM289" t="s">
        <v>71</v>
      </c>
      <c r="EN289" t="s">
        <v>71</v>
      </c>
      <c r="EO289" t="s">
        <v>71</v>
      </c>
      <c r="EP289" t="s">
        <v>71</v>
      </c>
      <c r="EQ289" t="s">
        <v>71</v>
      </c>
      <c r="ER289" t="s">
        <v>71</v>
      </c>
      <c r="ES289" t="s">
        <v>71</v>
      </c>
      <c r="ET289" t="s">
        <v>71</v>
      </c>
      <c r="EU289" t="s">
        <v>71</v>
      </c>
      <c r="EV289" t="s">
        <v>71</v>
      </c>
      <c r="EW289" t="s">
        <v>71</v>
      </c>
      <c r="EX289" t="s">
        <v>71</v>
      </c>
      <c r="EY289" t="s">
        <v>71</v>
      </c>
      <c r="EZ289" t="s">
        <v>71</v>
      </c>
      <c r="FA289" t="s">
        <v>71</v>
      </c>
      <c r="FB289" t="s">
        <v>71</v>
      </c>
      <c r="FC289" t="s">
        <v>71</v>
      </c>
      <c r="FD289" t="s">
        <v>71</v>
      </c>
      <c r="FE289" t="s">
        <v>71</v>
      </c>
      <c r="FF289" t="s">
        <v>71</v>
      </c>
      <c r="FG289" t="s">
        <v>71</v>
      </c>
      <c r="FH289" t="s">
        <v>71</v>
      </c>
      <c r="FI289" t="s">
        <v>71</v>
      </c>
      <c r="FJ289" t="s">
        <v>71</v>
      </c>
      <c r="FK289" t="s">
        <v>71</v>
      </c>
      <c r="FL289" t="s">
        <v>71</v>
      </c>
      <c r="FM289" t="s">
        <v>71</v>
      </c>
      <c r="FN289" t="s">
        <v>71</v>
      </c>
      <c r="FO289" t="s">
        <v>71</v>
      </c>
      <c r="FP289" t="s">
        <v>71</v>
      </c>
      <c r="FQ289" t="s">
        <v>71</v>
      </c>
      <c r="FR289" t="s">
        <v>71</v>
      </c>
      <c r="FS289" t="s">
        <v>71</v>
      </c>
      <c r="FT289" t="s">
        <v>71</v>
      </c>
      <c r="FU289" t="s">
        <v>71</v>
      </c>
      <c r="FV289" t="s">
        <v>71</v>
      </c>
      <c r="FW289" t="s">
        <v>71</v>
      </c>
      <c r="FX289" t="s">
        <v>71</v>
      </c>
      <c r="FY289" t="s">
        <v>71</v>
      </c>
      <c r="FZ289" t="s">
        <v>71</v>
      </c>
      <c r="GA289" t="s">
        <v>71</v>
      </c>
      <c r="GB289" t="s">
        <v>71</v>
      </c>
      <c r="GC289" t="s">
        <v>71</v>
      </c>
      <c r="GD289" t="s">
        <v>71</v>
      </c>
      <c r="GE289" t="s">
        <v>71</v>
      </c>
      <c r="GF289" t="s">
        <v>71</v>
      </c>
      <c r="GG289" t="s">
        <v>71</v>
      </c>
      <c r="GH289" t="s">
        <v>71</v>
      </c>
    </row>
    <row r="290" spans="1:190" x14ac:dyDescent="0.2">
      <c r="A290" s="1">
        <v>288</v>
      </c>
      <c r="B290" t="s">
        <v>72</v>
      </c>
      <c r="C290" t="s">
        <v>72</v>
      </c>
      <c r="D290" t="s">
        <v>73</v>
      </c>
      <c r="E290" t="s">
        <v>73</v>
      </c>
      <c r="F290" t="s">
        <v>73</v>
      </c>
      <c r="G290" t="s">
        <v>73</v>
      </c>
      <c r="H290" t="s">
        <v>74</v>
      </c>
      <c r="I290" t="s">
        <v>74</v>
      </c>
      <c r="J290" t="s">
        <v>74</v>
      </c>
      <c r="K290" t="s">
        <v>75</v>
      </c>
      <c r="L290" t="s">
        <v>75</v>
      </c>
      <c r="M290" t="s">
        <v>75</v>
      </c>
      <c r="N290" t="s">
        <v>75</v>
      </c>
      <c r="O290" t="s">
        <v>75</v>
      </c>
      <c r="P290" t="s">
        <v>75</v>
      </c>
      <c r="Q290" t="s">
        <v>75</v>
      </c>
      <c r="R290" t="s">
        <v>71</v>
      </c>
      <c r="S290" t="s">
        <v>71</v>
      </c>
      <c r="T290" t="s">
        <v>71</v>
      </c>
      <c r="U290" t="s">
        <v>71</v>
      </c>
      <c r="V290" t="s">
        <v>71</v>
      </c>
      <c r="W290" t="s">
        <v>71</v>
      </c>
      <c r="X290" t="s">
        <v>71</v>
      </c>
      <c r="Y290" t="s">
        <v>71</v>
      </c>
      <c r="Z290" t="s">
        <v>71</v>
      </c>
      <c r="AA290" t="s">
        <v>71</v>
      </c>
      <c r="AB290" t="s">
        <v>71</v>
      </c>
      <c r="AC290" t="s">
        <v>71</v>
      </c>
      <c r="AD290" t="s">
        <v>71</v>
      </c>
      <c r="AE290" t="s">
        <v>71</v>
      </c>
      <c r="AF290" t="s">
        <v>71</v>
      </c>
      <c r="AG290" t="s">
        <v>71</v>
      </c>
      <c r="AH290" t="s">
        <v>71</v>
      </c>
      <c r="AI290" t="s">
        <v>71</v>
      </c>
      <c r="AJ290" t="s">
        <v>71</v>
      </c>
      <c r="AK290" t="s">
        <v>71</v>
      </c>
      <c r="AL290" t="s">
        <v>71</v>
      </c>
      <c r="AM290" t="s">
        <v>71</v>
      </c>
      <c r="AN290" t="s">
        <v>71</v>
      </c>
      <c r="AO290" t="s">
        <v>71</v>
      </c>
      <c r="AP290" t="s">
        <v>71</v>
      </c>
      <c r="AQ290" t="s">
        <v>71</v>
      </c>
      <c r="AR290" t="s">
        <v>71</v>
      </c>
      <c r="AS290" t="s">
        <v>71</v>
      </c>
      <c r="AT290" t="s">
        <v>71</v>
      </c>
      <c r="AU290" t="s">
        <v>71</v>
      </c>
      <c r="AV290" t="s">
        <v>71</v>
      </c>
      <c r="AW290" t="s">
        <v>71</v>
      </c>
      <c r="AX290" t="s">
        <v>71</v>
      </c>
      <c r="AY290" t="s">
        <v>71</v>
      </c>
      <c r="AZ290" t="s">
        <v>71</v>
      </c>
      <c r="BA290" t="s">
        <v>71</v>
      </c>
      <c r="BB290" t="s">
        <v>71</v>
      </c>
      <c r="BC290" t="s">
        <v>71</v>
      </c>
      <c r="BD290" t="s">
        <v>71</v>
      </c>
      <c r="BE290" t="s">
        <v>71</v>
      </c>
      <c r="BF290" t="s">
        <v>71</v>
      </c>
      <c r="BG290" t="s">
        <v>71</v>
      </c>
      <c r="BH290" t="s">
        <v>71</v>
      </c>
      <c r="BI290" t="s">
        <v>71</v>
      </c>
      <c r="BJ290" t="s">
        <v>71</v>
      </c>
      <c r="BK290" t="s">
        <v>71</v>
      </c>
      <c r="BL290" t="s">
        <v>71</v>
      </c>
      <c r="BM290" t="s">
        <v>71</v>
      </c>
      <c r="BN290" t="s">
        <v>71</v>
      </c>
      <c r="BO290" t="s">
        <v>71</v>
      </c>
      <c r="BP290" t="s">
        <v>71</v>
      </c>
      <c r="BQ290" t="s">
        <v>71</v>
      </c>
      <c r="BR290" t="s">
        <v>71</v>
      </c>
      <c r="BS290" t="s">
        <v>71</v>
      </c>
      <c r="BT290" t="s">
        <v>71</v>
      </c>
      <c r="BU290" t="s">
        <v>71</v>
      </c>
      <c r="BV290" t="s">
        <v>71</v>
      </c>
      <c r="BW290" t="s">
        <v>71</v>
      </c>
      <c r="BX290" t="s">
        <v>71</v>
      </c>
      <c r="BY290" t="s">
        <v>71</v>
      </c>
      <c r="BZ290" t="s">
        <v>71</v>
      </c>
      <c r="CA290" t="s">
        <v>71</v>
      </c>
      <c r="CB290" t="s">
        <v>71</v>
      </c>
      <c r="CC290" t="s">
        <v>71</v>
      </c>
      <c r="CD290" t="s">
        <v>71</v>
      </c>
      <c r="CE290" t="s">
        <v>71</v>
      </c>
      <c r="CF290" t="s">
        <v>71</v>
      </c>
      <c r="CG290" t="s">
        <v>71</v>
      </c>
      <c r="CH290" t="s">
        <v>71</v>
      </c>
      <c r="CI290" t="s">
        <v>71</v>
      </c>
      <c r="CJ290" t="s">
        <v>71</v>
      </c>
      <c r="CK290" t="s">
        <v>71</v>
      </c>
      <c r="CL290" t="s">
        <v>71</v>
      </c>
      <c r="CM290" t="s">
        <v>71</v>
      </c>
      <c r="CN290" t="s">
        <v>71</v>
      </c>
      <c r="CO290" t="s">
        <v>71</v>
      </c>
      <c r="CP290" t="s">
        <v>71</v>
      </c>
      <c r="CQ290" t="s">
        <v>71</v>
      </c>
      <c r="CR290" t="s">
        <v>71</v>
      </c>
      <c r="CS290" t="s">
        <v>71</v>
      </c>
      <c r="CT290" t="s">
        <v>71</v>
      </c>
      <c r="CU290" t="s">
        <v>71</v>
      </c>
      <c r="CV290" t="s">
        <v>71</v>
      </c>
      <c r="CW290" t="s">
        <v>71</v>
      </c>
      <c r="CX290" t="s">
        <v>71</v>
      </c>
      <c r="CY290" t="s">
        <v>71</v>
      </c>
      <c r="CZ290" t="s">
        <v>71</v>
      </c>
      <c r="DA290" t="s">
        <v>71</v>
      </c>
      <c r="DB290" t="s">
        <v>71</v>
      </c>
      <c r="DC290" t="s">
        <v>71</v>
      </c>
      <c r="DD290" t="s">
        <v>71</v>
      </c>
      <c r="DE290" t="s">
        <v>71</v>
      </c>
      <c r="DF290" t="s">
        <v>71</v>
      </c>
      <c r="DG290" t="s">
        <v>71</v>
      </c>
      <c r="DH290" t="s">
        <v>71</v>
      </c>
      <c r="DI290" t="s">
        <v>71</v>
      </c>
      <c r="DJ290" t="s">
        <v>71</v>
      </c>
      <c r="DK290" t="s">
        <v>71</v>
      </c>
      <c r="DL290" t="s">
        <v>71</v>
      </c>
      <c r="DM290" t="s">
        <v>71</v>
      </c>
      <c r="DN290" t="s">
        <v>71</v>
      </c>
      <c r="DO290" t="s">
        <v>71</v>
      </c>
      <c r="DP290" t="s">
        <v>71</v>
      </c>
      <c r="DQ290" t="s">
        <v>71</v>
      </c>
      <c r="DR290" t="s">
        <v>71</v>
      </c>
      <c r="DS290" t="s">
        <v>71</v>
      </c>
      <c r="DT290" t="s">
        <v>71</v>
      </c>
      <c r="DU290" t="s">
        <v>71</v>
      </c>
      <c r="DV290" t="s">
        <v>71</v>
      </c>
      <c r="DW290" t="s">
        <v>71</v>
      </c>
      <c r="DX290" t="s">
        <v>71</v>
      </c>
      <c r="DY290" t="s">
        <v>71</v>
      </c>
      <c r="DZ290" t="s">
        <v>71</v>
      </c>
      <c r="EA290" t="s">
        <v>71</v>
      </c>
      <c r="EB290" t="s">
        <v>71</v>
      </c>
      <c r="EC290" t="s">
        <v>71</v>
      </c>
      <c r="ED290" t="s">
        <v>71</v>
      </c>
      <c r="EE290" t="s">
        <v>71</v>
      </c>
      <c r="EF290" t="s">
        <v>71</v>
      </c>
      <c r="EG290" t="s">
        <v>71</v>
      </c>
      <c r="EH290" t="s">
        <v>71</v>
      </c>
      <c r="EI290" t="s">
        <v>71</v>
      </c>
      <c r="EJ290" t="s">
        <v>71</v>
      </c>
      <c r="EK290" t="s">
        <v>71</v>
      </c>
      <c r="EL290" t="s">
        <v>71</v>
      </c>
      <c r="EM290" t="s">
        <v>71</v>
      </c>
      <c r="EN290" t="s">
        <v>71</v>
      </c>
      <c r="EO290" t="s">
        <v>71</v>
      </c>
      <c r="EP290" t="s">
        <v>71</v>
      </c>
      <c r="EQ290" t="s">
        <v>71</v>
      </c>
      <c r="ER290" t="s">
        <v>71</v>
      </c>
      <c r="ES290" t="s">
        <v>71</v>
      </c>
      <c r="ET290" t="s">
        <v>71</v>
      </c>
      <c r="EU290" t="s">
        <v>71</v>
      </c>
      <c r="EV290" t="s">
        <v>71</v>
      </c>
      <c r="EW290" t="s">
        <v>71</v>
      </c>
      <c r="EX290" t="s">
        <v>71</v>
      </c>
      <c r="EY290" t="s">
        <v>71</v>
      </c>
      <c r="EZ290" t="s">
        <v>71</v>
      </c>
      <c r="FA290" t="s">
        <v>71</v>
      </c>
      <c r="FB290" t="s">
        <v>71</v>
      </c>
      <c r="FC290" t="s">
        <v>71</v>
      </c>
      <c r="FD290" t="s">
        <v>71</v>
      </c>
      <c r="FE290" t="s">
        <v>71</v>
      </c>
      <c r="FF290" t="s">
        <v>71</v>
      </c>
      <c r="FG290" t="s">
        <v>71</v>
      </c>
      <c r="FH290" t="s">
        <v>71</v>
      </c>
      <c r="FI290" t="s">
        <v>71</v>
      </c>
      <c r="FJ290" t="s">
        <v>71</v>
      </c>
      <c r="FK290" t="s">
        <v>71</v>
      </c>
      <c r="FL290" t="s">
        <v>71</v>
      </c>
      <c r="FM290" t="s">
        <v>71</v>
      </c>
      <c r="FN290" t="s">
        <v>71</v>
      </c>
      <c r="FO290" t="s">
        <v>71</v>
      </c>
      <c r="FP290" t="s">
        <v>71</v>
      </c>
      <c r="FQ290" t="s">
        <v>71</v>
      </c>
      <c r="FR290" t="s">
        <v>71</v>
      </c>
      <c r="FS290" t="s">
        <v>71</v>
      </c>
      <c r="FT290" t="s">
        <v>71</v>
      </c>
      <c r="FU290" t="s">
        <v>71</v>
      </c>
      <c r="FV290" t="s">
        <v>71</v>
      </c>
      <c r="FW290" t="s">
        <v>71</v>
      </c>
      <c r="FX290" t="s">
        <v>71</v>
      </c>
      <c r="FY290" t="s">
        <v>71</v>
      </c>
      <c r="FZ290" t="s">
        <v>71</v>
      </c>
      <c r="GA290" t="s">
        <v>71</v>
      </c>
      <c r="GB290" t="s">
        <v>71</v>
      </c>
      <c r="GC290" t="s">
        <v>71</v>
      </c>
      <c r="GD290" t="s">
        <v>71</v>
      </c>
      <c r="GE290" t="s">
        <v>71</v>
      </c>
      <c r="GF290" t="s">
        <v>71</v>
      </c>
      <c r="GG290" t="s">
        <v>71</v>
      </c>
      <c r="GH290" t="s">
        <v>71</v>
      </c>
    </row>
    <row r="291" spans="1:190" x14ac:dyDescent="0.2">
      <c r="A291" s="1">
        <v>289</v>
      </c>
      <c r="B291" t="s">
        <v>72</v>
      </c>
      <c r="C291" t="s">
        <v>72</v>
      </c>
      <c r="D291" t="s">
        <v>73</v>
      </c>
      <c r="E291" t="s">
        <v>73</v>
      </c>
      <c r="F291" t="s">
        <v>73</v>
      </c>
      <c r="G291" t="s">
        <v>73</v>
      </c>
      <c r="H291" t="s">
        <v>74</v>
      </c>
      <c r="I291" t="s">
        <v>74</v>
      </c>
      <c r="J291" t="s">
        <v>74</v>
      </c>
      <c r="K291" t="s">
        <v>75</v>
      </c>
      <c r="L291" t="s">
        <v>75</v>
      </c>
      <c r="M291" t="s">
        <v>75</v>
      </c>
      <c r="N291" t="s">
        <v>75</v>
      </c>
      <c r="O291" t="s">
        <v>75</v>
      </c>
      <c r="P291" t="s">
        <v>75</v>
      </c>
      <c r="Q291" t="s">
        <v>75</v>
      </c>
      <c r="R291" t="s">
        <v>71</v>
      </c>
      <c r="S291" t="s">
        <v>71</v>
      </c>
      <c r="T291" t="s">
        <v>71</v>
      </c>
      <c r="U291" t="s">
        <v>71</v>
      </c>
      <c r="V291" t="s">
        <v>71</v>
      </c>
      <c r="W291" t="s">
        <v>71</v>
      </c>
      <c r="X291" t="s">
        <v>71</v>
      </c>
      <c r="Y291" t="s">
        <v>71</v>
      </c>
      <c r="Z291" t="s">
        <v>71</v>
      </c>
      <c r="AA291" t="s">
        <v>71</v>
      </c>
      <c r="AB291" t="s">
        <v>71</v>
      </c>
      <c r="AC291" t="s">
        <v>71</v>
      </c>
      <c r="AD291" t="s">
        <v>71</v>
      </c>
      <c r="AE291" t="s">
        <v>71</v>
      </c>
      <c r="AF291" t="s">
        <v>71</v>
      </c>
      <c r="AG291" t="s">
        <v>71</v>
      </c>
      <c r="AH291" t="s">
        <v>71</v>
      </c>
      <c r="AI291" t="s">
        <v>71</v>
      </c>
      <c r="AJ291" t="s">
        <v>71</v>
      </c>
      <c r="AK291" t="s">
        <v>71</v>
      </c>
      <c r="AL291" t="s">
        <v>71</v>
      </c>
      <c r="AM291" t="s">
        <v>71</v>
      </c>
      <c r="AN291" t="s">
        <v>71</v>
      </c>
      <c r="AO291" t="s">
        <v>71</v>
      </c>
      <c r="AP291" t="s">
        <v>71</v>
      </c>
      <c r="AQ291" t="s">
        <v>71</v>
      </c>
      <c r="AR291" t="s">
        <v>71</v>
      </c>
      <c r="AS291" t="s">
        <v>71</v>
      </c>
      <c r="AT291" t="s">
        <v>71</v>
      </c>
      <c r="AU291" t="s">
        <v>71</v>
      </c>
      <c r="AV291" t="s">
        <v>71</v>
      </c>
      <c r="AW291" t="s">
        <v>71</v>
      </c>
      <c r="AX291" t="s">
        <v>71</v>
      </c>
      <c r="AY291" t="s">
        <v>71</v>
      </c>
      <c r="AZ291" t="s">
        <v>71</v>
      </c>
      <c r="BA291" t="s">
        <v>71</v>
      </c>
      <c r="BB291" t="s">
        <v>71</v>
      </c>
      <c r="BC291" t="s">
        <v>71</v>
      </c>
      <c r="BD291" t="s">
        <v>71</v>
      </c>
      <c r="BE291" t="s">
        <v>71</v>
      </c>
      <c r="BF291" t="s">
        <v>71</v>
      </c>
      <c r="BG291" t="s">
        <v>71</v>
      </c>
      <c r="BH291" t="s">
        <v>71</v>
      </c>
      <c r="BI291" t="s">
        <v>71</v>
      </c>
      <c r="BJ291" t="s">
        <v>71</v>
      </c>
      <c r="BK291" t="s">
        <v>71</v>
      </c>
      <c r="BL291" t="s">
        <v>71</v>
      </c>
      <c r="BM291" t="s">
        <v>71</v>
      </c>
      <c r="BN291" t="s">
        <v>71</v>
      </c>
      <c r="BO291" t="s">
        <v>71</v>
      </c>
      <c r="BP291" t="s">
        <v>71</v>
      </c>
      <c r="BQ291" t="s">
        <v>71</v>
      </c>
      <c r="BR291" t="s">
        <v>71</v>
      </c>
      <c r="BS291" t="s">
        <v>71</v>
      </c>
      <c r="BT291" t="s">
        <v>71</v>
      </c>
      <c r="BU291" t="s">
        <v>71</v>
      </c>
      <c r="BV291" t="s">
        <v>71</v>
      </c>
      <c r="BW291" t="s">
        <v>71</v>
      </c>
      <c r="BX291" t="s">
        <v>71</v>
      </c>
      <c r="BY291" t="s">
        <v>71</v>
      </c>
      <c r="BZ291" t="s">
        <v>71</v>
      </c>
      <c r="CA291" t="s">
        <v>71</v>
      </c>
      <c r="CB291" t="s">
        <v>71</v>
      </c>
      <c r="CC291" t="s">
        <v>71</v>
      </c>
      <c r="CD291" t="s">
        <v>71</v>
      </c>
      <c r="CE291" t="s">
        <v>71</v>
      </c>
      <c r="CF291" t="s">
        <v>71</v>
      </c>
      <c r="CG291" t="s">
        <v>71</v>
      </c>
      <c r="CH291" t="s">
        <v>71</v>
      </c>
      <c r="CI291" t="s">
        <v>71</v>
      </c>
      <c r="CJ291" t="s">
        <v>71</v>
      </c>
      <c r="CK291" t="s">
        <v>71</v>
      </c>
      <c r="CL291" t="s">
        <v>71</v>
      </c>
      <c r="CM291" t="s">
        <v>71</v>
      </c>
      <c r="CN291" t="s">
        <v>71</v>
      </c>
      <c r="CO291" t="s">
        <v>71</v>
      </c>
      <c r="CP291" t="s">
        <v>71</v>
      </c>
      <c r="CQ291" t="s">
        <v>71</v>
      </c>
      <c r="CR291" t="s">
        <v>71</v>
      </c>
      <c r="CS291" t="s">
        <v>71</v>
      </c>
      <c r="CT291" t="s">
        <v>71</v>
      </c>
      <c r="CU291" t="s">
        <v>71</v>
      </c>
      <c r="CV291" t="s">
        <v>71</v>
      </c>
      <c r="CW291" t="s">
        <v>71</v>
      </c>
      <c r="CX291" t="s">
        <v>71</v>
      </c>
      <c r="CY291" t="s">
        <v>71</v>
      </c>
      <c r="CZ291" t="s">
        <v>71</v>
      </c>
      <c r="DA291" t="s">
        <v>71</v>
      </c>
      <c r="DB291" t="s">
        <v>71</v>
      </c>
      <c r="DC291" t="s">
        <v>71</v>
      </c>
      <c r="DD291" t="s">
        <v>71</v>
      </c>
      <c r="DE291" t="s">
        <v>71</v>
      </c>
      <c r="DF291" t="s">
        <v>71</v>
      </c>
      <c r="DG291" t="s">
        <v>71</v>
      </c>
      <c r="DH291" t="s">
        <v>71</v>
      </c>
      <c r="DI291" t="s">
        <v>71</v>
      </c>
      <c r="DJ291" t="s">
        <v>71</v>
      </c>
      <c r="DK291" t="s">
        <v>71</v>
      </c>
      <c r="DL291" t="s">
        <v>71</v>
      </c>
      <c r="DM291" t="s">
        <v>71</v>
      </c>
      <c r="DN291" t="s">
        <v>71</v>
      </c>
      <c r="DO291" t="s">
        <v>71</v>
      </c>
      <c r="DP291" t="s">
        <v>71</v>
      </c>
      <c r="DQ291" t="s">
        <v>71</v>
      </c>
      <c r="DR291" t="s">
        <v>71</v>
      </c>
      <c r="DS291" t="s">
        <v>71</v>
      </c>
      <c r="DT291" t="s">
        <v>71</v>
      </c>
      <c r="DU291" t="s">
        <v>71</v>
      </c>
      <c r="DV291" t="s">
        <v>71</v>
      </c>
      <c r="DW291" t="s">
        <v>71</v>
      </c>
      <c r="DX291" t="s">
        <v>71</v>
      </c>
      <c r="DY291" t="s">
        <v>71</v>
      </c>
      <c r="DZ291" t="s">
        <v>71</v>
      </c>
      <c r="EA291" t="s">
        <v>71</v>
      </c>
      <c r="EB291" t="s">
        <v>71</v>
      </c>
      <c r="EC291" t="s">
        <v>71</v>
      </c>
      <c r="ED291" t="s">
        <v>71</v>
      </c>
      <c r="EE291" t="s">
        <v>71</v>
      </c>
      <c r="EF291" t="s">
        <v>71</v>
      </c>
      <c r="EG291" t="s">
        <v>71</v>
      </c>
      <c r="EH291" t="s">
        <v>71</v>
      </c>
      <c r="EI291" t="s">
        <v>71</v>
      </c>
      <c r="EJ291" t="s">
        <v>71</v>
      </c>
      <c r="EK291" t="s">
        <v>71</v>
      </c>
      <c r="EL291" t="s">
        <v>71</v>
      </c>
      <c r="EM291" t="s">
        <v>71</v>
      </c>
      <c r="EN291" t="s">
        <v>71</v>
      </c>
      <c r="EO291" t="s">
        <v>71</v>
      </c>
      <c r="EP291" t="s">
        <v>71</v>
      </c>
      <c r="EQ291" t="s">
        <v>71</v>
      </c>
      <c r="ER291" t="s">
        <v>71</v>
      </c>
      <c r="ES291" t="s">
        <v>71</v>
      </c>
      <c r="ET291" t="s">
        <v>71</v>
      </c>
      <c r="EU291" t="s">
        <v>71</v>
      </c>
      <c r="EV291" t="s">
        <v>71</v>
      </c>
      <c r="EW291" t="s">
        <v>71</v>
      </c>
      <c r="EX291" t="s">
        <v>71</v>
      </c>
      <c r="EY291" t="s">
        <v>71</v>
      </c>
      <c r="EZ291" t="s">
        <v>71</v>
      </c>
      <c r="FA291" t="s">
        <v>71</v>
      </c>
      <c r="FB291" t="s">
        <v>71</v>
      </c>
      <c r="FC291" t="s">
        <v>71</v>
      </c>
      <c r="FD291" t="s">
        <v>71</v>
      </c>
      <c r="FE291" t="s">
        <v>71</v>
      </c>
      <c r="FF291" t="s">
        <v>71</v>
      </c>
      <c r="FG291" t="s">
        <v>71</v>
      </c>
      <c r="FH291" t="s">
        <v>71</v>
      </c>
      <c r="FI291" t="s">
        <v>71</v>
      </c>
      <c r="FJ291" t="s">
        <v>71</v>
      </c>
      <c r="FK291" t="s">
        <v>71</v>
      </c>
      <c r="FL291" t="s">
        <v>71</v>
      </c>
      <c r="FM291" t="s">
        <v>71</v>
      </c>
      <c r="FN291" t="s">
        <v>71</v>
      </c>
      <c r="FO291" t="s">
        <v>71</v>
      </c>
      <c r="FP291" t="s">
        <v>71</v>
      </c>
      <c r="FQ291" t="s">
        <v>71</v>
      </c>
      <c r="FR291" t="s">
        <v>71</v>
      </c>
      <c r="FS291" t="s">
        <v>71</v>
      </c>
      <c r="FT291" t="s">
        <v>71</v>
      </c>
      <c r="FU291" t="s">
        <v>71</v>
      </c>
      <c r="FV291" t="s">
        <v>71</v>
      </c>
      <c r="FW291" t="s">
        <v>71</v>
      </c>
      <c r="FX291" t="s">
        <v>71</v>
      </c>
      <c r="FY291" t="s">
        <v>71</v>
      </c>
      <c r="FZ291" t="s">
        <v>71</v>
      </c>
      <c r="GA291" t="s">
        <v>71</v>
      </c>
      <c r="GB291" t="s">
        <v>71</v>
      </c>
      <c r="GC291" t="s">
        <v>71</v>
      </c>
      <c r="GD291" t="s">
        <v>71</v>
      </c>
      <c r="GE291" t="s">
        <v>71</v>
      </c>
      <c r="GF291" t="s">
        <v>71</v>
      </c>
      <c r="GG291" t="s">
        <v>71</v>
      </c>
      <c r="GH291" t="s">
        <v>71</v>
      </c>
    </row>
    <row r="292" spans="1:190" x14ac:dyDescent="0.2">
      <c r="A292" s="1">
        <v>290</v>
      </c>
      <c r="B292" t="s">
        <v>72</v>
      </c>
      <c r="C292" t="s">
        <v>72</v>
      </c>
      <c r="D292" t="s">
        <v>73</v>
      </c>
      <c r="E292" t="s">
        <v>73</v>
      </c>
      <c r="F292" t="s">
        <v>73</v>
      </c>
      <c r="G292" t="s">
        <v>73</v>
      </c>
      <c r="H292" t="s">
        <v>74</v>
      </c>
      <c r="I292" t="s">
        <v>74</v>
      </c>
      <c r="J292" t="s">
        <v>74</v>
      </c>
      <c r="K292" t="s">
        <v>75</v>
      </c>
      <c r="L292" t="s">
        <v>75</v>
      </c>
      <c r="M292" t="s">
        <v>75</v>
      </c>
      <c r="N292" t="s">
        <v>75</v>
      </c>
      <c r="O292" t="s">
        <v>75</v>
      </c>
      <c r="P292" t="s">
        <v>75</v>
      </c>
      <c r="Q292" t="s">
        <v>75</v>
      </c>
      <c r="R292" t="s">
        <v>71</v>
      </c>
      <c r="S292" t="s">
        <v>71</v>
      </c>
      <c r="T292" t="s">
        <v>71</v>
      </c>
      <c r="U292" t="s">
        <v>71</v>
      </c>
      <c r="V292" t="s">
        <v>71</v>
      </c>
      <c r="W292" t="s">
        <v>71</v>
      </c>
      <c r="X292" t="s">
        <v>71</v>
      </c>
      <c r="Y292" t="s">
        <v>71</v>
      </c>
      <c r="Z292" t="s">
        <v>71</v>
      </c>
      <c r="AA292" t="s">
        <v>71</v>
      </c>
      <c r="AB292" t="s">
        <v>71</v>
      </c>
      <c r="AC292" t="s">
        <v>71</v>
      </c>
      <c r="AD292" t="s">
        <v>71</v>
      </c>
      <c r="AE292" t="s">
        <v>71</v>
      </c>
      <c r="AF292" t="s">
        <v>71</v>
      </c>
      <c r="AG292" t="s">
        <v>71</v>
      </c>
      <c r="AH292" t="s">
        <v>71</v>
      </c>
      <c r="AI292" t="s">
        <v>71</v>
      </c>
      <c r="AJ292" t="s">
        <v>71</v>
      </c>
      <c r="AK292" t="s">
        <v>71</v>
      </c>
      <c r="AL292" t="s">
        <v>71</v>
      </c>
      <c r="AM292" t="s">
        <v>71</v>
      </c>
      <c r="AN292" t="s">
        <v>71</v>
      </c>
      <c r="AO292" t="s">
        <v>71</v>
      </c>
      <c r="AP292" t="s">
        <v>71</v>
      </c>
      <c r="AQ292" t="s">
        <v>71</v>
      </c>
      <c r="AR292" t="s">
        <v>71</v>
      </c>
      <c r="AS292" t="s">
        <v>71</v>
      </c>
      <c r="AT292" t="s">
        <v>71</v>
      </c>
      <c r="AU292" t="s">
        <v>71</v>
      </c>
      <c r="AV292" t="s">
        <v>71</v>
      </c>
      <c r="AW292" t="s">
        <v>71</v>
      </c>
      <c r="AX292" t="s">
        <v>71</v>
      </c>
      <c r="AY292" t="s">
        <v>71</v>
      </c>
      <c r="AZ292" t="s">
        <v>71</v>
      </c>
      <c r="BA292" t="s">
        <v>71</v>
      </c>
      <c r="BB292" t="s">
        <v>71</v>
      </c>
      <c r="BC292" t="s">
        <v>71</v>
      </c>
      <c r="BD292" t="s">
        <v>71</v>
      </c>
      <c r="BE292" t="s">
        <v>71</v>
      </c>
      <c r="BF292" t="s">
        <v>71</v>
      </c>
      <c r="BG292" t="s">
        <v>71</v>
      </c>
      <c r="BH292" t="s">
        <v>71</v>
      </c>
      <c r="BI292" t="s">
        <v>71</v>
      </c>
      <c r="BJ292" t="s">
        <v>71</v>
      </c>
      <c r="BK292" t="s">
        <v>71</v>
      </c>
      <c r="BL292" t="s">
        <v>71</v>
      </c>
      <c r="BM292" t="s">
        <v>71</v>
      </c>
      <c r="BN292" t="s">
        <v>71</v>
      </c>
      <c r="BO292" t="s">
        <v>71</v>
      </c>
      <c r="BP292" t="s">
        <v>71</v>
      </c>
      <c r="BQ292" t="s">
        <v>71</v>
      </c>
      <c r="BR292" t="s">
        <v>71</v>
      </c>
      <c r="BS292" t="s">
        <v>71</v>
      </c>
      <c r="BT292" t="s">
        <v>71</v>
      </c>
      <c r="BU292" t="s">
        <v>71</v>
      </c>
      <c r="BV292" t="s">
        <v>71</v>
      </c>
      <c r="BW292" t="s">
        <v>71</v>
      </c>
      <c r="BX292" t="s">
        <v>71</v>
      </c>
      <c r="BY292" t="s">
        <v>71</v>
      </c>
      <c r="BZ292" t="s">
        <v>71</v>
      </c>
      <c r="CA292" t="s">
        <v>71</v>
      </c>
      <c r="CB292" t="s">
        <v>71</v>
      </c>
      <c r="CC292" t="s">
        <v>71</v>
      </c>
      <c r="CD292" t="s">
        <v>71</v>
      </c>
      <c r="CE292" t="s">
        <v>71</v>
      </c>
      <c r="CF292" t="s">
        <v>71</v>
      </c>
      <c r="CG292" t="s">
        <v>71</v>
      </c>
      <c r="CH292" t="s">
        <v>71</v>
      </c>
      <c r="CI292" t="s">
        <v>71</v>
      </c>
      <c r="CJ292" t="s">
        <v>71</v>
      </c>
      <c r="CK292" t="s">
        <v>71</v>
      </c>
      <c r="CL292" t="s">
        <v>71</v>
      </c>
      <c r="CM292" t="s">
        <v>71</v>
      </c>
      <c r="CN292" t="s">
        <v>71</v>
      </c>
      <c r="CO292" t="s">
        <v>71</v>
      </c>
      <c r="CP292" t="s">
        <v>71</v>
      </c>
      <c r="CQ292" t="s">
        <v>71</v>
      </c>
      <c r="CR292" t="s">
        <v>71</v>
      </c>
      <c r="CS292" t="s">
        <v>71</v>
      </c>
      <c r="CT292" t="s">
        <v>71</v>
      </c>
      <c r="CU292" t="s">
        <v>71</v>
      </c>
      <c r="CV292" t="s">
        <v>71</v>
      </c>
      <c r="CW292" t="s">
        <v>71</v>
      </c>
      <c r="CX292" t="s">
        <v>71</v>
      </c>
      <c r="CY292" t="s">
        <v>71</v>
      </c>
      <c r="CZ292" t="s">
        <v>71</v>
      </c>
      <c r="DA292" t="s">
        <v>71</v>
      </c>
      <c r="DB292" t="s">
        <v>71</v>
      </c>
      <c r="DC292" t="s">
        <v>71</v>
      </c>
      <c r="DD292" t="s">
        <v>71</v>
      </c>
      <c r="DE292" t="s">
        <v>71</v>
      </c>
      <c r="DF292" t="s">
        <v>71</v>
      </c>
      <c r="DG292" t="s">
        <v>71</v>
      </c>
      <c r="DH292" t="s">
        <v>71</v>
      </c>
      <c r="DI292" t="s">
        <v>71</v>
      </c>
      <c r="DJ292" t="s">
        <v>71</v>
      </c>
      <c r="DK292" t="s">
        <v>71</v>
      </c>
      <c r="DL292" t="s">
        <v>71</v>
      </c>
      <c r="DM292" t="s">
        <v>71</v>
      </c>
      <c r="DN292" t="s">
        <v>71</v>
      </c>
      <c r="DO292" t="s">
        <v>71</v>
      </c>
      <c r="DP292" t="s">
        <v>71</v>
      </c>
      <c r="DQ292" t="s">
        <v>71</v>
      </c>
      <c r="DR292" t="s">
        <v>71</v>
      </c>
      <c r="DS292" t="s">
        <v>71</v>
      </c>
      <c r="DT292" t="s">
        <v>71</v>
      </c>
      <c r="DU292" t="s">
        <v>71</v>
      </c>
      <c r="DV292" t="s">
        <v>71</v>
      </c>
      <c r="DW292" t="s">
        <v>71</v>
      </c>
      <c r="DX292" t="s">
        <v>71</v>
      </c>
      <c r="DY292" t="s">
        <v>71</v>
      </c>
      <c r="DZ292" t="s">
        <v>71</v>
      </c>
      <c r="EA292" t="s">
        <v>71</v>
      </c>
      <c r="EB292" t="s">
        <v>71</v>
      </c>
      <c r="EC292" t="s">
        <v>71</v>
      </c>
      <c r="ED292" t="s">
        <v>71</v>
      </c>
      <c r="EE292" t="s">
        <v>71</v>
      </c>
      <c r="EF292" t="s">
        <v>71</v>
      </c>
      <c r="EG292" t="s">
        <v>71</v>
      </c>
      <c r="EH292" t="s">
        <v>71</v>
      </c>
      <c r="EI292" t="s">
        <v>71</v>
      </c>
      <c r="EJ292" t="s">
        <v>71</v>
      </c>
      <c r="EK292" t="s">
        <v>71</v>
      </c>
      <c r="EL292" t="s">
        <v>71</v>
      </c>
      <c r="EM292" t="s">
        <v>71</v>
      </c>
      <c r="EN292" t="s">
        <v>71</v>
      </c>
      <c r="EO292" t="s">
        <v>71</v>
      </c>
      <c r="EP292" t="s">
        <v>71</v>
      </c>
      <c r="EQ292" t="s">
        <v>71</v>
      </c>
      <c r="ER292" t="s">
        <v>71</v>
      </c>
      <c r="ES292" t="s">
        <v>71</v>
      </c>
      <c r="ET292" t="s">
        <v>71</v>
      </c>
      <c r="EU292" t="s">
        <v>71</v>
      </c>
      <c r="EV292" t="s">
        <v>71</v>
      </c>
      <c r="EW292" t="s">
        <v>71</v>
      </c>
      <c r="EX292" t="s">
        <v>71</v>
      </c>
      <c r="EY292" t="s">
        <v>71</v>
      </c>
      <c r="EZ292" t="s">
        <v>71</v>
      </c>
      <c r="FA292" t="s">
        <v>71</v>
      </c>
      <c r="FB292" t="s">
        <v>71</v>
      </c>
      <c r="FC292" t="s">
        <v>71</v>
      </c>
      <c r="FD292" t="s">
        <v>71</v>
      </c>
      <c r="FE292" t="s">
        <v>71</v>
      </c>
      <c r="FF292" t="s">
        <v>71</v>
      </c>
      <c r="FG292" t="s">
        <v>71</v>
      </c>
      <c r="FH292" t="s">
        <v>71</v>
      </c>
      <c r="FI292" t="s">
        <v>71</v>
      </c>
      <c r="FJ292" t="s">
        <v>71</v>
      </c>
      <c r="FK292" t="s">
        <v>71</v>
      </c>
      <c r="FL292" t="s">
        <v>71</v>
      </c>
      <c r="FM292" t="s">
        <v>71</v>
      </c>
      <c r="FN292" t="s">
        <v>71</v>
      </c>
      <c r="FO292" t="s">
        <v>71</v>
      </c>
      <c r="FP292" t="s">
        <v>71</v>
      </c>
      <c r="FQ292" t="s">
        <v>71</v>
      </c>
      <c r="FR292" t="s">
        <v>71</v>
      </c>
      <c r="FS292" t="s">
        <v>71</v>
      </c>
      <c r="FT292" t="s">
        <v>71</v>
      </c>
      <c r="FU292" t="s">
        <v>71</v>
      </c>
      <c r="FV292" t="s">
        <v>71</v>
      </c>
      <c r="FW292" t="s">
        <v>71</v>
      </c>
      <c r="FX292" t="s">
        <v>71</v>
      </c>
      <c r="FY292" t="s">
        <v>71</v>
      </c>
      <c r="FZ292" t="s">
        <v>71</v>
      </c>
      <c r="GA292" t="s">
        <v>71</v>
      </c>
      <c r="GB292" t="s">
        <v>71</v>
      </c>
      <c r="GC292" t="s">
        <v>71</v>
      </c>
      <c r="GD292" t="s">
        <v>71</v>
      </c>
      <c r="GE292" t="s">
        <v>71</v>
      </c>
      <c r="GF292" t="s">
        <v>71</v>
      </c>
      <c r="GG292" t="s">
        <v>71</v>
      </c>
      <c r="GH292" t="s">
        <v>71</v>
      </c>
    </row>
    <row r="293" spans="1:190" x14ac:dyDescent="0.2">
      <c r="A293" s="1">
        <v>291</v>
      </c>
      <c r="B293" t="s">
        <v>72</v>
      </c>
      <c r="C293" t="s">
        <v>72</v>
      </c>
      <c r="D293" t="s">
        <v>73</v>
      </c>
      <c r="E293" t="s">
        <v>73</v>
      </c>
      <c r="F293" t="s">
        <v>73</v>
      </c>
      <c r="G293" t="s">
        <v>73</v>
      </c>
      <c r="H293" t="s">
        <v>74</v>
      </c>
      <c r="I293" t="s">
        <v>74</v>
      </c>
      <c r="J293" t="s">
        <v>74</v>
      </c>
      <c r="K293" t="s">
        <v>75</v>
      </c>
      <c r="L293" t="s">
        <v>75</v>
      </c>
      <c r="M293" t="s">
        <v>75</v>
      </c>
      <c r="N293" t="s">
        <v>75</v>
      </c>
      <c r="O293" t="s">
        <v>75</v>
      </c>
      <c r="P293" t="s">
        <v>75</v>
      </c>
      <c r="Q293" t="s">
        <v>75</v>
      </c>
      <c r="R293" t="s">
        <v>71</v>
      </c>
      <c r="S293" t="s">
        <v>71</v>
      </c>
      <c r="T293" t="s">
        <v>71</v>
      </c>
      <c r="U293" t="s">
        <v>71</v>
      </c>
      <c r="V293" t="s">
        <v>71</v>
      </c>
      <c r="W293" t="s">
        <v>71</v>
      </c>
      <c r="X293" t="s">
        <v>71</v>
      </c>
      <c r="Y293" t="s">
        <v>71</v>
      </c>
      <c r="Z293" t="s">
        <v>71</v>
      </c>
      <c r="AA293" t="s">
        <v>71</v>
      </c>
      <c r="AB293" t="s">
        <v>71</v>
      </c>
      <c r="AC293" t="s">
        <v>71</v>
      </c>
      <c r="AD293" t="s">
        <v>71</v>
      </c>
      <c r="AE293" t="s">
        <v>71</v>
      </c>
      <c r="AF293" t="s">
        <v>71</v>
      </c>
      <c r="AG293" t="s">
        <v>71</v>
      </c>
      <c r="AH293" t="s">
        <v>71</v>
      </c>
      <c r="AI293" t="s">
        <v>71</v>
      </c>
      <c r="AJ293" t="s">
        <v>71</v>
      </c>
      <c r="AK293" t="s">
        <v>71</v>
      </c>
      <c r="AL293" t="s">
        <v>71</v>
      </c>
      <c r="AM293" t="s">
        <v>71</v>
      </c>
      <c r="AN293" t="s">
        <v>71</v>
      </c>
      <c r="AO293" t="s">
        <v>71</v>
      </c>
      <c r="AP293" t="s">
        <v>71</v>
      </c>
      <c r="AQ293" t="s">
        <v>71</v>
      </c>
      <c r="AR293" t="s">
        <v>71</v>
      </c>
      <c r="AS293" t="s">
        <v>71</v>
      </c>
      <c r="AT293" t="s">
        <v>71</v>
      </c>
      <c r="AU293" t="s">
        <v>71</v>
      </c>
      <c r="AV293" t="s">
        <v>71</v>
      </c>
      <c r="AW293" t="s">
        <v>71</v>
      </c>
      <c r="AX293" t="s">
        <v>71</v>
      </c>
      <c r="AY293" t="s">
        <v>71</v>
      </c>
      <c r="AZ293" t="s">
        <v>71</v>
      </c>
      <c r="BA293" t="s">
        <v>71</v>
      </c>
      <c r="BB293" t="s">
        <v>71</v>
      </c>
      <c r="BC293" t="s">
        <v>71</v>
      </c>
      <c r="BD293" t="s">
        <v>71</v>
      </c>
      <c r="BE293" t="s">
        <v>71</v>
      </c>
      <c r="BF293" t="s">
        <v>71</v>
      </c>
      <c r="BG293" t="s">
        <v>71</v>
      </c>
      <c r="BH293" t="s">
        <v>71</v>
      </c>
      <c r="BI293" t="s">
        <v>71</v>
      </c>
      <c r="BJ293" t="s">
        <v>71</v>
      </c>
      <c r="BK293" t="s">
        <v>71</v>
      </c>
      <c r="BL293" t="s">
        <v>71</v>
      </c>
      <c r="BM293" t="s">
        <v>71</v>
      </c>
      <c r="BN293" t="s">
        <v>71</v>
      </c>
      <c r="BO293" t="s">
        <v>71</v>
      </c>
      <c r="BP293" t="s">
        <v>71</v>
      </c>
      <c r="BQ293" t="s">
        <v>71</v>
      </c>
      <c r="BR293" t="s">
        <v>71</v>
      </c>
      <c r="BS293" t="s">
        <v>71</v>
      </c>
      <c r="BT293" t="s">
        <v>71</v>
      </c>
      <c r="BU293" t="s">
        <v>71</v>
      </c>
      <c r="BV293" t="s">
        <v>71</v>
      </c>
      <c r="BW293" t="s">
        <v>71</v>
      </c>
      <c r="BX293" t="s">
        <v>71</v>
      </c>
      <c r="BY293" t="s">
        <v>71</v>
      </c>
      <c r="BZ293" t="s">
        <v>71</v>
      </c>
      <c r="CA293" t="s">
        <v>71</v>
      </c>
      <c r="CB293" t="s">
        <v>71</v>
      </c>
      <c r="CC293" t="s">
        <v>71</v>
      </c>
      <c r="CD293" t="s">
        <v>71</v>
      </c>
      <c r="CE293" t="s">
        <v>71</v>
      </c>
      <c r="CF293" t="s">
        <v>71</v>
      </c>
      <c r="CG293" t="s">
        <v>71</v>
      </c>
      <c r="CH293" t="s">
        <v>71</v>
      </c>
      <c r="CI293" t="s">
        <v>71</v>
      </c>
      <c r="CJ293" t="s">
        <v>71</v>
      </c>
      <c r="CK293" t="s">
        <v>71</v>
      </c>
      <c r="CL293" t="s">
        <v>71</v>
      </c>
      <c r="CM293" t="s">
        <v>71</v>
      </c>
      <c r="CN293" t="s">
        <v>71</v>
      </c>
      <c r="CO293" t="s">
        <v>71</v>
      </c>
      <c r="CP293" t="s">
        <v>71</v>
      </c>
      <c r="CQ293" t="s">
        <v>71</v>
      </c>
      <c r="CR293" t="s">
        <v>71</v>
      </c>
      <c r="CS293" t="s">
        <v>71</v>
      </c>
      <c r="CT293" t="s">
        <v>71</v>
      </c>
      <c r="CU293" t="s">
        <v>71</v>
      </c>
      <c r="CV293" t="s">
        <v>71</v>
      </c>
      <c r="CW293" t="s">
        <v>71</v>
      </c>
      <c r="CX293" t="s">
        <v>71</v>
      </c>
      <c r="CY293" t="s">
        <v>71</v>
      </c>
      <c r="CZ293" t="s">
        <v>71</v>
      </c>
      <c r="DA293" t="s">
        <v>71</v>
      </c>
      <c r="DB293" t="s">
        <v>71</v>
      </c>
      <c r="DC293" t="s">
        <v>71</v>
      </c>
      <c r="DD293" t="s">
        <v>71</v>
      </c>
      <c r="DE293" t="s">
        <v>71</v>
      </c>
      <c r="DF293" t="s">
        <v>71</v>
      </c>
      <c r="DG293" t="s">
        <v>71</v>
      </c>
      <c r="DH293" t="s">
        <v>71</v>
      </c>
      <c r="DI293" t="s">
        <v>71</v>
      </c>
      <c r="DJ293" t="s">
        <v>71</v>
      </c>
      <c r="DK293" t="s">
        <v>71</v>
      </c>
      <c r="DL293" t="s">
        <v>71</v>
      </c>
      <c r="DM293" t="s">
        <v>71</v>
      </c>
      <c r="DN293" t="s">
        <v>71</v>
      </c>
      <c r="DO293" t="s">
        <v>71</v>
      </c>
      <c r="DP293" t="s">
        <v>71</v>
      </c>
      <c r="DQ293" t="s">
        <v>71</v>
      </c>
      <c r="DR293" t="s">
        <v>71</v>
      </c>
      <c r="DS293" t="s">
        <v>71</v>
      </c>
      <c r="DT293" t="s">
        <v>71</v>
      </c>
      <c r="DU293" t="s">
        <v>71</v>
      </c>
      <c r="DV293" t="s">
        <v>71</v>
      </c>
      <c r="DW293" t="s">
        <v>71</v>
      </c>
      <c r="DX293" t="s">
        <v>71</v>
      </c>
      <c r="DY293" t="s">
        <v>71</v>
      </c>
      <c r="DZ293" t="s">
        <v>71</v>
      </c>
      <c r="EA293" t="s">
        <v>71</v>
      </c>
      <c r="EB293" t="s">
        <v>71</v>
      </c>
      <c r="EC293" t="s">
        <v>71</v>
      </c>
      <c r="ED293" t="s">
        <v>71</v>
      </c>
      <c r="EE293" t="s">
        <v>71</v>
      </c>
      <c r="EF293" t="s">
        <v>71</v>
      </c>
      <c r="EG293" t="s">
        <v>71</v>
      </c>
      <c r="EH293" t="s">
        <v>71</v>
      </c>
      <c r="EI293" t="s">
        <v>71</v>
      </c>
      <c r="EJ293" t="s">
        <v>71</v>
      </c>
      <c r="EK293" t="s">
        <v>71</v>
      </c>
      <c r="EL293" t="s">
        <v>71</v>
      </c>
      <c r="EM293" t="s">
        <v>71</v>
      </c>
      <c r="EN293" t="s">
        <v>71</v>
      </c>
      <c r="EO293" t="s">
        <v>71</v>
      </c>
      <c r="EP293" t="s">
        <v>71</v>
      </c>
      <c r="EQ293" t="s">
        <v>71</v>
      </c>
      <c r="ER293" t="s">
        <v>71</v>
      </c>
      <c r="ES293" t="s">
        <v>71</v>
      </c>
      <c r="ET293" t="s">
        <v>71</v>
      </c>
      <c r="EU293" t="s">
        <v>71</v>
      </c>
      <c r="EV293" t="s">
        <v>71</v>
      </c>
      <c r="EW293" t="s">
        <v>71</v>
      </c>
      <c r="EX293" t="s">
        <v>71</v>
      </c>
      <c r="EY293" t="s">
        <v>71</v>
      </c>
      <c r="EZ293" t="s">
        <v>71</v>
      </c>
      <c r="FA293" t="s">
        <v>71</v>
      </c>
      <c r="FB293" t="s">
        <v>71</v>
      </c>
      <c r="FC293" t="s">
        <v>71</v>
      </c>
      <c r="FD293" t="s">
        <v>71</v>
      </c>
      <c r="FE293" t="s">
        <v>71</v>
      </c>
      <c r="FF293" t="s">
        <v>71</v>
      </c>
      <c r="FG293" t="s">
        <v>71</v>
      </c>
      <c r="FH293" t="s">
        <v>71</v>
      </c>
      <c r="FI293" t="s">
        <v>71</v>
      </c>
      <c r="FJ293" t="s">
        <v>71</v>
      </c>
      <c r="FK293" t="s">
        <v>71</v>
      </c>
      <c r="FL293" t="s">
        <v>71</v>
      </c>
      <c r="FM293" t="s">
        <v>71</v>
      </c>
      <c r="FN293" t="s">
        <v>71</v>
      </c>
      <c r="FO293" t="s">
        <v>71</v>
      </c>
      <c r="FP293" t="s">
        <v>71</v>
      </c>
      <c r="FQ293" t="s">
        <v>71</v>
      </c>
      <c r="FR293" t="s">
        <v>71</v>
      </c>
      <c r="FS293" t="s">
        <v>71</v>
      </c>
      <c r="FT293" t="s">
        <v>71</v>
      </c>
      <c r="FU293" t="s">
        <v>71</v>
      </c>
      <c r="FV293" t="s">
        <v>71</v>
      </c>
      <c r="FW293" t="s">
        <v>71</v>
      </c>
      <c r="FX293" t="s">
        <v>71</v>
      </c>
      <c r="FY293" t="s">
        <v>71</v>
      </c>
      <c r="FZ293" t="s">
        <v>71</v>
      </c>
      <c r="GA293" t="s">
        <v>71</v>
      </c>
      <c r="GB293" t="s">
        <v>71</v>
      </c>
      <c r="GC293" t="s">
        <v>71</v>
      </c>
      <c r="GD293" t="s">
        <v>71</v>
      </c>
      <c r="GE293" t="s">
        <v>71</v>
      </c>
      <c r="GF293" t="s">
        <v>71</v>
      </c>
      <c r="GG293" t="s">
        <v>71</v>
      </c>
      <c r="GH293" t="s">
        <v>71</v>
      </c>
    </row>
    <row r="294" spans="1:190" x14ac:dyDescent="0.2">
      <c r="A294" s="1">
        <v>292</v>
      </c>
      <c r="B294" t="s">
        <v>72</v>
      </c>
      <c r="C294" t="s">
        <v>72</v>
      </c>
      <c r="D294" t="s">
        <v>73</v>
      </c>
      <c r="E294" t="s">
        <v>73</v>
      </c>
      <c r="F294" t="s">
        <v>73</v>
      </c>
      <c r="G294" t="s">
        <v>73</v>
      </c>
      <c r="H294" t="s">
        <v>74</v>
      </c>
      <c r="I294" t="s">
        <v>74</v>
      </c>
      <c r="J294" t="s">
        <v>74</v>
      </c>
      <c r="K294" t="s">
        <v>75</v>
      </c>
      <c r="L294" t="s">
        <v>75</v>
      </c>
      <c r="M294" t="s">
        <v>75</v>
      </c>
      <c r="N294" t="s">
        <v>75</v>
      </c>
      <c r="O294" t="s">
        <v>75</v>
      </c>
      <c r="P294" t="s">
        <v>75</v>
      </c>
      <c r="Q294" t="s">
        <v>75</v>
      </c>
      <c r="R294" t="s">
        <v>71</v>
      </c>
      <c r="S294" t="s">
        <v>71</v>
      </c>
      <c r="T294" t="s">
        <v>71</v>
      </c>
      <c r="U294" t="s">
        <v>71</v>
      </c>
      <c r="V294" t="s">
        <v>71</v>
      </c>
      <c r="W294" t="s">
        <v>71</v>
      </c>
      <c r="X294" t="s">
        <v>71</v>
      </c>
      <c r="Y294" t="s">
        <v>71</v>
      </c>
      <c r="Z294" t="s">
        <v>71</v>
      </c>
      <c r="AA294" t="s">
        <v>71</v>
      </c>
      <c r="AB294" t="s">
        <v>71</v>
      </c>
      <c r="AC294" t="s">
        <v>71</v>
      </c>
      <c r="AD294" t="s">
        <v>71</v>
      </c>
      <c r="AE294" t="s">
        <v>71</v>
      </c>
      <c r="AF294" t="s">
        <v>71</v>
      </c>
      <c r="AG294" t="s">
        <v>71</v>
      </c>
      <c r="AH294" t="s">
        <v>71</v>
      </c>
      <c r="AI294" t="s">
        <v>71</v>
      </c>
      <c r="AJ294" t="s">
        <v>71</v>
      </c>
      <c r="AK294" t="s">
        <v>71</v>
      </c>
      <c r="AL294" t="s">
        <v>71</v>
      </c>
      <c r="AM294" t="s">
        <v>71</v>
      </c>
      <c r="AN294" t="s">
        <v>71</v>
      </c>
      <c r="AO294" t="s">
        <v>71</v>
      </c>
      <c r="AP294" t="s">
        <v>71</v>
      </c>
      <c r="AQ294" t="s">
        <v>71</v>
      </c>
      <c r="AR294" t="s">
        <v>71</v>
      </c>
      <c r="AS294" t="s">
        <v>71</v>
      </c>
      <c r="AT294" t="s">
        <v>71</v>
      </c>
      <c r="AU294" t="s">
        <v>71</v>
      </c>
      <c r="AV294" t="s">
        <v>71</v>
      </c>
      <c r="AW294" t="s">
        <v>71</v>
      </c>
      <c r="AX294" t="s">
        <v>71</v>
      </c>
      <c r="AY294" t="s">
        <v>71</v>
      </c>
      <c r="AZ294" t="s">
        <v>71</v>
      </c>
      <c r="BA294" t="s">
        <v>71</v>
      </c>
      <c r="BB294" t="s">
        <v>71</v>
      </c>
      <c r="BC294" t="s">
        <v>71</v>
      </c>
      <c r="BD294" t="s">
        <v>71</v>
      </c>
      <c r="BE294" t="s">
        <v>71</v>
      </c>
      <c r="BF294" t="s">
        <v>71</v>
      </c>
      <c r="BG294" t="s">
        <v>71</v>
      </c>
      <c r="BH294" t="s">
        <v>71</v>
      </c>
      <c r="BI294" t="s">
        <v>71</v>
      </c>
      <c r="BJ294" t="s">
        <v>71</v>
      </c>
      <c r="BK294" t="s">
        <v>71</v>
      </c>
      <c r="BL294" t="s">
        <v>71</v>
      </c>
      <c r="BM294" t="s">
        <v>71</v>
      </c>
      <c r="BN294" t="s">
        <v>71</v>
      </c>
      <c r="BO294" t="s">
        <v>71</v>
      </c>
      <c r="BP294" t="s">
        <v>71</v>
      </c>
      <c r="BQ294" t="s">
        <v>71</v>
      </c>
      <c r="BR294" t="s">
        <v>71</v>
      </c>
      <c r="BS294" t="s">
        <v>71</v>
      </c>
      <c r="BT294" t="s">
        <v>71</v>
      </c>
      <c r="BU294" t="s">
        <v>71</v>
      </c>
      <c r="BV294" t="s">
        <v>71</v>
      </c>
      <c r="BW294" t="s">
        <v>71</v>
      </c>
      <c r="BX294" t="s">
        <v>71</v>
      </c>
      <c r="BY294" t="s">
        <v>71</v>
      </c>
      <c r="BZ294" t="s">
        <v>71</v>
      </c>
      <c r="CA294" t="s">
        <v>71</v>
      </c>
      <c r="CB294" t="s">
        <v>71</v>
      </c>
      <c r="CC294" t="s">
        <v>71</v>
      </c>
      <c r="CD294" t="s">
        <v>71</v>
      </c>
      <c r="CE294" t="s">
        <v>71</v>
      </c>
      <c r="CF294" t="s">
        <v>71</v>
      </c>
      <c r="CG294" t="s">
        <v>71</v>
      </c>
      <c r="CH294" t="s">
        <v>71</v>
      </c>
      <c r="CI294" t="s">
        <v>71</v>
      </c>
      <c r="CJ294" t="s">
        <v>71</v>
      </c>
      <c r="CK294" t="s">
        <v>71</v>
      </c>
      <c r="CL294" t="s">
        <v>71</v>
      </c>
      <c r="CM294" t="s">
        <v>71</v>
      </c>
      <c r="CN294" t="s">
        <v>71</v>
      </c>
      <c r="CO294" t="s">
        <v>71</v>
      </c>
      <c r="CP294" t="s">
        <v>71</v>
      </c>
      <c r="CQ294" t="s">
        <v>71</v>
      </c>
      <c r="CR294" t="s">
        <v>71</v>
      </c>
      <c r="CS294" t="s">
        <v>71</v>
      </c>
      <c r="CT294" t="s">
        <v>71</v>
      </c>
      <c r="CU294" t="s">
        <v>71</v>
      </c>
      <c r="CV294" t="s">
        <v>71</v>
      </c>
      <c r="CW294" t="s">
        <v>71</v>
      </c>
      <c r="CX294" t="s">
        <v>71</v>
      </c>
      <c r="CY294" t="s">
        <v>71</v>
      </c>
      <c r="CZ294" t="s">
        <v>71</v>
      </c>
      <c r="DA294" t="s">
        <v>71</v>
      </c>
      <c r="DB294" t="s">
        <v>71</v>
      </c>
      <c r="DC294" t="s">
        <v>71</v>
      </c>
      <c r="DD294" t="s">
        <v>71</v>
      </c>
      <c r="DE294" t="s">
        <v>71</v>
      </c>
      <c r="DF294" t="s">
        <v>71</v>
      </c>
      <c r="DG294" t="s">
        <v>71</v>
      </c>
      <c r="DH294" t="s">
        <v>71</v>
      </c>
      <c r="DI294" t="s">
        <v>71</v>
      </c>
      <c r="DJ294" t="s">
        <v>71</v>
      </c>
      <c r="DK294" t="s">
        <v>71</v>
      </c>
      <c r="DL294" t="s">
        <v>71</v>
      </c>
      <c r="DM294" t="s">
        <v>71</v>
      </c>
      <c r="DN294" t="s">
        <v>71</v>
      </c>
      <c r="DO294" t="s">
        <v>71</v>
      </c>
      <c r="DP294" t="s">
        <v>71</v>
      </c>
      <c r="DQ294" t="s">
        <v>71</v>
      </c>
      <c r="DR294" t="s">
        <v>71</v>
      </c>
      <c r="DS294" t="s">
        <v>71</v>
      </c>
      <c r="DT294" t="s">
        <v>71</v>
      </c>
      <c r="DU294" t="s">
        <v>71</v>
      </c>
      <c r="DV294" t="s">
        <v>71</v>
      </c>
      <c r="DW294" t="s">
        <v>71</v>
      </c>
      <c r="DX294" t="s">
        <v>71</v>
      </c>
      <c r="DY294" t="s">
        <v>71</v>
      </c>
      <c r="DZ294" t="s">
        <v>71</v>
      </c>
      <c r="EA294" t="s">
        <v>71</v>
      </c>
      <c r="EB294" t="s">
        <v>71</v>
      </c>
      <c r="EC294" t="s">
        <v>71</v>
      </c>
      <c r="ED294" t="s">
        <v>71</v>
      </c>
      <c r="EE294" t="s">
        <v>71</v>
      </c>
      <c r="EF294" t="s">
        <v>71</v>
      </c>
      <c r="EG294" t="s">
        <v>71</v>
      </c>
      <c r="EH294" t="s">
        <v>71</v>
      </c>
      <c r="EI294" t="s">
        <v>71</v>
      </c>
      <c r="EJ294" t="s">
        <v>71</v>
      </c>
      <c r="EK294" t="s">
        <v>71</v>
      </c>
      <c r="EL294" t="s">
        <v>71</v>
      </c>
      <c r="EM294" t="s">
        <v>71</v>
      </c>
      <c r="EN294" t="s">
        <v>71</v>
      </c>
      <c r="EO294" t="s">
        <v>71</v>
      </c>
      <c r="EP294" t="s">
        <v>71</v>
      </c>
      <c r="EQ294" t="s">
        <v>71</v>
      </c>
      <c r="ER294" t="s">
        <v>71</v>
      </c>
      <c r="ES294" t="s">
        <v>71</v>
      </c>
      <c r="ET294" t="s">
        <v>71</v>
      </c>
      <c r="EU294" t="s">
        <v>71</v>
      </c>
      <c r="EV294" t="s">
        <v>71</v>
      </c>
      <c r="EW294" t="s">
        <v>71</v>
      </c>
      <c r="EX294" t="s">
        <v>71</v>
      </c>
      <c r="EY294" t="s">
        <v>71</v>
      </c>
      <c r="EZ294" t="s">
        <v>71</v>
      </c>
      <c r="FA294" t="s">
        <v>71</v>
      </c>
      <c r="FB294" t="s">
        <v>71</v>
      </c>
      <c r="FC294" t="s">
        <v>71</v>
      </c>
      <c r="FD294" t="s">
        <v>71</v>
      </c>
      <c r="FE294" t="s">
        <v>71</v>
      </c>
      <c r="FF294" t="s">
        <v>71</v>
      </c>
      <c r="FG294" t="s">
        <v>71</v>
      </c>
      <c r="FH294" t="s">
        <v>71</v>
      </c>
      <c r="FI294" t="s">
        <v>71</v>
      </c>
      <c r="FJ294" t="s">
        <v>71</v>
      </c>
      <c r="FK294" t="s">
        <v>71</v>
      </c>
      <c r="FL294" t="s">
        <v>71</v>
      </c>
      <c r="FM294" t="s">
        <v>71</v>
      </c>
      <c r="FN294" t="s">
        <v>71</v>
      </c>
      <c r="FO294" t="s">
        <v>71</v>
      </c>
      <c r="FP294" t="s">
        <v>71</v>
      </c>
      <c r="FQ294" t="s">
        <v>71</v>
      </c>
      <c r="FR294" t="s">
        <v>71</v>
      </c>
      <c r="FS294" t="s">
        <v>71</v>
      </c>
      <c r="FT294" t="s">
        <v>71</v>
      </c>
      <c r="FU294" t="s">
        <v>71</v>
      </c>
      <c r="FV294" t="s">
        <v>71</v>
      </c>
      <c r="FW294" t="s">
        <v>71</v>
      </c>
      <c r="FX294" t="s">
        <v>71</v>
      </c>
      <c r="FY294" t="s">
        <v>71</v>
      </c>
      <c r="FZ294" t="s">
        <v>71</v>
      </c>
      <c r="GA294" t="s">
        <v>71</v>
      </c>
      <c r="GB294" t="s">
        <v>71</v>
      </c>
      <c r="GC294" t="s">
        <v>71</v>
      </c>
      <c r="GD294" t="s">
        <v>71</v>
      </c>
      <c r="GE294" t="s">
        <v>71</v>
      </c>
      <c r="GF294" t="s">
        <v>71</v>
      </c>
      <c r="GG294" t="s">
        <v>71</v>
      </c>
      <c r="GH294" t="s">
        <v>71</v>
      </c>
    </row>
    <row r="295" spans="1:190" x14ac:dyDescent="0.2">
      <c r="A295" s="1">
        <v>293</v>
      </c>
      <c r="B295" t="s">
        <v>72</v>
      </c>
      <c r="C295" t="s">
        <v>72</v>
      </c>
      <c r="D295" t="s">
        <v>73</v>
      </c>
      <c r="E295" t="s">
        <v>73</v>
      </c>
      <c r="F295" t="s">
        <v>73</v>
      </c>
      <c r="G295" t="s">
        <v>73</v>
      </c>
      <c r="H295" t="s">
        <v>74</v>
      </c>
      <c r="I295" t="s">
        <v>74</v>
      </c>
      <c r="J295" t="s">
        <v>74</v>
      </c>
      <c r="K295" t="s">
        <v>75</v>
      </c>
      <c r="L295" t="s">
        <v>75</v>
      </c>
      <c r="M295" t="s">
        <v>75</v>
      </c>
      <c r="N295" t="s">
        <v>75</v>
      </c>
      <c r="O295" t="s">
        <v>75</v>
      </c>
      <c r="P295" t="s">
        <v>75</v>
      </c>
      <c r="Q295" t="s">
        <v>75</v>
      </c>
      <c r="R295" t="s">
        <v>71</v>
      </c>
      <c r="S295" t="s">
        <v>71</v>
      </c>
      <c r="T295" t="s">
        <v>71</v>
      </c>
      <c r="U295" t="s">
        <v>71</v>
      </c>
      <c r="V295" t="s">
        <v>71</v>
      </c>
      <c r="W295" t="s">
        <v>71</v>
      </c>
      <c r="X295" t="s">
        <v>71</v>
      </c>
      <c r="Y295" t="s">
        <v>71</v>
      </c>
      <c r="Z295" t="s">
        <v>71</v>
      </c>
      <c r="AA295" t="s">
        <v>71</v>
      </c>
      <c r="AB295" t="s">
        <v>71</v>
      </c>
      <c r="AC295" t="s">
        <v>71</v>
      </c>
      <c r="AD295" t="s">
        <v>71</v>
      </c>
      <c r="AE295" t="s">
        <v>71</v>
      </c>
      <c r="AF295" t="s">
        <v>71</v>
      </c>
      <c r="AG295" t="s">
        <v>71</v>
      </c>
      <c r="AH295" t="s">
        <v>71</v>
      </c>
      <c r="AI295" t="s">
        <v>71</v>
      </c>
      <c r="AJ295" t="s">
        <v>71</v>
      </c>
      <c r="AK295" t="s">
        <v>71</v>
      </c>
      <c r="AL295" t="s">
        <v>71</v>
      </c>
      <c r="AM295" t="s">
        <v>71</v>
      </c>
      <c r="AN295" t="s">
        <v>71</v>
      </c>
      <c r="AO295" t="s">
        <v>71</v>
      </c>
      <c r="AP295" t="s">
        <v>71</v>
      </c>
      <c r="AQ295" t="s">
        <v>71</v>
      </c>
      <c r="AR295" t="s">
        <v>71</v>
      </c>
      <c r="AS295" t="s">
        <v>71</v>
      </c>
      <c r="AT295" t="s">
        <v>71</v>
      </c>
      <c r="AU295" t="s">
        <v>71</v>
      </c>
      <c r="AV295" t="s">
        <v>71</v>
      </c>
      <c r="AW295" t="s">
        <v>71</v>
      </c>
      <c r="AX295" t="s">
        <v>71</v>
      </c>
      <c r="AY295" t="s">
        <v>71</v>
      </c>
      <c r="AZ295" t="s">
        <v>71</v>
      </c>
      <c r="BA295" t="s">
        <v>71</v>
      </c>
      <c r="BB295" t="s">
        <v>71</v>
      </c>
      <c r="BC295" t="s">
        <v>71</v>
      </c>
      <c r="BD295" t="s">
        <v>71</v>
      </c>
      <c r="BE295" t="s">
        <v>71</v>
      </c>
      <c r="BF295" t="s">
        <v>71</v>
      </c>
      <c r="BG295" t="s">
        <v>71</v>
      </c>
      <c r="BH295" t="s">
        <v>71</v>
      </c>
      <c r="BI295" t="s">
        <v>71</v>
      </c>
      <c r="BJ295" t="s">
        <v>71</v>
      </c>
      <c r="BK295" t="s">
        <v>71</v>
      </c>
      <c r="BL295" t="s">
        <v>71</v>
      </c>
      <c r="BM295" t="s">
        <v>71</v>
      </c>
      <c r="BN295" t="s">
        <v>71</v>
      </c>
      <c r="BO295" t="s">
        <v>71</v>
      </c>
      <c r="BP295" t="s">
        <v>71</v>
      </c>
      <c r="BQ295" t="s">
        <v>71</v>
      </c>
      <c r="BR295" t="s">
        <v>71</v>
      </c>
      <c r="BS295" t="s">
        <v>71</v>
      </c>
      <c r="BT295" t="s">
        <v>71</v>
      </c>
      <c r="BU295" t="s">
        <v>71</v>
      </c>
      <c r="BV295" t="s">
        <v>71</v>
      </c>
      <c r="BW295" t="s">
        <v>71</v>
      </c>
      <c r="BX295" t="s">
        <v>71</v>
      </c>
      <c r="BY295" t="s">
        <v>71</v>
      </c>
      <c r="BZ295" t="s">
        <v>71</v>
      </c>
      <c r="CA295" t="s">
        <v>71</v>
      </c>
      <c r="CB295" t="s">
        <v>71</v>
      </c>
      <c r="CC295" t="s">
        <v>71</v>
      </c>
      <c r="CD295" t="s">
        <v>71</v>
      </c>
      <c r="CE295" t="s">
        <v>71</v>
      </c>
      <c r="CF295" t="s">
        <v>71</v>
      </c>
      <c r="CG295" t="s">
        <v>71</v>
      </c>
      <c r="CH295" t="s">
        <v>71</v>
      </c>
      <c r="CI295" t="s">
        <v>71</v>
      </c>
      <c r="CJ295" t="s">
        <v>71</v>
      </c>
      <c r="CK295" t="s">
        <v>71</v>
      </c>
      <c r="CL295" t="s">
        <v>71</v>
      </c>
      <c r="CM295" t="s">
        <v>71</v>
      </c>
      <c r="CN295" t="s">
        <v>71</v>
      </c>
      <c r="CO295" t="s">
        <v>71</v>
      </c>
      <c r="CP295" t="s">
        <v>71</v>
      </c>
      <c r="CQ295" t="s">
        <v>71</v>
      </c>
      <c r="CR295" t="s">
        <v>71</v>
      </c>
      <c r="CS295" t="s">
        <v>71</v>
      </c>
      <c r="CT295" t="s">
        <v>71</v>
      </c>
      <c r="CU295" t="s">
        <v>71</v>
      </c>
      <c r="CV295" t="s">
        <v>71</v>
      </c>
      <c r="CW295" t="s">
        <v>71</v>
      </c>
      <c r="CX295" t="s">
        <v>71</v>
      </c>
      <c r="CY295" t="s">
        <v>71</v>
      </c>
      <c r="CZ295" t="s">
        <v>71</v>
      </c>
      <c r="DA295" t="s">
        <v>71</v>
      </c>
      <c r="DB295" t="s">
        <v>71</v>
      </c>
      <c r="DC295" t="s">
        <v>71</v>
      </c>
      <c r="DD295" t="s">
        <v>71</v>
      </c>
      <c r="DE295" t="s">
        <v>71</v>
      </c>
      <c r="DF295" t="s">
        <v>71</v>
      </c>
      <c r="DG295" t="s">
        <v>71</v>
      </c>
      <c r="DH295" t="s">
        <v>71</v>
      </c>
      <c r="DI295" t="s">
        <v>71</v>
      </c>
      <c r="DJ295" t="s">
        <v>71</v>
      </c>
      <c r="DK295" t="s">
        <v>71</v>
      </c>
      <c r="DL295" t="s">
        <v>71</v>
      </c>
      <c r="DM295" t="s">
        <v>71</v>
      </c>
      <c r="DN295" t="s">
        <v>71</v>
      </c>
      <c r="DO295" t="s">
        <v>71</v>
      </c>
      <c r="DP295" t="s">
        <v>71</v>
      </c>
      <c r="DQ295" t="s">
        <v>71</v>
      </c>
      <c r="DR295" t="s">
        <v>71</v>
      </c>
      <c r="DS295" t="s">
        <v>71</v>
      </c>
      <c r="DT295" t="s">
        <v>71</v>
      </c>
      <c r="DU295" t="s">
        <v>71</v>
      </c>
      <c r="DV295" t="s">
        <v>71</v>
      </c>
      <c r="DW295" t="s">
        <v>71</v>
      </c>
      <c r="DX295" t="s">
        <v>71</v>
      </c>
      <c r="DY295" t="s">
        <v>71</v>
      </c>
      <c r="DZ295" t="s">
        <v>71</v>
      </c>
      <c r="EA295" t="s">
        <v>71</v>
      </c>
      <c r="EB295" t="s">
        <v>71</v>
      </c>
      <c r="EC295" t="s">
        <v>71</v>
      </c>
      <c r="ED295" t="s">
        <v>71</v>
      </c>
      <c r="EE295" t="s">
        <v>71</v>
      </c>
      <c r="EF295" t="s">
        <v>71</v>
      </c>
      <c r="EG295" t="s">
        <v>71</v>
      </c>
      <c r="EH295" t="s">
        <v>71</v>
      </c>
      <c r="EI295" t="s">
        <v>71</v>
      </c>
      <c r="EJ295" t="s">
        <v>71</v>
      </c>
      <c r="EK295" t="s">
        <v>71</v>
      </c>
      <c r="EL295" t="s">
        <v>71</v>
      </c>
      <c r="EM295" t="s">
        <v>71</v>
      </c>
      <c r="EN295" t="s">
        <v>71</v>
      </c>
      <c r="EO295" t="s">
        <v>71</v>
      </c>
      <c r="EP295" t="s">
        <v>71</v>
      </c>
      <c r="EQ295" t="s">
        <v>71</v>
      </c>
      <c r="ER295" t="s">
        <v>71</v>
      </c>
      <c r="ES295" t="s">
        <v>71</v>
      </c>
      <c r="ET295" t="s">
        <v>71</v>
      </c>
      <c r="EU295" t="s">
        <v>71</v>
      </c>
      <c r="EV295" t="s">
        <v>71</v>
      </c>
      <c r="EW295" t="s">
        <v>71</v>
      </c>
      <c r="EX295" t="s">
        <v>71</v>
      </c>
      <c r="EY295" t="s">
        <v>71</v>
      </c>
      <c r="EZ295" t="s">
        <v>71</v>
      </c>
      <c r="FA295" t="s">
        <v>71</v>
      </c>
      <c r="FB295" t="s">
        <v>71</v>
      </c>
      <c r="FC295" t="s">
        <v>71</v>
      </c>
      <c r="FD295" t="s">
        <v>71</v>
      </c>
      <c r="FE295" t="s">
        <v>71</v>
      </c>
      <c r="FF295" t="s">
        <v>71</v>
      </c>
      <c r="FG295" t="s">
        <v>71</v>
      </c>
      <c r="FH295" t="s">
        <v>71</v>
      </c>
      <c r="FI295" t="s">
        <v>71</v>
      </c>
      <c r="FJ295" t="s">
        <v>71</v>
      </c>
      <c r="FK295" t="s">
        <v>71</v>
      </c>
      <c r="FL295" t="s">
        <v>71</v>
      </c>
      <c r="FM295" t="s">
        <v>71</v>
      </c>
      <c r="FN295" t="s">
        <v>71</v>
      </c>
      <c r="FO295" t="s">
        <v>71</v>
      </c>
      <c r="FP295" t="s">
        <v>71</v>
      </c>
      <c r="FQ295" t="s">
        <v>71</v>
      </c>
      <c r="FR295" t="s">
        <v>71</v>
      </c>
      <c r="FS295" t="s">
        <v>71</v>
      </c>
      <c r="FT295" t="s">
        <v>71</v>
      </c>
      <c r="FU295" t="s">
        <v>71</v>
      </c>
      <c r="FV295" t="s">
        <v>71</v>
      </c>
      <c r="FW295" t="s">
        <v>71</v>
      </c>
      <c r="FX295" t="s">
        <v>71</v>
      </c>
      <c r="FY295" t="s">
        <v>71</v>
      </c>
      <c r="FZ295" t="s">
        <v>71</v>
      </c>
      <c r="GA295" t="s">
        <v>71</v>
      </c>
      <c r="GB295" t="s">
        <v>71</v>
      </c>
      <c r="GC295" t="s">
        <v>71</v>
      </c>
      <c r="GD295" t="s">
        <v>71</v>
      </c>
      <c r="GE295" t="s">
        <v>71</v>
      </c>
      <c r="GF295" t="s">
        <v>71</v>
      </c>
      <c r="GG295" t="s">
        <v>71</v>
      </c>
      <c r="GH295" t="s">
        <v>71</v>
      </c>
    </row>
    <row r="296" spans="1:190" x14ac:dyDescent="0.2">
      <c r="A296" s="1">
        <v>294</v>
      </c>
      <c r="B296" t="s">
        <v>72</v>
      </c>
      <c r="C296" t="s">
        <v>72</v>
      </c>
      <c r="D296" t="s">
        <v>73</v>
      </c>
      <c r="E296" t="s">
        <v>73</v>
      </c>
      <c r="F296" t="s">
        <v>73</v>
      </c>
      <c r="G296" t="s">
        <v>73</v>
      </c>
      <c r="H296" t="s">
        <v>74</v>
      </c>
      <c r="I296" t="s">
        <v>74</v>
      </c>
      <c r="J296" t="s">
        <v>74</v>
      </c>
      <c r="K296" t="s">
        <v>75</v>
      </c>
      <c r="L296" t="s">
        <v>75</v>
      </c>
      <c r="M296" t="s">
        <v>75</v>
      </c>
      <c r="N296" t="s">
        <v>75</v>
      </c>
      <c r="O296" t="s">
        <v>75</v>
      </c>
      <c r="P296" t="s">
        <v>75</v>
      </c>
      <c r="Q296" t="s">
        <v>75</v>
      </c>
      <c r="R296" t="s">
        <v>71</v>
      </c>
      <c r="S296" t="s">
        <v>71</v>
      </c>
      <c r="T296" t="s">
        <v>71</v>
      </c>
      <c r="U296" t="s">
        <v>71</v>
      </c>
      <c r="V296" t="s">
        <v>71</v>
      </c>
      <c r="W296" t="s">
        <v>71</v>
      </c>
      <c r="X296" t="s">
        <v>71</v>
      </c>
      <c r="Y296" t="s">
        <v>71</v>
      </c>
      <c r="Z296" t="s">
        <v>71</v>
      </c>
      <c r="AA296" t="s">
        <v>71</v>
      </c>
      <c r="AB296" t="s">
        <v>71</v>
      </c>
      <c r="AC296" t="s">
        <v>71</v>
      </c>
      <c r="AD296" t="s">
        <v>71</v>
      </c>
      <c r="AE296" t="s">
        <v>71</v>
      </c>
      <c r="AF296" t="s">
        <v>71</v>
      </c>
      <c r="AG296" t="s">
        <v>71</v>
      </c>
      <c r="AH296" t="s">
        <v>71</v>
      </c>
      <c r="AI296" t="s">
        <v>71</v>
      </c>
      <c r="AJ296" t="s">
        <v>71</v>
      </c>
      <c r="AK296" t="s">
        <v>71</v>
      </c>
      <c r="AL296" t="s">
        <v>71</v>
      </c>
      <c r="AM296" t="s">
        <v>71</v>
      </c>
      <c r="AN296" t="s">
        <v>71</v>
      </c>
      <c r="AO296" t="s">
        <v>71</v>
      </c>
      <c r="AP296" t="s">
        <v>71</v>
      </c>
      <c r="AQ296" t="s">
        <v>71</v>
      </c>
      <c r="AR296" t="s">
        <v>71</v>
      </c>
      <c r="AS296" t="s">
        <v>71</v>
      </c>
      <c r="AT296" t="s">
        <v>71</v>
      </c>
      <c r="AU296" t="s">
        <v>71</v>
      </c>
      <c r="AV296" t="s">
        <v>71</v>
      </c>
      <c r="AW296" t="s">
        <v>71</v>
      </c>
      <c r="AX296" t="s">
        <v>71</v>
      </c>
      <c r="AY296" t="s">
        <v>71</v>
      </c>
      <c r="AZ296" t="s">
        <v>71</v>
      </c>
      <c r="BA296" t="s">
        <v>71</v>
      </c>
      <c r="BB296" t="s">
        <v>71</v>
      </c>
      <c r="BC296" t="s">
        <v>71</v>
      </c>
      <c r="BD296" t="s">
        <v>71</v>
      </c>
      <c r="BE296" t="s">
        <v>71</v>
      </c>
      <c r="BF296" t="s">
        <v>71</v>
      </c>
      <c r="BG296" t="s">
        <v>71</v>
      </c>
      <c r="BH296" t="s">
        <v>71</v>
      </c>
      <c r="BI296" t="s">
        <v>71</v>
      </c>
      <c r="BJ296" t="s">
        <v>71</v>
      </c>
      <c r="BK296" t="s">
        <v>71</v>
      </c>
      <c r="BL296" t="s">
        <v>71</v>
      </c>
      <c r="BM296" t="s">
        <v>71</v>
      </c>
      <c r="BN296" t="s">
        <v>71</v>
      </c>
      <c r="BO296" t="s">
        <v>71</v>
      </c>
      <c r="BP296" t="s">
        <v>71</v>
      </c>
      <c r="BQ296" t="s">
        <v>71</v>
      </c>
      <c r="BR296" t="s">
        <v>71</v>
      </c>
      <c r="BS296" t="s">
        <v>71</v>
      </c>
      <c r="BT296" t="s">
        <v>71</v>
      </c>
      <c r="BU296" t="s">
        <v>71</v>
      </c>
      <c r="BV296" t="s">
        <v>71</v>
      </c>
      <c r="BW296" t="s">
        <v>71</v>
      </c>
      <c r="BX296" t="s">
        <v>71</v>
      </c>
      <c r="BY296" t="s">
        <v>71</v>
      </c>
      <c r="BZ296" t="s">
        <v>71</v>
      </c>
      <c r="CA296" t="s">
        <v>71</v>
      </c>
      <c r="CB296" t="s">
        <v>71</v>
      </c>
      <c r="CC296" t="s">
        <v>71</v>
      </c>
      <c r="CD296" t="s">
        <v>71</v>
      </c>
      <c r="CE296" t="s">
        <v>71</v>
      </c>
      <c r="CF296" t="s">
        <v>71</v>
      </c>
      <c r="CG296" t="s">
        <v>71</v>
      </c>
      <c r="CH296" t="s">
        <v>71</v>
      </c>
      <c r="CI296" t="s">
        <v>71</v>
      </c>
      <c r="CJ296" t="s">
        <v>71</v>
      </c>
      <c r="CK296" t="s">
        <v>71</v>
      </c>
      <c r="CL296" t="s">
        <v>71</v>
      </c>
      <c r="CM296" t="s">
        <v>71</v>
      </c>
      <c r="CN296" t="s">
        <v>71</v>
      </c>
      <c r="CO296" t="s">
        <v>71</v>
      </c>
      <c r="CP296" t="s">
        <v>71</v>
      </c>
      <c r="CQ296" t="s">
        <v>71</v>
      </c>
      <c r="CR296" t="s">
        <v>71</v>
      </c>
      <c r="CS296" t="s">
        <v>71</v>
      </c>
      <c r="CT296" t="s">
        <v>71</v>
      </c>
      <c r="CU296" t="s">
        <v>71</v>
      </c>
      <c r="CV296" t="s">
        <v>71</v>
      </c>
      <c r="CW296" t="s">
        <v>71</v>
      </c>
      <c r="CX296" t="s">
        <v>71</v>
      </c>
      <c r="CY296" t="s">
        <v>71</v>
      </c>
      <c r="CZ296" t="s">
        <v>71</v>
      </c>
      <c r="DA296" t="s">
        <v>71</v>
      </c>
      <c r="DB296" t="s">
        <v>71</v>
      </c>
      <c r="DC296" t="s">
        <v>71</v>
      </c>
      <c r="DD296" t="s">
        <v>71</v>
      </c>
      <c r="DE296" t="s">
        <v>71</v>
      </c>
      <c r="DF296" t="s">
        <v>71</v>
      </c>
      <c r="DG296" t="s">
        <v>71</v>
      </c>
      <c r="DH296" t="s">
        <v>71</v>
      </c>
      <c r="DI296" t="s">
        <v>71</v>
      </c>
      <c r="DJ296" t="s">
        <v>71</v>
      </c>
      <c r="DK296" t="s">
        <v>71</v>
      </c>
      <c r="DL296" t="s">
        <v>71</v>
      </c>
      <c r="DM296" t="s">
        <v>71</v>
      </c>
      <c r="DN296" t="s">
        <v>71</v>
      </c>
      <c r="DO296" t="s">
        <v>71</v>
      </c>
      <c r="DP296" t="s">
        <v>71</v>
      </c>
      <c r="DQ296" t="s">
        <v>71</v>
      </c>
      <c r="DR296" t="s">
        <v>71</v>
      </c>
      <c r="DS296" t="s">
        <v>71</v>
      </c>
      <c r="DT296" t="s">
        <v>71</v>
      </c>
      <c r="DU296" t="s">
        <v>71</v>
      </c>
      <c r="DV296" t="s">
        <v>71</v>
      </c>
      <c r="DW296" t="s">
        <v>71</v>
      </c>
      <c r="DX296" t="s">
        <v>71</v>
      </c>
      <c r="DY296" t="s">
        <v>71</v>
      </c>
      <c r="DZ296" t="s">
        <v>71</v>
      </c>
      <c r="EA296" t="s">
        <v>71</v>
      </c>
      <c r="EB296" t="s">
        <v>71</v>
      </c>
      <c r="EC296" t="s">
        <v>71</v>
      </c>
      <c r="ED296" t="s">
        <v>71</v>
      </c>
      <c r="EE296" t="s">
        <v>71</v>
      </c>
      <c r="EF296" t="s">
        <v>71</v>
      </c>
      <c r="EG296" t="s">
        <v>71</v>
      </c>
      <c r="EH296" t="s">
        <v>71</v>
      </c>
      <c r="EI296" t="s">
        <v>71</v>
      </c>
      <c r="EJ296" t="s">
        <v>71</v>
      </c>
      <c r="EK296" t="s">
        <v>71</v>
      </c>
      <c r="EL296" t="s">
        <v>71</v>
      </c>
      <c r="EM296" t="s">
        <v>71</v>
      </c>
      <c r="EN296" t="s">
        <v>71</v>
      </c>
      <c r="EO296" t="s">
        <v>71</v>
      </c>
      <c r="EP296" t="s">
        <v>71</v>
      </c>
      <c r="EQ296" t="s">
        <v>71</v>
      </c>
      <c r="ER296" t="s">
        <v>71</v>
      </c>
      <c r="ES296" t="s">
        <v>71</v>
      </c>
      <c r="ET296" t="s">
        <v>71</v>
      </c>
      <c r="EU296" t="s">
        <v>71</v>
      </c>
      <c r="EV296" t="s">
        <v>71</v>
      </c>
      <c r="EW296" t="s">
        <v>71</v>
      </c>
      <c r="EX296" t="s">
        <v>71</v>
      </c>
      <c r="EY296" t="s">
        <v>71</v>
      </c>
      <c r="EZ296" t="s">
        <v>71</v>
      </c>
      <c r="FA296" t="s">
        <v>71</v>
      </c>
      <c r="FB296" t="s">
        <v>71</v>
      </c>
      <c r="FC296" t="s">
        <v>71</v>
      </c>
      <c r="FD296" t="s">
        <v>71</v>
      </c>
      <c r="FE296" t="s">
        <v>71</v>
      </c>
      <c r="FF296" t="s">
        <v>71</v>
      </c>
      <c r="FG296" t="s">
        <v>71</v>
      </c>
      <c r="FH296" t="s">
        <v>71</v>
      </c>
      <c r="FI296" t="s">
        <v>71</v>
      </c>
      <c r="FJ296" t="s">
        <v>71</v>
      </c>
      <c r="FK296" t="s">
        <v>71</v>
      </c>
      <c r="FL296" t="s">
        <v>71</v>
      </c>
      <c r="FM296" t="s">
        <v>71</v>
      </c>
      <c r="FN296" t="s">
        <v>71</v>
      </c>
      <c r="FO296" t="s">
        <v>71</v>
      </c>
      <c r="FP296" t="s">
        <v>71</v>
      </c>
      <c r="FQ296" t="s">
        <v>71</v>
      </c>
      <c r="FR296" t="s">
        <v>71</v>
      </c>
      <c r="FS296" t="s">
        <v>71</v>
      </c>
      <c r="FT296" t="s">
        <v>71</v>
      </c>
      <c r="FU296" t="s">
        <v>71</v>
      </c>
      <c r="FV296" t="s">
        <v>71</v>
      </c>
      <c r="FW296" t="s">
        <v>71</v>
      </c>
      <c r="FX296" t="s">
        <v>71</v>
      </c>
      <c r="FY296" t="s">
        <v>71</v>
      </c>
      <c r="FZ296" t="s">
        <v>71</v>
      </c>
      <c r="GA296" t="s">
        <v>71</v>
      </c>
      <c r="GB296" t="s">
        <v>71</v>
      </c>
      <c r="GC296" t="s">
        <v>71</v>
      </c>
      <c r="GD296" t="s">
        <v>71</v>
      </c>
      <c r="GE296" t="s">
        <v>71</v>
      </c>
      <c r="GF296" t="s">
        <v>71</v>
      </c>
      <c r="GG296" t="s">
        <v>71</v>
      </c>
      <c r="GH296" t="s">
        <v>71</v>
      </c>
    </row>
    <row r="297" spans="1:190" x14ac:dyDescent="0.2">
      <c r="A297" s="1">
        <v>295</v>
      </c>
      <c r="B297" t="s">
        <v>72</v>
      </c>
      <c r="C297" t="s">
        <v>72</v>
      </c>
      <c r="D297" t="s">
        <v>73</v>
      </c>
      <c r="E297" t="s">
        <v>73</v>
      </c>
      <c r="F297" t="s">
        <v>73</v>
      </c>
      <c r="G297" t="s">
        <v>73</v>
      </c>
      <c r="H297" t="s">
        <v>74</v>
      </c>
      <c r="I297" t="s">
        <v>74</v>
      </c>
      <c r="J297" t="s">
        <v>74</v>
      </c>
      <c r="K297" t="s">
        <v>75</v>
      </c>
      <c r="L297" t="s">
        <v>75</v>
      </c>
      <c r="M297" t="s">
        <v>75</v>
      </c>
      <c r="N297" t="s">
        <v>75</v>
      </c>
      <c r="O297" t="s">
        <v>75</v>
      </c>
      <c r="P297" t="s">
        <v>75</v>
      </c>
      <c r="Q297" t="s">
        <v>75</v>
      </c>
      <c r="R297" t="s">
        <v>71</v>
      </c>
      <c r="S297" t="s">
        <v>71</v>
      </c>
      <c r="T297" t="s">
        <v>71</v>
      </c>
      <c r="U297" t="s">
        <v>71</v>
      </c>
      <c r="V297" t="s">
        <v>71</v>
      </c>
      <c r="W297" t="s">
        <v>71</v>
      </c>
      <c r="X297" t="s">
        <v>71</v>
      </c>
      <c r="Y297" t="s">
        <v>71</v>
      </c>
      <c r="Z297" t="s">
        <v>71</v>
      </c>
      <c r="AA297" t="s">
        <v>71</v>
      </c>
      <c r="AB297" t="s">
        <v>71</v>
      </c>
      <c r="AC297" t="s">
        <v>71</v>
      </c>
      <c r="AD297" t="s">
        <v>71</v>
      </c>
      <c r="AE297" t="s">
        <v>71</v>
      </c>
      <c r="AF297" t="s">
        <v>71</v>
      </c>
      <c r="AG297" t="s">
        <v>71</v>
      </c>
      <c r="AH297" t="s">
        <v>71</v>
      </c>
      <c r="AI297" t="s">
        <v>71</v>
      </c>
      <c r="AJ297" t="s">
        <v>71</v>
      </c>
      <c r="AK297" t="s">
        <v>71</v>
      </c>
      <c r="AL297" t="s">
        <v>71</v>
      </c>
      <c r="AM297" t="s">
        <v>71</v>
      </c>
      <c r="AN297" t="s">
        <v>71</v>
      </c>
      <c r="AO297" t="s">
        <v>71</v>
      </c>
      <c r="AP297" t="s">
        <v>71</v>
      </c>
      <c r="AQ297" t="s">
        <v>71</v>
      </c>
      <c r="AR297" t="s">
        <v>71</v>
      </c>
      <c r="AS297" t="s">
        <v>71</v>
      </c>
      <c r="AT297" t="s">
        <v>71</v>
      </c>
      <c r="AU297" t="s">
        <v>71</v>
      </c>
      <c r="AV297" t="s">
        <v>71</v>
      </c>
      <c r="AW297" t="s">
        <v>71</v>
      </c>
      <c r="AX297" t="s">
        <v>71</v>
      </c>
      <c r="AY297" t="s">
        <v>71</v>
      </c>
      <c r="AZ297" t="s">
        <v>71</v>
      </c>
      <c r="BA297" t="s">
        <v>71</v>
      </c>
      <c r="BB297" t="s">
        <v>71</v>
      </c>
      <c r="BC297" t="s">
        <v>71</v>
      </c>
      <c r="BD297" t="s">
        <v>71</v>
      </c>
      <c r="BE297" t="s">
        <v>71</v>
      </c>
      <c r="BF297" t="s">
        <v>71</v>
      </c>
      <c r="BG297" t="s">
        <v>71</v>
      </c>
      <c r="BH297" t="s">
        <v>71</v>
      </c>
      <c r="BI297" t="s">
        <v>71</v>
      </c>
      <c r="BJ297" t="s">
        <v>71</v>
      </c>
      <c r="BK297" t="s">
        <v>71</v>
      </c>
      <c r="BL297" t="s">
        <v>71</v>
      </c>
      <c r="BM297" t="s">
        <v>71</v>
      </c>
      <c r="BN297" t="s">
        <v>71</v>
      </c>
      <c r="BO297" t="s">
        <v>71</v>
      </c>
      <c r="BP297" t="s">
        <v>71</v>
      </c>
      <c r="BQ297" t="s">
        <v>71</v>
      </c>
      <c r="BR297" t="s">
        <v>71</v>
      </c>
      <c r="BS297" t="s">
        <v>71</v>
      </c>
      <c r="BT297" t="s">
        <v>71</v>
      </c>
      <c r="BU297" t="s">
        <v>71</v>
      </c>
      <c r="BV297" t="s">
        <v>71</v>
      </c>
      <c r="BW297" t="s">
        <v>71</v>
      </c>
      <c r="BX297" t="s">
        <v>71</v>
      </c>
      <c r="BY297" t="s">
        <v>71</v>
      </c>
      <c r="BZ297" t="s">
        <v>71</v>
      </c>
      <c r="CA297" t="s">
        <v>71</v>
      </c>
      <c r="CB297" t="s">
        <v>71</v>
      </c>
      <c r="CC297" t="s">
        <v>71</v>
      </c>
      <c r="CD297" t="s">
        <v>71</v>
      </c>
      <c r="CE297" t="s">
        <v>71</v>
      </c>
      <c r="CF297" t="s">
        <v>71</v>
      </c>
      <c r="CG297" t="s">
        <v>71</v>
      </c>
      <c r="CH297" t="s">
        <v>71</v>
      </c>
      <c r="CI297" t="s">
        <v>71</v>
      </c>
      <c r="CJ297" t="s">
        <v>71</v>
      </c>
      <c r="CK297" t="s">
        <v>71</v>
      </c>
      <c r="CL297" t="s">
        <v>71</v>
      </c>
      <c r="CM297" t="s">
        <v>71</v>
      </c>
      <c r="CN297" t="s">
        <v>71</v>
      </c>
      <c r="CO297" t="s">
        <v>71</v>
      </c>
      <c r="CP297" t="s">
        <v>71</v>
      </c>
      <c r="CQ297" t="s">
        <v>71</v>
      </c>
      <c r="CR297" t="s">
        <v>71</v>
      </c>
      <c r="CS297" t="s">
        <v>71</v>
      </c>
      <c r="CT297" t="s">
        <v>71</v>
      </c>
      <c r="CU297" t="s">
        <v>71</v>
      </c>
      <c r="CV297" t="s">
        <v>71</v>
      </c>
      <c r="CW297" t="s">
        <v>71</v>
      </c>
      <c r="CX297" t="s">
        <v>71</v>
      </c>
      <c r="CY297" t="s">
        <v>71</v>
      </c>
      <c r="CZ297" t="s">
        <v>71</v>
      </c>
      <c r="DA297" t="s">
        <v>71</v>
      </c>
      <c r="DB297" t="s">
        <v>71</v>
      </c>
      <c r="DC297" t="s">
        <v>71</v>
      </c>
      <c r="DD297" t="s">
        <v>71</v>
      </c>
      <c r="DE297" t="s">
        <v>71</v>
      </c>
      <c r="DF297" t="s">
        <v>71</v>
      </c>
      <c r="DG297" t="s">
        <v>71</v>
      </c>
      <c r="DH297" t="s">
        <v>71</v>
      </c>
      <c r="DI297" t="s">
        <v>71</v>
      </c>
      <c r="DJ297" t="s">
        <v>71</v>
      </c>
      <c r="DK297" t="s">
        <v>71</v>
      </c>
      <c r="DL297" t="s">
        <v>71</v>
      </c>
      <c r="DM297" t="s">
        <v>71</v>
      </c>
      <c r="DN297" t="s">
        <v>71</v>
      </c>
      <c r="DO297" t="s">
        <v>71</v>
      </c>
      <c r="DP297" t="s">
        <v>71</v>
      </c>
      <c r="DQ297" t="s">
        <v>71</v>
      </c>
      <c r="DR297" t="s">
        <v>71</v>
      </c>
      <c r="DS297" t="s">
        <v>71</v>
      </c>
      <c r="DT297" t="s">
        <v>71</v>
      </c>
      <c r="DU297" t="s">
        <v>71</v>
      </c>
      <c r="DV297" t="s">
        <v>71</v>
      </c>
      <c r="DW297" t="s">
        <v>71</v>
      </c>
      <c r="DX297" t="s">
        <v>71</v>
      </c>
      <c r="DY297" t="s">
        <v>71</v>
      </c>
      <c r="DZ297" t="s">
        <v>71</v>
      </c>
      <c r="EA297" t="s">
        <v>71</v>
      </c>
      <c r="EB297" t="s">
        <v>71</v>
      </c>
      <c r="EC297" t="s">
        <v>71</v>
      </c>
      <c r="ED297" t="s">
        <v>71</v>
      </c>
      <c r="EE297" t="s">
        <v>71</v>
      </c>
      <c r="EF297" t="s">
        <v>71</v>
      </c>
      <c r="EG297" t="s">
        <v>71</v>
      </c>
      <c r="EH297" t="s">
        <v>71</v>
      </c>
      <c r="EI297" t="s">
        <v>71</v>
      </c>
      <c r="EJ297" t="s">
        <v>71</v>
      </c>
      <c r="EK297" t="s">
        <v>71</v>
      </c>
      <c r="EL297" t="s">
        <v>71</v>
      </c>
      <c r="EM297" t="s">
        <v>71</v>
      </c>
      <c r="EN297" t="s">
        <v>71</v>
      </c>
      <c r="EO297" t="s">
        <v>71</v>
      </c>
      <c r="EP297" t="s">
        <v>71</v>
      </c>
      <c r="EQ297" t="s">
        <v>71</v>
      </c>
      <c r="ER297" t="s">
        <v>71</v>
      </c>
      <c r="ES297" t="s">
        <v>71</v>
      </c>
      <c r="ET297" t="s">
        <v>71</v>
      </c>
      <c r="EU297" t="s">
        <v>71</v>
      </c>
      <c r="EV297" t="s">
        <v>71</v>
      </c>
      <c r="EW297" t="s">
        <v>71</v>
      </c>
      <c r="EX297" t="s">
        <v>71</v>
      </c>
      <c r="EY297" t="s">
        <v>71</v>
      </c>
      <c r="EZ297" t="s">
        <v>71</v>
      </c>
      <c r="FA297" t="s">
        <v>71</v>
      </c>
      <c r="FB297" t="s">
        <v>71</v>
      </c>
      <c r="FC297" t="s">
        <v>71</v>
      </c>
      <c r="FD297" t="s">
        <v>71</v>
      </c>
      <c r="FE297" t="s">
        <v>71</v>
      </c>
      <c r="FF297" t="s">
        <v>71</v>
      </c>
      <c r="FG297" t="s">
        <v>71</v>
      </c>
      <c r="FH297" t="s">
        <v>71</v>
      </c>
      <c r="FI297" t="s">
        <v>71</v>
      </c>
      <c r="FJ297" t="s">
        <v>71</v>
      </c>
      <c r="FK297" t="s">
        <v>71</v>
      </c>
      <c r="FL297" t="s">
        <v>71</v>
      </c>
      <c r="FM297" t="s">
        <v>71</v>
      </c>
      <c r="FN297" t="s">
        <v>71</v>
      </c>
      <c r="FO297" t="s">
        <v>71</v>
      </c>
      <c r="FP297" t="s">
        <v>71</v>
      </c>
      <c r="FQ297" t="s">
        <v>71</v>
      </c>
      <c r="FR297" t="s">
        <v>71</v>
      </c>
      <c r="FS297" t="s">
        <v>71</v>
      </c>
      <c r="FT297" t="s">
        <v>71</v>
      </c>
      <c r="FU297" t="s">
        <v>71</v>
      </c>
      <c r="FV297" t="s">
        <v>71</v>
      </c>
      <c r="FW297" t="s">
        <v>71</v>
      </c>
      <c r="FX297" t="s">
        <v>71</v>
      </c>
      <c r="FY297" t="s">
        <v>71</v>
      </c>
      <c r="FZ297" t="s">
        <v>71</v>
      </c>
      <c r="GA297" t="s">
        <v>71</v>
      </c>
      <c r="GB297" t="s">
        <v>71</v>
      </c>
      <c r="GC297" t="s">
        <v>71</v>
      </c>
      <c r="GD297" t="s">
        <v>71</v>
      </c>
      <c r="GE297" t="s">
        <v>71</v>
      </c>
      <c r="GF297" t="s">
        <v>71</v>
      </c>
      <c r="GG297" t="s">
        <v>71</v>
      </c>
      <c r="GH297" t="s">
        <v>71</v>
      </c>
    </row>
    <row r="298" spans="1:190" x14ac:dyDescent="0.2">
      <c r="A298" s="1">
        <v>296</v>
      </c>
      <c r="B298" t="s">
        <v>72</v>
      </c>
      <c r="C298" t="s">
        <v>72</v>
      </c>
      <c r="D298" t="s">
        <v>73</v>
      </c>
      <c r="E298" t="s">
        <v>73</v>
      </c>
      <c r="F298" t="s">
        <v>73</v>
      </c>
      <c r="G298" t="s">
        <v>73</v>
      </c>
      <c r="H298" t="s">
        <v>74</v>
      </c>
      <c r="I298" t="s">
        <v>74</v>
      </c>
      <c r="J298" t="s">
        <v>74</v>
      </c>
      <c r="K298" t="s">
        <v>75</v>
      </c>
      <c r="L298" t="s">
        <v>75</v>
      </c>
      <c r="M298" t="s">
        <v>75</v>
      </c>
      <c r="N298" t="s">
        <v>75</v>
      </c>
      <c r="O298" t="s">
        <v>75</v>
      </c>
      <c r="P298" t="s">
        <v>75</v>
      </c>
      <c r="Q298" t="s">
        <v>75</v>
      </c>
      <c r="R298" t="s">
        <v>71</v>
      </c>
      <c r="S298" t="s">
        <v>71</v>
      </c>
      <c r="T298" t="s">
        <v>71</v>
      </c>
      <c r="U298" t="s">
        <v>71</v>
      </c>
      <c r="V298" t="s">
        <v>71</v>
      </c>
      <c r="W298" t="s">
        <v>71</v>
      </c>
      <c r="X298" t="s">
        <v>71</v>
      </c>
      <c r="Y298" t="s">
        <v>71</v>
      </c>
      <c r="Z298" t="s">
        <v>71</v>
      </c>
      <c r="AA298" t="s">
        <v>71</v>
      </c>
      <c r="AB298" t="s">
        <v>71</v>
      </c>
      <c r="AC298" t="s">
        <v>71</v>
      </c>
      <c r="AD298" t="s">
        <v>71</v>
      </c>
      <c r="AE298" t="s">
        <v>71</v>
      </c>
      <c r="AF298" t="s">
        <v>71</v>
      </c>
      <c r="AG298" t="s">
        <v>71</v>
      </c>
      <c r="AH298" t="s">
        <v>71</v>
      </c>
      <c r="AI298" t="s">
        <v>71</v>
      </c>
      <c r="AJ298" t="s">
        <v>71</v>
      </c>
      <c r="AK298" t="s">
        <v>71</v>
      </c>
      <c r="AL298" t="s">
        <v>71</v>
      </c>
      <c r="AM298" t="s">
        <v>71</v>
      </c>
      <c r="AN298" t="s">
        <v>71</v>
      </c>
      <c r="AO298" t="s">
        <v>71</v>
      </c>
      <c r="AP298" t="s">
        <v>71</v>
      </c>
      <c r="AQ298" t="s">
        <v>71</v>
      </c>
      <c r="AR298" t="s">
        <v>71</v>
      </c>
      <c r="AS298" t="s">
        <v>71</v>
      </c>
      <c r="AT298" t="s">
        <v>71</v>
      </c>
      <c r="AU298" t="s">
        <v>71</v>
      </c>
      <c r="AV298" t="s">
        <v>71</v>
      </c>
      <c r="AW298" t="s">
        <v>71</v>
      </c>
      <c r="AX298" t="s">
        <v>71</v>
      </c>
      <c r="AY298" t="s">
        <v>71</v>
      </c>
      <c r="AZ298" t="s">
        <v>71</v>
      </c>
      <c r="BA298" t="s">
        <v>71</v>
      </c>
      <c r="BB298" t="s">
        <v>71</v>
      </c>
      <c r="BC298" t="s">
        <v>71</v>
      </c>
      <c r="BD298" t="s">
        <v>71</v>
      </c>
      <c r="BE298" t="s">
        <v>71</v>
      </c>
      <c r="BF298" t="s">
        <v>71</v>
      </c>
      <c r="BG298" t="s">
        <v>71</v>
      </c>
      <c r="BH298" t="s">
        <v>71</v>
      </c>
      <c r="BI298" t="s">
        <v>71</v>
      </c>
      <c r="BJ298" t="s">
        <v>71</v>
      </c>
      <c r="BK298" t="s">
        <v>71</v>
      </c>
      <c r="BL298" t="s">
        <v>71</v>
      </c>
      <c r="BM298" t="s">
        <v>71</v>
      </c>
      <c r="BN298" t="s">
        <v>71</v>
      </c>
      <c r="BO298" t="s">
        <v>71</v>
      </c>
      <c r="BP298" t="s">
        <v>71</v>
      </c>
      <c r="BQ298" t="s">
        <v>71</v>
      </c>
      <c r="BR298" t="s">
        <v>71</v>
      </c>
      <c r="BS298" t="s">
        <v>71</v>
      </c>
      <c r="BT298" t="s">
        <v>71</v>
      </c>
      <c r="BU298" t="s">
        <v>71</v>
      </c>
      <c r="BV298" t="s">
        <v>71</v>
      </c>
      <c r="BW298" t="s">
        <v>71</v>
      </c>
      <c r="BX298" t="s">
        <v>71</v>
      </c>
      <c r="BY298" t="s">
        <v>71</v>
      </c>
      <c r="BZ298" t="s">
        <v>71</v>
      </c>
      <c r="CA298" t="s">
        <v>71</v>
      </c>
      <c r="CB298" t="s">
        <v>71</v>
      </c>
      <c r="CC298" t="s">
        <v>71</v>
      </c>
      <c r="CD298" t="s">
        <v>71</v>
      </c>
      <c r="CE298" t="s">
        <v>71</v>
      </c>
      <c r="CF298" t="s">
        <v>71</v>
      </c>
      <c r="CG298" t="s">
        <v>71</v>
      </c>
      <c r="CH298" t="s">
        <v>71</v>
      </c>
      <c r="CI298" t="s">
        <v>71</v>
      </c>
      <c r="CJ298" t="s">
        <v>71</v>
      </c>
      <c r="CK298" t="s">
        <v>71</v>
      </c>
      <c r="CL298" t="s">
        <v>71</v>
      </c>
      <c r="CM298" t="s">
        <v>71</v>
      </c>
      <c r="CN298" t="s">
        <v>71</v>
      </c>
      <c r="CO298" t="s">
        <v>71</v>
      </c>
      <c r="CP298" t="s">
        <v>71</v>
      </c>
      <c r="CQ298" t="s">
        <v>71</v>
      </c>
      <c r="CR298" t="s">
        <v>71</v>
      </c>
      <c r="CS298" t="s">
        <v>71</v>
      </c>
      <c r="CT298" t="s">
        <v>71</v>
      </c>
      <c r="CU298" t="s">
        <v>71</v>
      </c>
      <c r="CV298" t="s">
        <v>71</v>
      </c>
      <c r="CW298" t="s">
        <v>71</v>
      </c>
      <c r="CX298" t="s">
        <v>71</v>
      </c>
      <c r="CY298" t="s">
        <v>71</v>
      </c>
      <c r="CZ298" t="s">
        <v>71</v>
      </c>
      <c r="DA298" t="s">
        <v>71</v>
      </c>
      <c r="DB298" t="s">
        <v>71</v>
      </c>
      <c r="DC298" t="s">
        <v>71</v>
      </c>
      <c r="DD298" t="s">
        <v>71</v>
      </c>
      <c r="DE298" t="s">
        <v>71</v>
      </c>
      <c r="DF298" t="s">
        <v>71</v>
      </c>
      <c r="DG298" t="s">
        <v>71</v>
      </c>
      <c r="DH298" t="s">
        <v>71</v>
      </c>
      <c r="DI298" t="s">
        <v>71</v>
      </c>
      <c r="DJ298" t="s">
        <v>71</v>
      </c>
      <c r="DK298" t="s">
        <v>71</v>
      </c>
      <c r="DL298" t="s">
        <v>71</v>
      </c>
      <c r="DM298" t="s">
        <v>71</v>
      </c>
      <c r="DN298" t="s">
        <v>71</v>
      </c>
      <c r="DO298" t="s">
        <v>71</v>
      </c>
      <c r="DP298" t="s">
        <v>71</v>
      </c>
      <c r="DQ298" t="s">
        <v>71</v>
      </c>
      <c r="DR298" t="s">
        <v>71</v>
      </c>
      <c r="DS298" t="s">
        <v>71</v>
      </c>
      <c r="DT298" t="s">
        <v>71</v>
      </c>
      <c r="DU298" t="s">
        <v>71</v>
      </c>
      <c r="DV298" t="s">
        <v>71</v>
      </c>
      <c r="DW298" t="s">
        <v>71</v>
      </c>
      <c r="DX298" t="s">
        <v>71</v>
      </c>
      <c r="DY298" t="s">
        <v>71</v>
      </c>
      <c r="DZ298" t="s">
        <v>71</v>
      </c>
      <c r="EA298" t="s">
        <v>71</v>
      </c>
      <c r="EB298" t="s">
        <v>71</v>
      </c>
      <c r="EC298" t="s">
        <v>71</v>
      </c>
      <c r="ED298" t="s">
        <v>71</v>
      </c>
      <c r="EE298" t="s">
        <v>71</v>
      </c>
      <c r="EF298" t="s">
        <v>71</v>
      </c>
      <c r="EG298" t="s">
        <v>71</v>
      </c>
      <c r="EH298" t="s">
        <v>71</v>
      </c>
      <c r="EI298" t="s">
        <v>71</v>
      </c>
      <c r="EJ298" t="s">
        <v>71</v>
      </c>
      <c r="EK298" t="s">
        <v>71</v>
      </c>
      <c r="EL298" t="s">
        <v>71</v>
      </c>
      <c r="EM298" t="s">
        <v>71</v>
      </c>
      <c r="EN298" t="s">
        <v>71</v>
      </c>
      <c r="EO298" t="s">
        <v>71</v>
      </c>
      <c r="EP298" t="s">
        <v>71</v>
      </c>
      <c r="EQ298" t="s">
        <v>71</v>
      </c>
      <c r="ER298" t="s">
        <v>71</v>
      </c>
      <c r="ES298" t="s">
        <v>71</v>
      </c>
      <c r="ET298" t="s">
        <v>71</v>
      </c>
      <c r="EU298" t="s">
        <v>71</v>
      </c>
      <c r="EV298" t="s">
        <v>71</v>
      </c>
      <c r="EW298" t="s">
        <v>71</v>
      </c>
      <c r="EX298" t="s">
        <v>71</v>
      </c>
      <c r="EY298" t="s">
        <v>71</v>
      </c>
      <c r="EZ298" t="s">
        <v>71</v>
      </c>
      <c r="FA298" t="s">
        <v>71</v>
      </c>
      <c r="FB298" t="s">
        <v>71</v>
      </c>
      <c r="FC298" t="s">
        <v>71</v>
      </c>
      <c r="FD298" t="s">
        <v>71</v>
      </c>
      <c r="FE298" t="s">
        <v>71</v>
      </c>
      <c r="FF298" t="s">
        <v>71</v>
      </c>
      <c r="FG298" t="s">
        <v>71</v>
      </c>
      <c r="FH298" t="s">
        <v>71</v>
      </c>
      <c r="FI298" t="s">
        <v>71</v>
      </c>
      <c r="FJ298" t="s">
        <v>71</v>
      </c>
      <c r="FK298" t="s">
        <v>71</v>
      </c>
      <c r="FL298" t="s">
        <v>71</v>
      </c>
      <c r="FM298" t="s">
        <v>71</v>
      </c>
      <c r="FN298" t="s">
        <v>71</v>
      </c>
      <c r="FO298" t="s">
        <v>71</v>
      </c>
      <c r="FP298" t="s">
        <v>71</v>
      </c>
      <c r="FQ298" t="s">
        <v>71</v>
      </c>
      <c r="FR298" t="s">
        <v>71</v>
      </c>
      <c r="FS298" t="s">
        <v>71</v>
      </c>
      <c r="FT298" t="s">
        <v>71</v>
      </c>
      <c r="FU298" t="s">
        <v>71</v>
      </c>
      <c r="FV298" t="s">
        <v>71</v>
      </c>
      <c r="FW298" t="s">
        <v>71</v>
      </c>
      <c r="FX298" t="s">
        <v>71</v>
      </c>
      <c r="FY298" t="s">
        <v>71</v>
      </c>
      <c r="FZ298" t="s">
        <v>71</v>
      </c>
      <c r="GA298" t="s">
        <v>71</v>
      </c>
      <c r="GB298" t="s">
        <v>71</v>
      </c>
      <c r="GC298" t="s">
        <v>71</v>
      </c>
      <c r="GD298" t="s">
        <v>71</v>
      </c>
      <c r="GE298" t="s">
        <v>71</v>
      </c>
      <c r="GF298" t="s">
        <v>71</v>
      </c>
      <c r="GG298" t="s">
        <v>71</v>
      </c>
      <c r="GH298" t="s">
        <v>71</v>
      </c>
    </row>
    <row r="299" spans="1:190" x14ac:dyDescent="0.2">
      <c r="A299" s="1">
        <v>297</v>
      </c>
      <c r="B299" t="s">
        <v>72</v>
      </c>
      <c r="C299" t="s">
        <v>72</v>
      </c>
      <c r="D299" t="s">
        <v>73</v>
      </c>
      <c r="E299" t="s">
        <v>73</v>
      </c>
      <c r="F299" t="s">
        <v>73</v>
      </c>
      <c r="G299" t="s">
        <v>73</v>
      </c>
      <c r="H299" t="s">
        <v>74</v>
      </c>
      <c r="I299" t="s">
        <v>74</v>
      </c>
      <c r="J299" t="s">
        <v>74</v>
      </c>
      <c r="K299" t="s">
        <v>75</v>
      </c>
      <c r="L299" t="s">
        <v>75</v>
      </c>
      <c r="M299" t="s">
        <v>75</v>
      </c>
      <c r="N299" t="s">
        <v>75</v>
      </c>
      <c r="O299" t="s">
        <v>75</v>
      </c>
      <c r="P299" t="s">
        <v>75</v>
      </c>
      <c r="Q299" t="s">
        <v>75</v>
      </c>
      <c r="R299" t="s">
        <v>71</v>
      </c>
      <c r="S299" t="s">
        <v>71</v>
      </c>
      <c r="T299" t="s">
        <v>71</v>
      </c>
      <c r="U299" t="s">
        <v>71</v>
      </c>
      <c r="V299" t="s">
        <v>71</v>
      </c>
      <c r="W299" t="s">
        <v>71</v>
      </c>
      <c r="X299" t="s">
        <v>71</v>
      </c>
      <c r="Y299" t="s">
        <v>71</v>
      </c>
      <c r="Z299" t="s">
        <v>71</v>
      </c>
      <c r="AA299" t="s">
        <v>71</v>
      </c>
      <c r="AB299" t="s">
        <v>71</v>
      </c>
      <c r="AC299" t="s">
        <v>71</v>
      </c>
      <c r="AD299" t="s">
        <v>71</v>
      </c>
      <c r="AE299" t="s">
        <v>71</v>
      </c>
      <c r="AF299" t="s">
        <v>71</v>
      </c>
      <c r="AG299" t="s">
        <v>71</v>
      </c>
      <c r="AH299" t="s">
        <v>71</v>
      </c>
      <c r="AI299" t="s">
        <v>71</v>
      </c>
      <c r="AJ299" t="s">
        <v>71</v>
      </c>
      <c r="AK299" t="s">
        <v>71</v>
      </c>
      <c r="AL299" t="s">
        <v>71</v>
      </c>
      <c r="AM299" t="s">
        <v>71</v>
      </c>
      <c r="AN299" t="s">
        <v>71</v>
      </c>
      <c r="AO299" t="s">
        <v>71</v>
      </c>
      <c r="AP299" t="s">
        <v>71</v>
      </c>
      <c r="AQ299" t="s">
        <v>71</v>
      </c>
      <c r="AR299" t="s">
        <v>71</v>
      </c>
      <c r="AS299" t="s">
        <v>71</v>
      </c>
      <c r="AT299" t="s">
        <v>71</v>
      </c>
      <c r="AU299" t="s">
        <v>71</v>
      </c>
      <c r="AV299" t="s">
        <v>71</v>
      </c>
      <c r="AW299" t="s">
        <v>71</v>
      </c>
      <c r="AX299" t="s">
        <v>71</v>
      </c>
      <c r="AY299" t="s">
        <v>71</v>
      </c>
      <c r="AZ299" t="s">
        <v>71</v>
      </c>
      <c r="BA299" t="s">
        <v>71</v>
      </c>
      <c r="BB299" t="s">
        <v>71</v>
      </c>
      <c r="BC299" t="s">
        <v>71</v>
      </c>
      <c r="BD299" t="s">
        <v>71</v>
      </c>
      <c r="BE299" t="s">
        <v>71</v>
      </c>
      <c r="BF299" t="s">
        <v>71</v>
      </c>
      <c r="BG299" t="s">
        <v>71</v>
      </c>
      <c r="BH299" t="s">
        <v>71</v>
      </c>
      <c r="BI299" t="s">
        <v>71</v>
      </c>
      <c r="BJ299" t="s">
        <v>71</v>
      </c>
      <c r="BK299" t="s">
        <v>71</v>
      </c>
      <c r="BL299" t="s">
        <v>71</v>
      </c>
      <c r="BM299" t="s">
        <v>71</v>
      </c>
      <c r="BN299" t="s">
        <v>71</v>
      </c>
      <c r="BO299" t="s">
        <v>71</v>
      </c>
      <c r="BP299" t="s">
        <v>71</v>
      </c>
      <c r="BQ299" t="s">
        <v>71</v>
      </c>
      <c r="BR299" t="s">
        <v>71</v>
      </c>
      <c r="BS299" t="s">
        <v>71</v>
      </c>
      <c r="BT299" t="s">
        <v>71</v>
      </c>
      <c r="BU299" t="s">
        <v>71</v>
      </c>
      <c r="BV299" t="s">
        <v>71</v>
      </c>
      <c r="BW299" t="s">
        <v>71</v>
      </c>
      <c r="BX299" t="s">
        <v>71</v>
      </c>
      <c r="BY299" t="s">
        <v>71</v>
      </c>
      <c r="BZ299" t="s">
        <v>71</v>
      </c>
      <c r="CA299" t="s">
        <v>71</v>
      </c>
      <c r="CB299" t="s">
        <v>71</v>
      </c>
      <c r="CC299" t="s">
        <v>71</v>
      </c>
      <c r="CD299" t="s">
        <v>71</v>
      </c>
      <c r="CE299" t="s">
        <v>71</v>
      </c>
      <c r="CF299" t="s">
        <v>71</v>
      </c>
      <c r="CG299" t="s">
        <v>71</v>
      </c>
      <c r="CH299" t="s">
        <v>71</v>
      </c>
      <c r="CI299" t="s">
        <v>71</v>
      </c>
      <c r="CJ299" t="s">
        <v>71</v>
      </c>
      <c r="CK299" t="s">
        <v>71</v>
      </c>
      <c r="CL299" t="s">
        <v>71</v>
      </c>
      <c r="CM299" t="s">
        <v>71</v>
      </c>
      <c r="CN299" t="s">
        <v>71</v>
      </c>
      <c r="CO299" t="s">
        <v>71</v>
      </c>
      <c r="CP299" t="s">
        <v>71</v>
      </c>
      <c r="CQ299" t="s">
        <v>71</v>
      </c>
      <c r="CR299" t="s">
        <v>71</v>
      </c>
      <c r="CS299" t="s">
        <v>71</v>
      </c>
      <c r="CT299" t="s">
        <v>71</v>
      </c>
      <c r="CU299" t="s">
        <v>71</v>
      </c>
      <c r="CV299" t="s">
        <v>71</v>
      </c>
      <c r="CW299" t="s">
        <v>71</v>
      </c>
      <c r="CX299" t="s">
        <v>71</v>
      </c>
      <c r="CY299" t="s">
        <v>71</v>
      </c>
      <c r="CZ299" t="s">
        <v>71</v>
      </c>
      <c r="DA299" t="s">
        <v>71</v>
      </c>
      <c r="DB299" t="s">
        <v>71</v>
      </c>
      <c r="DC299" t="s">
        <v>71</v>
      </c>
      <c r="DD299" t="s">
        <v>71</v>
      </c>
      <c r="DE299" t="s">
        <v>71</v>
      </c>
      <c r="DF299" t="s">
        <v>71</v>
      </c>
      <c r="DG299" t="s">
        <v>71</v>
      </c>
      <c r="DH299" t="s">
        <v>71</v>
      </c>
      <c r="DI299" t="s">
        <v>71</v>
      </c>
      <c r="DJ299" t="s">
        <v>71</v>
      </c>
      <c r="DK299" t="s">
        <v>71</v>
      </c>
      <c r="DL299" t="s">
        <v>71</v>
      </c>
      <c r="DM299" t="s">
        <v>71</v>
      </c>
      <c r="DN299" t="s">
        <v>71</v>
      </c>
      <c r="DO299" t="s">
        <v>71</v>
      </c>
      <c r="DP299" t="s">
        <v>71</v>
      </c>
      <c r="DQ299" t="s">
        <v>71</v>
      </c>
      <c r="DR299" t="s">
        <v>71</v>
      </c>
      <c r="DS299" t="s">
        <v>71</v>
      </c>
      <c r="DT299" t="s">
        <v>71</v>
      </c>
      <c r="DU299" t="s">
        <v>71</v>
      </c>
      <c r="DV299" t="s">
        <v>71</v>
      </c>
      <c r="DW299" t="s">
        <v>71</v>
      </c>
      <c r="DX299" t="s">
        <v>71</v>
      </c>
      <c r="DY299" t="s">
        <v>71</v>
      </c>
      <c r="DZ299" t="s">
        <v>71</v>
      </c>
      <c r="EA299" t="s">
        <v>71</v>
      </c>
      <c r="EB299" t="s">
        <v>71</v>
      </c>
      <c r="EC299" t="s">
        <v>71</v>
      </c>
      <c r="ED299" t="s">
        <v>71</v>
      </c>
      <c r="EE299" t="s">
        <v>71</v>
      </c>
      <c r="EF299" t="s">
        <v>71</v>
      </c>
      <c r="EG299" t="s">
        <v>71</v>
      </c>
      <c r="EH299" t="s">
        <v>71</v>
      </c>
      <c r="EI299" t="s">
        <v>71</v>
      </c>
      <c r="EJ299" t="s">
        <v>71</v>
      </c>
      <c r="EK299" t="s">
        <v>71</v>
      </c>
      <c r="EL299" t="s">
        <v>71</v>
      </c>
      <c r="EM299" t="s">
        <v>71</v>
      </c>
      <c r="EN299" t="s">
        <v>71</v>
      </c>
      <c r="EO299" t="s">
        <v>71</v>
      </c>
      <c r="EP299" t="s">
        <v>71</v>
      </c>
      <c r="EQ299" t="s">
        <v>71</v>
      </c>
      <c r="ER299" t="s">
        <v>71</v>
      </c>
      <c r="ES299" t="s">
        <v>71</v>
      </c>
      <c r="ET299" t="s">
        <v>71</v>
      </c>
      <c r="EU299" t="s">
        <v>71</v>
      </c>
      <c r="EV299" t="s">
        <v>71</v>
      </c>
      <c r="EW299" t="s">
        <v>71</v>
      </c>
      <c r="EX299" t="s">
        <v>71</v>
      </c>
      <c r="EY299" t="s">
        <v>71</v>
      </c>
      <c r="EZ299" t="s">
        <v>71</v>
      </c>
      <c r="FA299" t="s">
        <v>71</v>
      </c>
      <c r="FB299" t="s">
        <v>71</v>
      </c>
      <c r="FC299" t="s">
        <v>71</v>
      </c>
      <c r="FD299" t="s">
        <v>71</v>
      </c>
      <c r="FE299" t="s">
        <v>71</v>
      </c>
      <c r="FF299" t="s">
        <v>71</v>
      </c>
      <c r="FG299" t="s">
        <v>71</v>
      </c>
      <c r="FH299" t="s">
        <v>71</v>
      </c>
      <c r="FI299" t="s">
        <v>71</v>
      </c>
      <c r="FJ299" t="s">
        <v>71</v>
      </c>
      <c r="FK299" t="s">
        <v>71</v>
      </c>
      <c r="FL299" t="s">
        <v>71</v>
      </c>
      <c r="FM299" t="s">
        <v>71</v>
      </c>
      <c r="FN299" t="s">
        <v>71</v>
      </c>
      <c r="FO299" t="s">
        <v>71</v>
      </c>
      <c r="FP299" t="s">
        <v>71</v>
      </c>
      <c r="FQ299" t="s">
        <v>71</v>
      </c>
      <c r="FR299" t="s">
        <v>71</v>
      </c>
      <c r="FS299" t="s">
        <v>71</v>
      </c>
      <c r="FT299" t="s">
        <v>71</v>
      </c>
      <c r="FU299" t="s">
        <v>71</v>
      </c>
      <c r="FV299" t="s">
        <v>71</v>
      </c>
      <c r="FW299" t="s">
        <v>71</v>
      </c>
      <c r="FX299" t="s">
        <v>71</v>
      </c>
      <c r="FY299" t="s">
        <v>71</v>
      </c>
      <c r="FZ299" t="s">
        <v>71</v>
      </c>
      <c r="GA299" t="s">
        <v>71</v>
      </c>
      <c r="GB299" t="s">
        <v>71</v>
      </c>
      <c r="GC299" t="s">
        <v>71</v>
      </c>
      <c r="GD299" t="s">
        <v>71</v>
      </c>
      <c r="GE299" t="s">
        <v>71</v>
      </c>
      <c r="GF299" t="s">
        <v>71</v>
      </c>
      <c r="GG299" t="s">
        <v>71</v>
      </c>
      <c r="GH299" t="s">
        <v>71</v>
      </c>
    </row>
    <row r="300" spans="1:190" x14ac:dyDescent="0.2">
      <c r="A300" s="1">
        <v>298</v>
      </c>
      <c r="B300" t="s">
        <v>72</v>
      </c>
      <c r="C300" t="s">
        <v>72</v>
      </c>
      <c r="D300" t="s">
        <v>73</v>
      </c>
      <c r="E300" t="s">
        <v>73</v>
      </c>
      <c r="F300" t="s">
        <v>73</v>
      </c>
      <c r="G300" t="s">
        <v>73</v>
      </c>
      <c r="H300" t="s">
        <v>74</v>
      </c>
      <c r="I300" t="s">
        <v>74</v>
      </c>
      <c r="J300" t="s">
        <v>74</v>
      </c>
      <c r="K300" t="s">
        <v>75</v>
      </c>
      <c r="L300" t="s">
        <v>75</v>
      </c>
      <c r="M300" t="s">
        <v>75</v>
      </c>
      <c r="N300" t="s">
        <v>75</v>
      </c>
      <c r="O300" t="s">
        <v>75</v>
      </c>
      <c r="P300" t="s">
        <v>75</v>
      </c>
      <c r="Q300" t="s">
        <v>75</v>
      </c>
      <c r="R300" t="s">
        <v>71</v>
      </c>
      <c r="S300" t="s">
        <v>71</v>
      </c>
      <c r="T300" t="s">
        <v>71</v>
      </c>
      <c r="U300" t="s">
        <v>71</v>
      </c>
      <c r="V300" t="s">
        <v>71</v>
      </c>
      <c r="W300" t="s">
        <v>71</v>
      </c>
      <c r="X300" t="s">
        <v>71</v>
      </c>
      <c r="Y300" t="s">
        <v>71</v>
      </c>
      <c r="Z300" t="s">
        <v>71</v>
      </c>
      <c r="AA300" t="s">
        <v>71</v>
      </c>
      <c r="AB300" t="s">
        <v>71</v>
      </c>
      <c r="AC300" t="s">
        <v>71</v>
      </c>
      <c r="AD300" t="s">
        <v>71</v>
      </c>
      <c r="AE300" t="s">
        <v>71</v>
      </c>
      <c r="AF300" t="s">
        <v>71</v>
      </c>
      <c r="AG300" t="s">
        <v>71</v>
      </c>
      <c r="AH300" t="s">
        <v>71</v>
      </c>
      <c r="AI300" t="s">
        <v>71</v>
      </c>
      <c r="AJ300" t="s">
        <v>71</v>
      </c>
      <c r="AK300" t="s">
        <v>71</v>
      </c>
      <c r="AL300" t="s">
        <v>71</v>
      </c>
      <c r="AM300" t="s">
        <v>71</v>
      </c>
      <c r="AN300" t="s">
        <v>71</v>
      </c>
      <c r="AO300" t="s">
        <v>71</v>
      </c>
      <c r="AP300" t="s">
        <v>71</v>
      </c>
      <c r="AQ300" t="s">
        <v>71</v>
      </c>
      <c r="AR300" t="s">
        <v>71</v>
      </c>
      <c r="AS300" t="s">
        <v>71</v>
      </c>
      <c r="AT300" t="s">
        <v>71</v>
      </c>
      <c r="AU300" t="s">
        <v>71</v>
      </c>
      <c r="AV300" t="s">
        <v>71</v>
      </c>
      <c r="AW300" t="s">
        <v>71</v>
      </c>
      <c r="AX300" t="s">
        <v>71</v>
      </c>
      <c r="AY300" t="s">
        <v>71</v>
      </c>
      <c r="AZ300" t="s">
        <v>71</v>
      </c>
      <c r="BA300" t="s">
        <v>71</v>
      </c>
      <c r="BB300" t="s">
        <v>71</v>
      </c>
      <c r="BC300" t="s">
        <v>71</v>
      </c>
      <c r="BD300" t="s">
        <v>71</v>
      </c>
      <c r="BE300" t="s">
        <v>71</v>
      </c>
      <c r="BF300" t="s">
        <v>71</v>
      </c>
      <c r="BG300" t="s">
        <v>71</v>
      </c>
      <c r="BH300" t="s">
        <v>71</v>
      </c>
      <c r="BI300" t="s">
        <v>71</v>
      </c>
      <c r="BJ300" t="s">
        <v>71</v>
      </c>
      <c r="BK300" t="s">
        <v>71</v>
      </c>
      <c r="BL300" t="s">
        <v>71</v>
      </c>
      <c r="BM300" t="s">
        <v>71</v>
      </c>
      <c r="BN300" t="s">
        <v>71</v>
      </c>
      <c r="BO300" t="s">
        <v>71</v>
      </c>
      <c r="BP300" t="s">
        <v>71</v>
      </c>
      <c r="BQ300" t="s">
        <v>71</v>
      </c>
      <c r="BR300" t="s">
        <v>71</v>
      </c>
      <c r="BS300" t="s">
        <v>71</v>
      </c>
      <c r="BT300" t="s">
        <v>71</v>
      </c>
      <c r="BU300" t="s">
        <v>71</v>
      </c>
      <c r="BV300" t="s">
        <v>71</v>
      </c>
      <c r="BW300" t="s">
        <v>71</v>
      </c>
      <c r="BX300" t="s">
        <v>71</v>
      </c>
      <c r="BY300" t="s">
        <v>71</v>
      </c>
      <c r="BZ300" t="s">
        <v>71</v>
      </c>
      <c r="CA300" t="s">
        <v>71</v>
      </c>
      <c r="CB300" t="s">
        <v>71</v>
      </c>
      <c r="CC300" t="s">
        <v>71</v>
      </c>
      <c r="CD300" t="s">
        <v>71</v>
      </c>
      <c r="CE300" t="s">
        <v>71</v>
      </c>
      <c r="CF300" t="s">
        <v>71</v>
      </c>
      <c r="CG300" t="s">
        <v>71</v>
      </c>
      <c r="CH300" t="s">
        <v>71</v>
      </c>
      <c r="CI300" t="s">
        <v>71</v>
      </c>
      <c r="CJ300" t="s">
        <v>71</v>
      </c>
      <c r="CK300" t="s">
        <v>71</v>
      </c>
      <c r="CL300" t="s">
        <v>71</v>
      </c>
      <c r="CM300" t="s">
        <v>71</v>
      </c>
      <c r="CN300" t="s">
        <v>71</v>
      </c>
      <c r="CO300" t="s">
        <v>71</v>
      </c>
      <c r="CP300" t="s">
        <v>71</v>
      </c>
      <c r="CQ300" t="s">
        <v>71</v>
      </c>
      <c r="CR300" t="s">
        <v>71</v>
      </c>
      <c r="CS300" t="s">
        <v>71</v>
      </c>
      <c r="CT300" t="s">
        <v>71</v>
      </c>
      <c r="CU300" t="s">
        <v>71</v>
      </c>
      <c r="CV300" t="s">
        <v>71</v>
      </c>
      <c r="CW300" t="s">
        <v>71</v>
      </c>
      <c r="CX300" t="s">
        <v>71</v>
      </c>
      <c r="CY300" t="s">
        <v>71</v>
      </c>
      <c r="CZ300" t="s">
        <v>71</v>
      </c>
      <c r="DA300" t="s">
        <v>71</v>
      </c>
      <c r="DB300" t="s">
        <v>71</v>
      </c>
      <c r="DC300" t="s">
        <v>71</v>
      </c>
      <c r="DD300" t="s">
        <v>71</v>
      </c>
      <c r="DE300" t="s">
        <v>71</v>
      </c>
      <c r="DF300" t="s">
        <v>71</v>
      </c>
      <c r="DG300" t="s">
        <v>71</v>
      </c>
      <c r="DH300" t="s">
        <v>71</v>
      </c>
      <c r="DI300" t="s">
        <v>71</v>
      </c>
      <c r="DJ300" t="s">
        <v>71</v>
      </c>
      <c r="DK300" t="s">
        <v>71</v>
      </c>
      <c r="DL300" t="s">
        <v>71</v>
      </c>
      <c r="DM300" t="s">
        <v>71</v>
      </c>
      <c r="DN300" t="s">
        <v>71</v>
      </c>
      <c r="DO300" t="s">
        <v>71</v>
      </c>
      <c r="DP300" t="s">
        <v>71</v>
      </c>
      <c r="DQ300" t="s">
        <v>71</v>
      </c>
      <c r="DR300" t="s">
        <v>71</v>
      </c>
      <c r="DS300" t="s">
        <v>71</v>
      </c>
      <c r="DT300" t="s">
        <v>71</v>
      </c>
      <c r="DU300" t="s">
        <v>71</v>
      </c>
      <c r="DV300" t="s">
        <v>71</v>
      </c>
      <c r="DW300" t="s">
        <v>71</v>
      </c>
      <c r="DX300" t="s">
        <v>71</v>
      </c>
      <c r="DY300" t="s">
        <v>71</v>
      </c>
      <c r="DZ300" t="s">
        <v>71</v>
      </c>
      <c r="EA300" t="s">
        <v>71</v>
      </c>
      <c r="EB300" t="s">
        <v>71</v>
      </c>
      <c r="EC300" t="s">
        <v>71</v>
      </c>
      <c r="ED300" t="s">
        <v>71</v>
      </c>
      <c r="EE300" t="s">
        <v>71</v>
      </c>
      <c r="EF300" t="s">
        <v>71</v>
      </c>
      <c r="EG300" t="s">
        <v>71</v>
      </c>
      <c r="EH300" t="s">
        <v>71</v>
      </c>
      <c r="EI300" t="s">
        <v>71</v>
      </c>
      <c r="EJ300" t="s">
        <v>71</v>
      </c>
      <c r="EK300" t="s">
        <v>71</v>
      </c>
      <c r="EL300" t="s">
        <v>71</v>
      </c>
      <c r="EM300" t="s">
        <v>71</v>
      </c>
      <c r="EN300" t="s">
        <v>71</v>
      </c>
      <c r="EO300" t="s">
        <v>71</v>
      </c>
      <c r="EP300" t="s">
        <v>71</v>
      </c>
      <c r="EQ300" t="s">
        <v>71</v>
      </c>
      <c r="ER300" t="s">
        <v>71</v>
      </c>
      <c r="ES300" t="s">
        <v>71</v>
      </c>
      <c r="ET300" t="s">
        <v>71</v>
      </c>
      <c r="EU300" t="s">
        <v>71</v>
      </c>
      <c r="EV300" t="s">
        <v>71</v>
      </c>
      <c r="EW300" t="s">
        <v>71</v>
      </c>
      <c r="EX300" t="s">
        <v>71</v>
      </c>
      <c r="EY300" t="s">
        <v>71</v>
      </c>
      <c r="EZ300" t="s">
        <v>71</v>
      </c>
      <c r="FA300" t="s">
        <v>71</v>
      </c>
      <c r="FB300" t="s">
        <v>71</v>
      </c>
      <c r="FC300" t="s">
        <v>71</v>
      </c>
      <c r="FD300" t="s">
        <v>71</v>
      </c>
      <c r="FE300" t="s">
        <v>71</v>
      </c>
      <c r="FF300" t="s">
        <v>71</v>
      </c>
      <c r="FG300" t="s">
        <v>71</v>
      </c>
      <c r="FH300" t="s">
        <v>71</v>
      </c>
      <c r="FI300" t="s">
        <v>71</v>
      </c>
      <c r="FJ300" t="s">
        <v>71</v>
      </c>
      <c r="FK300" t="s">
        <v>71</v>
      </c>
      <c r="FL300" t="s">
        <v>71</v>
      </c>
      <c r="FM300" t="s">
        <v>71</v>
      </c>
      <c r="FN300" t="s">
        <v>71</v>
      </c>
      <c r="FO300" t="s">
        <v>71</v>
      </c>
      <c r="FP300" t="s">
        <v>71</v>
      </c>
      <c r="FQ300" t="s">
        <v>71</v>
      </c>
      <c r="FR300" t="s">
        <v>71</v>
      </c>
      <c r="FS300" t="s">
        <v>71</v>
      </c>
      <c r="FT300" t="s">
        <v>71</v>
      </c>
      <c r="FU300" t="s">
        <v>71</v>
      </c>
      <c r="FV300" t="s">
        <v>71</v>
      </c>
      <c r="FW300" t="s">
        <v>71</v>
      </c>
      <c r="FX300" t="s">
        <v>71</v>
      </c>
      <c r="FY300" t="s">
        <v>71</v>
      </c>
      <c r="FZ300" t="s">
        <v>71</v>
      </c>
      <c r="GA300" t="s">
        <v>71</v>
      </c>
      <c r="GB300" t="s">
        <v>71</v>
      </c>
      <c r="GC300" t="s">
        <v>71</v>
      </c>
      <c r="GD300" t="s">
        <v>71</v>
      </c>
      <c r="GE300" t="s">
        <v>71</v>
      </c>
      <c r="GF300" t="s">
        <v>71</v>
      </c>
      <c r="GG300" t="s">
        <v>71</v>
      </c>
      <c r="GH300" t="s">
        <v>71</v>
      </c>
    </row>
    <row r="301" spans="1:190" x14ac:dyDescent="0.2">
      <c r="A301" s="1">
        <v>299</v>
      </c>
      <c r="B301" t="s">
        <v>72</v>
      </c>
      <c r="C301" t="s">
        <v>72</v>
      </c>
      <c r="D301" t="s">
        <v>73</v>
      </c>
      <c r="E301" t="s">
        <v>73</v>
      </c>
      <c r="F301" t="s">
        <v>73</v>
      </c>
      <c r="G301" t="s">
        <v>73</v>
      </c>
      <c r="H301" t="s">
        <v>74</v>
      </c>
      <c r="I301" t="s">
        <v>74</v>
      </c>
      <c r="J301" t="s">
        <v>74</v>
      </c>
      <c r="K301" t="s">
        <v>75</v>
      </c>
      <c r="L301" t="s">
        <v>75</v>
      </c>
      <c r="M301" t="s">
        <v>75</v>
      </c>
      <c r="N301" t="s">
        <v>75</v>
      </c>
      <c r="O301" t="s">
        <v>75</v>
      </c>
      <c r="P301" t="s">
        <v>75</v>
      </c>
      <c r="Q301" t="s">
        <v>75</v>
      </c>
      <c r="R301" t="s">
        <v>71</v>
      </c>
      <c r="S301" t="s">
        <v>71</v>
      </c>
      <c r="T301" t="s">
        <v>71</v>
      </c>
      <c r="U301" t="s">
        <v>71</v>
      </c>
      <c r="V301" t="s">
        <v>71</v>
      </c>
      <c r="W301" t="s">
        <v>71</v>
      </c>
      <c r="X301" t="s">
        <v>71</v>
      </c>
      <c r="Y301" t="s">
        <v>71</v>
      </c>
      <c r="Z301" t="s">
        <v>71</v>
      </c>
      <c r="AA301" t="s">
        <v>71</v>
      </c>
      <c r="AB301" t="s">
        <v>71</v>
      </c>
      <c r="AC301" t="s">
        <v>71</v>
      </c>
      <c r="AD301" t="s">
        <v>71</v>
      </c>
      <c r="AE301" t="s">
        <v>71</v>
      </c>
      <c r="AF301" t="s">
        <v>71</v>
      </c>
      <c r="AG301" t="s">
        <v>71</v>
      </c>
      <c r="AH301" t="s">
        <v>71</v>
      </c>
      <c r="AI301" t="s">
        <v>71</v>
      </c>
      <c r="AJ301" t="s">
        <v>71</v>
      </c>
      <c r="AK301" t="s">
        <v>71</v>
      </c>
      <c r="AL301" t="s">
        <v>71</v>
      </c>
      <c r="AM301" t="s">
        <v>71</v>
      </c>
      <c r="AN301" t="s">
        <v>71</v>
      </c>
      <c r="AO301" t="s">
        <v>71</v>
      </c>
      <c r="AP301" t="s">
        <v>71</v>
      </c>
      <c r="AQ301" t="s">
        <v>71</v>
      </c>
      <c r="AR301" t="s">
        <v>71</v>
      </c>
      <c r="AS301" t="s">
        <v>71</v>
      </c>
      <c r="AT301" t="s">
        <v>71</v>
      </c>
      <c r="AU301" t="s">
        <v>71</v>
      </c>
      <c r="AV301" t="s">
        <v>71</v>
      </c>
      <c r="AW301" t="s">
        <v>71</v>
      </c>
      <c r="AX301" t="s">
        <v>71</v>
      </c>
      <c r="AY301" t="s">
        <v>71</v>
      </c>
      <c r="AZ301" t="s">
        <v>71</v>
      </c>
      <c r="BA301" t="s">
        <v>71</v>
      </c>
      <c r="BB301" t="s">
        <v>71</v>
      </c>
      <c r="BC301" t="s">
        <v>71</v>
      </c>
      <c r="BD301" t="s">
        <v>71</v>
      </c>
      <c r="BE301" t="s">
        <v>71</v>
      </c>
      <c r="BF301" t="s">
        <v>71</v>
      </c>
      <c r="BG301" t="s">
        <v>71</v>
      </c>
      <c r="BH301" t="s">
        <v>71</v>
      </c>
      <c r="BI301" t="s">
        <v>71</v>
      </c>
      <c r="BJ301" t="s">
        <v>71</v>
      </c>
      <c r="BK301" t="s">
        <v>71</v>
      </c>
      <c r="BL301" t="s">
        <v>71</v>
      </c>
      <c r="BM301" t="s">
        <v>71</v>
      </c>
      <c r="BN301" t="s">
        <v>71</v>
      </c>
      <c r="BO301" t="s">
        <v>71</v>
      </c>
      <c r="BP301" t="s">
        <v>71</v>
      </c>
      <c r="BQ301" t="s">
        <v>71</v>
      </c>
      <c r="BR301" t="s">
        <v>71</v>
      </c>
      <c r="BS301" t="s">
        <v>71</v>
      </c>
      <c r="BT301" t="s">
        <v>71</v>
      </c>
      <c r="BU301" t="s">
        <v>71</v>
      </c>
      <c r="BV301" t="s">
        <v>71</v>
      </c>
      <c r="BW301" t="s">
        <v>71</v>
      </c>
      <c r="BX301" t="s">
        <v>71</v>
      </c>
      <c r="BY301" t="s">
        <v>71</v>
      </c>
      <c r="BZ301" t="s">
        <v>71</v>
      </c>
      <c r="CA301" t="s">
        <v>71</v>
      </c>
      <c r="CB301" t="s">
        <v>71</v>
      </c>
      <c r="CC301" t="s">
        <v>71</v>
      </c>
      <c r="CD301" t="s">
        <v>71</v>
      </c>
      <c r="CE301" t="s">
        <v>71</v>
      </c>
      <c r="CF301" t="s">
        <v>71</v>
      </c>
      <c r="CG301" t="s">
        <v>71</v>
      </c>
      <c r="CH301" t="s">
        <v>71</v>
      </c>
      <c r="CI301" t="s">
        <v>71</v>
      </c>
      <c r="CJ301" t="s">
        <v>71</v>
      </c>
      <c r="CK301" t="s">
        <v>71</v>
      </c>
      <c r="CL301" t="s">
        <v>71</v>
      </c>
      <c r="CM301" t="s">
        <v>71</v>
      </c>
      <c r="CN301" t="s">
        <v>71</v>
      </c>
      <c r="CO301" t="s">
        <v>71</v>
      </c>
      <c r="CP301" t="s">
        <v>71</v>
      </c>
      <c r="CQ301" t="s">
        <v>71</v>
      </c>
      <c r="CR301" t="s">
        <v>71</v>
      </c>
      <c r="CS301" t="s">
        <v>71</v>
      </c>
      <c r="CT301" t="s">
        <v>71</v>
      </c>
      <c r="CU301" t="s">
        <v>71</v>
      </c>
      <c r="CV301" t="s">
        <v>71</v>
      </c>
      <c r="CW301" t="s">
        <v>71</v>
      </c>
      <c r="CX301" t="s">
        <v>71</v>
      </c>
      <c r="CY301" t="s">
        <v>71</v>
      </c>
      <c r="CZ301" t="s">
        <v>71</v>
      </c>
      <c r="DA301" t="s">
        <v>71</v>
      </c>
      <c r="DB301" t="s">
        <v>71</v>
      </c>
      <c r="DC301" t="s">
        <v>71</v>
      </c>
      <c r="DD301" t="s">
        <v>71</v>
      </c>
      <c r="DE301" t="s">
        <v>71</v>
      </c>
      <c r="DF301" t="s">
        <v>71</v>
      </c>
      <c r="DG301" t="s">
        <v>71</v>
      </c>
      <c r="DH301" t="s">
        <v>71</v>
      </c>
      <c r="DI301" t="s">
        <v>71</v>
      </c>
      <c r="DJ301" t="s">
        <v>71</v>
      </c>
      <c r="DK301" t="s">
        <v>71</v>
      </c>
      <c r="DL301" t="s">
        <v>71</v>
      </c>
      <c r="DM301" t="s">
        <v>71</v>
      </c>
      <c r="DN301" t="s">
        <v>71</v>
      </c>
      <c r="DO301" t="s">
        <v>71</v>
      </c>
      <c r="DP301" t="s">
        <v>71</v>
      </c>
      <c r="DQ301" t="s">
        <v>71</v>
      </c>
      <c r="DR301" t="s">
        <v>71</v>
      </c>
      <c r="DS301" t="s">
        <v>71</v>
      </c>
      <c r="DT301" t="s">
        <v>71</v>
      </c>
      <c r="DU301" t="s">
        <v>71</v>
      </c>
      <c r="DV301" t="s">
        <v>71</v>
      </c>
      <c r="DW301" t="s">
        <v>71</v>
      </c>
      <c r="DX301" t="s">
        <v>71</v>
      </c>
      <c r="DY301" t="s">
        <v>71</v>
      </c>
      <c r="DZ301" t="s">
        <v>71</v>
      </c>
      <c r="EA301" t="s">
        <v>71</v>
      </c>
      <c r="EB301" t="s">
        <v>71</v>
      </c>
      <c r="EC301" t="s">
        <v>71</v>
      </c>
      <c r="ED301" t="s">
        <v>71</v>
      </c>
      <c r="EE301" t="s">
        <v>71</v>
      </c>
      <c r="EF301" t="s">
        <v>71</v>
      </c>
      <c r="EG301" t="s">
        <v>71</v>
      </c>
      <c r="EH301" t="s">
        <v>71</v>
      </c>
      <c r="EI301" t="s">
        <v>71</v>
      </c>
      <c r="EJ301" t="s">
        <v>71</v>
      </c>
      <c r="EK301" t="s">
        <v>71</v>
      </c>
      <c r="EL301" t="s">
        <v>71</v>
      </c>
      <c r="EM301" t="s">
        <v>71</v>
      </c>
      <c r="EN301" t="s">
        <v>71</v>
      </c>
      <c r="EO301" t="s">
        <v>71</v>
      </c>
      <c r="EP301" t="s">
        <v>71</v>
      </c>
      <c r="EQ301" t="s">
        <v>71</v>
      </c>
      <c r="ER301" t="s">
        <v>71</v>
      </c>
      <c r="ES301" t="s">
        <v>71</v>
      </c>
      <c r="ET301" t="s">
        <v>71</v>
      </c>
      <c r="EU301" t="s">
        <v>71</v>
      </c>
      <c r="EV301" t="s">
        <v>71</v>
      </c>
      <c r="EW301" t="s">
        <v>71</v>
      </c>
      <c r="EX301" t="s">
        <v>71</v>
      </c>
      <c r="EY301" t="s">
        <v>71</v>
      </c>
      <c r="EZ301" t="s">
        <v>71</v>
      </c>
      <c r="FA301" t="s">
        <v>71</v>
      </c>
      <c r="FB301" t="s">
        <v>71</v>
      </c>
      <c r="FC301" t="s">
        <v>71</v>
      </c>
      <c r="FD301" t="s">
        <v>71</v>
      </c>
      <c r="FE301" t="s">
        <v>71</v>
      </c>
      <c r="FF301" t="s">
        <v>71</v>
      </c>
      <c r="FG301" t="s">
        <v>71</v>
      </c>
      <c r="FH301" t="s">
        <v>71</v>
      </c>
      <c r="FI301" t="s">
        <v>71</v>
      </c>
      <c r="FJ301" t="s">
        <v>71</v>
      </c>
      <c r="FK301" t="s">
        <v>71</v>
      </c>
      <c r="FL301" t="s">
        <v>71</v>
      </c>
      <c r="FM301" t="s">
        <v>71</v>
      </c>
      <c r="FN301" t="s">
        <v>71</v>
      </c>
      <c r="FO301" t="s">
        <v>71</v>
      </c>
      <c r="FP301" t="s">
        <v>71</v>
      </c>
      <c r="FQ301" t="s">
        <v>71</v>
      </c>
      <c r="FR301" t="s">
        <v>71</v>
      </c>
      <c r="FS301" t="s">
        <v>71</v>
      </c>
      <c r="FT301" t="s">
        <v>71</v>
      </c>
      <c r="FU301" t="s">
        <v>71</v>
      </c>
      <c r="FV301" t="s">
        <v>71</v>
      </c>
      <c r="FW301" t="s">
        <v>71</v>
      </c>
      <c r="FX301" t="s">
        <v>71</v>
      </c>
      <c r="FY301" t="s">
        <v>71</v>
      </c>
      <c r="FZ301" t="s">
        <v>71</v>
      </c>
      <c r="GA301" t="s">
        <v>71</v>
      </c>
      <c r="GB301" t="s">
        <v>71</v>
      </c>
      <c r="GC301" t="s">
        <v>71</v>
      </c>
      <c r="GD301" t="s">
        <v>71</v>
      </c>
      <c r="GE301" t="s">
        <v>71</v>
      </c>
      <c r="GF301" t="s">
        <v>71</v>
      </c>
      <c r="GG301" t="s">
        <v>71</v>
      </c>
      <c r="GH301" t="s">
        <v>71</v>
      </c>
    </row>
    <row r="302" spans="1:190" x14ac:dyDescent="0.2">
      <c r="A302" s="1">
        <v>300</v>
      </c>
      <c r="B302" t="s">
        <v>72</v>
      </c>
      <c r="C302" t="s">
        <v>72</v>
      </c>
      <c r="D302" t="s">
        <v>73</v>
      </c>
      <c r="E302" t="s">
        <v>73</v>
      </c>
      <c r="F302" t="s">
        <v>73</v>
      </c>
      <c r="G302" t="s">
        <v>73</v>
      </c>
      <c r="H302" t="s">
        <v>74</v>
      </c>
      <c r="I302" t="s">
        <v>74</v>
      </c>
      <c r="J302" t="s">
        <v>74</v>
      </c>
      <c r="K302" t="s">
        <v>75</v>
      </c>
      <c r="L302" t="s">
        <v>75</v>
      </c>
      <c r="M302" t="s">
        <v>75</v>
      </c>
      <c r="N302" t="s">
        <v>75</v>
      </c>
      <c r="O302" t="s">
        <v>75</v>
      </c>
      <c r="P302" t="s">
        <v>75</v>
      </c>
      <c r="Q302" t="s">
        <v>75</v>
      </c>
      <c r="R302" t="s">
        <v>71</v>
      </c>
      <c r="S302" t="s">
        <v>71</v>
      </c>
      <c r="T302" t="s">
        <v>71</v>
      </c>
      <c r="U302" t="s">
        <v>71</v>
      </c>
      <c r="V302" t="s">
        <v>71</v>
      </c>
      <c r="W302" t="s">
        <v>71</v>
      </c>
      <c r="X302" t="s">
        <v>71</v>
      </c>
      <c r="Y302" t="s">
        <v>71</v>
      </c>
      <c r="Z302" t="s">
        <v>71</v>
      </c>
      <c r="AA302" t="s">
        <v>71</v>
      </c>
      <c r="AB302" t="s">
        <v>71</v>
      </c>
      <c r="AC302" t="s">
        <v>71</v>
      </c>
      <c r="AD302" t="s">
        <v>71</v>
      </c>
      <c r="AE302" t="s">
        <v>71</v>
      </c>
      <c r="AF302" t="s">
        <v>71</v>
      </c>
      <c r="AG302" t="s">
        <v>71</v>
      </c>
      <c r="AH302" t="s">
        <v>71</v>
      </c>
      <c r="AI302" t="s">
        <v>71</v>
      </c>
      <c r="AJ302" t="s">
        <v>71</v>
      </c>
      <c r="AK302" t="s">
        <v>71</v>
      </c>
      <c r="AL302" t="s">
        <v>71</v>
      </c>
      <c r="AM302" t="s">
        <v>71</v>
      </c>
      <c r="AN302" t="s">
        <v>71</v>
      </c>
      <c r="AO302" t="s">
        <v>71</v>
      </c>
      <c r="AP302" t="s">
        <v>71</v>
      </c>
      <c r="AQ302" t="s">
        <v>71</v>
      </c>
      <c r="AR302" t="s">
        <v>71</v>
      </c>
      <c r="AS302" t="s">
        <v>71</v>
      </c>
      <c r="AT302" t="s">
        <v>71</v>
      </c>
      <c r="AU302" t="s">
        <v>71</v>
      </c>
      <c r="AV302" t="s">
        <v>71</v>
      </c>
      <c r="AW302" t="s">
        <v>71</v>
      </c>
      <c r="AX302" t="s">
        <v>71</v>
      </c>
      <c r="AY302" t="s">
        <v>71</v>
      </c>
      <c r="AZ302" t="s">
        <v>71</v>
      </c>
      <c r="BA302" t="s">
        <v>71</v>
      </c>
      <c r="BB302" t="s">
        <v>71</v>
      </c>
      <c r="BC302" t="s">
        <v>71</v>
      </c>
      <c r="BD302" t="s">
        <v>71</v>
      </c>
      <c r="BE302" t="s">
        <v>71</v>
      </c>
      <c r="BF302" t="s">
        <v>71</v>
      </c>
      <c r="BG302" t="s">
        <v>71</v>
      </c>
      <c r="BH302" t="s">
        <v>71</v>
      </c>
      <c r="BI302" t="s">
        <v>71</v>
      </c>
      <c r="BJ302" t="s">
        <v>71</v>
      </c>
      <c r="BK302" t="s">
        <v>71</v>
      </c>
      <c r="BL302" t="s">
        <v>71</v>
      </c>
      <c r="BM302" t="s">
        <v>71</v>
      </c>
      <c r="BN302" t="s">
        <v>71</v>
      </c>
      <c r="BO302" t="s">
        <v>71</v>
      </c>
      <c r="BP302" t="s">
        <v>71</v>
      </c>
      <c r="BQ302" t="s">
        <v>71</v>
      </c>
      <c r="BR302" t="s">
        <v>71</v>
      </c>
      <c r="BS302" t="s">
        <v>71</v>
      </c>
      <c r="BT302" t="s">
        <v>71</v>
      </c>
      <c r="BU302" t="s">
        <v>71</v>
      </c>
      <c r="BV302" t="s">
        <v>71</v>
      </c>
      <c r="BW302" t="s">
        <v>71</v>
      </c>
      <c r="BX302" t="s">
        <v>71</v>
      </c>
      <c r="BY302" t="s">
        <v>71</v>
      </c>
      <c r="BZ302" t="s">
        <v>71</v>
      </c>
      <c r="CA302" t="s">
        <v>71</v>
      </c>
      <c r="CB302" t="s">
        <v>71</v>
      </c>
      <c r="CC302" t="s">
        <v>71</v>
      </c>
      <c r="CD302" t="s">
        <v>71</v>
      </c>
      <c r="CE302" t="s">
        <v>71</v>
      </c>
      <c r="CF302" t="s">
        <v>71</v>
      </c>
      <c r="CG302" t="s">
        <v>71</v>
      </c>
      <c r="CH302" t="s">
        <v>71</v>
      </c>
      <c r="CI302" t="s">
        <v>71</v>
      </c>
      <c r="CJ302" t="s">
        <v>71</v>
      </c>
      <c r="CK302" t="s">
        <v>71</v>
      </c>
      <c r="CL302" t="s">
        <v>71</v>
      </c>
      <c r="CM302" t="s">
        <v>71</v>
      </c>
      <c r="CN302" t="s">
        <v>71</v>
      </c>
      <c r="CO302" t="s">
        <v>71</v>
      </c>
      <c r="CP302" t="s">
        <v>71</v>
      </c>
      <c r="CQ302" t="s">
        <v>71</v>
      </c>
      <c r="CR302" t="s">
        <v>71</v>
      </c>
      <c r="CS302" t="s">
        <v>71</v>
      </c>
      <c r="CT302" t="s">
        <v>71</v>
      </c>
      <c r="CU302" t="s">
        <v>71</v>
      </c>
      <c r="CV302" t="s">
        <v>71</v>
      </c>
      <c r="CW302" t="s">
        <v>71</v>
      </c>
      <c r="CX302" t="s">
        <v>71</v>
      </c>
      <c r="CY302" t="s">
        <v>71</v>
      </c>
      <c r="CZ302" t="s">
        <v>71</v>
      </c>
      <c r="DA302" t="s">
        <v>71</v>
      </c>
      <c r="DB302" t="s">
        <v>71</v>
      </c>
      <c r="DC302" t="s">
        <v>71</v>
      </c>
      <c r="DD302" t="s">
        <v>71</v>
      </c>
      <c r="DE302" t="s">
        <v>71</v>
      </c>
      <c r="DF302" t="s">
        <v>71</v>
      </c>
      <c r="DG302" t="s">
        <v>71</v>
      </c>
      <c r="DH302" t="s">
        <v>71</v>
      </c>
      <c r="DI302" t="s">
        <v>71</v>
      </c>
      <c r="DJ302" t="s">
        <v>71</v>
      </c>
      <c r="DK302" t="s">
        <v>71</v>
      </c>
      <c r="DL302" t="s">
        <v>71</v>
      </c>
      <c r="DM302" t="s">
        <v>71</v>
      </c>
      <c r="DN302" t="s">
        <v>71</v>
      </c>
      <c r="DO302" t="s">
        <v>71</v>
      </c>
      <c r="DP302" t="s">
        <v>71</v>
      </c>
      <c r="DQ302" t="s">
        <v>71</v>
      </c>
      <c r="DR302" t="s">
        <v>71</v>
      </c>
      <c r="DS302" t="s">
        <v>71</v>
      </c>
      <c r="DT302" t="s">
        <v>71</v>
      </c>
      <c r="DU302" t="s">
        <v>71</v>
      </c>
      <c r="DV302" t="s">
        <v>71</v>
      </c>
      <c r="DW302" t="s">
        <v>71</v>
      </c>
      <c r="DX302" t="s">
        <v>71</v>
      </c>
      <c r="DY302" t="s">
        <v>71</v>
      </c>
      <c r="DZ302" t="s">
        <v>71</v>
      </c>
      <c r="EA302" t="s">
        <v>71</v>
      </c>
      <c r="EB302" t="s">
        <v>71</v>
      </c>
      <c r="EC302" t="s">
        <v>71</v>
      </c>
      <c r="ED302" t="s">
        <v>71</v>
      </c>
      <c r="EE302" t="s">
        <v>71</v>
      </c>
      <c r="EF302" t="s">
        <v>71</v>
      </c>
      <c r="EG302" t="s">
        <v>71</v>
      </c>
      <c r="EH302" t="s">
        <v>71</v>
      </c>
      <c r="EI302" t="s">
        <v>71</v>
      </c>
      <c r="EJ302" t="s">
        <v>71</v>
      </c>
      <c r="EK302" t="s">
        <v>71</v>
      </c>
      <c r="EL302" t="s">
        <v>71</v>
      </c>
      <c r="EM302" t="s">
        <v>71</v>
      </c>
      <c r="EN302" t="s">
        <v>71</v>
      </c>
      <c r="EO302" t="s">
        <v>71</v>
      </c>
      <c r="EP302" t="s">
        <v>71</v>
      </c>
      <c r="EQ302" t="s">
        <v>71</v>
      </c>
      <c r="ER302" t="s">
        <v>71</v>
      </c>
      <c r="ES302" t="s">
        <v>71</v>
      </c>
      <c r="ET302" t="s">
        <v>71</v>
      </c>
      <c r="EU302" t="s">
        <v>71</v>
      </c>
      <c r="EV302" t="s">
        <v>71</v>
      </c>
      <c r="EW302" t="s">
        <v>71</v>
      </c>
      <c r="EX302" t="s">
        <v>71</v>
      </c>
      <c r="EY302" t="s">
        <v>71</v>
      </c>
      <c r="EZ302" t="s">
        <v>71</v>
      </c>
      <c r="FA302" t="s">
        <v>71</v>
      </c>
      <c r="FB302" t="s">
        <v>71</v>
      </c>
      <c r="FC302" t="s">
        <v>71</v>
      </c>
      <c r="FD302" t="s">
        <v>71</v>
      </c>
      <c r="FE302" t="s">
        <v>71</v>
      </c>
      <c r="FF302" t="s">
        <v>71</v>
      </c>
      <c r="FG302" t="s">
        <v>71</v>
      </c>
      <c r="FH302" t="s">
        <v>71</v>
      </c>
      <c r="FI302" t="s">
        <v>71</v>
      </c>
      <c r="FJ302" t="s">
        <v>71</v>
      </c>
      <c r="FK302" t="s">
        <v>71</v>
      </c>
      <c r="FL302" t="s">
        <v>71</v>
      </c>
      <c r="FM302" t="s">
        <v>71</v>
      </c>
      <c r="FN302" t="s">
        <v>71</v>
      </c>
      <c r="FO302" t="s">
        <v>71</v>
      </c>
      <c r="FP302" t="s">
        <v>71</v>
      </c>
      <c r="FQ302" t="s">
        <v>71</v>
      </c>
      <c r="FR302" t="s">
        <v>71</v>
      </c>
      <c r="FS302" t="s">
        <v>71</v>
      </c>
      <c r="FT302" t="s">
        <v>71</v>
      </c>
      <c r="FU302" t="s">
        <v>71</v>
      </c>
      <c r="FV302" t="s">
        <v>71</v>
      </c>
      <c r="FW302" t="s">
        <v>71</v>
      </c>
      <c r="FX302" t="s">
        <v>71</v>
      </c>
      <c r="FY302" t="s">
        <v>71</v>
      </c>
      <c r="FZ302" t="s">
        <v>71</v>
      </c>
      <c r="GA302" t="s">
        <v>71</v>
      </c>
      <c r="GB302" t="s">
        <v>71</v>
      </c>
      <c r="GC302" t="s">
        <v>71</v>
      </c>
      <c r="GD302" t="s">
        <v>71</v>
      </c>
      <c r="GE302" t="s">
        <v>71</v>
      </c>
      <c r="GF302" t="s">
        <v>71</v>
      </c>
      <c r="GG302" t="s">
        <v>71</v>
      </c>
      <c r="GH302" t="s">
        <v>71</v>
      </c>
    </row>
    <row r="303" spans="1:190" x14ac:dyDescent="0.2">
      <c r="A303" s="1">
        <v>301</v>
      </c>
      <c r="B303" t="s">
        <v>72</v>
      </c>
      <c r="C303" t="s">
        <v>72</v>
      </c>
      <c r="D303" t="s">
        <v>73</v>
      </c>
      <c r="E303" t="s">
        <v>73</v>
      </c>
      <c r="F303" t="s">
        <v>73</v>
      </c>
      <c r="G303" t="s">
        <v>73</v>
      </c>
      <c r="H303" t="s">
        <v>74</v>
      </c>
      <c r="I303" t="s">
        <v>74</v>
      </c>
      <c r="J303" t="s">
        <v>74</v>
      </c>
      <c r="K303" t="s">
        <v>75</v>
      </c>
      <c r="L303" t="s">
        <v>75</v>
      </c>
      <c r="M303" t="s">
        <v>75</v>
      </c>
      <c r="N303" t="s">
        <v>75</v>
      </c>
      <c r="O303" t="s">
        <v>75</v>
      </c>
      <c r="P303" t="s">
        <v>75</v>
      </c>
      <c r="Q303" t="s">
        <v>75</v>
      </c>
      <c r="R303" t="s">
        <v>71</v>
      </c>
      <c r="S303" t="s">
        <v>71</v>
      </c>
      <c r="T303" t="s">
        <v>71</v>
      </c>
      <c r="U303" t="s">
        <v>71</v>
      </c>
      <c r="V303" t="s">
        <v>71</v>
      </c>
      <c r="W303" t="s">
        <v>71</v>
      </c>
      <c r="X303" t="s">
        <v>71</v>
      </c>
      <c r="Y303" t="s">
        <v>71</v>
      </c>
      <c r="Z303" t="s">
        <v>71</v>
      </c>
      <c r="AA303" t="s">
        <v>71</v>
      </c>
      <c r="AB303" t="s">
        <v>71</v>
      </c>
      <c r="AC303" t="s">
        <v>71</v>
      </c>
      <c r="AD303" t="s">
        <v>71</v>
      </c>
      <c r="AE303" t="s">
        <v>71</v>
      </c>
      <c r="AF303" t="s">
        <v>71</v>
      </c>
      <c r="AG303" t="s">
        <v>71</v>
      </c>
      <c r="AH303" t="s">
        <v>71</v>
      </c>
      <c r="AI303" t="s">
        <v>71</v>
      </c>
      <c r="AJ303" t="s">
        <v>71</v>
      </c>
      <c r="AK303" t="s">
        <v>71</v>
      </c>
      <c r="AL303" t="s">
        <v>71</v>
      </c>
      <c r="AM303" t="s">
        <v>71</v>
      </c>
      <c r="AN303" t="s">
        <v>71</v>
      </c>
      <c r="AO303" t="s">
        <v>71</v>
      </c>
      <c r="AP303" t="s">
        <v>71</v>
      </c>
      <c r="AQ303" t="s">
        <v>71</v>
      </c>
      <c r="AR303" t="s">
        <v>71</v>
      </c>
      <c r="AS303" t="s">
        <v>71</v>
      </c>
      <c r="AT303" t="s">
        <v>71</v>
      </c>
      <c r="AU303" t="s">
        <v>71</v>
      </c>
      <c r="AV303" t="s">
        <v>71</v>
      </c>
      <c r="AW303" t="s">
        <v>71</v>
      </c>
      <c r="AX303" t="s">
        <v>71</v>
      </c>
      <c r="AY303" t="s">
        <v>71</v>
      </c>
      <c r="AZ303" t="s">
        <v>71</v>
      </c>
      <c r="BA303" t="s">
        <v>71</v>
      </c>
      <c r="BB303" t="s">
        <v>71</v>
      </c>
      <c r="BC303" t="s">
        <v>71</v>
      </c>
      <c r="BD303" t="s">
        <v>71</v>
      </c>
      <c r="BE303" t="s">
        <v>71</v>
      </c>
      <c r="BF303" t="s">
        <v>71</v>
      </c>
      <c r="BG303" t="s">
        <v>71</v>
      </c>
      <c r="BH303" t="s">
        <v>71</v>
      </c>
      <c r="BI303" t="s">
        <v>71</v>
      </c>
      <c r="BJ303" t="s">
        <v>71</v>
      </c>
      <c r="BK303" t="s">
        <v>71</v>
      </c>
      <c r="BL303" t="s">
        <v>71</v>
      </c>
      <c r="BM303" t="s">
        <v>71</v>
      </c>
      <c r="BN303" t="s">
        <v>71</v>
      </c>
      <c r="BO303" t="s">
        <v>71</v>
      </c>
      <c r="BP303" t="s">
        <v>71</v>
      </c>
      <c r="BQ303" t="s">
        <v>71</v>
      </c>
      <c r="BR303" t="s">
        <v>71</v>
      </c>
      <c r="BS303" t="s">
        <v>71</v>
      </c>
      <c r="BT303" t="s">
        <v>71</v>
      </c>
      <c r="BU303" t="s">
        <v>71</v>
      </c>
      <c r="BV303" t="s">
        <v>71</v>
      </c>
      <c r="BW303" t="s">
        <v>71</v>
      </c>
      <c r="BX303" t="s">
        <v>71</v>
      </c>
      <c r="BY303" t="s">
        <v>71</v>
      </c>
      <c r="BZ303" t="s">
        <v>71</v>
      </c>
      <c r="CA303" t="s">
        <v>71</v>
      </c>
      <c r="CB303" t="s">
        <v>71</v>
      </c>
      <c r="CC303" t="s">
        <v>71</v>
      </c>
      <c r="CD303" t="s">
        <v>71</v>
      </c>
      <c r="CE303" t="s">
        <v>71</v>
      </c>
      <c r="CF303" t="s">
        <v>71</v>
      </c>
      <c r="CG303" t="s">
        <v>71</v>
      </c>
      <c r="CH303" t="s">
        <v>71</v>
      </c>
      <c r="CI303" t="s">
        <v>71</v>
      </c>
      <c r="CJ303" t="s">
        <v>71</v>
      </c>
      <c r="CK303" t="s">
        <v>71</v>
      </c>
      <c r="CL303" t="s">
        <v>71</v>
      </c>
      <c r="CM303" t="s">
        <v>71</v>
      </c>
      <c r="CN303" t="s">
        <v>71</v>
      </c>
      <c r="CO303" t="s">
        <v>71</v>
      </c>
      <c r="CP303" t="s">
        <v>71</v>
      </c>
      <c r="CQ303" t="s">
        <v>71</v>
      </c>
      <c r="CR303" t="s">
        <v>71</v>
      </c>
      <c r="CS303" t="s">
        <v>71</v>
      </c>
      <c r="CT303" t="s">
        <v>71</v>
      </c>
      <c r="CU303" t="s">
        <v>71</v>
      </c>
      <c r="CV303" t="s">
        <v>71</v>
      </c>
      <c r="CW303" t="s">
        <v>71</v>
      </c>
      <c r="CX303" t="s">
        <v>71</v>
      </c>
      <c r="CY303" t="s">
        <v>71</v>
      </c>
      <c r="CZ303" t="s">
        <v>71</v>
      </c>
      <c r="DA303" t="s">
        <v>71</v>
      </c>
      <c r="DB303" t="s">
        <v>71</v>
      </c>
      <c r="DC303" t="s">
        <v>71</v>
      </c>
      <c r="DD303" t="s">
        <v>71</v>
      </c>
      <c r="DE303" t="s">
        <v>71</v>
      </c>
      <c r="DF303" t="s">
        <v>71</v>
      </c>
      <c r="DG303" t="s">
        <v>71</v>
      </c>
      <c r="DH303" t="s">
        <v>71</v>
      </c>
      <c r="DI303" t="s">
        <v>71</v>
      </c>
      <c r="DJ303" t="s">
        <v>71</v>
      </c>
      <c r="DK303" t="s">
        <v>71</v>
      </c>
      <c r="DL303" t="s">
        <v>71</v>
      </c>
      <c r="DM303" t="s">
        <v>71</v>
      </c>
      <c r="DN303" t="s">
        <v>71</v>
      </c>
      <c r="DO303" t="s">
        <v>71</v>
      </c>
      <c r="DP303" t="s">
        <v>71</v>
      </c>
      <c r="DQ303" t="s">
        <v>71</v>
      </c>
      <c r="DR303" t="s">
        <v>71</v>
      </c>
      <c r="DS303" t="s">
        <v>71</v>
      </c>
      <c r="DT303" t="s">
        <v>71</v>
      </c>
      <c r="DU303" t="s">
        <v>71</v>
      </c>
      <c r="DV303" t="s">
        <v>71</v>
      </c>
      <c r="DW303" t="s">
        <v>71</v>
      </c>
      <c r="DX303" t="s">
        <v>71</v>
      </c>
      <c r="DY303" t="s">
        <v>71</v>
      </c>
      <c r="DZ303" t="s">
        <v>71</v>
      </c>
      <c r="EA303" t="s">
        <v>71</v>
      </c>
      <c r="EB303" t="s">
        <v>71</v>
      </c>
      <c r="EC303" t="s">
        <v>71</v>
      </c>
      <c r="ED303" t="s">
        <v>71</v>
      </c>
      <c r="EE303" t="s">
        <v>71</v>
      </c>
      <c r="EF303" t="s">
        <v>71</v>
      </c>
      <c r="EG303" t="s">
        <v>71</v>
      </c>
      <c r="EH303" t="s">
        <v>71</v>
      </c>
      <c r="EI303" t="s">
        <v>71</v>
      </c>
      <c r="EJ303" t="s">
        <v>71</v>
      </c>
      <c r="EK303" t="s">
        <v>71</v>
      </c>
      <c r="EL303" t="s">
        <v>71</v>
      </c>
      <c r="EM303" t="s">
        <v>71</v>
      </c>
      <c r="EN303" t="s">
        <v>71</v>
      </c>
      <c r="EO303" t="s">
        <v>71</v>
      </c>
      <c r="EP303" t="s">
        <v>71</v>
      </c>
      <c r="EQ303" t="s">
        <v>71</v>
      </c>
      <c r="ER303" t="s">
        <v>71</v>
      </c>
      <c r="ES303" t="s">
        <v>71</v>
      </c>
      <c r="ET303" t="s">
        <v>71</v>
      </c>
      <c r="EU303" t="s">
        <v>71</v>
      </c>
      <c r="EV303" t="s">
        <v>71</v>
      </c>
      <c r="EW303" t="s">
        <v>71</v>
      </c>
      <c r="EX303" t="s">
        <v>71</v>
      </c>
      <c r="EY303" t="s">
        <v>71</v>
      </c>
      <c r="EZ303" t="s">
        <v>71</v>
      </c>
      <c r="FA303" t="s">
        <v>71</v>
      </c>
      <c r="FB303" t="s">
        <v>71</v>
      </c>
      <c r="FC303" t="s">
        <v>71</v>
      </c>
      <c r="FD303" t="s">
        <v>71</v>
      </c>
      <c r="FE303" t="s">
        <v>71</v>
      </c>
      <c r="FF303" t="s">
        <v>71</v>
      </c>
      <c r="FG303" t="s">
        <v>71</v>
      </c>
      <c r="FH303" t="s">
        <v>71</v>
      </c>
      <c r="FI303" t="s">
        <v>71</v>
      </c>
      <c r="FJ303" t="s">
        <v>71</v>
      </c>
      <c r="FK303" t="s">
        <v>71</v>
      </c>
      <c r="FL303" t="s">
        <v>71</v>
      </c>
      <c r="FM303" t="s">
        <v>71</v>
      </c>
      <c r="FN303" t="s">
        <v>71</v>
      </c>
      <c r="FO303" t="s">
        <v>71</v>
      </c>
      <c r="FP303" t="s">
        <v>71</v>
      </c>
      <c r="FQ303" t="s">
        <v>71</v>
      </c>
      <c r="FR303" t="s">
        <v>71</v>
      </c>
      <c r="FS303" t="s">
        <v>71</v>
      </c>
      <c r="FT303" t="s">
        <v>71</v>
      </c>
      <c r="FU303" t="s">
        <v>71</v>
      </c>
      <c r="FV303" t="s">
        <v>71</v>
      </c>
      <c r="FW303" t="s">
        <v>71</v>
      </c>
      <c r="FX303" t="s">
        <v>71</v>
      </c>
      <c r="FY303" t="s">
        <v>71</v>
      </c>
      <c r="FZ303" t="s">
        <v>71</v>
      </c>
      <c r="GA303" t="s">
        <v>71</v>
      </c>
      <c r="GB303" t="s">
        <v>71</v>
      </c>
      <c r="GC303" t="s">
        <v>71</v>
      </c>
      <c r="GD303" t="s">
        <v>71</v>
      </c>
      <c r="GE303" t="s">
        <v>71</v>
      </c>
      <c r="GF303" t="s">
        <v>71</v>
      </c>
      <c r="GG303" t="s">
        <v>71</v>
      </c>
      <c r="GH303" t="s">
        <v>71</v>
      </c>
    </row>
    <row r="304" spans="1:190" x14ac:dyDescent="0.2">
      <c r="A304" s="1">
        <v>302</v>
      </c>
      <c r="B304" t="s">
        <v>72</v>
      </c>
      <c r="C304" t="s">
        <v>72</v>
      </c>
      <c r="D304" t="s">
        <v>73</v>
      </c>
      <c r="E304" t="s">
        <v>73</v>
      </c>
      <c r="F304" t="s">
        <v>73</v>
      </c>
      <c r="G304" t="s">
        <v>73</v>
      </c>
      <c r="H304" t="s">
        <v>74</v>
      </c>
      <c r="I304" t="s">
        <v>74</v>
      </c>
      <c r="J304" t="s">
        <v>74</v>
      </c>
      <c r="K304" t="s">
        <v>75</v>
      </c>
      <c r="L304" t="s">
        <v>75</v>
      </c>
      <c r="M304" t="s">
        <v>75</v>
      </c>
      <c r="N304" t="s">
        <v>75</v>
      </c>
      <c r="O304" t="s">
        <v>75</v>
      </c>
      <c r="P304" t="s">
        <v>75</v>
      </c>
      <c r="Q304" t="s">
        <v>75</v>
      </c>
      <c r="R304" t="s">
        <v>71</v>
      </c>
      <c r="S304" t="s">
        <v>71</v>
      </c>
      <c r="T304" t="s">
        <v>71</v>
      </c>
      <c r="U304" t="s">
        <v>71</v>
      </c>
      <c r="V304" t="s">
        <v>71</v>
      </c>
      <c r="W304" t="s">
        <v>71</v>
      </c>
      <c r="X304" t="s">
        <v>71</v>
      </c>
      <c r="Y304" t="s">
        <v>71</v>
      </c>
      <c r="Z304" t="s">
        <v>71</v>
      </c>
      <c r="AA304" t="s">
        <v>71</v>
      </c>
      <c r="AB304" t="s">
        <v>71</v>
      </c>
      <c r="AC304" t="s">
        <v>71</v>
      </c>
      <c r="AD304" t="s">
        <v>71</v>
      </c>
      <c r="AE304" t="s">
        <v>71</v>
      </c>
      <c r="AF304" t="s">
        <v>71</v>
      </c>
      <c r="AG304" t="s">
        <v>71</v>
      </c>
      <c r="AH304" t="s">
        <v>71</v>
      </c>
      <c r="AI304" t="s">
        <v>71</v>
      </c>
      <c r="AJ304" t="s">
        <v>71</v>
      </c>
      <c r="AK304" t="s">
        <v>71</v>
      </c>
      <c r="AL304" t="s">
        <v>71</v>
      </c>
      <c r="AM304" t="s">
        <v>71</v>
      </c>
      <c r="AN304" t="s">
        <v>71</v>
      </c>
      <c r="AO304" t="s">
        <v>71</v>
      </c>
      <c r="AP304" t="s">
        <v>71</v>
      </c>
      <c r="AQ304" t="s">
        <v>71</v>
      </c>
      <c r="AR304" t="s">
        <v>71</v>
      </c>
      <c r="AS304" t="s">
        <v>71</v>
      </c>
      <c r="AT304" t="s">
        <v>71</v>
      </c>
      <c r="AU304" t="s">
        <v>71</v>
      </c>
      <c r="AV304" t="s">
        <v>71</v>
      </c>
      <c r="AW304" t="s">
        <v>71</v>
      </c>
      <c r="AX304" t="s">
        <v>71</v>
      </c>
      <c r="AY304" t="s">
        <v>71</v>
      </c>
      <c r="AZ304" t="s">
        <v>71</v>
      </c>
      <c r="BA304" t="s">
        <v>71</v>
      </c>
      <c r="BB304" t="s">
        <v>71</v>
      </c>
      <c r="BC304" t="s">
        <v>71</v>
      </c>
      <c r="BD304" t="s">
        <v>71</v>
      </c>
      <c r="BE304" t="s">
        <v>71</v>
      </c>
      <c r="BF304" t="s">
        <v>71</v>
      </c>
      <c r="BG304" t="s">
        <v>71</v>
      </c>
      <c r="BH304" t="s">
        <v>71</v>
      </c>
      <c r="BI304" t="s">
        <v>71</v>
      </c>
      <c r="BJ304" t="s">
        <v>71</v>
      </c>
      <c r="BK304" t="s">
        <v>71</v>
      </c>
      <c r="BL304" t="s">
        <v>71</v>
      </c>
      <c r="BM304" t="s">
        <v>71</v>
      </c>
      <c r="BN304" t="s">
        <v>71</v>
      </c>
      <c r="BO304" t="s">
        <v>71</v>
      </c>
      <c r="BP304" t="s">
        <v>71</v>
      </c>
      <c r="BQ304" t="s">
        <v>71</v>
      </c>
      <c r="BR304" t="s">
        <v>71</v>
      </c>
      <c r="BS304" t="s">
        <v>71</v>
      </c>
      <c r="BT304" t="s">
        <v>71</v>
      </c>
      <c r="BU304" t="s">
        <v>71</v>
      </c>
      <c r="BV304" t="s">
        <v>71</v>
      </c>
      <c r="BW304" t="s">
        <v>71</v>
      </c>
      <c r="BX304" t="s">
        <v>71</v>
      </c>
      <c r="BY304" t="s">
        <v>71</v>
      </c>
      <c r="BZ304" t="s">
        <v>71</v>
      </c>
      <c r="CA304" t="s">
        <v>71</v>
      </c>
      <c r="CB304" t="s">
        <v>71</v>
      </c>
      <c r="CC304" t="s">
        <v>71</v>
      </c>
      <c r="CD304" t="s">
        <v>71</v>
      </c>
      <c r="CE304" t="s">
        <v>71</v>
      </c>
      <c r="CF304" t="s">
        <v>71</v>
      </c>
      <c r="CG304" t="s">
        <v>71</v>
      </c>
      <c r="CH304" t="s">
        <v>71</v>
      </c>
      <c r="CI304" t="s">
        <v>71</v>
      </c>
      <c r="CJ304" t="s">
        <v>71</v>
      </c>
      <c r="CK304" t="s">
        <v>71</v>
      </c>
      <c r="CL304" t="s">
        <v>71</v>
      </c>
      <c r="CM304" t="s">
        <v>71</v>
      </c>
      <c r="CN304" t="s">
        <v>71</v>
      </c>
      <c r="CO304" t="s">
        <v>71</v>
      </c>
      <c r="CP304" t="s">
        <v>71</v>
      </c>
      <c r="CQ304" t="s">
        <v>71</v>
      </c>
      <c r="CR304" t="s">
        <v>71</v>
      </c>
      <c r="CS304" t="s">
        <v>71</v>
      </c>
      <c r="CT304" t="s">
        <v>71</v>
      </c>
      <c r="CU304" t="s">
        <v>71</v>
      </c>
      <c r="CV304" t="s">
        <v>71</v>
      </c>
      <c r="CW304" t="s">
        <v>71</v>
      </c>
      <c r="CX304" t="s">
        <v>71</v>
      </c>
      <c r="CY304" t="s">
        <v>71</v>
      </c>
      <c r="CZ304" t="s">
        <v>71</v>
      </c>
      <c r="DA304" t="s">
        <v>71</v>
      </c>
      <c r="DB304" t="s">
        <v>71</v>
      </c>
      <c r="DC304" t="s">
        <v>71</v>
      </c>
      <c r="DD304" t="s">
        <v>71</v>
      </c>
      <c r="DE304" t="s">
        <v>71</v>
      </c>
      <c r="DF304" t="s">
        <v>71</v>
      </c>
      <c r="DG304" t="s">
        <v>71</v>
      </c>
      <c r="DH304" t="s">
        <v>71</v>
      </c>
      <c r="DI304" t="s">
        <v>71</v>
      </c>
      <c r="DJ304" t="s">
        <v>71</v>
      </c>
      <c r="DK304" t="s">
        <v>71</v>
      </c>
      <c r="DL304" t="s">
        <v>71</v>
      </c>
      <c r="DM304" t="s">
        <v>71</v>
      </c>
      <c r="DN304" t="s">
        <v>71</v>
      </c>
      <c r="DO304" t="s">
        <v>71</v>
      </c>
      <c r="DP304" t="s">
        <v>71</v>
      </c>
      <c r="DQ304" t="s">
        <v>71</v>
      </c>
      <c r="DR304" t="s">
        <v>71</v>
      </c>
      <c r="DS304" t="s">
        <v>71</v>
      </c>
      <c r="DT304" t="s">
        <v>71</v>
      </c>
      <c r="DU304" t="s">
        <v>71</v>
      </c>
      <c r="DV304" t="s">
        <v>71</v>
      </c>
      <c r="DW304" t="s">
        <v>71</v>
      </c>
      <c r="DX304" t="s">
        <v>71</v>
      </c>
      <c r="DY304" t="s">
        <v>71</v>
      </c>
      <c r="DZ304" t="s">
        <v>71</v>
      </c>
      <c r="EA304" t="s">
        <v>71</v>
      </c>
      <c r="EB304" t="s">
        <v>71</v>
      </c>
      <c r="EC304" t="s">
        <v>71</v>
      </c>
      <c r="ED304" t="s">
        <v>71</v>
      </c>
      <c r="EE304" t="s">
        <v>71</v>
      </c>
      <c r="EF304" t="s">
        <v>71</v>
      </c>
      <c r="EG304" t="s">
        <v>71</v>
      </c>
      <c r="EH304" t="s">
        <v>71</v>
      </c>
      <c r="EI304" t="s">
        <v>71</v>
      </c>
      <c r="EJ304" t="s">
        <v>71</v>
      </c>
      <c r="EK304" t="s">
        <v>71</v>
      </c>
      <c r="EL304" t="s">
        <v>71</v>
      </c>
      <c r="EM304" t="s">
        <v>71</v>
      </c>
      <c r="EN304" t="s">
        <v>71</v>
      </c>
      <c r="EO304" t="s">
        <v>71</v>
      </c>
      <c r="EP304" t="s">
        <v>71</v>
      </c>
      <c r="EQ304" t="s">
        <v>71</v>
      </c>
      <c r="ER304" t="s">
        <v>71</v>
      </c>
      <c r="ES304" t="s">
        <v>71</v>
      </c>
      <c r="ET304" t="s">
        <v>71</v>
      </c>
      <c r="EU304" t="s">
        <v>71</v>
      </c>
      <c r="EV304" t="s">
        <v>71</v>
      </c>
      <c r="EW304" t="s">
        <v>71</v>
      </c>
      <c r="EX304" t="s">
        <v>71</v>
      </c>
      <c r="EY304" t="s">
        <v>71</v>
      </c>
      <c r="EZ304" t="s">
        <v>71</v>
      </c>
      <c r="FA304" t="s">
        <v>71</v>
      </c>
      <c r="FB304" t="s">
        <v>71</v>
      </c>
      <c r="FC304" t="s">
        <v>71</v>
      </c>
      <c r="FD304" t="s">
        <v>71</v>
      </c>
      <c r="FE304" t="s">
        <v>71</v>
      </c>
      <c r="FF304" t="s">
        <v>71</v>
      </c>
      <c r="FG304" t="s">
        <v>71</v>
      </c>
      <c r="FH304" t="s">
        <v>71</v>
      </c>
      <c r="FI304" t="s">
        <v>71</v>
      </c>
      <c r="FJ304" t="s">
        <v>71</v>
      </c>
      <c r="FK304" t="s">
        <v>71</v>
      </c>
      <c r="FL304" t="s">
        <v>71</v>
      </c>
      <c r="FM304" t="s">
        <v>71</v>
      </c>
      <c r="FN304" t="s">
        <v>71</v>
      </c>
      <c r="FO304" t="s">
        <v>71</v>
      </c>
      <c r="FP304" t="s">
        <v>71</v>
      </c>
      <c r="FQ304" t="s">
        <v>71</v>
      </c>
      <c r="FR304" t="s">
        <v>71</v>
      </c>
      <c r="FS304" t="s">
        <v>71</v>
      </c>
      <c r="FT304" t="s">
        <v>71</v>
      </c>
      <c r="FU304" t="s">
        <v>71</v>
      </c>
      <c r="FV304" t="s">
        <v>71</v>
      </c>
      <c r="FW304" t="s">
        <v>71</v>
      </c>
      <c r="FX304" t="s">
        <v>71</v>
      </c>
      <c r="FY304" t="s">
        <v>71</v>
      </c>
      <c r="FZ304" t="s">
        <v>71</v>
      </c>
      <c r="GA304" t="s">
        <v>71</v>
      </c>
      <c r="GB304" t="s">
        <v>71</v>
      </c>
      <c r="GC304" t="s">
        <v>71</v>
      </c>
      <c r="GD304" t="s">
        <v>71</v>
      </c>
      <c r="GE304" t="s">
        <v>71</v>
      </c>
      <c r="GF304" t="s">
        <v>71</v>
      </c>
      <c r="GG304" t="s">
        <v>71</v>
      </c>
      <c r="GH304" t="s">
        <v>71</v>
      </c>
    </row>
    <row r="305" spans="1:190" x14ac:dyDescent="0.2">
      <c r="A305" s="1">
        <v>303</v>
      </c>
      <c r="B305" t="s">
        <v>72</v>
      </c>
      <c r="C305" t="s">
        <v>72</v>
      </c>
      <c r="D305" t="s">
        <v>73</v>
      </c>
      <c r="E305" t="s">
        <v>73</v>
      </c>
      <c r="F305" t="s">
        <v>73</v>
      </c>
      <c r="G305" t="s">
        <v>73</v>
      </c>
      <c r="H305" t="s">
        <v>74</v>
      </c>
      <c r="I305" t="s">
        <v>74</v>
      </c>
      <c r="J305" t="s">
        <v>74</v>
      </c>
      <c r="K305" t="s">
        <v>75</v>
      </c>
      <c r="L305" t="s">
        <v>75</v>
      </c>
      <c r="M305" t="s">
        <v>75</v>
      </c>
      <c r="N305" t="s">
        <v>75</v>
      </c>
      <c r="O305" t="s">
        <v>75</v>
      </c>
      <c r="P305" t="s">
        <v>75</v>
      </c>
      <c r="Q305" t="s">
        <v>75</v>
      </c>
      <c r="R305" t="s">
        <v>71</v>
      </c>
      <c r="S305" t="s">
        <v>71</v>
      </c>
      <c r="T305" t="s">
        <v>71</v>
      </c>
      <c r="U305" t="s">
        <v>71</v>
      </c>
      <c r="V305" t="s">
        <v>71</v>
      </c>
      <c r="W305" t="s">
        <v>71</v>
      </c>
      <c r="X305" t="s">
        <v>71</v>
      </c>
      <c r="Y305" t="s">
        <v>71</v>
      </c>
      <c r="Z305" t="s">
        <v>71</v>
      </c>
      <c r="AA305" t="s">
        <v>71</v>
      </c>
      <c r="AB305" t="s">
        <v>71</v>
      </c>
      <c r="AC305" t="s">
        <v>71</v>
      </c>
      <c r="AD305" t="s">
        <v>71</v>
      </c>
      <c r="AE305" t="s">
        <v>71</v>
      </c>
      <c r="AF305" t="s">
        <v>71</v>
      </c>
      <c r="AG305" t="s">
        <v>71</v>
      </c>
      <c r="AH305" t="s">
        <v>71</v>
      </c>
      <c r="AI305" t="s">
        <v>71</v>
      </c>
      <c r="AJ305" t="s">
        <v>71</v>
      </c>
      <c r="AK305" t="s">
        <v>71</v>
      </c>
      <c r="AL305" t="s">
        <v>71</v>
      </c>
      <c r="AM305" t="s">
        <v>71</v>
      </c>
      <c r="AN305" t="s">
        <v>71</v>
      </c>
      <c r="AO305" t="s">
        <v>71</v>
      </c>
      <c r="AP305" t="s">
        <v>71</v>
      </c>
      <c r="AQ305" t="s">
        <v>71</v>
      </c>
      <c r="AR305" t="s">
        <v>71</v>
      </c>
      <c r="AS305" t="s">
        <v>71</v>
      </c>
      <c r="AT305" t="s">
        <v>71</v>
      </c>
      <c r="AU305" t="s">
        <v>71</v>
      </c>
      <c r="AV305" t="s">
        <v>71</v>
      </c>
      <c r="AW305" t="s">
        <v>71</v>
      </c>
      <c r="AX305" t="s">
        <v>71</v>
      </c>
      <c r="AY305" t="s">
        <v>71</v>
      </c>
      <c r="AZ305" t="s">
        <v>71</v>
      </c>
      <c r="BA305" t="s">
        <v>71</v>
      </c>
      <c r="BB305" t="s">
        <v>71</v>
      </c>
      <c r="BC305" t="s">
        <v>71</v>
      </c>
      <c r="BD305" t="s">
        <v>71</v>
      </c>
      <c r="BE305" t="s">
        <v>71</v>
      </c>
      <c r="BF305" t="s">
        <v>71</v>
      </c>
      <c r="BG305" t="s">
        <v>71</v>
      </c>
      <c r="BH305" t="s">
        <v>71</v>
      </c>
      <c r="BI305" t="s">
        <v>71</v>
      </c>
      <c r="BJ305" t="s">
        <v>71</v>
      </c>
      <c r="BK305" t="s">
        <v>71</v>
      </c>
      <c r="BL305" t="s">
        <v>71</v>
      </c>
      <c r="BM305" t="s">
        <v>71</v>
      </c>
      <c r="BN305" t="s">
        <v>71</v>
      </c>
      <c r="BO305" t="s">
        <v>71</v>
      </c>
      <c r="BP305" t="s">
        <v>71</v>
      </c>
      <c r="BQ305" t="s">
        <v>71</v>
      </c>
      <c r="BR305" t="s">
        <v>71</v>
      </c>
      <c r="BS305" t="s">
        <v>71</v>
      </c>
      <c r="BT305" t="s">
        <v>71</v>
      </c>
      <c r="BU305" t="s">
        <v>71</v>
      </c>
      <c r="BV305" t="s">
        <v>71</v>
      </c>
      <c r="BW305" t="s">
        <v>71</v>
      </c>
      <c r="BX305" t="s">
        <v>71</v>
      </c>
      <c r="BY305" t="s">
        <v>71</v>
      </c>
      <c r="BZ305" t="s">
        <v>71</v>
      </c>
      <c r="CA305" t="s">
        <v>71</v>
      </c>
      <c r="CB305" t="s">
        <v>71</v>
      </c>
      <c r="CC305" t="s">
        <v>71</v>
      </c>
      <c r="CD305" t="s">
        <v>71</v>
      </c>
      <c r="CE305" t="s">
        <v>71</v>
      </c>
      <c r="CF305" t="s">
        <v>71</v>
      </c>
      <c r="CG305" t="s">
        <v>71</v>
      </c>
      <c r="CH305" t="s">
        <v>71</v>
      </c>
      <c r="CI305" t="s">
        <v>71</v>
      </c>
      <c r="CJ305" t="s">
        <v>71</v>
      </c>
      <c r="CK305" t="s">
        <v>71</v>
      </c>
      <c r="CL305" t="s">
        <v>71</v>
      </c>
      <c r="CM305" t="s">
        <v>71</v>
      </c>
      <c r="CN305" t="s">
        <v>71</v>
      </c>
      <c r="CO305" t="s">
        <v>71</v>
      </c>
      <c r="CP305" t="s">
        <v>71</v>
      </c>
      <c r="CQ305" t="s">
        <v>71</v>
      </c>
      <c r="CR305" t="s">
        <v>71</v>
      </c>
      <c r="CS305" t="s">
        <v>71</v>
      </c>
      <c r="CT305" t="s">
        <v>71</v>
      </c>
      <c r="CU305" t="s">
        <v>71</v>
      </c>
      <c r="CV305" t="s">
        <v>71</v>
      </c>
      <c r="CW305" t="s">
        <v>71</v>
      </c>
      <c r="CX305" t="s">
        <v>71</v>
      </c>
      <c r="CY305" t="s">
        <v>71</v>
      </c>
      <c r="CZ305" t="s">
        <v>71</v>
      </c>
      <c r="DA305" t="s">
        <v>71</v>
      </c>
      <c r="DB305" t="s">
        <v>71</v>
      </c>
      <c r="DC305" t="s">
        <v>71</v>
      </c>
      <c r="DD305" t="s">
        <v>71</v>
      </c>
      <c r="DE305" t="s">
        <v>71</v>
      </c>
      <c r="DF305" t="s">
        <v>71</v>
      </c>
      <c r="DG305" t="s">
        <v>71</v>
      </c>
      <c r="DH305" t="s">
        <v>71</v>
      </c>
      <c r="DI305" t="s">
        <v>71</v>
      </c>
      <c r="DJ305" t="s">
        <v>71</v>
      </c>
      <c r="DK305" t="s">
        <v>71</v>
      </c>
      <c r="DL305" t="s">
        <v>71</v>
      </c>
      <c r="DM305" t="s">
        <v>71</v>
      </c>
      <c r="DN305" t="s">
        <v>71</v>
      </c>
      <c r="DO305" t="s">
        <v>71</v>
      </c>
      <c r="DP305" t="s">
        <v>71</v>
      </c>
      <c r="DQ305" t="s">
        <v>71</v>
      </c>
      <c r="DR305" t="s">
        <v>71</v>
      </c>
      <c r="DS305" t="s">
        <v>71</v>
      </c>
      <c r="DT305" t="s">
        <v>71</v>
      </c>
      <c r="DU305" t="s">
        <v>71</v>
      </c>
      <c r="DV305" t="s">
        <v>71</v>
      </c>
      <c r="DW305" t="s">
        <v>71</v>
      </c>
      <c r="DX305" t="s">
        <v>71</v>
      </c>
      <c r="DY305" t="s">
        <v>71</v>
      </c>
      <c r="DZ305" t="s">
        <v>71</v>
      </c>
      <c r="EA305" t="s">
        <v>71</v>
      </c>
      <c r="EB305" t="s">
        <v>71</v>
      </c>
      <c r="EC305" t="s">
        <v>71</v>
      </c>
      <c r="ED305" t="s">
        <v>71</v>
      </c>
      <c r="EE305" t="s">
        <v>71</v>
      </c>
      <c r="EF305" t="s">
        <v>71</v>
      </c>
      <c r="EG305" t="s">
        <v>71</v>
      </c>
      <c r="EH305" t="s">
        <v>71</v>
      </c>
      <c r="EI305" t="s">
        <v>71</v>
      </c>
      <c r="EJ305" t="s">
        <v>71</v>
      </c>
      <c r="EK305" t="s">
        <v>71</v>
      </c>
      <c r="EL305" t="s">
        <v>71</v>
      </c>
      <c r="EM305" t="s">
        <v>71</v>
      </c>
      <c r="EN305" t="s">
        <v>71</v>
      </c>
      <c r="EO305" t="s">
        <v>71</v>
      </c>
      <c r="EP305" t="s">
        <v>71</v>
      </c>
      <c r="EQ305" t="s">
        <v>71</v>
      </c>
      <c r="ER305" t="s">
        <v>71</v>
      </c>
      <c r="ES305" t="s">
        <v>71</v>
      </c>
      <c r="ET305" t="s">
        <v>71</v>
      </c>
      <c r="EU305" t="s">
        <v>71</v>
      </c>
      <c r="EV305" t="s">
        <v>71</v>
      </c>
      <c r="EW305" t="s">
        <v>71</v>
      </c>
      <c r="EX305" t="s">
        <v>71</v>
      </c>
      <c r="EY305" t="s">
        <v>71</v>
      </c>
      <c r="EZ305" t="s">
        <v>71</v>
      </c>
      <c r="FA305" t="s">
        <v>71</v>
      </c>
      <c r="FB305" t="s">
        <v>71</v>
      </c>
      <c r="FC305" t="s">
        <v>71</v>
      </c>
      <c r="FD305" t="s">
        <v>71</v>
      </c>
      <c r="FE305" t="s">
        <v>71</v>
      </c>
      <c r="FF305" t="s">
        <v>71</v>
      </c>
      <c r="FG305" t="s">
        <v>71</v>
      </c>
      <c r="FH305" t="s">
        <v>71</v>
      </c>
      <c r="FI305" t="s">
        <v>71</v>
      </c>
      <c r="FJ305" t="s">
        <v>71</v>
      </c>
      <c r="FK305" t="s">
        <v>71</v>
      </c>
      <c r="FL305" t="s">
        <v>71</v>
      </c>
      <c r="FM305" t="s">
        <v>71</v>
      </c>
      <c r="FN305" t="s">
        <v>71</v>
      </c>
      <c r="FO305" t="s">
        <v>71</v>
      </c>
      <c r="FP305" t="s">
        <v>71</v>
      </c>
      <c r="FQ305" t="s">
        <v>71</v>
      </c>
      <c r="FR305" t="s">
        <v>71</v>
      </c>
      <c r="FS305" t="s">
        <v>71</v>
      </c>
      <c r="FT305" t="s">
        <v>71</v>
      </c>
      <c r="FU305" t="s">
        <v>71</v>
      </c>
      <c r="FV305" t="s">
        <v>71</v>
      </c>
      <c r="FW305" t="s">
        <v>71</v>
      </c>
      <c r="FX305" t="s">
        <v>71</v>
      </c>
      <c r="FY305" t="s">
        <v>71</v>
      </c>
      <c r="FZ305" t="s">
        <v>71</v>
      </c>
      <c r="GA305" t="s">
        <v>71</v>
      </c>
      <c r="GB305" t="s">
        <v>71</v>
      </c>
      <c r="GC305" t="s">
        <v>71</v>
      </c>
      <c r="GD305" t="s">
        <v>71</v>
      </c>
      <c r="GE305" t="s">
        <v>71</v>
      </c>
      <c r="GF305" t="s">
        <v>71</v>
      </c>
      <c r="GG305" t="s">
        <v>71</v>
      </c>
      <c r="GH305" t="s">
        <v>71</v>
      </c>
    </row>
    <row r="306" spans="1:190" x14ac:dyDescent="0.2">
      <c r="A306" s="1">
        <v>304</v>
      </c>
      <c r="B306" t="s">
        <v>72</v>
      </c>
      <c r="C306" t="s">
        <v>72</v>
      </c>
      <c r="D306" t="s">
        <v>73</v>
      </c>
      <c r="E306" t="s">
        <v>73</v>
      </c>
      <c r="F306" t="s">
        <v>73</v>
      </c>
      <c r="G306" t="s">
        <v>73</v>
      </c>
      <c r="H306" t="s">
        <v>74</v>
      </c>
      <c r="I306" t="s">
        <v>74</v>
      </c>
      <c r="J306" t="s">
        <v>74</v>
      </c>
      <c r="K306" t="s">
        <v>75</v>
      </c>
      <c r="L306" t="s">
        <v>75</v>
      </c>
      <c r="M306" t="s">
        <v>75</v>
      </c>
      <c r="N306" t="s">
        <v>75</v>
      </c>
      <c r="O306" t="s">
        <v>75</v>
      </c>
      <c r="P306" t="s">
        <v>75</v>
      </c>
      <c r="Q306" t="s">
        <v>75</v>
      </c>
      <c r="R306" t="s">
        <v>71</v>
      </c>
      <c r="S306" t="s">
        <v>71</v>
      </c>
      <c r="T306" t="s">
        <v>71</v>
      </c>
      <c r="U306" t="s">
        <v>71</v>
      </c>
      <c r="V306" t="s">
        <v>71</v>
      </c>
      <c r="W306" t="s">
        <v>71</v>
      </c>
      <c r="X306" t="s">
        <v>71</v>
      </c>
      <c r="Y306" t="s">
        <v>71</v>
      </c>
      <c r="Z306" t="s">
        <v>71</v>
      </c>
      <c r="AA306" t="s">
        <v>71</v>
      </c>
      <c r="AB306" t="s">
        <v>71</v>
      </c>
      <c r="AC306" t="s">
        <v>71</v>
      </c>
      <c r="AD306" t="s">
        <v>71</v>
      </c>
      <c r="AE306" t="s">
        <v>71</v>
      </c>
      <c r="AF306" t="s">
        <v>71</v>
      </c>
      <c r="AG306" t="s">
        <v>71</v>
      </c>
      <c r="AH306" t="s">
        <v>71</v>
      </c>
      <c r="AI306" t="s">
        <v>71</v>
      </c>
      <c r="AJ306" t="s">
        <v>71</v>
      </c>
      <c r="AK306" t="s">
        <v>71</v>
      </c>
      <c r="AL306" t="s">
        <v>71</v>
      </c>
      <c r="AM306" t="s">
        <v>71</v>
      </c>
      <c r="AN306" t="s">
        <v>71</v>
      </c>
      <c r="AO306" t="s">
        <v>71</v>
      </c>
      <c r="AP306" t="s">
        <v>71</v>
      </c>
      <c r="AQ306" t="s">
        <v>71</v>
      </c>
      <c r="AR306" t="s">
        <v>71</v>
      </c>
      <c r="AS306" t="s">
        <v>71</v>
      </c>
      <c r="AT306" t="s">
        <v>71</v>
      </c>
      <c r="AU306" t="s">
        <v>71</v>
      </c>
      <c r="AV306" t="s">
        <v>71</v>
      </c>
      <c r="AW306" t="s">
        <v>71</v>
      </c>
      <c r="AX306" t="s">
        <v>71</v>
      </c>
      <c r="AY306" t="s">
        <v>71</v>
      </c>
      <c r="AZ306" t="s">
        <v>71</v>
      </c>
      <c r="BA306" t="s">
        <v>71</v>
      </c>
      <c r="BB306" t="s">
        <v>71</v>
      </c>
      <c r="BC306" t="s">
        <v>71</v>
      </c>
      <c r="BD306" t="s">
        <v>71</v>
      </c>
      <c r="BE306" t="s">
        <v>71</v>
      </c>
      <c r="BF306" t="s">
        <v>71</v>
      </c>
      <c r="BG306" t="s">
        <v>71</v>
      </c>
      <c r="BH306" t="s">
        <v>71</v>
      </c>
      <c r="BI306" t="s">
        <v>71</v>
      </c>
      <c r="BJ306" t="s">
        <v>71</v>
      </c>
      <c r="BK306" t="s">
        <v>71</v>
      </c>
      <c r="BL306" t="s">
        <v>71</v>
      </c>
      <c r="BM306" t="s">
        <v>71</v>
      </c>
      <c r="BN306" t="s">
        <v>71</v>
      </c>
      <c r="BO306" t="s">
        <v>71</v>
      </c>
      <c r="BP306" t="s">
        <v>71</v>
      </c>
      <c r="BQ306" t="s">
        <v>71</v>
      </c>
      <c r="BR306" t="s">
        <v>71</v>
      </c>
      <c r="BS306" t="s">
        <v>71</v>
      </c>
      <c r="BT306" t="s">
        <v>71</v>
      </c>
      <c r="BU306" t="s">
        <v>71</v>
      </c>
      <c r="BV306" t="s">
        <v>71</v>
      </c>
      <c r="BW306" t="s">
        <v>71</v>
      </c>
      <c r="BX306" t="s">
        <v>71</v>
      </c>
      <c r="BY306" t="s">
        <v>71</v>
      </c>
      <c r="BZ306" t="s">
        <v>71</v>
      </c>
      <c r="CA306" t="s">
        <v>71</v>
      </c>
      <c r="CB306" t="s">
        <v>71</v>
      </c>
      <c r="CC306" t="s">
        <v>71</v>
      </c>
      <c r="CD306" t="s">
        <v>71</v>
      </c>
      <c r="CE306" t="s">
        <v>71</v>
      </c>
      <c r="CF306" t="s">
        <v>71</v>
      </c>
      <c r="CG306" t="s">
        <v>71</v>
      </c>
      <c r="CH306" t="s">
        <v>71</v>
      </c>
      <c r="CI306" t="s">
        <v>71</v>
      </c>
      <c r="CJ306" t="s">
        <v>71</v>
      </c>
      <c r="CK306" t="s">
        <v>71</v>
      </c>
      <c r="CL306" t="s">
        <v>71</v>
      </c>
      <c r="CM306" t="s">
        <v>71</v>
      </c>
      <c r="CN306" t="s">
        <v>71</v>
      </c>
      <c r="CO306" t="s">
        <v>71</v>
      </c>
      <c r="CP306" t="s">
        <v>71</v>
      </c>
      <c r="CQ306" t="s">
        <v>71</v>
      </c>
      <c r="CR306" t="s">
        <v>71</v>
      </c>
      <c r="CS306" t="s">
        <v>71</v>
      </c>
      <c r="CT306" t="s">
        <v>71</v>
      </c>
      <c r="CU306" t="s">
        <v>71</v>
      </c>
      <c r="CV306" t="s">
        <v>71</v>
      </c>
      <c r="CW306" t="s">
        <v>71</v>
      </c>
      <c r="CX306" t="s">
        <v>71</v>
      </c>
      <c r="CY306" t="s">
        <v>71</v>
      </c>
      <c r="CZ306" t="s">
        <v>71</v>
      </c>
      <c r="DA306" t="s">
        <v>71</v>
      </c>
      <c r="DB306" t="s">
        <v>71</v>
      </c>
      <c r="DC306" t="s">
        <v>71</v>
      </c>
      <c r="DD306" t="s">
        <v>71</v>
      </c>
      <c r="DE306" t="s">
        <v>71</v>
      </c>
      <c r="DF306" t="s">
        <v>71</v>
      </c>
      <c r="DG306" t="s">
        <v>71</v>
      </c>
      <c r="DH306" t="s">
        <v>71</v>
      </c>
      <c r="DI306" t="s">
        <v>71</v>
      </c>
      <c r="DJ306" t="s">
        <v>71</v>
      </c>
      <c r="DK306" t="s">
        <v>71</v>
      </c>
      <c r="DL306" t="s">
        <v>71</v>
      </c>
      <c r="DM306" t="s">
        <v>71</v>
      </c>
      <c r="DN306" t="s">
        <v>71</v>
      </c>
      <c r="DO306" t="s">
        <v>71</v>
      </c>
      <c r="DP306" t="s">
        <v>71</v>
      </c>
      <c r="DQ306" t="s">
        <v>71</v>
      </c>
      <c r="DR306" t="s">
        <v>71</v>
      </c>
      <c r="DS306" t="s">
        <v>71</v>
      </c>
      <c r="DT306" t="s">
        <v>71</v>
      </c>
      <c r="DU306" t="s">
        <v>71</v>
      </c>
      <c r="DV306" t="s">
        <v>71</v>
      </c>
      <c r="DW306" t="s">
        <v>71</v>
      </c>
      <c r="DX306" t="s">
        <v>71</v>
      </c>
      <c r="DY306" t="s">
        <v>71</v>
      </c>
      <c r="DZ306" t="s">
        <v>71</v>
      </c>
      <c r="EA306" t="s">
        <v>71</v>
      </c>
      <c r="EB306" t="s">
        <v>71</v>
      </c>
      <c r="EC306" t="s">
        <v>71</v>
      </c>
      <c r="ED306" t="s">
        <v>71</v>
      </c>
      <c r="EE306" t="s">
        <v>71</v>
      </c>
      <c r="EF306" t="s">
        <v>71</v>
      </c>
      <c r="EG306" t="s">
        <v>71</v>
      </c>
      <c r="EH306" t="s">
        <v>71</v>
      </c>
      <c r="EI306" t="s">
        <v>71</v>
      </c>
      <c r="EJ306" t="s">
        <v>71</v>
      </c>
      <c r="EK306" t="s">
        <v>71</v>
      </c>
      <c r="EL306" t="s">
        <v>71</v>
      </c>
      <c r="EM306" t="s">
        <v>71</v>
      </c>
      <c r="EN306" t="s">
        <v>71</v>
      </c>
      <c r="EO306" t="s">
        <v>71</v>
      </c>
      <c r="EP306" t="s">
        <v>71</v>
      </c>
      <c r="EQ306" t="s">
        <v>71</v>
      </c>
      <c r="ER306" t="s">
        <v>71</v>
      </c>
      <c r="ES306" t="s">
        <v>71</v>
      </c>
      <c r="ET306" t="s">
        <v>71</v>
      </c>
      <c r="EU306" t="s">
        <v>71</v>
      </c>
      <c r="EV306" t="s">
        <v>71</v>
      </c>
      <c r="EW306" t="s">
        <v>71</v>
      </c>
      <c r="EX306" t="s">
        <v>71</v>
      </c>
      <c r="EY306" t="s">
        <v>71</v>
      </c>
      <c r="EZ306" t="s">
        <v>71</v>
      </c>
      <c r="FA306" t="s">
        <v>71</v>
      </c>
      <c r="FB306" t="s">
        <v>71</v>
      </c>
      <c r="FC306" t="s">
        <v>71</v>
      </c>
      <c r="FD306" t="s">
        <v>71</v>
      </c>
      <c r="FE306" t="s">
        <v>71</v>
      </c>
      <c r="FF306" t="s">
        <v>71</v>
      </c>
      <c r="FG306" t="s">
        <v>71</v>
      </c>
      <c r="FH306" t="s">
        <v>71</v>
      </c>
      <c r="FI306" t="s">
        <v>71</v>
      </c>
      <c r="FJ306" t="s">
        <v>71</v>
      </c>
      <c r="FK306" t="s">
        <v>71</v>
      </c>
      <c r="FL306" t="s">
        <v>71</v>
      </c>
      <c r="FM306" t="s">
        <v>71</v>
      </c>
      <c r="FN306" t="s">
        <v>71</v>
      </c>
      <c r="FO306" t="s">
        <v>71</v>
      </c>
      <c r="FP306" t="s">
        <v>71</v>
      </c>
      <c r="FQ306" t="s">
        <v>71</v>
      </c>
      <c r="FR306" t="s">
        <v>71</v>
      </c>
      <c r="FS306" t="s">
        <v>71</v>
      </c>
      <c r="FT306" t="s">
        <v>71</v>
      </c>
      <c r="FU306" t="s">
        <v>71</v>
      </c>
      <c r="FV306" t="s">
        <v>71</v>
      </c>
      <c r="FW306" t="s">
        <v>71</v>
      </c>
      <c r="FX306" t="s">
        <v>71</v>
      </c>
      <c r="FY306" t="s">
        <v>71</v>
      </c>
      <c r="FZ306" t="s">
        <v>71</v>
      </c>
      <c r="GA306" t="s">
        <v>71</v>
      </c>
      <c r="GB306" t="s">
        <v>71</v>
      </c>
      <c r="GC306" t="s">
        <v>71</v>
      </c>
      <c r="GD306" t="s">
        <v>71</v>
      </c>
      <c r="GE306" t="s">
        <v>71</v>
      </c>
      <c r="GF306" t="s">
        <v>71</v>
      </c>
      <c r="GG306" t="s">
        <v>71</v>
      </c>
      <c r="GH306" t="s">
        <v>71</v>
      </c>
    </row>
    <row r="307" spans="1:190" x14ac:dyDescent="0.2">
      <c r="A307" s="1">
        <v>305</v>
      </c>
      <c r="B307" t="s">
        <v>72</v>
      </c>
      <c r="C307" t="s">
        <v>72</v>
      </c>
      <c r="D307" t="s">
        <v>73</v>
      </c>
      <c r="E307" t="s">
        <v>73</v>
      </c>
      <c r="F307" t="s">
        <v>73</v>
      </c>
      <c r="G307" t="s">
        <v>73</v>
      </c>
      <c r="H307" t="s">
        <v>74</v>
      </c>
      <c r="I307" t="s">
        <v>74</v>
      </c>
      <c r="J307" t="s">
        <v>74</v>
      </c>
      <c r="K307" t="s">
        <v>75</v>
      </c>
      <c r="L307" t="s">
        <v>75</v>
      </c>
      <c r="M307" t="s">
        <v>75</v>
      </c>
      <c r="N307" t="s">
        <v>75</v>
      </c>
      <c r="O307" t="s">
        <v>75</v>
      </c>
      <c r="P307" t="s">
        <v>75</v>
      </c>
      <c r="Q307" t="s">
        <v>75</v>
      </c>
      <c r="R307" t="s">
        <v>71</v>
      </c>
      <c r="S307" t="s">
        <v>71</v>
      </c>
      <c r="T307" t="s">
        <v>71</v>
      </c>
      <c r="U307" t="s">
        <v>71</v>
      </c>
      <c r="V307" t="s">
        <v>71</v>
      </c>
      <c r="W307" t="s">
        <v>71</v>
      </c>
      <c r="X307" t="s">
        <v>71</v>
      </c>
      <c r="Y307" t="s">
        <v>71</v>
      </c>
      <c r="Z307" t="s">
        <v>71</v>
      </c>
      <c r="AA307" t="s">
        <v>71</v>
      </c>
      <c r="AB307" t="s">
        <v>71</v>
      </c>
      <c r="AC307" t="s">
        <v>71</v>
      </c>
      <c r="AD307" t="s">
        <v>71</v>
      </c>
      <c r="AE307" t="s">
        <v>71</v>
      </c>
      <c r="AF307" t="s">
        <v>71</v>
      </c>
      <c r="AG307" t="s">
        <v>71</v>
      </c>
      <c r="AH307" t="s">
        <v>71</v>
      </c>
      <c r="AI307" t="s">
        <v>71</v>
      </c>
      <c r="AJ307" t="s">
        <v>71</v>
      </c>
      <c r="AK307" t="s">
        <v>71</v>
      </c>
      <c r="AL307" t="s">
        <v>71</v>
      </c>
      <c r="AM307" t="s">
        <v>71</v>
      </c>
      <c r="AN307" t="s">
        <v>71</v>
      </c>
      <c r="AO307" t="s">
        <v>71</v>
      </c>
      <c r="AP307" t="s">
        <v>71</v>
      </c>
      <c r="AQ307" t="s">
        <v>71</v>
      </c>
      <c r="AR307" t="s">
        <v>71</v>
      </c>
      <c r="AS307" t="s">
        <v>71</v>
      </c>
      <c r="AT307" t="s">
        <v>71</v>
      </c>
      <c r="AU307" t="s">
        <v>71</v>
      </c>
      <c r="AV307" t="s">
        <v>71</v>
      </c>
      <c r="AW307" t="s">
        <v>71</v>
      </c>
      <c r="AX307" t="s">
        <v>71</v>
      </c>
      <c r="AY307" t="s">
        <v>71</v>
      </c>
      <c r="AZ307" t="s">
        <v>71</v>
      </c>
      <c r="BA307" t="s">
        <v>71</v>
      </c>
      <c r="BB307" t="s">
        <v>71</v>
      </c>
      <c r="BC307" t="s">
        <v>71</v>
      </c>
      <c r="BD307" t="s">
        <v>71</v>
      </c>
      <c r="BE307" t="s">
        <v>71</v>
      </c>
      <c r="BF307" t="s">
        <v>71</v>
      </c>
      <c r="BG307" t="s">
        <v>71</v>
      </c>
      <c r="BH307" t="s">
        <v>71</v>
      </c>
      <c r="BI307" t="s">
        <v>71</v>
      </c>
      <c r="BJ307" t="s">
        <v>71</v>
      </c>
      <c r="BK307" t="s">
        <v>71</v>
      </c>
      <c r="BL307" t="s">
        <v>71</v>
      </c>
      <c r="BM307" t="s">
        <v>71</v>
      </c>
      <c r="BN307" t="s">
        <v>71</v>
      </c>
      <c r="BO307" t="s">
        <v>71</v>
      </c>
      <c r="BP307" t="s">
        <v>71</v>
      </c>
      <c r="BQ307" t="s">
        <v>71</v>
      </c>
      <c r="BR307" t="s">
        <v>71</v>
      </c>
      <c r="BS307" t="s">
        <v>71</v>
      </c>
      <c r="BT307" t="s">
        <v>71</v>
      </c>
      <c r="BU307" t="s">
        <v>71</v>
      </c>
      <c r="BV307" t="s">
        <v>71</v>
      </c>
      <c r="BW307" t="s">
        <v>71</v>
      </c>
      <c r="BX307" t="s">
        <v>71</v>
      </c>
      <c r="BY307" t="s">
        <v>71</v>
      </c>
      <c r="BZ307" t="s">
        <v>71</v>
      </c>
      <c r="CA307" t="s">
        <v>71</v>
      </c>
      <c r="CB307" t="s">
        <v>71</v>
      </c>
      <c r="CC307" t="s">
        <v>71</v>
      </c>
      <c r="CD307" t="s">
        <v>71</v>
      </c>
      <c r="CE307" t="s">
        <v>71</v>
      </c>
      <c r="CF307" t="s">
        <v>71</v>
      </c>
      <c r="CG307" t="s">
        <v>71</v>
      </c>
      <c r="CH307" t="s">
        <v>71</v>
      </c>
      <c r="CI307" t="s">
        <v>71</v>
      </c>
      <c r="CJ307" t="s">
        <v>71</v>
      </c>
      <c r="CK307" t="s">
        <v>71</v>
      </c>
      <c r="CL307" t="s">
        <v>71</v>
      </c>
      <c r="CM307" t="s">
        <v>71</v>
      </c>
      <c r="CN307" t="s">
        <v>71</v>
      </c>
      <c r="CO307" t="s">
        <v>71</v>
      </c>
      <c r="CP307" t="s">
        <v>71</v>
      </c>
      <c r="CQ307" t="s">
        <v>71</v>
      </c>
      <c r="CR307" t="s">
        <v>71</v>
      </c>
      <c r="CS307" t="s">
        <v>71</v>
      </c>
      <c r="CT307" t="s">
        <v>71</v>
      </c>
      <c r="CU307" t="s">
        <v>71</v>
      </c>
      <c r="CV307" t="s">
        <v>71</v>
      </c>
      <c r="CW307" t="s">
        <v>71</v>
      </c>
      <c r="CX307" t="s">
        <v>71</v>
      </c>
      <c r="CY307" t="s">
        <v>71</v>
      </c>
      <c r="CZ307" t="s">
        <v>71</v>
      </c>
      <c r="DA307" t="s">
        <v>71</v>
      </c>
      <c r="DB307" t="s">
        <v>71</v>
      </c>
      <c r="DC307" t="s">
        <v>71</v>
      </c>
      <c r="DD307" t="s">
        <v>71</v>
      </c>
      <c r="DE307" t="s">
        <v>71</v>
      </c>
      <c r="DF307" t="s">
        <v>71</v>
      </c>
      <c r="DG307" t="s">
        <v>71</v>
      </c>
      <c r="DH307" t="s">
        <v>71</v>
      </c>
      <c r="DI307" t="s">
        <v>71</v>
      </c>
      <c r="DJ307" t="s">
        <v>71</v>
      </c>
      <c r="DK307" t="s">
        <v>71</v>
      </c>
      <c r="DL307" t="s">
        <v>71</v>
      </c>
      <c r="DM307" t="s">
        <v>71</v>
      </c>
      <c r="DN307" t="s">
        <v>71</v>
      </c>
      <c r="DO307" t="s">
        <v>71</v>
      </c>
      <c r="DP307" t="s">
        <v>71</v>
      </c>
      <c r="DQ307" t="s">
        <v>71</v>
      </c>
      <c r="DR307" t="s">
        <v>71</v>
      </c>
      <c r="DS307" t="s">
        <v>71</v>
      </c>
      <c r="DT307" t="s">
        <v>71</v>
      </c>
      <c r="DU307" t="s">
        <v>71</v>
      </c>
      <c r="DV307" t="s">
        <v>71</v>
      </c>
      <c r="DW307" t="s">
        <v>71</v>
      </c>
      <c r="DX307" t="s">
        <v>71</v>
      </c>
      <c r="DY307" t="s">
        <v>71</v>
      </c>
      <c r="DZ307" t="s">
        <v>71</v>
      </c>
      <c r="EA307" t="s">
        <v>71</v>
      </c>
      <c r="EB307" t="s">
        <v>71</v>
      </c>
      <c r="EC307" t="s">
        <v>71</v>
      </c>
      <c r="ED307" t="s">
        <v>71</v>
      </c>
      <c r="EE307" t="s">
        <v>71</v>
      </c>
      <c r="EF307" t="s">
        <v>71</v>
      </c>
      <c r="EG307" t="s">
        <v>71</v>
      </c>
      <c r="EH307" t="s">
        <v>71</v>
      </c>
      <c r="EI307" t="s">
        <v>71</v>
      </c>
      <c r="EJ307" t="s">
        <v>71</v>
      </c>
      <c r="EK307" t="s">
        <v>71</v>
      </c>
      <c r="EL307" t="s">
        <v>71</v>
      </c>
      <c r="EM307" t="s">
        <v>71</v>
      </c>
      <c r="EN307" t="s">
        <v>71</v>
      </c>
      <c r="EO307" t="s">
        <v>71</v>
      </c>
      <c r="EP307" t="s">
        <v>71</v>
      </c>
      <c r="EQ307" t="s">
        <v>71</v>
      </c>
      <c r="ER307" t="s">
        <v>71</v>
      </c>
      <c r="ES307" t="s">
        <v>71</v>
      </c>
      <c r="ET307" t="s">
        <v>71</v>
      </c>
      <c r="EU307" t="s">
        <v>71</v>
      </c>
      <c r="EV307" t="s">
        <v>71</v>
      </c>
      <c r="EW307" t="s">
        <v>71</v>
      </c>
      <c r="EX307" t="s">
        <v>71</v>
      </c>
      <c r="EY307" t="s">
        <v>71</v>
      </c>
      <c r="EZ307" t="s">
        <v>71</v>
      </c>
      <c r="FA307" t="s">
        <v>71</v>
      </c>
      <c r="FB307" t="s">
        <v>71</v>
      </c>
      <c r="FC307" t="s">
        <v>71</v>
      </c>
      <c r="FD307" t="s">
        <v>71</v>
      </c>
      <c r="FE307" t="s">
        <v>71</v>
      </c>
      <c r="FF307" t="s">
        <v>71</v>
      </c>
      <c r="FG307" t="s">
        <v>71</v>
      </c>
      <c r="FH307" t="s">
        <v>71</v>
      </c>
      <c r="FI307" t="s">
        <v>71</v>
      </c>
      <c r="FJ307" t="s">
        <v>71</v>
      </c>
      <c r="FK307" t="s">
        <v>71</v>
      </c>
      <c r="FL307" t="s">
        <v>71</v>
      </c>
      <c r="FM307" t="s">
        <v>71</v>
      </c>
      <c r="FN307" t="s">
        <v>71</v>
      </c>
      <c r="FO307" t="s">
        <v>71</v>
      </c>
      <c r="FP307" t="s">
        <v>71</v>
      </c>
      <c r="FQ307" t="s">
        <v>71</v>
      </c>
      <c r="FR307" t="s">
        <v>71</v>
      </c>
      <c r="FS307" t="s">
        <v>71</v>
      </c>
      <c r="FT307" t="s">
        <v>71</v>
      </c>
      <c r="FU307" t="s">
        <v>71</v>
      </c>
      <c r="FV307" t="s">
        <v>71</v>
      </c>
      <c r="FW307" t="s">
        <v>71</v>
      </c>
      <c r="FX307" t="s">
        <v>71</v>
      </c>
      <c r="FY307" t="s">
        <v>71</v>
      </c>
      <c r="FZ307" t="s">
        <v>71</v>
      </c>
      <c r="GA307" t="s">
        <v>71</v>
      </c>
      <c r="GB307" t="s">
        <v>71</v>
      </c>
      <c r="GC307" t="s">
        <v>71</v>
      </c>
      <c r="GD307" t="s">
        <v>71</v>
      </c>
      <c r="GE307" t="s">
        <v>71</v>
      </c>
      <c r="GF307" t="s">
        <v>71</v>
      </c>
      <c r="GG307" t="s">
        <v>71</v>
      </c>
      <c r="GH307" t="s">
        <v>71</v>
      </c>
    </row>
    <row r="308" spans="1:190" x14ac:dyDescent="0.2">
      <c r="A308" s="1">
        <v>306</v>
      </c>
      <c r="B308" t="s">
        <v>72</v>
      </c>
      <c r="C308" t="s">
        <v>72</v>
      </c>
      <c r="D308" t="s">
        <v>73</v>
      </c>
      <c r="E308" t="s">
        <v>73</v>
      </c>
      <c r="F308" t="s">
        <v>73</v>
      </c>
      <c r="G308" t="s">
        <v>73</v>
      </c>
      <c r="H308" t="s">
        <v>74</v>
      </c>
      <c r="I308" t="s">
        <v>74</v>
      </c>
      <c r="J308" t="s">
        <v>74</v>
      </c>
      <c r="K308" t="s">
        <v>75</v>
      </c>
      <c r="L308" t="s">
        <v>75</v>
      </c>
      <c r="M308" t="s">
        <v>75</v>
      </c>
      <c r="N308" t="s">
        <v>75</v>
      </c>
      <c r="O308" t="s">
        <v>75</v>
      </c>
      <c r="P308" t="s">
        <v>75</v>
      </c>
      <c r="Q308" t="s">
        <v>75</v>
      </c>
      <c r="R308" t="s">
        <v>71</v>
      </c>
      <c r="S308" t="s">
        <v>71</v>
      </c>
      <c r="T308" t="s">
        <v>71</v>
      </c>
      <c r="U308" t="s">
        <v>71</v>
      </c>
      <c r="V308" t="s">
        <v>71</v>
      </c>
      <c r="W308" t="s">
        <v>71</v>
      </c>
      <c r="X308" t="s">
        <v>71</v>
      </c>
      <c r="Y308" t="s">
        <v>71</v>
      </c>
      <c r="Z308" t="s">
        <v>71</v>
      </c>
      <c r="AA308" t="s">
        <v>71</v>
      </c>
      <c r="AB308" t="s">
        <v>71</v>
      </c>
      <c r="AC308" t="s">
        <v>71</v>
      </c>
      <c r="AD308" t="s">
        <v>71</v>
      </c>
      <c r="AE308" t="s">
        <v>71</v>
      </c>
      <c r="AF308" t="s">
        <v>71</v>
      </c>
      <c r="AG308" t="s">
        <v>71</v>
      </c>
      <c r="AH308" t="s">
        <v>71</v>
      </c>
      <c r="AI308" t="s">
        <v>71</v>
      </c>
      <c r="AJ308" t="s">
        <v>71</v>
      </c>
      <c r="AK308" t="s">
        <v>71</v>
      </c>
      <c r="AL308" t="s">
        <v>71</v>
      </c>
      <c r="AM308" t="s">
        <v>71</v>
      </c>
      <c r="AN308" t="s">
        <v>71</v>
      </c>
      <c r="AO308" t="s">
        <v>71</v>
      </c>
      <c r="AP308" t="s">
        <v>71</v>
      </c>
      <c r="AQ308" t="s">
        <v>71</v>
      </c>
      <c r="AR308" t="s">
        <v>71</v>
      </c>
      <c r="AS308" t="s">
        <v>71</v>
      </c>
      <c r="AT308" t="s">
        <v>71</v>
      </c>
      <c r="AU308" t="s">
        <v>71</v>
      </c>
      <c r="AV308" t="s">
        <v>71</v>
      </c>
      <c r="AW308" t="s">
        <v>71</v>
      </c>
      <c r="AX308" t="s">
        <v>71</v>
      </c>
      <c r="AY308" t="s">
        <v>71</v>
      </c>
      <c r="AZ308" t="s">
        <v>71</v>
      </c>
      <c r="BA308" t="s">
        <v>71</v>
      </c>
      <c r="BB308" t="s">
        <v>71</v>
      </c>
      <c r="BC308" t="s">
        <v>71</v>
      </c>
      <c r="BD308" t="s">
        <v>71</v>
      </c>
      <c r="BE308" t="s">
        <v>71</v>
      </c>
      <c r="BF308" t="s">
        <v>71</v>
      </c>
      <c r="BG308" t="s">
        <v>71</v>
      </c>
      <c r="BH308" t="s">
        <v>71</v>
      </c>
      <c r="BI308" t="s">
        <v>71</v>
      </c>
      <c r="BJ308" t="s">
        <v>71</v>
      </c>
      <c r="BK308" t="s">
        <v>71</v>
      </c>
      <c r="BL308" t="s">
        <v>71</v>
      </c>
      <c r="BM308" t="s">
        <v>71</v>
      </c>
      <c r="BN308" t="s">
        <v>71</v>
      </c>
      <c r="BO308" t="s">
        <v>71</v>
      </c>
      <c r="BP308" t="s">
        <v>71</v>
      </c>
      <c r="BQ308" t="s">
        <v>71</v>
      </c>
      <c r="BR308" t="s">
        <v>71</v>
      </c>
      <c r="BS308" t="s">
        <v>71</v>
      </c>
      <c r="BT308" t="s">
        <v>71</v>
      </c>
      <c r="BU308" t="s">
        <v>71</v>
      </c>
      <c r="BV308" t="s">
        <v>71</v>
      </c>
      <c r="BW308" t="s">
        <v>71</v>
      </c>
      <c r="BX308" t="s">
        <v>71</v>
      </c>
      <c r="BY308" t="s">
        <v>71</v>
      </c>
      <c r="BZ308" t="s">
        <v>71</v>
      </c>
      <c r="CA308" t="s">
        <v>71</v>
      </c>
      <c r="CB308" t="s">
        <v>71</v>
      </c>
      <c r="CC308" t="s">
        <v>71</v>
      </c>
      <c r="CD308" t="s">
        <v>71</v>
      </c>
      <c r="CE308" t="s">
        <v>71</v>
      </c>
      <c r="CF308" t="s">
        <v>71</v>
      </c>
      <c r="CG308" t="s">
        <v>71</v>
      </c>
      <c r="CH308" t="s">
        <v>71</v>
      </c>
      <c r="CI308" t="s">
        <v>71</v>
      </c>
      <c r="CJ308" t="s">
        <v>71</v>
      </c>
      <c r="CK308" t="s">
        <v>71</v>
      </c>
      <c r="CL308" t="s">
        <v>71</v>
      </c>
      <c r="CM308" t="s">
        <v>71</v>
      </c>
      <c r="CN308" t="s">
        <v>71</v>
      </c>
      <c r="CO308" t="s">
        <v>71</v>
      </c>
      <c r="CP308" t="s">
        <v>71</v>
      </c>
      <c r="CQ308" t="s">
        <v>71</v>
      </c>
      <c r="CR308" t="s">
        <v>71</v>
      </c>
      <c r="CS308" t="s">
        <v>71</v>
      </c>
      <c r="CT308" t="s">
        <v>71</v>
      </c>
      <c r="CU308" t="s">
        <v>71</v>
      </c>
      <c r="CV308" t="s">
        <v>71</v>
      </c>
      <c r="CW308" t="s">
        <v>71</v>
      </c>
      <c r="CX308" t="s">
        <v>71</v>
      </c>
      <c r="CY308" t="s">
        <v>71</v>
      </c>
      <c r="CZ308" t="s">
        <v>71</v>
      </c>
      <c r="DA308" t="s">
        <v>71</v>
      </c>
      <c r="DB308" t="s">
        <v>71</v>
      </c>
      <c r="DC308" t="s">
        <v>71</v>
      </c>
      <c r="DD308" t="s">
        <v>71</v>
      </c>
      <c r="DE308" t="s">
        <v>71</v>
      </c>
      <c r="DF308" t="s">
        <v>71</v>
      </c>
      <c r="DG308" t="s">
        <v>71</v>
      </c>
      <c r="DH308" t="s">
        <v>71</v>
      </c>
      <c r="DI308" t="s">
        <v>71</v>
      </c>
      <c r="DJ308" t="s">
        <v>71</v>
      </c>
      <c r="DK308" t="s">
        <v>71</v>
      </c>
      <c r="DL308" t="s">
        <v>71</v>
      </c>
      <c r="DM308" t="s">
        <v>71</v>
      </c>
      <c r="DN308" t="s">
        <v>71</v>
      </c>
      <c r="DO308" t="s">
        <v>71</v>
      </c>
      <c r="DP308" t="s">
        <v>71</v>
      </c>
      <c r="DQ308" t="s">
        <v>71</v>
      </c>
      <c r="DR308" t="s">
        <v>71</v>
      </c>
      <c r="DS308" t="s">
        <v>71</v>
      </c>
      <c r="DT308" t="s">
        <v>71</v>
      </c>
      <c r="DU308" t="s">
        <v>71</v>
      </c>
      <c r="DV308" t="s">
        <v>71</v>
      </c>
      <c r="DW308" t="s">
        <v>71</v>
      </c>
      <c r="DX308" t="s">
        <v>71</v>
      </c>
      <c r="DY308" t="s">
        <v>71</v>
      </c>
      <c r="DZ308" t="s">
        <v>71</v>
      </c>
      <c r="EA308" t="s">
        <v>71</v>
      </c>
      <c r="EB308" t="s">
        <v>71</v>
      </c>
      <c r="EC308" t="s">
        <v>71</v>
      </c>
      <c r="ED308" t="s">
        <v>71</v>
      </c>
      <c r="EE308" t="s">
        <v>71</v>
      </c>
      <c r="EF308" t="s">
        <v>71</v>
      </c>
      <c r="EG308" t="s">
        <v>71</v>
      </c>
      <c r="EH308" t="s">
        <v>71</v>
      </c>
      <c r="EI308" t="s">
        <v>71</v>
      </c>
      <c r="EJ308" t="s">
        <v>71</v>
      </c>
      <c r="EK308" t="s">
        <v>71</v>
      </c>
      <c r="EL308" t="s">
        <v>71</v>
      </c>
      <c r="EM308" t="s">
        <v>71</v>
      </c>
      <c r="EN308" t="s">
        <v>71</v>
      </c>
      <c r="EO308" t="s">
        <v>71</v>
      </c>
      <c r="EP308" t="s">
        <v>71</v>
      </c>
      <c r="EQ308" t="s">
        <v>71</v>
      </c>
      <c r="ER308" t="s">
        <v>71</v>
      </c>
      <c r="ES308" t="s">
        <v>71</v>
      </c>
      <c r="ET308" t="s">
        <v>71</v>
      </c>
      <c r="EU308" t="s">
        <v>71</v>
      </c>
      <c r="EV308" t="s">
        <v>71</v>
      </c>
      <c r="EW308" t="s">
        <v>71</v>
      </c>
      <c r="EX308" t="s">
        <v>71</v>
      </c>
      <c r="EY308" t="s">
        <v>71</v>
      </c>
      <c r="EZ308" t="s">
        <v>71</v>
      </c>
      <c r="FA308" t="s">
        <v>71</v>
      </c>
      <c r="FB308" t="s">
        <v>71</v>
      </c>
      <c r="FC308" t="s">
        <v>71</v>
      </c>
      <c r="FD308" t="s">
        <v>71</v>
      </c>
      <c r="FE308" t="s">
        <v>71</v>
      </c>
      <c r="FF308" t="s">
        <v>71</v>
      </c>
      <c r="FG308" t="s">
        <v>71</v>
      </c>
      <c r="FH308" t="s">
        <v>71</v>
      </c>
      <c r="FI308" t="s">
        <v>71</v>
      </c>
      <c r="FJ308" t="s">
        <v>71</v>
      </c>
      <c r="FK308" t="s">
        <v>71</v>
      </c>
      <c r="FL308" t="s">
        <v>71</v>
      </c>
      <c r="FM308" t="s">
        <v>71</v>
      </c>
      <c r="FN308" t="s">
        <v>71</v>
      </c>
      <c r="FO308" t="s">
        <v>71</v>
      </c>
      <c r="FP308" t="s">
        <v>71</v>
      </c>
      <c r="FQ308" t="s">
        <v>71</v>
      </c>
      <c r="FR308" t="s">
        <v>71</v>
      </c>
      <c r="FS308" t="s">
        <v>71</v>
      </c>
      <c r="FT308" t="s">
        <v>71</v>
      </c>
      <c r="FU308" t="s">
        <v>71</v>
      </c>
      <c r="FV308" t="s">
        <v>71</v>
      </c>
      <c r="FW308" t="s">
        <v>71</v>
      </c>
      <c r="FX308" t="s">
        <v>71</v>
      </c>
      <c r="FY308" t="s">
        <v>71</v>
      </c>
      <c r="FZ308" t="s">
        <v>71</v>
      </c>
      <c r="GA308" t="s">
        <v>71</v>
      </c>
      <c r="GB308" t="s">
        <v>71</v>
      </c>
      <c r="GC308" t="s">
        <v>71</v>
      </c>
      <c r="GD308" t="s">
        <v>71</v>
      </c>
      <c r="GE308" t="s">
        <v>71</v>
      </c>
      <c r="GF308" t="s">
        <v>71</v>
      </c>
      <c r="GG308" t="s">
        <v>71</v>
      </c>
      <c r="GH308" t="s">
        <v>71</v>
      </c>
    </row>
    <row r="309" spans="1:190" x14ac:dyDescent="0.2">
      <c r="A309" s="1">
        <v>307</v>
      </c>
      <c r="B309" t="s">
        <v>72</v>
      </c>
      <c r="C309" t="s">
        <v>72</v>
      </c>
      <c r="D309" t="s">
        <v>73</v>
      </c>
      <c r="E309" t="s">
        <v>73</v>
      </c>
      <c r="F309" t="s">
        <v>73</v>
      </c>
      <c r="G309" t="s">
        <v>73</v>
      </c>
      <c r="H309" t="s">
        <v>74</v>
      </c>
      <c r="I309" t="s">
        <v>74</v>
      </c>
      <c r="J309" t="s">
        <v>74</v>
      </c>
      <c r="K309" t="s">
        <v>75</v>
      </c>
      <c r="L309" t="s">
        <v>75</v>
      </c>
      <c r="M309" t="s">
        <v>75</v>
      </c>
      <c r="N309" t="s">
        <v>75</v>
      </c>
      <c r="O309" t="s">
        <v>75</v>
      </c>
      <c r="P309" t="s">
        <v>75</v>
      </c>
      <c r="Q309" t="s">
        <v>75</v>
      </c>
      <c r="R309" t="s">
        <v>71</v>
      </c>
      <c r="S309" t="s">
        <v>71</v>
      </c>
      <c r="T309" t="s">
        <v>71</v>
      </c>
      <c r="U309" t="s">
        <v>71</v>
      </c>
      <c r="V309" t="s">
        <v>71</v>
      </c>
      <c r="W309" t="s">
        <v>71</v>
      </c>
      <c r="X309" t="s">
        <v>71</v>
      </c>
      <c r="Y309" t="s">
        <v>71</v>
      </c>
      <c r="Z309" t="s">
        <v>71</v>
      </c>
      <c r="AA309" t="s">
        <v>71</v>
      </c>
      <c r="AB309" t="s">
        <v>71</v>
      </c>
      <c r="AC309" t="s">
        <v>71</v>
      </c>
      <c r="AD309" t="s">
        <v>71</v>
      </c>
      <c r="AE309" t="s">
        <v>71</v>
      </c>
      <c r="AF309" t="s">
        <v>71</v>
      </c>
      <c r="AG309" t="s">
        <v>71</v>
      </c>
      <c r="AH309" t="s">
        <v>71</v>
      </c>
      <c r="AI309" t="s">
        <v>71</v>
      </c>
      <c r="AJ309" t="s">
        <v>71</v>
      </c>
      <c r="AK309" t="s">
        <v>71</v>
      </c>
      <c r="AL309" t="s">
        <v>71</v>
      </c>
      <c r="AM309" t="s">
        <v>71</v>
      </c>
      <c r="AN309" t="s">
        <v>71</v>
      </c>
      <c r="AO309" t="s">
        <v>71</v>
      </c>
      <c r="AP309" t="s">
        <v>71</v>
      </c>
      <c r="AQ309" t="s">
        <v>71</v>
      </c>
      <c r="AR309" t="s">
        <v>71</v>
      </c>
      <c r="AS309" t="s">
        <v>71</v>
      </c>
      <c r="AT309" t="s">
        <v>71</v>
      </c>
      <c r="AU309" t="s">
        <v>71</v>
      </c>
      <c r="AV309" t="s">
        <v>71</v>
      </c>
      <c r="AW309" t="s">
        <v>71</v>
      </c>
      <c r="AX309" t="s">
        <v>71</v>
      </c>
      <c r="AY309" t="s">
        <v>71</v>
      </c>
      <c r="AZ309" t="s">
        <v>71</v>
      </c>
      <c r="BA309" t="s">
        <v>71</v>
      </c>
      <c r="BB309" t="s">
        <v>71</v>
      </c>
      <c r="BC309" t="s">
        <v>71</v>
      </c>
      <c r="BD309" t="s">
        <v>71</v>
      </c>
      <c r="BE309" t="s">
        <v>71</v>
      </c>
      <c r="BF309" t="s">
        <v>71</v>
      </c>
      <c r="BG309" t="s">
        <v>71</v>
      </c>
      <c r="BH309" t="s">
        <v>71</v>
      </c>
      <c r="BI309" t="s">
        <v>71</v>
      </c>
      <c r="BJ309" t="s">
        <v>71</v>
      </c>
      <c r="BK309" t="s">
        <v>71</v>
      </c>
      <c r="BL309" t="s">
        <v>71</v>
      </c>
      <c r="BM309" t="s">
        <v>71</v>
      </c>
      <c r="BN309" t="s">
        <v>71</v>
      </c>
      <c r="BO309" t="s">
        <v>71</v>
      </c>
      <c r="BP309" t="s">
        <v>71</v>
      </c>
      <c r="BQ309" t="s">
        <v>71</v>
      </c>
      <c r="BR309" t="s">
        <v>71</v>
      </c>
      <c r="BS309" t="s">
        <v>71</v>
      </c>
      <c r="BT309" t="s">
        <v>71</v>
      </c>
      <c r="BU309" t="s">
        <v>71</v>
      </c>
      <c r="BV309" t="s">
        <v>71</v>
      </c>
      <c r="BW309" t="s">
        <v>71</v>
      </c>
      <c r="BX309" t="s">
        <v>71</v>
      </c>
      <c r="BY309" t="s">
        <v>71</v>
      </c>
      <c r="BZ309" t="s">
        <v>71</v>
      </c>
      <c r="CA309" t="s">
        <v>71</v>
      </c>
      <c r="CB309" t="s">
        <v>71</v>
      </c>
      <c r="CC309" t="s">
        <v>71</v>
      </c>
      <c r="CD309" t="s">
        <v>71</v>
      </c>
      <c r="CE309" t="s">
        <v>71</v>
      </c>
      <c r="CF309" t="s">
        <v>71</v>
      </c>
      <c r="CG309" t="s">
        <v>71</v>
      </c>
      <c r="CH309" t="s">
        <v>71</v>
      </c>
      <c r="CI309" t="s">
        <v>71</v>
      </c>
      <c r="CJ309" t="s">
        <v>71</v>
      </c>
      <c r="CK309" t="s">
        <v>71</v>
      </c>
      <c r="CL309" t="s">
        <v>71</v>
      </c>
      <c r="CM309" t="s">
        <v>71</v>
      </c>
      <c r="CN309" t="s">
        <v>71</v>
      </c>
      <c r="CO309" t="s">
        <v>71</v>
      </c>
      <c r="CP309" t="s">
        <v>71</v>
      </c>
      <c r="CQ309" t="s">
        <v>71</v>
      </c>
      <c r="CR309" t="s">
        <v>71</v>
      </c>
      <c r="CS309" t="s">
        <v>71</v>
      </c>
      <c r="CT309" t="s">
        <v>71</v>
      </c>
      <c r="CU309" t="s">
        <v>71</v>
      </c>
      <c r="CV309" t="s">
        <v>71</v>
      </c>
      <c r="CW309" t="s">
        <v>71</v>
      </c>
      <c r="CX309" t="s">
        <v>71</v>
      </c>
      <c r="CY309" t="s">
        <v>71</v>
      </c>
      <c r="CZ309" t="s">
        <v>71</v>
      </c>
      <c r="DA309" t="s">
        <v>71</v>
      </c>
      <c r="DB309" t="s">
        <v>71</v>
      </c>
      <c r="DC309" t="s">
        <v>71</v>
      </c>
      <c r="DD309" t="s">
        <v>71</v>
      </c>
      <c r="DE309" t="s">
        <v>71</v>
      </c>
      <c r="DF309" t="s">
        <v>71</v>
      </c>
      <c r="DG309" t="s">
        <v>71</v>
      </c>
      <c r="DH309" t="s">
        <v>71</v>
      </c>
      <c r="DI309" t="s">
        <v>71</v>
      </c>
      <c r="DJ309" t="s">
        <v>71</v>
      </c>
      <c r="DK309" t="s">
        <v>71</v>
      </c>
      <c r="DL309" t="s">
        <v>71</v>
      </c>
      <c r="DM309" t="s">
        <v>71</v>
      </c>
      <c r="DN309" t="s">
        <v>71</v>
      </c>
      <c r="DO309" t="s">
        <v>71</v>
      </c>
      <c r="DP309" t="s">
        <v>71</v>
      </c>
      <c r="DQ309" t="s">
        <v>71</v>
      </c>
      <c r="DR309" t="s">
        <v>71</v>
      </c>
      <c r="DS309" t="s">
        <v>71</v>
      </c>
      <c r="DT309" t="s">
        <v>71</v>
      </c>
      <c r="DU309" t="s">
        <v>71</v>
      </c>
      <c r="DV309" t="s">
        <v>71</v>
      </c>
      <c r="DW309" t="s">
        <v>71</v>
      </c>
      <c r="DX309" t="s">
        <v>71</v>
      </c>
      <c r="DY309" t="s">
        <v>71</v>
      </c>
      <c r="DZ309" t="s">
        <v>71</v>
      </c>
      <c r="EA309" t="s">
        <v>71</v>
      </c>
      <c r="EB309" t="s">
        <v>71</v>
      </c>
      <c r="EC309" t="s">
        <v>71</v>
      </c>
      <c r="ED309" t="s">
        <v>71</v>
      </c>
      <c r="EE309" t="s">
        <v>71</v>
      </c>
      <c r="EF309" t="s">
        <v>71</v>
      </c>
      <c r="EG309" t="s">
        <v>71</v>
      </c>
      <c r="EH309" t="s">
        <v>71</v>
      </c>
      <c r="EI309" t="s">
        <v>71</v>
      </c>
      <c r="EJ309" t="s">
        <v>71</v>
      </c>
      <c r="EK309" t="s">
        <v>71</v>
      </c>
      <c r="EL309" t="s">
        <v>71</v>
      </c>
      <c r="EM309" t="s">
        <v>71</v>
      </c>
      <c r="EN309" t="s">
        <v>71</v>
      </c>
      <c r="EO309" t="s">
        <v>71</v>
      </c>
      <c r="EP309" t="s">
        <v>71</v>
      </c>
      <c r="EQ309" t="s">
        <v>71</v>
      </c>
      <c r="ER309" t="s">
        <v>71</v>
      </c>
      <c r="ES309" t="s">
        <v>71</v>
      </c>
      <c r="ET309" t="s">
        <v>71</v>
      </c>
      <c r="EU309" t="s">
        <v>71</v>
      </c>
      <c r="EV309" t="s">
        <v>71</v>
      </c>
      <c r="EW309" t="s">
        <v>71</v>
      </c>
      <c r="EX309" t="s">
        <v>71</v>
      </c>
      <c r="EY309" t="s">
        <v>71</v>
      </c>
      <c r="EZ309" t="s">
        <v>71</v>
      </c>
      <c r="FA309" t="s">
        <v>71</v>
      </c>
      <c r="FB309" t="s">
        <v>71</v>
      </c>
      <c r="FC309" t="s">
        <v>71</v>
      </c>
      <c r="FD309" t="s">
        <v>71</v>
      </c>
      <c r="FE309" t="s">
        <v>71</v>
      </c>
      <c r="FF309" t="s">
        <v>71</v>
      </c>
      <c r="FG309" t="s">
        <v>71</v>
      </c>
      <c r="FH309" t="s">
        <v>71</v>
      </c>
      <c r="FI309" t="s">
        <v>71</v>
      </c>
      <c r="FJ309" t="s">
        <v>71</v>
      </c>
      <c r="FK309" t="s">
        <v>71</v>
      </c>
      <c r="FL309" t="s">
        <v>71</v>
      </c>
      <c r="FM309" t="s">
        <v>71</v>
      </c>
      <c r="FN309" t="s">
        <v>71</v>
      </c>
      <c r="FO309" t="s">
        <v>71</v>
      </c>
      <c r="FP309" t="s">
        <v>71</v>
      </c>
      <c r="FQ309" t="s">
        <v>71</v>
      </c>
      <c r="FR309" t="s">
        <v>71</v>
      </c>
      <c r="FS309" t="s">
        <v>71</v>
      </c>
      <c r="FT309" t="s">
        <v>71</v>
      </c>
      <c r="FU309" t="s">
        <v>71</v>
      </c>
      <c r="FV309" t="s">
        <v>71</v>
      </c>
      <c r="FW309" t="s">
        <v>71</v>
      </c>
      <c r="FX309" t="s">
        <v>71</v>
      </c>
      <c r="FY309" t="s">
        <v>71</v>
      </c>
      <c r="FZ309" t="s">
        <v>71</v>
      </c>
      <c r="GA309" t="s">
        <v>71</v>
      </c>
      <c r="GB309" t="s">
        <v>71</v>
      </c>
      <c r="GC309" t="s">
        <v>71</v>
      </c>
      <c r="GD309" t="s">
        <v>71</v>
      </c>
      <c r="GE309" t="s">
        <v>71</v>
      </c>
      <c r="GF309" t="s">
        <v>71</v>
      </c>
      <c r="GG309" t="s">
        <v>71</v>
      </c>
      <c r="GH309" t="s">
        <v>71</v>
      </c>
    </row>
    <row r="310" spans="1:190" x14ac:dyDescent="0.2">
      <c r="A310" s="1">
        <v>308</v>
      </c>
      <c r="B310" t="s">
        <v>72</v>
      </c>
      <c r="C310" t="s">
        <v>72</v>
      </c>
      <c r="D310" t="s">
        <v>73</v>
      </c>
      <c r="E310" t="s">
        <v>73</v>
      </c>
      <c r="F310" t="s">
        <v>73</v>
      </c>
      <c r="G310" t="s">
        <v>73</v>
      </c>
      <c r="H310" t="s">
        <v>74</v>
      </c>
      <c r="I310" t="s">
        <v>74</v>
      </c>
      <c r="J310" t="s">
        <v>74</v>
      </c>
      <c r="K310" t="s">
        <v>75</v>
      </c>
      <c r="L310" t="s">
        <v>75</v>
      </c>
      <c r="M310" t="s">
        <v>75</v>
      </c>
      <c r="N310" t="s">
        <v>75</v>
      </c>
      <c r="O310" t="s">
        <v>75</v>
      </c>
      <c r="P310" t="s">
        <v>75</v>
      </c>
      <c r="Q310" t="s">
        <v>75</v>
      </c>
      <c r="R310" t="s">
        <v>71</v>
      </c>
      <c r="S310" t="s">
        <v>71</v>
      </c>
      <c r="T310" t="s">
        <v>71</v>
      </c>
      <c r="U310" t="s">
        <v>71</v>
      </c>
      <c r="V310" t="s">
        <v>71</v>
      </c>
      <c r="W310" t="s">
        <v>71</v>
      </c>
      <c r="X310" t="s">
        <v>71</v>
      </c>
      <c r="Y310" t="s">
        <v>71</v>
      </c>
      <c r="Z310" t="s">
        <v>71</v>
      </c>
      <c r="AA310" t="s">
        <v>71</v>
      </c>
      <c r="AB310" t="s">
        <v>71</v>
      </c>
      <c r="AC310" t="s">
        <v>71</v>
      </c>
      <c r="AD310" t="s">
        <v>71</v>
      </c>
      <c r="AE310" t="s">
        <v>71</v>
      </c>
      <c r="AF310" t="s">
        <v>71</v>
      </c>
      <c r="AG310" t="s">
        <v>71</v>
      </c>
      <c r="AH310" t="s">
        <v>71</v>
      </c>
      <c r="AI310" t="s">
        <v>71</v>
      </c>
      <c r="AJ310" t="s">
        <v>71</v>
      </c>
      <c r="AK310" t="s">
        <v>71</v>
      </c>
      <c r="AL310" t="s">
        <v>71</v>
      </c>
      <c r="AM310" t="s">
        <v>71</v>
      </c>
      <c r="AN310" t="s">
        <v>71</v>
      </c>
      <c r="AO310" t="s">
        <v>71</v>
      </c>
      <c r="AP310" t="s">
        <v>71</v>
      </c>
      <c r="AQ310" t="s">
        <v>71</v>
      </c>
      <c r="AR310" t="s">
        <v>71</v>
      </c>
      <c r="AS310" t="s">
        <v>71</v>
      </c>
      <c r="AT310" t="s">
        <v>71</v>
      </c>
      <c r="AU310" t="s">
        <v>71</v>
      </c>
      <c r="AV310" t="s">
        <v>71</v>
      </c>
      <c r="AW310" t="s">
        <v>71</v>
      </c>
      <c r="AX310" t="s">
        <v>71</v>
      </c>
      <c r="AY310" t="s">
        <v>71</v>
      </c>
      <c r="AZ310" t="s">
        <v>71</v>
      </c>
      <c r="BA310" t="s">
        <v>71</v>
      </c>
      <c r="BB310" t="s">
        <v>71</v>
      </c>
      <c r="BC310" t="s">
        <v>71</v>
      </c>
      <c r="BD310" t="s">
        <v>71</v>
      </c>
      <c r="BE310" t="s">
        <v>71</v>
      </c>
      <c r="BF310" t="s">
        <v>71</v>
      </c>
      <c r="BG310" t="s">
        <v>71</v>
      </c>
      <c r="BH310" t="s">
        <v>71</v>
      </c>
      <c r="BI310" t="s">
        <v>71</v>
      </c>
      <c r="BJ310" t="s">
        <v>71</v>
      </c>
      <c r="BK310" t="s">
        <v>71</v>
      </c>
      <c r="BL310" t="s">
        <v>71</v>
      </c>
      <c r="BM310" t="s">
        <v>71</v>
      </c>
      <c r="BN310" t="s">
        <v>71</v>
      </c>
      <c r="BO310" t="s">
        <v>71</v>
      </c>
      <c r="BP310" t="s">
        <v>71</v>
      </c>
      <c r="BQ310" t="s">
        <v>71</v>
      </c>
      <c r="BR310" t="s">
        <v>71</v>
      </c>
      <c r="BS310" t="s">
        <v>71</v>
      </c>
      <c r="BT310" t="s">
        <v>71</v>
      </c>
      <c r="BU310" t="s">
        <v>71</v>
      </c>
      <c r="BV310" t="s">
        <v>71</v>
      </c>
      <c r="BW310" t="s">
        <v>71</v>
      </c>
      <c r="BX310" t="s">
        <v>71</v>
      </c>
      <c r="BY310" t="s">
        <v>71</v>
      </c>
      <c r="BZ310" t="s">
        <v>71</v>
      </c>
      <c r="CA310" t="s">
        <v>71</v>
      </c>
      <c r="CB310" t="s">
        <v>71</v>
      </c>
      <c r="CC310" t="s">
        <v>71</v>
      </c>
      <c r="CD310" t="s">
        <v>71</v>
      </c>
      <c r="CE310" t="s">
        <v>71</v>
      </c>
      <c r="CF310" t="s">
        <v>71</v>
      </c>
      <c r="CG310" t="s">
        <v>71</v>
      </c>
      <c r="CH310" t="s">
        <v>71</v>
      </c>
      <c r="CI310" t="s">
        <v>71</v>
      </c>
      <c r="CJ310" t="s">
        <v>71</v>
      </c>
      <c r="CK310" t="s">
        <v>71</v>
      </c>
      <c r="CL310" t="s">
        <v>71</v>
      </c>
      <c r="CM310" t="s">
        <v>71</v>
      </c>
      <c r="CN310" t="s">
        <v>71</v>
      </c>
      <c r="CO310" t="s">
        <v>71</v>
      </c>
      <c r="CP310" t="s">
        <v>71</v>
      </c>
      <c r="CQ310" t="s">
        <v>71</v>
      </c>
      <c r="CR310" t="s">
        <v>71</v>
      </c>
      <c r="CS310" t="s">
        <v>71</v>
      </c>
      <c r="CT310" t="s">
        <v>71</v>
      </c>
      <c r="CU310" t="s">
        <v>71</v>
      </c>
      <c r="CV310" t="s">
        <v>71</v>
      </c>
      <c r="CW310" t="s">
        <v>71</v>
      </c>
      <c r="CX310" t="s">
        <v>71</v>
      </c>
      <c r="CY310" t="s">
        <v>71</v>
      </c>
      <c r="CZ310" t="s">
        <v>71</v>
      </c>
      <c r="DA310" t="s">
        <v>71</v>
      </c>
      <c r="DB310" t="s">
        <v>71</v>
      </c>
      <c r="DC310" t="s">
        <v>71</v>
      </c>
      <c r="DD310" t="s">
        <v>71</v>
      </c>
      <c r="DE310" t="s">
        <v>71</v>
      </c>
      <c r="DF310" t="s">
        <v>71</v>
      </c>
      <c r="DG310" t="s">
        <v>71</v>
      </c>
      <c r="DH310" t="s">
        <v>71</v>
      </c>
      <c r="DI310" t="s">
        <v>71</v>
      </c>
      <c r="DJ310" t="s">
        <v>71</v>
      </c>
      <c r="DK310" t="s">
        <v>71</v>
      </c>
      <c r="DL310" t="s">
        <v>71</v>
      </c>
      <c r="DM310" t="s">
        <v>71</v>
      </c>
      <c r="DN310" t="s">
        <v>71</v>
      </c>
      <c r="DO310" t="s">
        <v>71</v>
      </c>
      <c r="DP310" t="s">
        <v>71</v>
      </c>
      <c r="DQ310" t="s">
        <v>71</v>
      </c>
      <c r="DR310" t="s">
        <v>71</v>
      </c>
      <c r="DS310" t="s">
        <v>71</v>
      </c>
      <c r="DT310" t="s">
        <v>71</v>
      </c>
      <c r="DU310" t="s">
        <v>71</v>
      </c>
      <c r="DV310" t="s">
        <v>71</v>
      </c>
      <c r="DW310" t="s">
        <v>71</v>
      </c>
      <c r="DX310" t="s">
        <v>71</v>
      </c>
      <c r="DY310" t="s">
        <v>71</v>
      </c>
      <c r="DZ310" t="s">
        <v>71</v>
      </c>
      <c r="EA310" t="s">
        <v>71</v>
      </c>
      <c r="EB310" t="s">
        <v>71</v>
      </c>
      <c r="EC310" t="s">
        <v>71</v>
      </c>
      <c r="ED310" t="s">
        <v>71</v>
      </c>
      <c r="EE310" t="s">
        <v>71</v>
      </c>
      <c r="EF310" t="s">
        <v>71</v>
      </c>
      <c r="EG310" t="s">
        <v>71</v>
      </c>
      <c r="EH310" t="s">
        <v>71</v>
      </c>
      <c r="EI310" t="s">
        <v>71</v>
      </c>
      <c r="EJ310" t="s">
        <v>71</v>
      </c>
      <c r="EK310" t="s">
        <v>71</v>
      </c>
      <c r="EL310" t="s">
        <v>71</v>
      </c>
      <c r="EM310" t="s">
        <v>71</v>
      </c>
      <c r="EN310" t="s">
        <v>71</v>
      </c>
      <c r="EO310" t="s">
        <v>71</v>
      </c>
      <c r="EP310" t="s">
        <v>71</v>
      </c>
      <c r="EQ310" t="s">
        <v>71</v>
      </c>
      <c r="ER310" t="s">
        <v>71</v>
      </c>
      <c r="ES310" t="s">
        <v>71</v>
      </c>
      <c r="ET310" t="s">
        <v>71</v>
      </c>
      <c r="EU310" t="s">
        <v>71</v>
      </c>
      <c r="EV310" t="s">
        <v>71</v>
      </c>
      <c r="EW310" t="s">
        <v>71</v>
      </c>
      <c r="EX310" t="s">
        <v>71</v>
      </c>
      <c r="EY310" t="s">
        <v>71</v>
      </c>
      <c r="EZ310" t="s">
        <v>71</v>
      </c>
      <c r="FA310" t="s">
        <v>71</v>
      </c>
      <c r="FB310" t="s">
        <v>71</v>
      </c>
      <c r="FC310" t="s">
        <v>71</v>
      </c>
      <c r="FD310" t="s">
        <v>71</v>
      </c>
      <c r="FE310" t="s">
        <v>71</v>
      </c>
      <c r="FF310" t="s">
        <v>71</v>
      </c>
      <c r="FG310" t="s">
        <v>71</v>
      </c>
      <c r="FH310" t="s">
        <v>71</v>
      </c>
      <c r="FI310" t="s">
        <v>71</v>
      </c>
      <c r="FJ310" t="s">
        <v>71</v>
      </c>
      <c r="FK310" t="s">
        <v>71</v>
      </c>
      <c r="FL310" t="s">
        <v>71</v>
      </c>
      <c r="FM310" t="s">
        <v>71</v>
      </c>
      <c r="FN310" t="s">
        <v>71</v>
      </c>
      <c r="FO310" t="s">
        <v>71</v>
      </c>
      <c r="FP310" t="s">
        <v>71</v>
      </c>
      <c r="FQ310" t="s">
        <v>71</v>
      </c>
      <c r="FR310" t="s">
        <v>71</v>
      </c>
      <c r="FS310" t="s">
        <v>71</v>
      </c>
      <c r="FT310" t="s">
        <v>71</v>
      </c>
      <c r="FU310" t="s">
        <v>71</v>
      </c>
      <c r="FV310" t="s">
        <v>71</v>
      </c>
      <c r="FW310" t="s">
        <v>71</v>
      </c>
      <c r="FX310" t="s">
        <v>71</v>
      </c>
      <c r="FY310" t="s">
        <v>71</v>
      </c>
      <c r="FZ310" t="s">
        <v>71</v>
      </c>
      <c r="GA310" t="s">
        <v>71</v>
      </c>
      <c r="GB310" t="s">
        <v>71</v>
      </c>
      <c r="GC310" t="s">
        <v>71</v>
      </c>
      <c r="GD310" t="s">
        <v>71</v>
      </c>
      <c r="GE310" t="s">
        <v>71</v>
      </c>
      <c r="GF310" t="s">
        <v>71</v>
      </c>
      <c r="GG310" t="s">
        <v>71</v>
      </c>
      <c r="GH310" t="s">
        <v>71</v>
      </c>
    </row>
    <row r="311" spans="1:190" x14ac:dyDescent="0.2">
      <c r="A311" s="1">
        <v>309</v>
      </c>
      <c r="B311" t="s">
        <v>72</v>
      </c>
      <c r="C311" t="s">
        <v>72</v>
      </c>
      <c r="D311" t="s">
        <v>73</v>
      </c>
      <c r="E311" t="s">
        <v>73</v>
      </c>
      <c r="F311" t="s">
        <v>73</v>
      </c>
      <c r="G311" t="s">
        <v>73</v>
      </c>
      <c r="H311" t="s">
        <v>74</v>
      </c>
      <c r="I311" t="s">
        <v>74</v>
      </c>
      <c r="J311" t="s">
        <v>74</v>
      </c>
      <c r="K311" t="s">
        <v>75</v>
      </c>
      <c r="L311" t="s">
        <v>75</v>
      </c>
      <c r="M311" t="s">
        <v>75</v>
      </c>
      <c r="N311" t="s">
        <v>75</v>
      </c>
      <c r="O311" t="s">
        <v>75</v>
      </c>
      <c r="P311" t="s">
        <v>75</v>
      </c>
      <c r="Q311" t="s">
        <v>75</v>
      </c>
      <c r="R311" t="s">
        <v>71</v>
      </c>
      <c r="S311" t="s">
        <v>71</v>
      </c>
      <c r="T311" t="s">
        <v>71</v>
      </c>
      <c r="U311" t="s">
        <v>71</v>
      </c>
      <c r="V311" t="s">
        <v>71</v>
      </c>
      <c r="W311" t="s">
        <v>71</v>
      </c>
      <c r="X311" t="s">
        <v>71</v>
      </c>
      <c r="Y311" t="s">
        <v>71</v>
      </c>
      <c r="Z311" t="s">
        <v>71</v>
      </c>
      <c r="AA311" t="s">
        <v>71</v>
      </c>
      <c r="AB311" t="s">
        <v>71</v>
      </c>
      <c r="AC311" t="s">
        <v>71</v>
      </c>
      <c r="AD311" t="s">
        <v>71</v>
      </c>
      <c r="AE311" t="s">
        <v>71</v>
      </c>
      <c r="AF311" t="s">
        <v>71</v>
      </c>
      <c r="AG311" t="s">
        <v>71</v>
      </c>
      <c r="AH311" t="s">
        <v>71</v>
      </c>
      <c r="AI311" t="s">
        <v>71</v>
      </c>
      <c r="AJ311" t="s">
        <v>71</v>
      </c>
      <c r="AK311" t="s">
        <v>71</v>
      </c>
      <c r="AL311" t="s">
        <v>71</v>
      </c>
      <c r="AM311" t="s">
        <v>71</v>
      </c>
      <c r="AN311" t="s">
        <v>71</v>
      </c>
      <c r="AO311" t="s">
        <v>71</v>
      </c>
      <c r="AP311" t="s">
        <v>71</v>
      </c>
      <c r="AQ311" t="s">
        <v>71</v>
      </c>
      <c r="AR311" t="s">
        <v>71</v>
      </c>
      <c r="AS311" t="s">
        <v>71</v>
      </c>
      <c r="AT311" t="s">
        <v>71</v>
      </c>
      <c r="AU311" t="s">
        <v>71</v>
      </c>
      <c r="AV311" t="s">
        <v>71</v>
      </c>
      <c r="AW311" t="s">
        <v>71</v>
      </c>
      <c r="AX311" t="s">
        <v>71</v>
      </c>
      <c r="AY311" t="s">
        <v>71</v>
      </c>
      <c r="AZ311" t="s">
        <v>71</v>
      </c>
      <c r="BA311" t="s">
        <v>71</v>
      </c>
      <c r="BB311" t="s">
        <v>71</v>
      </c>
      <c r="BC311" t="s">
        <v>71</v>
      </c>
      <c r="BD311" t="s">
        <v>71</v>
      </c>
      <c r="BE311" t="s">
        <v>71</v>
      </c>
      <c r="BF311" t="s">
        <v>71</v>
      </c>
      <c r="BG311" t="s">
        <v>71</v>
      </c>
      <c r="BH311" t="s">
        <v>71</v>
      </c>
      <c r="BI311" t="s">
        <v>71</v>
      </c>
      <c r="BJ311" t="s">
        <v>71</v>
      </c>
      <c r="BK311" t="s">
        <v>71</v>
      </c>
      <c r="BL311" t="s">
        <v>71</v>
      </c>
      <c r="BM311" t="s">
        <v>71</v>
      </c>
      <c r="BN311" t="s">
        <v>71</v>
      </c>
      <c r="BO311" t="s">
        <v>71</v>
      </c>
      <c r="BP311" t="s">
        <v>71</v>
      </c>
      <c r="BQ311" t="s">
        <v>71</v>
      </c>
      <c r="BR311" t="s">
        <v>71</v>
      </c>
      <c r="BS311" t="s">
        <v>71</v>
      </c>
      <c r="BT311" t="s">
        <v>71</v>
      </c>
      <c r="BU311" t="s">
        <v>71</v>
      </c>
      <c r="BV311" t="s">
        <v>71</v>
      </c>
      <c r="BW311" t="s">
        <v>71</v>
      </c>
      <c r="BX311" t="s">
        <v>71</v>
      </c>
      <c r="BY311" t="s">
        <v>71</v>
      </c>
      <c r="BZ311" t="s">
        <v>71</v>
      </c>
      <c r="CA311" t="s">
        <v>71</v>
      </c>
      <c r="CB311" t="s">
        <v>71</v>
      </c>
      <c r="CC311" t="s">
        <v>71</v>
      </c>
      <c r="CD311" t="s">
        <v>71</v>
      </c>
      <c r="CE311" t="s">
        <v>71</v>
      </c>
      <c r="CF311" t="s">
        <v>71</v>
      </c>
      <c r="CG311" t="s">
        <v>71</v>
      </c>
      <c r="CH311" t="s">
        <v>71</v>
      </c>
      <c r="CI311" t="s">
        <v>71</v>
      </c>
      <c r="CJ311" t="s">
        <v>71</v>
      </c>
      <c r="CK311" t="s">
        <v>71</v>
      </c>
      <c r="CL311" t="s">
        <v>71</v>
      </c>
      <c r="CM311" t="s">
        <v>71</v>
      </c>
      <c r="CN311" t="s">
        <v>71</v>
      </c>
      <c r="CO311" t="s">
        <v>71</v>
      </c>
      <c r="CP311" t="s">
        <v>71</v>
      </c>
      <c r="CQ311" t="s">
        <v>71</v>
      </c>
      <c r="CR311" t="s">
        <v>71</v>
      </c>
      <c r="CS311" t="s">
        <v>71</v>
      </c>
      <c r="CT311" t="s">
        <v>71</v>
      </c>
      <c r="CU311" t="s">
        <v>71</v>
      </c>
      <c r="CV311" t="s">
        <v>71</v>
      </c>
      <c r="CW311" t="s">
        <v>71</v>
      </c>
      <c r="CX311" t="s">
        <v>71</v>
      </c>
      <c r="CY311" t="s">
        <v>71</v>
      </c>
      <c r="CZ311" t="s">
        <v>71</v>
      </c>
      <c r="DA311" t="s">
        <v>71</v>
      </c>
      <c r="DB311" t="s">
        <v>71</v>
      </c>
      <c r="DC311" t="s">
        <v>71</v>
      </c>
      <c r="DD311" t="s">
        <v>71</v>
      </c>
      <c r="DE311" t="s">
        <v>71</v>
      </c>
      <c r="DF311" t="s">
        <v>71</v>
      </c>
      <c r="DG311" t="s">
        <v>71</v>
      </c>
      <c r="DH311" t="s">
        <v>71</v>
      </c>
      <c r="DI311" t="s">
        <v>71</v>
      </c>
      <c r="DJ311" t="s">
        <v>71</v>
      </c>
      <c r="DK311" t="s">
        <v>71</v>
      </c>
      <c r="DL311" t="s">
        <v>71</v>
      </c>
      <c r="DM311" t="s">
        <v>71</v>
      </c>
      <c r="DN311" t="s">
        <v>71</v>
      </c>
      <c r="DO311" t="s">
        <v>71</v>
      </c>
      <c r="DP311" t="s">
        <v>71</v>
      </c>
      <c r="DQ311" t="s">
        <v>71</v>
      </c>
      <c r="DR311" t="s">
        <v>71</v>
      </c>
      <c r="DS311" t="s">
        <v>71</v>
      </c>
      <c r="DT311" t="s">
        <v>71</v>
      </c>
      <c r="DU311" t="s">
        <v>71</v>
      </c>
      <c r="DV311" t="s">
        <v>71</v>
      </c>
      <c r="DW311" t="s">
        <v>71</v>
      </c>
      <c r="DX311" t="s">
        <v>71</v>
      </c>
      <c r="DY311" t="s">
        <v>71</v>
      </c>
      <c r="DZ311" t="s">
        <v>71</v>
      </c>
      <c r="EA311" t="s">
        <v>71</v>
      </c>
      <c r="EB311" t="s">
        <v>71</v>
      </c>
      <c r="EC311" t="s">
        <v>71</v>
      </c>
      <c r="ED311" t="s">
        <v>71</v>
      </c>
      <c r="EE311" t="s">
        <v>71</v>
      </c>
      <c r="EF311" t="s">
        <v>71</v>
      </c>
      <c r="EG311" t="s">
        <v>71</v>
      </c>
      <c r="EH311" t="s">
        <v>71</v>
      </c>
      <c r="EI311" t="s">
        <v>71</v>
      </c>
      <c r="EJ311" t="s">
        <v>71</v>
      </c>
      <c r="EK311" t="s">
        <v>71</v>
      </c>
      <c r="EL311" t="s">
        <v>71</v>
      </c>
      <c r="EM311" t="s">
        <v>71</v>
      </c>
      <c r="EN311" t="s">
        <v>71</v>
      </c>
      <c r="EO311" t="s">
        <v>71</v>
      </c>
      <c r="EP311" t="s">
        <v>71</v>
      </c>
      <c r="EQ311" t="s">
        <v>71</v>
      </c>
      <c r="ER311" t="s">
        <v>71</v>
      </c>
      <c r="ES311" t="s">
        <v>71</v>
      </c>
      <c r="ET311" t="s">
        <v>71</v>
      </c>
      <c r="EU311" t="s">
        <v>71</v>
      </c>
      <c r="EV311" t="s">
        <v>71</v>
      </c>
      <c r="EW311" t="s">
        <v>71</v>
      </c>
      <c r="EX311" t="s">
        <v>71</v>
      </c>
      <c r="EY311" t="s">
        <v>71</v>
      </c>
      <c r="EZ311" t="s">
        <v>71</v>
      </c>
      <c r="FA311" t="s">
        <v>71</v>
      </c>
      <c r="FB311" t="s">
        <v>71</v>
      </c>
      <c r="FC311" t="s">
        <v>71</v>
      </c>
      <c r="FD311" t="s">
        <v>71</v>
      </c>
      <c r="FE311" t="s">
        <v>71</v>
      </c>
      <c r="FF311" t="s">
        <v>71</v>
      </c>
      <c r="FG311" t="s">
        <v>71</v>
      </c>
      <c r="FH311" t="s">
        <v>71</v>
      </c>
      <c r="FI311" t="s">
        <v>71</v>
      </c>
      <c r="FJ311" t="s">
        <v>71</v>
      </c>
      <c r="FK311" t="s">
        <v>71</v>
      </c>
      <c r="FL311" t="s">
        <v>71</v>
      </c>
      <c r="FM311" t="s">
        <v>71</v>
      </c>
      <c r="FN311" t="s">
        <v>71</v>
      </c>
      <c r="FO311" t="s">
        <v>71</v>
      </c>
      <c r="FP311" t="s">
        <v>71</v>
      </c>
      <c r="FQ311" t="s">
        <v>71</v>
      </c>
      <c r="FR311" t="s">
        <v>71</v>
      </c>
      <c r="FS311" t="s">
        <v>71</v>
      </c>
      <c r="FT311" t="s">
        <v>71</v>
      </c>
      <c r="FU311" t="s">
        <v>71</v>
      </c>
      <c r="FV311" t="s">
        <v>71</v>
      </c>
      <c r="FW311" t="s">
        <v>71</v>
      </c>
      <c r="FX311" t="s">
        <v>71</v>
      </c>
      <c r="FY311" t="s">
        <v>71</v>
      </c>
      <c r="FZ311" t="s">
        <v>71</v>
      </c>
      <c r="GA311" t="s">
        <v>71</v>
      </c>
      <c r="GB311" t="s">
        <v>71</v>
      </c>
      <c r="GC311" t="s">
        <v>71</v>
      </c>
      <c r="GD311" t="s">
        <v>71</v>
      </c>
      <c r="GE311" t="s">
        <v>71</v>
      </c>
      <c r="GF311" t="s">
        <v>71</v>
      </c>
      <c r="GG311" t="s">
        <v>71</v>
      </c>
      <c r="GH311" t="s">
        <v>71</v>
      </c>
    </row>
    <row r="312" spans="1:190" x14ac:dyDescent="0.2">
      <c r="A312" s="1">
        <v>310</v>
      </c>
      <c r="B312" t="s">
        <v>72</v>
      </c>
      <c r="C312" t="s">
        <v>72</v>
      </c>
      <c r="D312" t="s">
        <v>73</v>
      </c>
      <c r="E312" t="s">
        <v>73</v>
      </c>
      <c r="F312" t="s">
        <v>73</v>
      </c>
      <c r="G312" t="s">
        <v>73</v>
      </c>
      <c r="H312" t="s">
        <v>74</v>
      </c>
      <c r="I312" t="s">
        <v>74</v>
      </c>
      <c r="J312" t="s">
        <v>74</v>
      </c>
      <c r="K312" t="s">
        <v>75</v>
      </c>
      <c r="L312" t="s">
        <v>75</v>
      </c>
      <c r="M312" t="s">
        <v>75</v>
      </c>
      <c r="N312" t="s">
        <v>75</v>
      </c>
      <c r="O312" t="s">
        <v>75</v>
      </c>
      <c r="P312" t="s">
        <v>75</v>
      </c>
      <c r="Q312" t="s">
        <v>75</v>
      </c>
      <c r="R312" t="s">
        <v>71</v>
      </c>
      <c r="S312" t="s">
        <v>71</v>
      </c>
      <c r="T312" t="s">
        <v>71</v>
      </c>
      <c r="U312" t="s">
        <v>71</v>
      </c>
      <c r="V312" t="s">
        <v>71</v>
      </c>
      <c r="W312" t="s">
        <v>71</v>
      </c>
      <c r="X312" t="s">
        <v>71</v>
      </c>
      <c r="Y312" t="s">
        <v>71</v>
      </c>
      <c r="Z312" t="s">
        <v>71</v>
      </c>
      <c r="AA312" t="s">
        <v>71</v>
      </c>
      <c r="AB312" t="s">
        <v>71</v>
      </c>
      <c r="AC312" t="s">
        <v>71</v>
      </c>
      <c r="AD312" t="s">
        <v>71</v>
      </c>
      <c r="AE312" t="s">
        <v>71</v>
      </c>
      <c r="AF312" t="s">
        <v>71</v>
      </c>
      <c r="AG312" t="s">
        <v>71</v>
      </c>
      <c r="AH312" t="s">
        <v>71</v>
      </c>
      <c r="AI312" t="s">
        <v>71</v>
      </c>
      <c r="AJ312" t="s">
        <v>71</v>
      </c>
      <c r="AK312" t="s">
        <v>71</v>
      </c>
      <c r="AL312" t="s">
        <v>71</v>
      </c>
      <c r="AM312" t="s">
        <v>71</v>
      </c>
      <c r="AN312" t="s">
        <v>71</v>
      </c>
      <c r="AO312" t="s">
        <v>71</v>
      </c>
      <c r="AP312" t="s">
        <v>71</v>
      </c>
      <c r="AQ312" t="s">
        <v>71</v>
      </c>
      <c r="AR312" t="s">
        <v>71</v>
      </c>
      <c r="AS312" t="s">
        <v>71</v>
      </c>
      <c r="AT312" t="s">
        <v>71</v>
      </c>
      <c r="AU312" t="s">
        <v>71</v>
      </c>
      <c r="AV312" t="s">
        <v>71</v>
      </c>
      <c r="AW312" t="s">
        <v>71</v>
      </c>
      <c r="AX312" t="s">
        <v>71</v>
      </c>
      <c r="AY312" t="s">
        <v>71</v>
      </c>
      <c r="AZ312" t="s">
        <v>71</v>
      </c>
      <c r="BA312" t="s">
        <v>71</v>
      </c>
      <c r="BB312" t="s">
        <v>71</v>
      </c>
      <c r="BC312" t="s">
        <v>71</v>
      </c>
      <c r="BD312" t="s">
        <v>71</v>
      </c>
      <c r="BE312" t="s">
        <v>71</v>
      </c>
      <c r="BF312" t="s">
        <v>71</v>
      </c>
      <c r="BG312" t="s">
        <v>71</v>
      </c>
      <c r="BH312" t="s">
        <v>71</v>
      </c>
      <c r="BI312" t="s">
        <v>71</v>
      </c>
      <c r="BJ312" t="s">
        <v>71</v>
      </c>
      <c r="BK312" t="s">
        <v>71</v>
      </c>
      <c r="BL312" t="s">
        <v>71</v>
      </c>
      <c r="BM312" t="s">
        <v>71</v>
      </c>
      <c r="BN312" t="s">
        <v>71</v>
      </c>
      <c r="BO312" t="s">
        <v>71</v>
      </c>
      <c r="BP312" t="s">
        <v>71</v>
      </c>
      <c r="BQ312" t="s">
        <v>71</v>
      </c>
      <c r="BR312" t="s">
        <v>71</v>
      </c>
      <c r="BS312" t="s">
        <v>71</v>
      </c>
      <c r="BT312" t="s">
        <v>71</v>
      </c>
      <c r="BU312" t="s">
        <v>71</v>
      </c>
      <c r="BV312" t="s">
        <v>71</v>
      </c>
      <c r="BW312" t="s">
        <v>71</v>
      </c>
      <c r="BX312" t="s">
        <v>71</v>
      </c>
      <c r="BY312" t="s">
        <v>71</v>
      </c>
      <c r="BZ312" t="s">
        <v>71</v>
      </c>
      <c r="CA312" t="s">
        <v>71</v>
      </c>
      <c r="CB312" t="s">
        <v>71</v>
      </c>
      <c r="CC312" t="s">
        <v>71</v>
      </c>
      <c r="CD312" t="s">
        <v>71</v>
      </c>
      <c r="CE312" t="s">
        <v>71</v>
      </c>
      <c r="CF312" t="s">
        <v>71</v>
      </c>
      <c r="CG312" t="s">
        <v>71</v>
      </c>
      <c r="CH312" t="s">
        <v>71</v>
      </c>
      <c r="CI312" t="s">
        <v>71</v>
      </c>
      <c r="CJ312" t="s">
        <v>71</v>
      </c>
      <c r="CK312" t="s">
        <v>71</v>
      </c>
      <c r="CL312" t="s">
        <v>71</v>
      </c>
      <c r="CM312" t="s">
        <v>71</v>
      </c>
      <c r="CN312" t="s">
        <v>71</v>
      </c>
      <c r="CO312" t="s">
        <v>71</v>
      </c>
      <c r="CP312" t="s">
        <v>71</v>
      </c>
      <c r="CQ312" t="s">
        <v>71</v>
      </c>
      <c r="CR312" t="s">
        <v>71</v>
      </c>
      <c r="CS312" t="s">
        <v>71</v>
      </c>
      <c r="CT312" t="s">
        <v>71</v>
      </c>
      <c r="CU312" t="s">
        <v>71</v>
      </c>
      <c r="CV312" t="s">
        <v>71</v>
      </c>
      <c r="CW312" t="s">
        <v>71</v>
      </c>
      <c r="CX312" t="s">
        <v>71</v>
      </c>
      <c r="CY312" t="s">
        <v>71</v>
      </c>
      <c r="CZ312" t="s">
        <v>71</v>
      </c>
      <c r="DA312" t="s">
        <v>71</v>
      </c>
      <c r="DB312" t="s">
        <v>71</v>
      </c>
      <c r="DC312" t="s">
        <v>71</v>
      </c>
      <c r="DD312" t="s">
        <v>71</v>
      </c>
      <c r="DE312" t="s">
        <v>71</v>
      </c>
      <c r="DF312" t="s">
        <v>71</v>
      </c>
      <c r="DG312" t="s">
        <v>71</v>
      </c>
      <c r="DH312" t="s">
        <v>71</v>
      </c>
      <c r="DI312" t="s">
        <v>71</v>
      </c>
      <c r="DJ312" t="s">
        <v>71</v>
      </c>
      <c r="DK312" t="s">
        <v>71</v>
      </c>
      <c r="DL312" t="s">
        <v>71</v>
      </c>
      <c r="DM312" t="s">
        <v>71</v>
      </c>
      <c r="DN312" t="s">
        <v>71</v>
      </c>
      <c r="DO312" t="s">
        <v>71</v>
      </c>
      <c r="DP312" t="s">
        <v>71</v>
      </c>
      <c r="DQ312" t="s">
        <v>71</v>
      </c>
      <c r="DR312" t="s">
        <v>71</v>
      </c>
      <c r="DS312" t="s">
        <v>71</v>
      </c>
      <c r="DT312" t="s">
        <v>71</v>
      </c>
      <c r="DU312" t="s">
        <v>71</v>
      </c>
      <c r="DV312" t="s">
        <v>71</v>
      </c>
      <c r="DW312" t="s">
        <v>71</v>
      </c>
      <c r="DX312" t="s">
        <v>71</v>
      </c>
      <c r="DY312" t="s">
        <v>71</v>
      </c>
      <c r="DZ312" t="s">
        <v>71</v>
      </c>
      <c r="EA312" t="s">
        <v>71</v>
      </c>
      <c r="EB312" t="s">
        <v>71</v>
      </c>
      <c r="EC312" t="s">
        <v>71</v>
      </c>
      <c r="ED312" t="s">
        <v>71</v>
      </c>
      <c r="EE312" t="s">
        <v>71</v>
      </c>
      <c r="EF312" t="s">
        <v>71</v>
      </c>
      <c r="EG312" t="s">
        <v>71</v>
      </c>
      <c r="EH312" t="s">
        <v>71</v>
      </c>
      <c r="EI312" t="s">
        <v>71</v>
      </c>
      <c r="EJ312" t="s">
        <v>71</v>
      </c>
      <c r="EK312" t="s">
        <v>71</v>
      </c>
      <c r="EL312" t="s">
        <v>71</v>
      </c>
      <c r="EM312" t="s">
        <v>71</v>
      </c>
      <c r="EN312" t="s">
        <v>71</v>
      </c>
      <c r="EO312" t="s">
        <v>71</v>
      </c>
      <c r="EP312" t="s">
        <v>71</v>
      </c>
      <c r="EQ312" t="s">
        <v>71</v>
      </c>
      <c r="ER312" t="s">
        <v>71</v>
      </c>
      <c r="ES312" t="s">
        <v>71</v>
      </c>
      <c r="ET312" t="s">
        <v>71</v>
      </c>
      <c r="EU312" t="s">
        <v>71</v>
      </c>
      <c r="EV312" t="s">
        <v>71</v>
      </c>
      <c r="EW312" t="s">
        <v>71</v>
      </c>
      <c r="EX312" t="s">
        <v>71</v>
      </c>
      <c r="EY312" t="s">
        <v>71</v>
      </c>
      <c r="EZ312" t="s">
        <v>71</v>
      </c>
      <c r="FA312" t="s">
        <v>71</v>
      </c>
      <c r="FB312" t="s">
        <v>71</v>
      </c>
      <c r="FC312" t="s">
        <v>71</v>
      </c>
      <c r="FD312" t="s">
        <v>71</v>
      </c>
      <c r="FE312" t="s">
        <v>71</v>
      </c>
      <c r="FF312" t="s">
        <v>71</v>
      </c>
      <c r="FG312" t="s">
        <v>71</v>
      </c>
      <c r="FH312" t="s">
        <v>71</v>
      </c>
      <c r="FI312" t="s">
        <v>71</v>
      </c>
      <c r="FJ312" t="s">
        <v>71</v>
      </c>
      <c r="FK312" t="s">
        <v>71</v>
      </c>
      <c r="FL312" t="s">
        <v>71</v>
      </c>
      <c r="FM312" t="s">
        <v>71</v>
      </c>
      <c r="FN312" t="s">
        <v>71</v>
      </c>
      <c r="FO312" t="s">
        <v>71</v>
      </c>
      <c r="FP312" t="s">
        <v>71</v>
      </c>
      <c r="FQ312" t="s">
        <v>71</v>
      </c>
      <c r="FR312" t="s">
        <v>71</v>
      </c>
      <c r="FS312" t="s">
        <v>71</v>
      </c>
      <c r="FT312" t="s">
        <v>71</v>
      </c>
      <c r="FU312" t="s">
        <v>71</v>
      </c>
      <c r="FV312" t="s">
        <v>71</v>
      </c>
      <c r="FW312" t="s">
        <v>71</v>
      </c>
      <c r="FX312" t="s">
        <v>71</v>
      </c>
      <c r="FY312" t="s">
        <v>71</v>
      </c>
      <c r="FZ312" t="s">
        <v>71</v>
      </c>
      <c r="GA312" t="s">
        <v>71</v>
      </c>
      <c r="GB312" t="s">
        <v>71</v>
      </c>
      <c r="GC312" t="s">
        <v>71</v>
      </c>
      <c r="GD312" t="s">
        <v>71</v>
      </c>
      <c r="GE312" t="s">
        <v>71</v>
      </c>
      <c r="GF312" t="s">
        <v>71</v>
      </c>
      <c r="GG312" t="s">
        <v>71</v>
      </c>
      <c r="GH312" t="s">
        <v>71</v>
      </c>
    </row>
    <row r="313" spans="1:190" x14ac:dyDescent="0.2">
      <c r="A313" s="1">
        <v>311</v>
      </c>
      <c r="B313" t="s">
        <v>72</v>
      </c>
      <c r="C313" t="s">
        <v>72</v>
      </c>
      <c r="D313" t="s">
        <v>73</v>
      </c>
      <c r="E313" t="s">
        <v>73</v>
      </c>
      <c r="F313" t="s">
        <v>73</v>
      </c>
      <c r="G313" t="s">
        <v>73</v>
      </c>
      <c r="H313" t="s">
        <v>74</v>
      </c>
      <c r="I313" t="s">
        <v>74</v>
      </c>
      <c r="J313" t="s">
        <v>74</v>
      </c>
      <c r="K313" t="s">
        <v>75</v>
      </c>
      <c r="L313" t="s">
        <v>75</v>
      </c>
      <c r="M313" t="s">
        <v>75</v>
      </c>
      <c r="N313" t="s">
        <v>75</v>
      </c>
      <c r="O313" t="s">
        <v>75</v>
      </c>
      <c r="P313" t="s">
        <v>75</v>
      </c>
      <c r="Q313" t="s">
        <v>75</v>
      </c>
      <c r="R313" t="s">
        <v>71</v>
      </c>
      <c r="S313" t="s">
        <v>71</v>
      </c>
      <c r="T313" t="s">
        <v>71</v>
      </c>
      <c r="U313" t="s">
        <v>71</v>
      </c>
      <c r="V313" t="s">
        <v>71</v>
      </c>
      <c r="W313" t="s">
        <v>71</v>
      </c>
      <c r="X313" t="s">
        <v>71</v>
      </c>
      <c r="Y313" t="s">
        <v>71</v>
      </c>
      <c r="Z313" t="s">
        <v>71</v>
      </c>
      <c r="AA313" t="s">
        <v>71</v>
      </c>
      <c r="AB313" t="s">
        <v>71</v>
      </c>
      <c r="AC313" t="s">
        <v>71</v>
      </c>
      <c r="AD313" t="s">
        <v>71</v>
      </c>
      <c r="AE313" t="s">
        <v>71</v>
      </c>
      <c r="AF313" t="s">
        <v>71</v>
      </c>
      <c r="AG313" t="s">
        <v>71</v>
      </c>
      <c r="AH313" t="s">
        <v>71</v>
      </c>
      <c r="AI313" t="s">
        <v>71</v>
      </c>
      <c r="AJ313" t="s">
        <v>71</v>
      </c>
      <c r="AK313" t="s">
        <v>71</v>
      </c>
      <c r="AL313" t="s">
        <v>71</v>
      </c>
      <c r="AM313" t="s">
        <v>71</v>
      </c>
      <c r="AN313" t="s">
        <v>71</v>
      </c>
      <c r="AO313" t="s">
        <v>71</v>
      </c>
      <c r="AP313" t="s">
        <v>71</v>
      </c>
      <c r="AQ313" t="s">
        <v>71</v>
      </c>
      <c r="AR313" t="s">
        <v>71</v>
      </c>
      <c r="AS313" t="s">
        <v>71</v>
      </c>
      <c r="AT313" t="s">
        <v>71</v>
      </c>
      <c r="AU313" t="s">
        <v>71</v>
      </c>
      <c r="AV313" t="s">
        <v>71</v>
      </c>
      <c r="AW313" t="s">
        <v>71</v>
      </c>
      <c r="AX313" t="s">
        <v>71</v>
      </c>
      <c r="AY313" t="s">
        <v>71</v>
      </c>
      <c r="AZ313" t="s">
        <v>71</v>
      </c>
      <c r="BA313" t="s">
        <v>71</v>
      </c>
      <c r="BB313" t="s">
        <v>71</v>
      </c>
      <c r="BC313" t="s">
        <v>71</v>
      </c>
      <c r="BD313" t="s">
        <v>71</v>
      </c>
      <c r="BE313" t="s">
        <v>71</v>
      </c>
      <c r="BF313" t="s">
        <v>71</v>
      </c>
      <c r="BG313" t="s">
        <v>71</v>
      </c>
      <c r="BH313" t="s">
        <v>71</v>
      </c>
      <c r="BI313" t="s">
        <v>71</v>
      </c>
      <c r="BJ313" t="s">
        <v>71</v>
      </c>
      <c r="BK313" t="s">
        <v>71</v>
      </c>
      <c r="BL313" t="s">
        <v>71</v>
      </c>
      <c r="BM313" t="s">
        <v>71</v>
      </c>
      <c r="BN313" t="s">
        <v>71</v>
      </c>
      <c r="BO313" t="s">
        <v>71</v>
      </c>
      <c r="BP313" t="s">
        <v>71</v>
      </c>
      <c r="BQ313" t="s">
        <v>71</v>
      </c>
      <c r="BR313" t="s">
        <v>71</v>
      </c>
      <c r="BS313" t="s">
        <v>71</v>
      </c>
      <c r="BT313" t="s">
        <v>71</v>
      </c>
      <c r="BU313" t="s">
        <v>71</v>
      </c>
      <c r="BV313" t="s">
        <v>71</v>
      </c>
      <c r="BW313" t="s">
        <v>71</v>
      </c>
      <c r="BX313" t="s">
        <v>71</v>
      </c>
      <c r="BY313" t="s">
        <v>71</v>
      </c>
      <c r="BZ313" t="s">
        <v>71</v>
      </c>
      <c r="CA313" t="s">
        <v>71</v>
      </c>
      <c r="CB313" t="s">
        <v>71</v>
      </c>
      <c r="CC313" t="s">
        <v>71</v>
      </c>
      <c r="CD313" t="s">
        <v>71</v>
      </c>
      <c r="CE313" t="s">
        <v>71</v>
      </c>
      <c r="CF313" t="s">
        <v>71</v>
      </c>
      <c r="CG313" t="s">
        <v>71</v>
      </c>
      <c r="CH313" t="s">
        <v>71</v>
      </c>
      <c r="CI313" t="s">
        <v>71</v>
      </c>
      <c r="CJ313" t="s">
        <v>71</v>
      </c>
      <c r="CK313" t="s">
        <v>71</v>
      </c>
      <c r="CL313" t="s">
        <v>71</v>
      </c>
      <c r="CM313" t="s">
        <v>71</v>
      </c>
      <c r="CN313" t="s">
        <v>71</v>
      </c>
      <c r="CO313" t="s">
        <v>71</v>
      </c>
      <c r="CP313" t="s">
        <v>71</v>
      </c>
      <c r="CQ313" t="s">
        <v>71</v>
      </c>
      <c r="CR313" t="s">
        <v>71</v>
      </c>
      <c r="CS313" t="s">
        <v>71</v>
      </c>
      <c r="CT313" t="s">
        <v>71</v>
      </c>
      <c r="CU313" t="s">
        <v>71</v>
      </c>
      <c r="CV313" t="s">
        <v>71</v>
      </c>
      <c r="CW313" t="s">
        <v>71</v>
      </c>
      <c r="CX313" t="s">
        <v>71</v>
      </c>
      <c r="CY313" t="s">
        <v>71</v>
      </c>
      <c r="CZ313" t="s">
        <v>71</v>
      </c>
      <c r="DA313" t="s">
        <v>71</v>
      </c>
      <c r="DB313" t="s">
        <v>71</v>
      </c>
      <c r="DC313" t="s">
        <v>71</v>
      </c>
      <c r="DD313" t="s">
        <v>71</v>
      </c>
      <c r="DE313" t="s">
        <v>71</v>
      </c>
      <c r="DF313" t="s">
        <v>71</v>
      </c>
      <c r="DG313" t="s">
        <v>71</v>
      </c>
      <c r="DH313" t="s">
        <v>71</v>
      </c>
      <c r="DI313" t="s">
        <v>71</v>
      </c>
      <c r="DJ313" t="s">
        <v>71</v>
      </c>
      <c r="DK313" t="s">
        <v>71</v>
      </c>
      <c r="DL313" t="s">
        <v>71</v>
      </c>
      <c r="DM313" t="s">
        <v>71</v>
      </c>
      <c r="DN313" t="s">
        <v>71</v>
      </c>
      <c r="DO313" t="s">
        <v>71</v>
      </c>
      <c r="DP313" t="s">
        <v>71</v>
      </c>
      <c r="DQ313" t="s">
        <v>71</v>
      </c>
      <c r="DR313" t="s">
        <v>71</v>
      </c>
      <c r="DS313" t="s">
        <v>71</v>
      </c>
      <c r="DT313" t="s">
        <v>71</v>
      </c>
      <c r="DU313" t="s">
        <v>71</v>
      </c>
      <c r="DV313" t="s">
        <v>71</v>
      </c>
      <c r="DW313" t="s">
        <v>71</v>
      </c>
      <c r="DX313" t="s">
        <v>71</v>
      </c>
      <c r="DY313" t="s">
        <v>71</v>
      </c>
      <c r="DZ313" t="s">
        <v>71</v>
      </c>
      <c r="EA313" t="s">
        <v>71</v>
      </c>
      <c r="EB313" t="s">
        <v>71</v>
      </c>
      <c r="EC313" t="s">
        <v>71</v>
      </c>
      <c r="ED313" t="s">
        <v>71</v>
      </c>
      <c r="EE313" t="s">
        <v>71</v>
      </c>
      <c r="EF313" t="s">
        <v>71</v>
      </c>
      <c r="EG313" t="s">
        <v>71</v>
      </c>
      <c r="EH313" t="s">
        <v>71</v>
      </c>
      <c r="EI313" t="s">
        <v>71</v>
      </c>
      <c r="EJ313" t="s">
        <v>71</v>
      </c>
      <c r="EK313" t="s">
        <v>71</v>
      </c>
      <c r="EL313" t="s">
        <v>71</v>
      </c>
      <c r="EM313" t="s">
        <v>71</v>
      </c>
      <c r="EN313" t="s">
        <v>71</v>
      </c>
      <c r="EO313" t="s">
        <v>71</v>
      </c>
      <c r="EP313" t="s">
        <v>71</v>
      </c>
      <c r="EQ313" t="s">
        <v>71</v>
      </c>
      <c r="ER313" t="s">
        <v>71</v>
      </c>
      <c r="ES313" t="s">
        <v>71</v>
      </c>
      <c r="ET313" t="s">
        <v>71</v>
      </c>
      <c r="EU313" t="s">
        <v>71</v>
      </c>
      <c r="EV313" t="s">
        <v>71</v>
      </c>
      <c r="EW313" t="s">
        <v>71</v>
      </c>
      <c r="EX313" t="s">
        <v>71</v>
      </c>
      <c r="EY313" t="s">
        <v>71</v>
      </c>
      <c r="EZ313" t="s">
        <v>71</v>
      </c>
      <c r="FA313" t="s">
        <v>71</v>
      </c>
      <c r="FB313" t="s">
        <v>71</v>
      </c>
      <c r="FC313" t="s">
        <v>71</v>
      </c>
      <c r="FD313" t="s">
        <v>71</v>
      </c>
      <c r="FE313" t="s">
        <v>71</v>
      </c>
      <c r="FF313" t="s">
        <v>71</v>
      </c>
      <c r="FG313" t="s">
        <v>71</v>
      </c>
      <c r="FH313" t="s">
        <v>71</v>
      </c>
      <c r="FI313" t="s">
        <v>71</v>
      </c>
      <c r="FJ313" t="s">
        <v>71</v>
      </c>
      <c r="FK313" t="s">
        <v>71</v>
      </c>
      <c r="FL313" t="s">
        <v>71</v>
      </c>
      <c r="FM313" t="s">
        <v>71</v>
      </c>
      <c r="FN313" t="s">
        <v>71</v>
      </c>
      <c r="FO313" t="s">
        <v>71</v>
      </c>
      <c r="FP313" t="s">
        <v>71</v>
      </c>
      <c r="FQ313" t="s">
        <v>71</v>
      </c>
      <c r="FR313" t="s">
        <v>71</v>
      </c>
      <c r="FS313" t="s">
        <v>71</v>
      </c>
      <c r="FT313" t="s">
        <v>71</v>
      </c>
      <c r="FU313" t="s">
        <v>71</v>
      </c>
      <c r="FV313" t="s">
        <v>71</v>
      </c>
      <c r="FW313" t="s">
        <v>71</v>
      </c>
      <c r="FX313" t="s">
        <v>71</v>
      </c>
      <c r="FY313" t="s">
        <v>71</v>
      </c>
      <c r="FZ313" t="s">
        <v>71</v>
      </c>
      <c r="GA313" t="s">
        <v>71</v>
      </c>
      <c r="GB313" t="s">
        <v>71</v>
      </c>
      <c r="GC313" t="s">
        <v>71</v>
      </c>
      <c r="GD313" t="s">
        <v>71</v>
      </c>
      <c r="GE313" t="s">
        <v>71</v>
      </c>
      <c r="GF313" t="s">
        <v>71</v>
      </c>
      <c r="GG313" t="s">
        <v>71</v>
      </c>
      <c r="GH313" t="s">
        <v>71</v>
      </c>
    </row>
    <row r="314" spans="1:190" x14ac:dyDescent="0.2">
      <c r="A314" s="1">
        <v>312</v>
      </c>
      <c r="B314" t="s">
        <v>72</v>
      </c>
      <c r="C314" t="s">
        <v>72</v>
      </c>
      <c r="D314" t="s">
        <v>73</v>
      </c>
      <c r="E314" t="s">
        <v>73</v>
      </c>
      <c r="F314" t="s">
        <v>73</v>
      </c>
      <c r="G314" t="s">
        <v>73</v>
      </c>
      <c r="H314" t="s">
        <v>74</v>
      </c>
      <c r="I314" t="s">
        <v>74</v>
      </c>
      <c r="J314" t="s">
        <v>74</v>
      </c>
      <c r="K314" t="s">
        <v>75</v>
      </c>
      <c r="L314" t="s">
        <v>75</v>
      </c>
      <c r="M314" t="s">
        <v>75</v>
      </c>
      <c r="N314" t="s">
        <v>75</v>
      </c>
      <c r="O314" t="s">
        <v>75</v>
      </c>
      <c r="P314" t="s">
        <v>75</v>
      </c>
      <c r="Q314" t="s">
        <v>75</v>
      </c>
      <c r="R314" t="s">
        <v>71</v>
      </c>
      <c r="S314" t="s">
        <v>71</v>
      </c>
      <c r="T314" t="s">
        <v>71</v>
      </c>
      <c r="U314" t="s">
        <v>71</v>
      </c>
      <c r="V314" t="s">
        <v>71</v>
      </c>
      <c r="W314" t="s">
        <v>71</v>
      </c>
      <c r="X314" t="s">
        <v>71</v>
      </c>
      <c r="Y314" t="s">
        <v>71</v>
      </c>
      <c r="Z314" t="s">
        <v>71</v>
      </c>
      <c r="AA314" t="s">
        <v>71</v>
      </c>
      <c r="AB314" t="s">
        <v>71</v>
      </c>
      <c r="AC314" t="s">
        <v>71</v>
      </c>
      <c r="AD314" t="s">
        <v>71</v>
      </c>
      <c r="AE314" t="s">
        <v>71</v>
      </c>
      <c r="AF314" t="s">
        <v>71</v>
      </c>
      <c r="AG314" t="s">
        <v>71</v>
      </c>
      <c r="AH314" t="s">
        <v>71</v>
      </c>
      <c r="AI314" t="s">
        <v>71</v>
      </c>
      <c r="AJ314" t="s">
        <v>71</v>
      </c>
      <c r="AK314" t="s">
        <v>71</v>
      </c>
      <c r="AL314" t="s">
        <v>71</v>
      </c>
      <c r="AM314" t="s">
        <v>71</v>
      </c>
      <c r="AN314" t="s">
        <v>71</v>
      </c>
      <c r="AO314" t="s">
        <v>71</v>
      </c>
      <c r="AP314" t="s">
        <v>71</v>
      </c>
      <c r="AQ314" t="s">
        <v>71</v>
      </c>
      <c r="AR314" t="s">
        <v>71</v>
      </c>
      <c r="AS314" t="s">
        <v>71</v>
      </c>
      <c r="AT314" t="s">
        <v>71</v>
      </c>
      <c r="AU314" t="s">
        <v>71</v>
      </c>
      <c r="AV314" t="s">
        <v>71</v>
      </c>
      <c r="AW314" t="s">
        <v>71</v>
      </c>
      <c r="AX314" t="s">
        <v>71</v>
      </c>
      <c r="AY314" t="s">
        <v>71</v>
      </c>
      <c r="AZ314" t="s">
        <v>71</v>
      </c>
      <c r="BA314" t="s">
        <v>71</v>
      </c>
      <c r="BB314" t="s">
        <v>71</v>
      </c>
      <c r="BC314" t="s">
        <v>71</v>
      </c>
      <c r="BD314" t="s">
        <v>71</v>
      </c>
      <c r="BE314" t="s">
        <v>71</v>
      </c>
      <c r="BF314" t="s">
        <v>71</v>
      </c>
      <c r="BG314" t="s">
        <v>71</v>
      </c>
      <c r="BH314" t="s">
        <v>71</v>
      </c>
      <c r="BI314" t="s">
        <v>71</v>
      </c>
      <c r="BJ314" t="s">
        <v>71</v>
      </c>
      <c r="BK314" t="s">
        <v>71</v>
      </c>
      <c r="BL314" t="s">
        <v>71</v>
      </c>
      <c r="BM314" t="s">
        <v>71</v>
      </c>
      <c r="BN314" t="s">
        <v>71</v>
      </c>
      <c r="BO314" t="s">
        <v>71</v>
      </c>
      <c r="BP314" t="s">
        <v>71</v>
      </c>
      <c r="BQ314" t="s">
        <v>71</v>
      </c>
      <c r="BR314" t="s">
        <v>71</v>
      </c>
      <c r="BS314" t="s">
        <v>71</v>
      </c>
      <c r="BT314" t="s">
        <v>71</v>
      </c>
      <c r="BU314" t="s">
        <v>71</v>
      </c>
      <c r="BV314" t="s">
        <v>71</v>
      </c>
      <c r="BW314" t="s">
        <v>71</v>
      </c>
      <c r="BX314" t="s">
        <v>71</v>
      </c>
      <c r="BY314" t="s">
        <v>71</v>
      </c>
      <c r="BZ314" t="s">
        <v>71</v>
      </c>
      <c r="CA314" t="s">
        <v>71</v>
      </c>
      <c r="CB314" t="s">
        <v>71</v>
      </c>
      <c r="CC314" t="s">
        <v>71</v>
      </c>
      <c r="CD314" t="s">
        <v>71</v>
      </c>
      <c r="CE314" t="s">
        <v>71</v>
      </c>
      <c r="CF314" t="s">
        <v>71</v>
      </c>
      <c r="CG314" t="s">
        <v>71</v>
      </c>
      <c r="CH314" t="s">
        <v>71</v>
      </c>
      <c r="CI314" t="s">
        <v>71</v>
      </c>
      <c r="CJ314" t="s">
        <v>71</v>
      </c>
      <c r="CK314" t="s">
        <v>71</v>
      </c>
      <c r="CL314" t="s">
        <v>71</v>
      </c>
      <c r="CM314" t="s">
        <v>71</v>
      </c>
      <c r="CN314" t="s">
        <v>71</v>
      </c>
      <c r="CO314" t="s">
        <v>71</v>
      </c>
      <c r="CP314" t="s">
        <v>71</v>
      </c>
      <c r="CQ314" t="s">
        <v>71</v>
      </c>
      <c r="CR314" t="s">
        <v>71</v>
      </c>
      <c r="CS314" t="s">
        <v>71</v>
      </c>
      <c r="CT314" t="s">
        <v>71</v>
      </c>
      <c r="CU314" t="s">
        <v>71</v>
      </c>
      <c r="CV314" t="s">
        <v>71</v>
      </c>
      <c r="CW314" t="s">
        <v>71</v>
      </c>
      <c r="CX314" t="s">
        <v>71</v>
      </c>
      <c r="CY314" t="s">
        <v>71</v>
      </c>
      <c r="CZ314" t="s">
        <v>71</v>
      </c>
      <c r="DA314" t="s">
        <v>71</v>
      </c>
      <c r="DB314" t="s">
        <v>71</v>
      </c>
      <c r="DC314" t="s">
        <v>71</v>
      </c>
      <c r="DD314" t="s">
        <v>71</v>
      </c>
      <c r="DE314" t="s">
        <v>71</v>
      </c>
      <c r="DF314" t="s">
        <v>71</v>
      </c>
      <c r="DG314" t="s">
        <v>71</v>
      </c>
      <c r="DH314" t="s">
        <v>71</v>
      </c>
      <c r="DI314" t="s">
        <v>71</v>
      </c>
      <c r="DJ314" t="s">
        <v>71</v>
      </c>
      <c r="DK314" t="s">
        <v>71</v>
      </c>
      <c r="DL314" t="s">
        <v>71</v>
      </c>
      <c r="DM314" t="s">
        <v>71</v>
      </c>
      <c r="DN314" t="s">
        <v>71</v>
      </c>
      <c r="DO314" t="s">
        <v>71</v>
      </c>
      <c r="DP314" t="s">
        <v>71</v>
      </c>
      <c r="DQ314" t="s">
        <v>71</v>
      </c>
      <c r="DR314" t="s">
        <v>71</v>
      </c>
      <c r="DS314" t="s">
        <v>71</v>
      </c>
      <c r="DT314" t="s">
        <v>71</v>
      </c>
      <c r="DU314" t="s">
        <v>71</v>
      </c>
      <c r="DV314" t="s">
        <v>71</v>
      </c>
      <c r="DW314" t="s">
        <v>71</v>
      </c>
      <c r="DX314" t="s">
        <v>71</v>
      </c>
      <c r="DY314" t="s">
        <v>71</v>
      </c>
      <c r="DZ314" t="s">
        <v>71</v>
      </c>
      <c r="EA314" t="s">
        <v>71</v>
      </c>
      <c r="EB314" t="s">
        <v>71</v>
      </c>
      <c r="EC314" t="s">
        <v>71</v>
      </c>
      <c r="ED314" t="s">
        <v>71</v>
      </c>
      <c r="EE314" t="s">
        <v>71</v>
      </c>
      <c r="EF314" t="s">
        <v>71</v>
      </c>
      <c r="EG314" t="s">
        <v>71</v>
      </c>
      <c r="EH314" t="s">
        <v>71</v>
      </c>
      <c r="EI314" t="s">
        <v>71</v>
      </c>
      <c r="EJ314" t="s">
        <v>71</v>
      </c>
      <c r="EK314" t="s">
        <v>71</v>
      </c>
      <c r="EL314" t="s">
        <v>71</v>
      </c>
      <c r="EM314" t="s">
        <v>71</v>
      </c>
      <c r="EN314" t="s">
        <v>71</v>
      </c>
      <c r="EO314" t="s">
        <v>71</v>
      </c>
      <c r="EP314" t="s">
        <v>71</v>
      </c>
      <c r="EQ314" t="s">
        <v>71</v>
      </c>
      <c r="ER314" t="s">
        <v>71</v>
      </c>
      <c r="ES314" t="s">
        <v>71</v>
      </c>
      <c r="ET314" t="s">
        <v>71</v>
      </c>
      <c r="EU314" t="s">
        <v>71</v>
      </c>
      <c r="EV314" t="s">
        <v>71</v>
      </c>
      <c r="EW314" t="s">
        <v>71</v>
      </c>
      <c r="EX314" t="s">
        <v>71</v>
      </c>
      <c r="EY314" t="s">
        <v>71</v>
      </c>
      <c r="EZ314" t="s">
        <v>71</v>
      </c>
      <c r="FA314" t="s">
        <v>71</v>
      </c>
      <c r="FB314" t="s">
        <v>71</v>
      </c>
      <c r="FC314" t="s">
        <v>71</v>
      </c>
      <c r="FD314" t="s">
        <v>71</v>
      </c>
      <c r="FE314" t="s">
        <v>71</v>
      </c>
      <c r="FF314" t="s">
        <v>71</v>
      </c>
      <c r="FG314" t="s">
        <v>71</v>
      </c>
      <c r="FH314" t="s">
        <v>71</v>
      </c>
      <c r="FI314" t="s">
        <v>71</v>
      </c>
      <c r="FJ314" t="s">
        <v>71</v>
      </c>
      <c r="FK314" t="s">
        <v>71</v>
      </c>
      <c r="FL314" t="s">
        <v>71</v>
      </c>
      <c r="FM314" t="s">
        <v>71</v>
      </c>
      <c r="FN314" t="s">
        <v>71</v>
      </c>
      <c r="FO314" t="s">
        <v>71</v>
      </c>
      <c r="FP314" t="s">
        <v>71</v>
      </c>
      <c r="FQ314" t="s">
        <v>71</v>
      </c>
      <c r="FR314" t="s">
        <v>71</v>
      </c>
      <c r="FS314" t="s">
        <v>71</v>
      </c>
      <c r="FT314" t="s">
        <v>71</v>
      </c>
      <c r="FU314" t="s">
        <v>71</v>
      </c>
      <c r="FV314" t="s">
        <v>71</v>
      </c>
      <c r="FW314" t="s">
        <v>71</v>
      </c>
      <c r="FX314" t="s">
        <v>71</v>
      </c>
      <c r="FY314" t="s">
        <v>71</v>
      </c>
      <c r="FZ314" t="s">
        <v>71</v>
      </c>
      <c r="GA314" t="s">
        <v>71</v>
      </c>
      <c r="GB314" t="s">
        <v>71</v>
      </c>
      <c r="GC314" t="s">
        <v>71</v>
      </c>
      <c r="GD314" t="s">
        <v>71</v>
      </c>
      <c r="GE314" t="s">
        <v>71</v>
      </c>
      <c r="GF314" t="s">
        <v>71</v>
      </c>
      <c r="GG314" t="s">
        <v>71</v>
      </c>
      <c r="GH314" t="s">
        <v>71</v>
      </c>
    </row>
    <row r="315" spans="1:190" x14ac:dyDescent="0.2">
      <c r="A315" s="1">
        <v>313</v>
      </c>
      <c r="B315" t="s">
        <v>72</v>
      </c>
      <c r="C315" t="s">
        <v>72</v>
      </c>
      <c r="D315" t="s">
        <v>73</v>
      </c>
      <c r="E315" t="s">
        <v>73</v>
      </c>
      <c r="F315" t="s">
        <v>73</v>
      </c>
      <c r="G315" t="s">
        <v>73</v>
      </c>
      <c r="H315" t="s">
        <v>74</v>
      </c>
      <c r="I315" t="s">
        <v>74</v>
      </c>
      <c r="J315" t="s">
        <v>74</v>
      </c>
      <c r="K315" t="s">
        <v>75</v>
      </c>
      <c r="L315" t="s">
        <v>75</v>
      </c>
      <c r="M315" t="s">
        <v>75</v>
      </c>
      <c r="N315" t="s">
        <v>75</v>
      </c>
      <c r="O315" t="s">
        <v>75</v>
      </c>
      <c r="P315" t="s">
        <v>75</v>
      </c>
      <c r="Q315" t="s">
        <v>75</v>
      </c>
      <c r="R315" t="s">
        <v>71</v>
      </c>
      <c r="S315" t="s">
        <v>71</v>
      </c>
      <c r="T315" t="s">
        <v>71</v>
      </c>
      <c r="U315" t="s">
        <v>71</v>
      </c>
      <c r="V315" t="s">
        <v>71</v>
      </c>
      <c r="W315" t="s">
        <v>71</v>
      </c>
      <c r="X315" t="s">
        <v>71</v>
      </c>
      <c r="Y315" t="s">
        <v>71</v>
      </c>
      <c r="Z315" t="s">
        <v>71</v>
      </c>
      <c r="AA315" t="s">
        <v>71</v>
      </c>
      <c r="AB315" t="s">
        <v>71</v>
      </c>
      <c r="AC315" t="s">
        <v>71</v>
      </c>
      <c r="AD315" t="s">
        <v>71</v>
      </c>
      <c r="AE315" t="s">
        <v>71</v>
      </c>
      <c r="AF315" t="s">
        <v>71</v>
      </c>
      <c r="AG315" t="s">
        <v>71</v>
      </c>
      <c r="AH315" t="s">
        <v>71</v>
      </c>
      <c r="AI315" t="s">
        <v>71</v>
      </c>
      <c r="AJ315" t="s">
        <v>71</v>
      </c>
      <c r="AK315" t="s">
        <v>71</v>
      </c>
      <c r="AL315" t="s">
        <v>71</v>
      </c>
      <c r="AM315" t="s">
        <v>71</v>
      </c>
      <c r="AN315" t="s">
        <v>71</v>
      </c>
      <c r="AO315" t="s">
        <v>71</v>
      </c>
      <c r="AP315" t="s">
        <v>71</v>
      </c>
      <c r="AQ315" t="s">
        <v>71</v>
      </c>
      <c r="AR315" t="s">
        <v>71</v>
      </c>
      <c r="AS315" t="s">
        <v>71</v>
      </c>
      <c r="AT315" t="s">
        <v>71</v>
      </c>
      <c r="AU315" t="s">
        <v>71</v>
      </c>
      <c r="AV315" t="s">
        <v>71</v>
      </c>
      <c r="AW315" t="s">
        <v>71</v>
      </c>
      <c r="AX315" t="s">
        <v>71</v>
      </c>
      <c r="AY315" t="s">
        <v>71</v>
      </c>
      <c r="AZ315" t="s">
        <v>71</v>
      </c>
      <c r="BA315" t="s">
        <v>71</v>
      </c>
      <c r="BB315" t="s">
        <v>71</v>
      </c>
      <c r="BC315" t="s">
        <v>71</v>
      </c>
      <c r="BD315" t="s">
        <v>71</v>
      </c>
      <c r="BE315" t="s">
        <v>71</v>
      </c>
      <c r="BF315" t="s">
        <v>71</v>
      </c>
      <c r="BG315" t="s">
        <v>71</v>
      </c>
      <c r="BH315" t="s">
        <v>71</v>
      </c>
      <c r="BI315" t="s">
        <v>71</v>
      </c>
      <c r="BJ315" t="s">
        <v>71</v>
      </c>
      <c r="BK315" t="s">
        <v>71</v>
      </c>
      <c r="BL315" t="s">
        <v>71</v>
      </c>
      <c r="BM315" t="s">
        <v>71</v>
      </c>
      <c r="BN315" t="s">
        <v>71</v>
      </c>
      <c r="BO315" t="s">
        <v>71</v>
      </c>
      <c r="BP315" t="s">
        <v>71</v>
      </c>
      <c r="BQ315" t="s">
        <v>71</v>
      </c>
      <c r="BR315" t="s">
        <v>71</v>
      </c>
      <c r="BS315" t="s">
        <v>71</v>
      </c>
      <c r="BT315" t="s">
        <v>71</v>
      </c>
      <c r="BU315" t="s">
        <v>71</v>
      </c>
      <c r="BV315" t="s">
        <v>71</v>
      </c>
      <c r="BW315" t="s">
        <v>71</v>
      </c>
      <c r="BX315" t="s">
        <v>71</v>
      </c>
      <c r="BY315" t="s">
        <v>71</v>
      </c>
      <c r="BZ315" t="s">
        <v>71</v>
      </c>
      <c r="CA315" t="s">
        <v>71</v>
      </c>
      <c r="CB315" t="s">
        <v>71</v>
      </c>
      <c r="CC315" t="s">
        <v>71</v>
      </c>
      <c r="CD315" t="s">
        <v>71</v>
      </c>
      <c r="CE315" t="s">
        <v>71</v>
      </c>
      <c r="CF315" t="s">
        <v>71</v>
      </c>
      <c r="CG315" t="s">
        <v>71</v>
      </c>
      <c r="CH315" t="s">
        <v>71</v>
      </c>
      <c r="CI315" t="s">
        <v>71</v>
      </c>
      <c r="CJ315" t="s">
        <v>71</v>
      </c>
      <c r="CK315" t="s">
        <v>71</v>
      </c>
      <c r="CL315" t="s">
        <v>71</v>
      </c>
      <c r="CM315" t="s">
        <v>71</v>
      </c>
      <c r="CN315" t="s">
        <v>71</v>
      </c>
      <c r="CO315" t="s">
        <v>71</v>
      </c>
      <c r="CP315" t="s">
        <v>71</v>
      </c>
      <c r="CQ315" t="s">
        <v>71</v>
      </c>
      <c r="CR315" t="s">
        <v>71</v>
      </c>
      <c r="CS315" t="s">
        <v>71</v>
      </c>
      <c r="CT315" t="s">
        <v>71</v>
      </c>
      <c r="CU315" t="s">
        <v>71</v>
      </c>
      <c r="CV315" t="s">
        <v>71</v>
      </c>
      <c r="CW315" t="s">
        <v>71</v>
      </c>
      <c r="CX315" t="s">
        <v>71</v>
      </c>
      <c r="CY315" t="s">
        <v>71</v>
      </c>
      <c r="CZ315" t="s">
        <v>71</v>
      </c>
      <c r="DA315" t="s">
        <v>71</v>
      </c>
      <c r="DB315" t="s">
        <v>71</v>
      </c>
      <c r="DC315" t="s">
        <v>71</v>
      </c>
      <c r="DD315" t="s">
        <v>71</v>
      </c>
      <c r="DE315" t="s">
        <v>71</v>
      </c>
      <c r="DF315" t="s">
        <v>71</v>
      </c>
      <c r="DG315" t="s">
        <v>71</v>
      </c>
      <c r="DH315" t="s">
        <v>71</v>
      </c>
      <c r="DI315" t="s">
        <v>71</v>
      </c>
      <c r="DJ315" t="s">
        <v>71</v>
      </c>
      <c r="DK315" t="s">
        <v>71</v>
      </c>
      <c r="DL315" t="s">
        <v>71</v>
      </c>
      <c r="DM315" t="s">
        <v>71</v>
      </c>
      <c r="DN315" t="s">
        <v>71</v>
      </c>
      <c r="DO315" t="s">
        <v>71</v>
      </c>
      <c r="DP315" t="s">
        <v>71</v>
      </c>
      <c r="DQ315" t="s">
        <v>71</v>
      </c>
      <c r="DR315" t="s">
        <v>71</v>
      </c>
      <c r="DS315" t="s">
        <v>71</v>
      </c>
      <c r="DT315" t="s">
        <v>71</v>
      </c>
      <c r="DU315" t="s">
        <v>71</v>
      </c>
      <c r="DV315" t="s">
        <v>71</v>
      </c>
      <c r="DW315" t="s">
        <v>71</v>
      </c>
      <c r="DX315" t="s">
        <v>71</v>
      </c>
      <c r="DY315" t="s">
        <v>71</v>
      </c>
      <c r="DZ315" t="s">
        <v>71</v>
      </c>
      <c r="EA315" t="s">
        <v>71</v>
      </c>
      <c r="EB315" t="s">
        <v>71</v>
      </c>
      <c r="EC315" t="s">
        <v>71</v>
      </c>
      <c r="ED315" t="s">
        <v>71</v>
      </c>
      <c r="EE315" t="s">
        <v>71</v>
      </c>
      <c r="EF315" t="s">
        <v>71</v>
      </c>
      <c r="EG315" t="s">
        <v>71</v>
      </c>
      <c r="EH315" t="s">
        <v>71</v>
      </c>
      <c r="EI315" t="s">
        <v>71</v>
      </c>
      <c r="EJ315" t="s">
        <v>71</v>
      </c>
      <c r="EK315" t="s">
        <v>71</v>
      </c>
      <c r="EL315" t="s">
        <v>71</v>
      </c>
      <c r="EM315" t="s">
        <v>71</v>
      </c>
      <c r="EN315" t="s">
        <v>71</v>
      </c>
      <c r="EO315" t="s">
        <v>71</v>
      </c>
      <c r="EP315" t="s">
        <v>71</v>
      </c>
      <c r="EQ315" t="s">
        <v>71</v>
      </c>
      <c r="ER315" t="s">
        <v>71</v>
      </c>
      <c r="ES315" t="s">
        <v>71</v>
      </c>
      <c r="ET315" t="s">
        <v>71</v>
      </c>
      <c r="EU315" t="s">
        <v>71</v>
      </c>
      <c r="EV315" t="s">
        <v>71</v>
      </c>
      <c r="EW315" t="s">
        <v>71</v>
      </c>
      <c r="EX315" t="s">
        <v>71</v>
      </c>
      <c r="EY315" t="s">
        <v>71</v>
      </c>
      <c r="EZ315" t="s">
        <v>71</v>
      </c>
      <c r="FA315" t="s">
        <v>71</v>
      </c>
      <c r="FB315" t="s">
        <v>71</v>
      </c>
      <c r="FC315" t="s">
        <v>71</v>
      </c>
      <c r="FD315" t="s">
        <v>71</v>
      </c>
      <c r="FE315" t="s">
        <v>71</v>
      </c>
      <c r="FF315" t="s">
        <v>71</v>
      </c>
      <c r="FG315" t="s">
        <v>71</v>
      </c>
      <c r="FH315" t="s">
        <v>71</v>
      </c>
      <c r="FI315" t="s">
        <v>71</v>
      </c>
      <c r="FJ315" t="s">
        <v>71</v>
      </c>
      <c r="FK315" t="s">
        <v>71</v>
      </c>
      <c r="FL315" t="s">
        <v>71</v>
      </c>
      <c r="FM315" t="s">
        <v>71</v>
      </c>
      <c r="FN315" t="s">
        <v>71</v>
      </c>
      <c r="FO315" t="s">
        <v>71</v>
      </c>
      <c r="FP315" t="s">
        <v>71</v>
      </c>
      <c r="FQ315" t="s">
        <v>71</v>
      </c>
      <c r="FR315" t="s">
        <v>71</v>
      </c>
      <c r="FS315" t="s">
        <v>71</v>
      </c>
      <c r="FT315" t="s">
        <v>71</v>
      </c>
      <c r="FU315" t="s">
        <v>71</v>
      </c>
      <c r="FV315" t="s">
        <v>71</v>
      </c>
      <c r="FW315" t="s">
        <v>71</v>
      </c>
      <c r="FX315" t="s">
        <v>71</v>
      </c>
      <c r="FY315" t="s">
        <v>71</v>
      </c>
      <c r="FZ315" t="s">
        <v>71</v>
      </c>
      <c r="GA315" t="s">
        <v>71</v>
      </c>
      <c r="GB315" t="s">
        <v>71</v>
      </c>
      <c r="GC315" t="s">
        <v>71</v>
      </c>
      <c r="GD315" t="s">
        <v>71</v>
      </c>
      <c r="GE315" t="s">
        <v>71</v>
      </c>
      <c r="GF315" t="s">
        <v>71</v>
      </c>
      <c r="GG315" t="s">
        <v>71</v>
      </c>
      <c r="GH315" t="s">
        <v>71</v>
      </c>
    </row>
    <row r="316" spans="1:190" x14ac:dyDescent="0.2">
      <c r="A316" s="1">
        <v>314</v>
      </c>
      <c r="B316" t="s">
        <v>72</v>
      </c>
      <c r="C316" t="s">
        <v>72</v>
      </c>
      <c r="D316" t="s">
        <v>73</v>
      </c>
      <c r="E316" t="s">
        <v>73</v>
      </c>
      <c r="F316" t="s">
        <v>73</v>
      </c>
      <c r="G316" t="s">
        <v>73</v>
      </c>
      <c r="H316" t="s">
        <v>74</v>
      </c>
      <c r="I316" t="s">
        <v>74</v>
      </c>
      <c r="J316" t="s">
        <v>74</v>
      </c>
      <c r="K316" t="s">
        <v>75</v>
      </c>
      <c r="L316" t="s">
        <v>75</v>
      </c>
      <c r="M316" t="s">
        <v>75</v>
      </c>
      <c r="N316" t="s">
        <v>75</v>
      </c>
      <c r="O316" t="s">
        <v>75</v>
      </c>
      <c r="P316" t="s">
        <v>75</v>
      </c>
      <c r="Q316" t="s">
        <v>75</v>
      </c>
      <c r="R316" t="s">
        <v>71</v>
      </c>
      <c r="S316" t="s">
        <v>71</v>
      </c>
      <c r="T316" t="s">
        <v>71</v>
      </c>
      <c r="U316" t="s">
        <v>71</v>
      </c>
      <c r="V316" t="s">
        <v>71</v>
      </c>
      <c r="W316" t="s">
        <v>71</v>
      </c>
      <c r="X316" t="s">
        <v>71</v>
      </c>
      <c r="Y316" t="s">
        <v>71</v>
      </c>
      <c r="Z316" t="s">
        <v>71</v>
      </c>
      <c r="AA316" t="s">
        <v>71</v>
      </c>
      <c r="AB316" t="s">
        <v>71</v>
      </c>
      <c r="AC316" t="s">
        <v>71</v>
      </c>
      <c r="AD316" t="s">
        <v>71</v>
      </c>
      <c r="AE316" t="s">
        <v>71</v>
      </c>
      <c r="AF316" t="s">
        <v>71</v>
      </c>
      <c r="AG316" t="s">
        <v>71</v>
      </c>
      <c r="AH316" t="s">
        <v>71</v>
      </c>
      <c r="AI316" t="s">
        <v>71</v>
      </c>
      <c r="AJ316" t="s">
        <v>71</v>
      </c>
      <c r="AK316" t="s">
        <v>71</v>
      </c>
      <c r="AL316" t="s">
        <v>71</v>
      </c>
      <c r="AM316" t="s">
        <v>71</v>
      </c>
      <c r="AN316" t="s">
        <v>71</v>
      </c>
      <c r="AO316" t="s">
        <v>71</v>
      </c>
      <c r="AP316" t="s">
        <v>71</v>
      </c>
      <c r="AQ316" t="s">
        <v>71</v>
      </c>
      <c r="AR316" t="s">
        <v>71</v>
      </c>
      <c r="AS316" t="s">
        <v>71</v>
      </c>
      <c r="AT316" t="s">
        <v>71</v>
      </c>
      <c r="AU316" t="s">
        <v>71</v>
      </c>
      <c r="AV316" t="s">
        <v>71</v>
      </c>
      <c r="AW316" t="s">
        <v>71</v>
      </c>
      <c r="AX316" t="s">
        <v>71</v>
      </c>
      <c r="AY316" t="s">
        <v>71</v>
      </c>
      <c r="AZ316" t="s">
        <v>71</v>
      </c>
      <c r="BA316" t="s">
        <v>71</v>
      </c>
      <c r="BB316" t="s">
        <v>71</v>
      </c>
      <c r="BC316" t="s">
        <v>71</v>
      </c>
      <c r="BD316" t="s">
        <v>71</v>
      </c>
      <c r="BE316" t="s">
        <v>71</v>
      </c>
      <c r="BF316" t="s">
        <v>71</v>
      </c>
      <c r="BG316" t="s">
        <v>71</v>
      </c>
      <c r="BH316" t="s">
        <v>71</v>
      </c>
      <c r="BI316" t="s">
        <v>71</v>
      </c>
      <c r="BJ316" t="s">
        <v>71</v>
      </c>
      <c r="BK316" t="s">
        <v>71</v>
      </c>
      <c r="BL316" t="s">
        <v>71</v>
      </c>
      <c r="BM316" t="s">
        <v>71</v>
      </c>
      <c r="BN316" t="s">
        <v>71</v>
      </c>
      <c r="BO316" t="s">
        <v>71</v>
      </c>
      <c r="BP316" t="s">
        <v>71</v>
      </c>
      <c r="BQ316" t="s">
        <v>71</v>
      </c>
      <c r="BR316" t="s">
        <v>71</v>
      </c>
      <c r="BS316" t="s">
        <v>71</v>
      </c>
      <c r="BT316" t="s">
        <v>71</v>
      </c>
      <c r="BU316" t="s">
        <v>71</v>
      </c>
      <c r="BV316" t="s">
        <v>71</v>
      </c>
      <c r="BW316" t="s">
        <v>71</v>
      </c>
      <c r="BX316" t="s">
        <v>71</v>
      </c>
      <c r="BY316" t="s">
        <v>71</v>
      </c>
      <c r="BZ316" t="s">
        <v>71</v>
      </c>
      <c r="CA316" t="s">
        <v>71</v>
      </c>
      <c r="CB316" t="s">
        <v>71</v>
      </c>
      <c r="CC316" t="s">
        <v>71</v>
      </c>
      <c r="CD316" t="s">
        <v>71</v>
      </c>
      <c r="CE316" t="s">
        <v>71</v>
      </c>
      <c r="CF316" t="s">
        <v>71</v>
      </c>
      <c r="CG316" t="s">
        <v>71</v>
      </c>
      <c r="CH316" t="s">
        <v>71</v>
      </c>
      <c r="CI316" t="s">
        <v>71</v>
      </c>
      <c r="CJ316" t="s">
        <v>71</v>
      </c>
      <c r="CK316" t="s">
        <v>71</v>
      </c>
      <c r="CL316" t="s">
        <v>71</v>
      </c>
      <c r="CM316" t="s">
        <v>71</v>
      </c>
      <c r="CN316" t="s">
        <v>71</v>
      </c>
      <c r="CO316" t="s">
        <v>71</v>
      </c>
      <c r="CP316" t="s">
        <v>71</v>
      </c>
      <c r="CQ316" t="s">
        <v>71</v>
      </c>
      <c r="CR316" t="s">
        <v>71</v>
      </c>
      <c r="CS316" t="s">
        <v>71</v>
      </c>
      <c r="CT316" t="s">
        <v>71</v>
      </c>
      <c r="CU316" t="s">
        <v>71</v>
      </c>
      <c r="CV316" t="s">
        <v>71</v>
      </c>
      <c r="CW316" t="s">
        <v>71</v>
      </c>
      <c r="CX316" t="s">
        <v>71</v>
      </c>
      <c r="CY316" t="s">
        <v>71</v>
      </c>
      <c r="CZ316" t="s">
        <v>71</v>
      </c>
      <c r="DA316" t="s">
        <v>71</v>
      </c>
      <c r="DB316" t="s">
        <v>71</v>
      </c>
      <c r="DC316" t="s">
        <v>71</v>
      </c>
      <c r="DD316" t="s">
        <v>71</v>
      </c>
      <c r="DE316" t="s">
        <v>71</v>
      </c>
      <c r="DF316" t="s">
        <v>71</v>
      </c>
      <c r="DG316" t="s">
        <v>71</v>
      </c>
      <c r="DH316" t="s">
        <v>71</v>
      </c>
      <c r="DI316" t="s">
        <v>71</v>
      </c>
      <c r="DJ316" t="s">
        <v>71</v>
      </c>
      <c r="DK316" t="s">
        <v>71</v>
      </c>
      <c r="DL316" t="s">
        <v>71</v>
      </c>
      <c r="DM316" t="s">
        <v>71</v>
      </c>
      <c r="DN316" t="s">
        <v>71</v>
      </c>
      <c r="DO316" t="s">
        <v>71</v>
      </c>
      <c r="DP316" t="s">
        <v>71</v>
      </c>
      <c r="DQ316" t="s">
        <v>71</v>
      </c>
      <c r="DR316" t="s">
        <v>71</v>
      </c>
      <c r="DS316" t="s">
        <v>71</v>
      </c>
      <c r="DT316" t="s">
        <v>71</v>
      </c>
      <c r="DU316" t="s">
        <v>71</v>
      </c>
      <c r="DV316" t="s">
        <v>71</v>
      </c>
      <c r="DW316" t="s">
        <v>71</v>
      </c>
      <c r="DX316" t="s">
        <v>71</v>
      </c>
      <c r="DY316" t="s">
        <v>71</v>
      </c>
      <c r="DZ316" t="s">
        <v>71</v>
      </c>
      <c r="EA316" t="s">
        <v>71</v>
      </c>
      <c r="EB316" t="s">
        <v>71</v>
      </c>
      <c r="EC316" t="s">
        <v>71</v>
      </c>
      <c r="ED316" t="s">
        <v>71</v>
      </c>
      <c r="EE316" t="s">
        <v>71</v>
      </c>
      <c r="EF316" t="s">
        <v>71</v>
      </c>
      <c r="EG316" t="s">
        <v>71</v>
      </c>
      <c r="EH316" t="s">
        <v>71</v>
      </c>
      <c r="EI316" t="s">
        <v>71</v>
      </c>
      <c r="EJ316" t="s">
        <v>71</v>
      </c>
      <c r="EK316" t="s">
        <v>71</v>
      </c>
      <c r="EL316" t="s">
        <v>71</v>
      </c>
      <c r="EM316" t="s">
        <v>71</v>
      </c>
      <c r="EN316" t="s">
        <v>71</v>
      </c>
      <c r="EO316" t="s">
        <v>71</v>
      </c>
      <c r="EP316" t="s">
        <v>71</v>
      </c>
      <c r="EQ316" t="s">
        <v>71</v>
      </c>
      <c r="ER316" t="s">
        <v>71</v>
      </c>
      <c r="ES316" t="s">
        <v>71</v>
      </c>
      <c r="ET316" t="s">
        <v>71</v>
      </c>
      <c r="EU316" t="s">
        <v>71</v>
      </c>
      <c r="EV316" t="s">
        <v>71</v>
      </c>
      <c r="EW316" t="s">
        <v>71</v>
      </c>
      <c r="EX316" t="s">
        <v>71</v>
      </c>
      <c r="EY316" t="s">
        <v>71</v>
      </c>
      <c r="EZ316" t="s">
        <v>71</v>
      </c>
      <c r="FA316" t="s">
        <v>71</v>
      </c>
      <c r="FB316" t="s">
        <v>71</v>
      </c>
      <c r="FC316" t="s">
        <v>71</v>
      </c>
      <c r="FD316" t="s">
        <v>71</v>
      </c>
      <c r="FE316" t="s">
        <v>71</v>
      </c>
      <c r="FF316" t="s">
        <v>71</v>
      </c>
      <c r="FG316" t="s">
        <v>71</v>
      </c>
      <c r="FH316" t="s">
        <v>71</v>
      </c>
      <c r="FI316" t="s">
        <v>71</v>
      </c>
      <c r="FJ316" t="s">
        <v>71</v>
      </c>
      <c r="FK316" t="s">
        <v>71</v>
      </c>
      <c r="FL316" t="s">
        <v>71</v>
      </c>
      <c r="FM316" t="s">
        <v>71</v>
      </c>
      <c r="FN316" t="s">
        <v>71</v>
      </c>
      <c r="FO316" t="s">
        <v>71</v>
      </c>
      <c r="FP316" t="s">
        <v>71</v>
      </c>
      <c r="FQ316" t="s">
        <v>71</v>
      </c>
      <c r="FR316" t="s">
        <v>71</v>
      </c>
      <c r="FS316" t="s">
        <v>71</v>
      </c>
      <c r="FT316" t="s">
        <v>71</v>
      </c>
      <c r="FU316" t="s">
        <v>71</v>
      </c>
      <c r="FV316" t="s">
        <v>71</v>
      </c>
      <c r="FW316" t="s">
        <v>71</v>
      </c>
      <c r="FX316" t="s">
        <v>71</v>
      </c>
      <c r="FY316" t="s">
        <v>71</v>
      </c>
      <c r="FZ316" t="s">
        <v>71</v>
      </c>
      <c r="GA316" t="s">
        <v>71</v>
      </c>
      <c r="GB316" t="s">
        <v>71</v>
      </c>
      <c r="GC316" t="s">
        <v>71</v>
      </c>
      <c r="GD316" t="s">
        <v>71</v>
      </c>
      <c r="GE316" t="s">
        <v>71</v>
      </c>
      <c r="GF316" t="s">
        <v>71</v>
      </c>
      <c r="GG316" t="s">
        <v>71</v>
      </c>
      <c r="GH316" t="s">
        <v>71</v>
      </c>
    </row>
    <row r="317" spans="1:190" x14ac:dyDescent="0.2">
      <c r="A317" s="1">
        <v>315</v>
      </c>
      <c r="B317" t="s">
        <v>72</v>
      </c>
      <c r="C317" t="s">
        <v>72</v>
      </c>
      <c r="D317" t="s">
        <v>73</v>
      </c>
      <c r="E317" t="s">
        <v>73</v>
      </c>
      <c r="F317" t="s">
        <v>73</v>
      </c>
      <c r="G317" t="s">
        <v>73</v>
      </c>
      <c r="H317" t="s">
        <v>74</v>
      </c>
      <c r="I317" t="s">
        <v>74</v>
      </c>
      <c r="J317" t="s">
        <v>74</v>
      </c>
      <c r="K317" t="s">
        <v>75</v>
      </c>
      <c r="L317" t="s">
        <v>75</v>
      </c>
      <c r="M317" t="s">
        <v>75</v>
      </c>
      <c r="N317" t="s">
        <v>75</v>
      </c>
      <c r="O317" t="s">
        <v>75</v>
      </c>
      <c r="P317" t="s">
        <v>75</v>
      </c>
      <c r="Q317" t="s">
        <v>75</v>
      </c>
      <c r="R317" t="s">
        <v>71</v>
      </c>
      <c r="S317" t="s">
        <v>71</v>
      </c>
      <c r="T317" t="s">
        <v>71</v>
      </c>
      <c r="U317" t="s">
        <v>71</v>
      </c>
      <c r="V317" t="s">
        <v>71</v>
      </c>
      <c r="W317" t="s">
        <v>71</v>
      </c>
      <c r="X317" t="s">
        <v>71</v>
      </c>
      <c r="Y317" t="s">
        <v>71</v>
      </c>
      <c r="Z317" t="s">
        <v>71</v>
      </c>
      <c r="AA317" t="s">
        <v>71</v>
      </c>
      <c r="AB317" t="s">
        <v>71</v>
      </c>
      <c r="AC317" t="s">
        <v>71</v>
      </c>
      <c r="AD317" t="s">
        <v>71</v>
      </c>
      <c r="AE317" t="s">
        <v>71</v>
      </c>
      <c r="AF317" t="s">
        <v>71</v>
      </c>
      <c r="AG317" t="s">
        <v>71</v>
      </c>
      <c r="AH317" t="s">
        <v>71</v>
      </c>
      <c r="AI317" t="s">
        <v>71</v>
      </c>
      <c r="AJ317" t="s">
        <v>71</v>
      </c>
      <c r="AK317" t="s">
        <v>71</v>
      </c>
      <c r="AL317" t="s">
        <v>71</v>
      </c>
      <c r="AM317" t="s">
        <v>71</v>
      </c>
      <c r="AN317" t="s">
        <v>71</v>
      </c>
      <c r="AO317" t="s">
        <v>71</v>
      </c>
      <c r="AP317" t="s">
        <v>71</v>
      </c>
      <c r="AQ317" t="s">
        <v>71</v>
      </c>
      <c r="AR317" t="s">
        <v>71</v>
      </c>
      <c r="AS317" t="s">
        <v>71</v>
      </c>
      <c r="AT317" t="s">
        <v>71</v>
      </c>
      <c r="AU317" t="s">
        <v>71</v>
      </c>
      <c r="AV317" t="s">
        <v>71</v>
      </c>
      <c r="AW317" t="s">
        <v>71</v>
      </c>
      <c r="AX317" t="s">
        <v>71</v>
      </c>
      <c r="AY317" t="s">
        <v>71</v>
      </c>
      <c r="AZ317" t="s">
        <v>71</v>
      </c>
      <c r="BA317" t="s">
        <v>71</v>
      </c>
      <c r="BB317" t="s">
        <v>71</v>
      </c>
      <c r="BC317" t="s">
        <v>71</v>
      </c>
      <c r="BD317" t="s">
        <v>71</v>
      </c>
      <c r="BE317" t="s">
        <v>71</v>
      </c>
      <c r="BF317" t="s">
        <v>71</v>
      </c>
      <c r="BG317" t="s">
        <v>71</v>
      </c>
      <c r="BH317" t="s">
        <v>71</v>
      </c>
      <c r="BI317" t="s">
        <v>71</v>
      </c>
      <c r="BJ317" t="s">
        <v>71</v>
      </c>
      <c r="BK317" t="s">
        <v>71</v>
      </c>
      <c r="BL317" t="s">
        <v>71</v>
      </c>
      <c r="BM317" t="s">
        <v>71</v>
      </c>
      <c r="BN317" t="s">
        <v>71</v>
      </c>
      <c r="BO317" t="s">
        <v>71</v>
      </c>
      <c r="BP317" t="s">
        <v>71</v>
      </c>
      <c r="BQ317" t="s">
        <v>71</v>
      </c>
      <c r="BR317" t="s">
        <v>71</v>
      </c>
      <c r="BS317" t="s">
        <v>71</v>
      </c>
      <c r="BT317" t="s">
        <v>71</v>
      </c>
      <c r="BU317" t="s">
        <v>71</v>
      </c>
      <c r="BV317" t="s">
        <v>71</v>
      </c>
      <c r="BW317" t="s">
        <v>71</v>
      </c>
      <c r="BX317" t="s">
        <v>71</v>
      </c>
      <c r="BY317" t="s">
        <v>71</v>
      </c>
      <c r="BZ317" t="s">
        <v>71</v>
      </c>
      <c r="CA317" t="s">
        <v>71</v>
      </c>
      <c r="CB317" t="s">
        <v>71</v>
      </c>
      <c r="CC317" t="s">
        <v>71</v>
      </c>
      <c r="CD317" t="s">
        <v>71</v>
      </c>
      <c r="CE317" t="s">
        <v>71</v>
      </c>
      <c r="CF317" t="s">
        <v>71</v>
      </c>
      <c r="CG317" t="s">
        <v>71</v>
      </c>
      <c r="CH317" t="s">
        <v>71</v>
      </c>
      <c r="CI317" t="s">
        <v>71</v>
      </c>
      <c r="CJ317" t="s">
        <v>71</v>
      </c>
      <c r="CK317" t="s">
        <v>71</v>
      </c>
      <c r="CL317" t="s">
        <v>71</v>
      </c>
      <c r="CM317" t="s">
        <v>71</v>
      </c>
      <c r="CN317" t="s">
        <v>71</v>
      </c>
      <c r="CO317" t="s">
        <v>71</v>
      </c>
      <c r="CP317" t="s">
        <v>71</v>
      </c>
      <c r="CQ317" t="s">
        <v>71</v>
      </c>
      <c r="CR317" t="s">
        <v>71</v>
      </c>
      <c r="CS317" t="s">
        <v>71</v>
      </c>
      <c r="CT317" t="s">
        <v>71</v>
      </c>
      <c r="CU317" t="s">
        <v>71</v>
      </c>
      <c r="CV317" t="s">
        <v>71</v>
      </c>
      <c r="CW317" t="s">
        <v>71</v>
      </c>
      <c r="CX317" t="s">
        <v>71</v>
      </c>
      <c r="CY317" t="s">
        <v>71</v>
      </c>
      <c r="CZ317" t="s">
        <v>71</v>
      </c>
      <c r="DA317" t="s">
        <v>71</v>
      </c>
      <c r="DB317" t="s">
        <v>71</v>
      </c>
      <c r="DC317" t="s">
        <v>71</v>
      </c>
      <c r="DD317" t="s">
        <v>71</v>
      </c>
      <c r="DE317" t="s">
        <v>71</v>
      </c>
      <c r="DF317" t="s">
        <v>71</v>
      </c>
      <c r="DG317" t="s">
        <v>71</v>
      </c>
      <c r="DH317" t="s">
        <v>71</v>
      </c>
      <c r="DI317" t="s">
        <v>71</v>
      </c>
      <c r="DJ317" t="s">
        <v>71</v>
      </c>
      <c r="DK317" t="s">
        <v>71</v>
      </c>
      <c r="DL317" t="s">
        <v>71</v>
      </c>
      <c r="DM317" t="s">
        <v>71</v>
      </c>
      <c r="DN317" t="s">
        <v>71</v>
      </c>
      <c r="DO317" t="s">
        <v>71</v>
      </c>
      <c r="DP317" t="s">
        <v>71</v>
      </c>
      <c r="DQ317" t="s">
        <v>71</v>
      </c>
      <c r="DR317" t="s">
        <v>71</v>
      </c>
      <c r="DS317" t="s">
        <v>71</v>
      </c>
      <c r="DT317" t="s">
        <v>71</v>
      </c>
      <c r="DU317" t="s">
        <v>71</v>
      </c>
      <c r="DV317" t="s">
        <v>71</v>
      </c>
      <c r="DW317" t="s">
        <v>71</v>
      </c>
      <c r="DX317" t="s">
        <v>71</v>
      </c>
      <c r="DY317" t="s">
        <v>71</v>
      </c>
      <c r="DZ317" t="s">
        <v>71</v>
      </c>
      <c r="EA317" t="s">
        <v>71</v>
      </c>
      <c r="EB317" t="s">
        <v>71</v>
      </c>
      <c r="EC317" t="s">
        <v>71</v>
      </c>
      <c r="ED317" t="s">
        <v>71</v>
      </c>
      <c r="EE317" t="s">
        <v>71</v>
      </c>
      <c r="EF317" t="s">
        <v>71</v>
      </c>
      <c r="EG317" t="s">
        <v>71</v>
      </c>
      <c r="EH317" t="s">
        <v>71</v>
      </c>
      <c r="EI317" t="s">
        <v>71</v>
      </c>
      <c r="EJ317" t="s">
        <v>71</v>
      </c>
      <c r="EK317" t="s">
        <v>71</v>
      </c>
      <c r="EL317" t="s">
        <v>71</v>
      </c>
      <c r="EM317" t="s">
        <v>71</v>
      </c>
      <c r="EN317" t="s">
        <v>71</v>
      </c>
      <c r="EO317" t="s">
        <v>71</v>
      </c>
      <c r="EP317" t="s">
        <v>71</v>
      </c>
      <c r="EQ317" t="s">
        <v>71</v>
      </c>
      <c r="ER317" t="s">
        <v>71</v>
      </c>
      <c r="ES317" t="s">
        <v>71</v>
      </c>
      <c r="ET317" t="s">
        <v>71</v>
      </c>
      <c r="EU317" t="s">
        <v>71</v>
      </c>
      <c r="EV317" t="s">
        <v>71</v>
      </c>
      <c r="EW317" t="s">
        <v>71</v>
      </c>
      <c r="EX317" t="s">
        <v>71</v>
      </c>
      <c r="EY317" t="s">
        <v>71</v>
      </c>
      <c r="EZ317" t="s">
        <v>71</v>
      </c>
      <c r="FA317" t="s">
        <v>71</v>
      </c>
      <c r="FB317" t="s">
        <v>71</v>
      </c>
      <c r="FC317" t="s">
        <v>71</v>
      </c>
      <c r="FD317" t="s">
        <v>71</v>
      </c>
      <c r="FE317" t="s">
        <v>71</v>
      </c>
      <c r="FF317" t="s">
        <v>71</v>
      </c>
      <c r="FG317" t="s">
        <v>71</v>
      </c>
      <c r="FH317" t="s">
        <v>71</v>
      </c>
      <c r="FI317" t="s">
        <v>71</v>
      </c>
      <c r="FJ317" t="s">
        <v>71</v>
      </c>
      <c r="FK317" t="s">
        <v>71</v>
      </c>
      <c r="FL317" t="s">
        <v>71</v>
      </c>
      <c r="FM317" t="s">
        <v>71</v>
      </c>
      <c r="FN317" t="s">
        <v>71</v>
      </c>
      <c r="FO317" t="s">
        <v>71</v>
      </c>
      <c r="FP317" t="s">
        <v>71</v>
      </c>
      <c r="FQ317" t="s">
        <v>71</v>
      </c>
      <c r="FR317" t="s">
        <v>71</v>
      </c>
      <c r="FS317" t="s">
        <v>71</v>
      </c>
      <c r="FT317" t="s">
        <v>71</v>
      </c>
      <c r="FU317" t="s">
        <v>71</v>
      </c>
      <c r="FV317" t="s">
        <v>71</v>
      </c>
      <c r="FW317" t="s">
        <v>71</v>
      </c>
      <c r="FX317" t="s">
        <v>71</v>
      </c>
      <c r="FY317" t="s">
        <v>71</v>
      </c>
      <c r="FZ317" t="s">
        <v>71</v>
      </c>
      <c r="GA317" t="s">
        <v>71</v>
      </c>
      <c r="GB317" t="s">
        <v>71</v>
      </c>
      <c r="GC317" t="s">
        <v>71</v>
      </c>
      <c r="GD317" t="s">
        <v>71</v>
      </c>
      <c r="GE317" t="s">
        <v>71</v>
      </c>
      <c r="GF317" t="s">
        <v>71</v>
      </c>
      <c r="GG317" t="s">
        <v>71</v>
      </c>
      <c r="GH317" t="s">
        <v>71</v>
      </c>
    </row>
    <row r="318" spans="1:190" x14ac:dyDescent="0.2">
      <c r="A318" s="1">
        <v>316</v>
      </c>
      <c r="B318" t="s">
        <v>72</v>
      </c>
      <c r="C318" t="s">
        <v>72</v>
      </c>
      <c r="D318" t="s">
        <v>73</v>
      </c>
      <c r="E318" t="s">
        <v>73</v>
      </c>
      <c r="F318" t="s">
        <v>73</v>
      </c>
      <c r="G318" t="s">
        <v>73</v>
      </c>
      <c r="H318" t="s">
        <v>74</v>
      </c>
      <c r="I318" t="s">
        <v>74</v>
      </c>
      <c r="J318" t="s">
        <v>74</v>
      </c>
      <c r="K318" t="s">
        <v>75</v>
      </c>
      <c r="L318" t="s">
        <v>75</v>
      </c>
      <c r="M318" t="s">
        <v>75</v>
      </c>
      <c r="N318" t="s">
        <v>75</v>
      </c>
      <c r="O318" t="s">
        <v>75</v>
      </c>
      <c r="P318" t="s">
        <v>75</v>
      </c>
      <c r="Q318" t="s">
        <v>75</v>
      </c>
      <c r="R318" t="s">
        <v>71</v>
      </c>
      <c r="S318" t="s">
        <v>71</v>
      </c>
      <c r="T318" t="s">
        <v>71</v>
      </c>
      <c r="U318" t="s">
        <v>71</v>
      </c>
      <c r="V318" t="s">
        <v>71</v>
      </c>
      <c r="W318" t="s">
        <v>71</v>
      </c>
      <c r="X318" t="s">
        <v>71</v>
      </c>
      <c r="Y318" t="s">
        <v>71</v>
      </c>
      <c r="Z318" t="s">
        <v>71</v>
      </c>
      <c r="AA318" t="s">
        <v>71</v>
      </c>
      <c r="AB318" t="s">
        <v>71</v>
      </c>
      <c r="AC318" t="s">
        <v>71</v>
      </c>
      <c r="AD318" t="s">
        <v>71</v>
      </c>
      <c r="AE318" t="s">
        <v>71</v>
      </c>
      <c r="AF318" t="s">
        <v>71</v>
      </c>
      <c r="AG318" t="s">
        <v>71</v>
      </c>
      <c r="AH318" t="s">
        <v>71</v>
      </c>
      <c r="AI318" t="s">
        <v>71</v>
      </c>
      <c r="AJ318" t="s">
        <v>71</v>
      </c>
      <c r="AK318" t="s">
        <v>71</v>
      </c>
      <c r="AL318" t="s">
        <v>71</v>
      </c>
      <c r="AM318" t="s">
        <v>71</v>
      </c>
      <c r="AN318" t="s">
        <v>71</v>
      </c>
      <c r="AO318" t="s">
        <v>71</v>
      </c>
      <c r="AP318" t="s">
        <v>71</v>
      </c>
      <c r="AQ318" t="s">
        <v>71</v>
      </c>
      <c r="AR318" t="s">
        <v>71</v>
      </c>
      <c r="AS318" t="s">
        <v>71</v>
      </c>
      <c r="AT318" t="s">
        <v>71</v>
      </c>
      <c r="AU318" t="s">
        <v>71</v>
      </c>
      <c r="AV318" t="s">
        <v>71</v>
      </c>
      <c r="AW318" t="s">
        <v>71</v>
      </c>
      <c r="AX318" t="s">
        <v>71</v>
      </c>
      <c r="AY318" t="s">
        <v>71</v>
      </c>
      <c r="AZ318" t="s">
        <v>71</v>
      </c>
      <c r="BA318" t="s">
        <v>71</v>
      </c>
      <c r="BB318" t="s">
        <v>71</v>
      </c>
      <c r="BC318" t="s">
        <v>71</v>
      </c>
      <c r="BD318" t="s">
        <v>71</v>
      </c>
      <c r="BE318" t="s">
        <v>71</v>
      </c>
      <c r="BF318" t="s">
        <v>71</v>
      </c>
      <c r="BG318" t="s">
        <v>71</v>
      </c>
      <c r="BH318" t="s">
        <v>71</v>
      </c>
      <c r="BI318" t="s">
        <v>71</v>
      </c>
      <c r="BJ318" t="s">
        <v>71</v>
      </c>
      <c r="BK318" t="s">
        <v>71</v>
      </c>
      <c r="BL318" t="s">
        <v>71</v>
      </c>
      <c r="BM318" t="s">
        <v>71</v>
      </c>
      <c r="BN318" t="s">
        <v>71</v>
      </c>
      <c r="BO318" t="s">
        <v>71</v>
      </c>
      <c r="BP318" t="s">
        <v>71</v>
      </c>
      <c r="BQ318" t="s">
        <v>71</v>
      </c>
      <c r="BR318" t="s">
        <v>71</v>
      </c>
      <c r="BS318" t="s">
        <v>71</v>
      </c>
      <c r="BT318" t="s">
        <v>71</v>
      </c>
      <c r="BU318" t="s">
        <v>71</v>
      </c>
      <c r="BV318" t="s">
        <v>71</v>
      </c>
      <c r="BW318" t="s">
        <v>71</v>
      </c>
      <c r="BX318" t="s">
        <v>71</v>
      </c>
      <c r="BY318" t="s">
        <v>71</v>
      </c>
      <c r="BZ318" t="s">
        <v>71</v>
      </c>
      <c r="CA318" t="s">
        <v>71</v>
      </c>
      <c r="CB318" t="s">
        <v>71</v>
      </c>
      <c r="CC318" t="s">
        <v>71</v>
      </c>
      <c r="CD318" t="s">
        <v>71</v>
      </c>
      <c r="CE318" t="s">
        <v>71</v>
      </c>
      <c r="CF318" t="s">
        <v>71</v>
      </c>
      <c r="CG318" t="s">
        <v>71</v>
      </c>
      <c r="CH318" t="s">
        <v>71</v>
      </c>
      <c r="CI318" t="s">
        <v>71</v>
      </c>
      <c r="CJ318" t="s">
        <v>71</v>
      </c>
      <c r="CK318" t="s">
        <v>71</v>
      </c>
      <c r="CL318" t="s">
        <v>71</v>
      </c>
      <c r="CM318" t="s">
        <v>71</v>
      </c>
      <c r="CN318" t="s">
        <v>71</v>
      </c>
      <c r="CO318" t="s">
        <v>71</v>
      </c>
      <c r="CP318" t="s">
        <v>71</v>
      </c>
      <c r="CQ318" t="s">
        <v>71</v>
      </c>
      <c r="CR318" t="s">
        <v>71</v>
      </c>
      <c r="CS318" t="s">
        <v>71</v>
      </c>
      <c r="CT318" t="s">
        <v>71</v>
      </c>
      <c r="CU318" t="s">
        <v>71</v>
      </c>
      <c r="CV318" t="s">
        <v>71</v>
      </c>
      <c r="CW318" t="s">
        <v>71</v>
      </c>
      <c r="CX318" t="s">
        <v>71</v>
      </c>
      <c r="CY318" t="s">
        <v>71</v>
      </c>
      <c r="CZ318" t="s">
        <v>71</v>
      </c>
      <c r="DA318" t="s">
        <v>71</v>
      </c>
      <c r="DB318" t="s">
        <v>71</v>
      </c>
      <c r="DC318" t="s">
        <v>71</v>
      </c>
      <c r="DD318" t="s">
        <v>71</v>
      </c>
      <c r="DE318" t="s">
        <v>71</v>
      </c>
      <c r="DF318" t="s">
        <v>71</v>
      </c>
      <c r="DG318" t="s">
        <v>71</v>
      </c>
      <c r="DH318" t="s">
        <v>71</v>
      </c>
      <c r="DI318" t="s">
        <v>71</v>
      </c>
      <c r="DJ318" t="s">
        <v>71</v>
      </c>
      <c r="DK318" t="s">
        <v>71</v>
      </c>
      <c r="DL318" t="s">
        <v>71</v>
      </c>
      <c r="DM318" t="s">
        <v>71</v>
      </c>
      <c r="DN318" t="s">
        <v>71</v>
      </c>
      <c r="DO318" t="s">
        <v>71</v>
      </c>
      <c r="DP318" t="s">
        <v>71</v>
      </c>
      <c r="DQ318" t="s">
        <v>71</v>
      </c>
      <c r="DR318" t="s">
        <v>71</v>
      </c>
      <c r="DS318" t="s">
        <v>71</v>
      </c>
      <c r="DT318" t="s">
        <v>71</v>
      </c>
      <c r="DU318" t="s">
        <v>71</v>
      </c>
      <c r="DV318" t="s">
        <v>71</v>
      </c>
      <c r="DW318" t="s">
        <v>71</v>
      </c>
      <c r="DX318" t="s">
        <v>71</v>
      </c>
      <c r="DY318" t="s">
        <v>71</v>
      </c>
      <c r="DZ318" t="s">
        <v>71</v>
      </c>
      <c r="EA318" t="s">
        <v>71</v>
      </c>
      <c r="EB318" t="s">
        <v>71</v>
      </c>
      <c r="EC318" t="s">
        <v>71</v>
      </c>
      <c r="ED318" t="s">
        <v>71</v>
      </c>
      <c r="EE318" t="s">
        <v>71</v>
      </c>
      <c r="EF318" t="s">
        <v>71</v>
      </c>
      <c r="EG318" t="s">
        <v>71</v>
      </c>
      <c r="EH318" t="s">
        <v>71</v>
      </c>
      <c r="EI318" t="s">
        <v>71</v>
      </c>
      <c r="EJ318" t="s">
        <v>71</v>
      </c>
      <c r="EK318" t="s">
        <v>71</v>
      </c>
      <c r="EL318" t="s">
        <v>71</v>
      </c>
      <c r="EM318" t="s">
        <v>71</v>
      </c>
      <c r="EN318" t="s">
        <v>71</v>
      </c>
      <c r="EO318" t="s">
        <v>71</v>
      </c>
      <c r="EP318" t="s">
        <v>71</v>
      </c>
      <c r="EQ318" t="s">
        <v>71</v>
      </c>
      <c r="ER318" t="s">
        <v>71</v>
      </c>
      <c r="ES318" t="s">
        <v>71</v>
      </c>
      <c r="ET318" t="s">
        <v>71</v>
      </c>
      <c r="EU318" t="s">
        <v>71</v>
      </c>
      <c r="EV318" t="s">
        <v>71</v>
      </c>
      <c r="EW318" t="s">
        <v>71</v>
      </c>
      <c r="EX318" t="s">
        <v>71</v>
      </c>
      <c r="EY318" t="s">
        <v>71</v>
      </c>
      <c r="EZ318" t="s">
        <v>71</v>
      </c>
      <c r="FA318" t="s">
        <v>71</v>
      </c>
      <c r="FB318" t="s">
        <v>71</v>
      </c>
      <c r="FC318" t="s">
        <v>71</v>
      </c>
      <c r="FD318" t="s">
        <v>71</v>
      </c>
      <c r="FE318" t="s">
        <v>71</v>
      </c>
      <c r="FF318" t="s">
        <v>71</v>
      </c>
      <c r="FG318" t="s">
        <v>71</v>
      </c>
      <c r="FH318" t="s">
        <v>71</v>
      </c>
      <c r="FI318" t="s">
        <v>71</v>
      </c>
      <c r="FJ318" t="s">
        <v>71</v>
      </c>
      <c r="FK318" t="s">
        <v>71</v>
      </c>
      <c r="FL318" t="s">
        <v>71</v>
      </c>
      <c r="FM318" t="s">
        <v>71</v>
      </c>
      <c r="FN318" t="s">
        <v>71</v>
      </c>
      <c r="FO318" t="s">
        <v>71</v>
      </c>
      <c r="FP318" t="s">
        <v>71</v>
      </c>
      <c r="FQ318" t="s">
        <v>71</v>
      </c>
      <c r="FR318" t="s">
        <v>71</v>
      </c>
      <c r="FS318" t="s">
        <v>71</v>
      </c>
      <c r="FT318" t="s">
        <v>71</v>
      </c>
      <c r="FU318" t="s">
        <v>71</v>
      </c>
      <c r="FV318" t="s">
        <v>71</v>
      </c>
      <c r="FW318" t="s">
        <v>71</v>
      </c>
      <c r="FX318" t="s">
        <v>71</v>
      </c>
      <c r="FY318" t="s">
        <v>71</v>
      </c>
      <c r="FZ318" t="s">
        <v>71</v>
      </c>
      <c r="GA318" t="s">
        <v>71</v>
      </c>
      <c r="GB318" t="s">
        <v>71</v>
      </c>
      <c r="GC318" t="s">
        <v>71</v>
      </c>
      <c r="GD318" t="s">
        <v>71</v>
      </c>
      <c r="GE318" t="s">
        <v>71</v>
      </c>
      <c r="GF318" t="s">
        <v>71</v>
      </c>
      <c r="GG318" t="s">
        <v>71</v>
      </c>
      <c r="GH318" t="s">
        <v>71</v>
      </c>
    </row>
    <row r="319" spans="1:190" x14ac:dyDescent="0.2">
      <c r="A319" s="1">
        <v>317</v>
      </c>
      <c r="B319" t="s">
        <v>72</v>
      </c>
      <c r="C319" t="s">
        <v>72</v>
      </c>
      <c r="D319" t="s">
        <v>73</v>
      </c>
      <c r="E319" t="s">
        <v>73</v>
      </c>
      <c r="F319" t="s">
        <v>73</v>
      </c>
      <c r="G319" t="s">
        <v>73</v>
      </c>
      <c r="H319" t="s">
        <v>74</v>
      </c>
      <c r="I319" t="s">
        <v>74</v>
      </c>
      <c r="J319" t="s">
        <v>74</v>
      </c>
      <c r="K319" t="s">
        <v>75</v>
      </c>
      <c r="L319" t="s">
        <v>75</v>
      </c>
      <c r="M319" t="s">
        <v>75</v>
      </c>
      <c r="N319" t="s">
        <v>75</v>
      </c>
      <c r="O319" t="s">
        <v>75</v>
      </c>
      <c r="P319" t="s">
        <v>75</v>
      </c>
      <c r="Q319" t="s">
        <v>75</v>
      </c>
      <c r="R319" t="s">
        <v>71</v>
      </c>
      <c r="S319" t="s">
        <v>71</v>
      </c>
      <c r="T319" t="s">
        <v>71</v>
      </c>
      <c r="U319" t="s">
        <v>71</v>
      </c>
      <c r="V319" t="s">
        <v>71</v>
      </c>
      <c r="W319" t="s">
        <v>71</v>
      </c>
      <c r="X319" t="s">
        <v>71</v>
      </c>
      <c r="Y319" t="s">
        <v>71</v>
      </c>
      <c r="Z319" t="s">
        <v>71</v>
      </c>
      <c r="AA319" t="s">
        <v>71</v>
      </c>
      <c r="AB319" t="s">
        <v>71</v>
      </c>
      <c r="AC319" t="s">
        <v>71</v>
      </c>
      <c r="AD319" t="s">
        <v>71</v>
      </c>
      <c r="AE319" t="s">
        <v>71</v>
      </c>
      <c r="AF319" t="s">
        <v>71</v>
      </c>
      <c r="AG319" t="s">
        <v>71</v>
      </c>
      <c r="AH319" t="s">
        <v>71</v>
      </c>
      <c r="AI319" t="s">
        <v>71</v>
      </c>
      <c r="AJ319" t="s">
        <v>71</v>
      </c>
      <c r="AK319" t="s">
        <v>71</v>
      </c>
      <c r="AL319" t="s">
        <v>71</v>
      </c>
      <c r="AM319" t="s">
        <v>71</v>
      </c>
      <c r="AN319" t="s">
        <v>71</v>
      </c>
      <c r="AO319" t="s">
        <v>71</v>
      </c>
      <c r="AP319" t="s">
        <v>71</v>
      </c>
      <c r="AQ319" t="s">
        <v>71</v>
      </c>
      <c r="AR319" t="s">
        <v>71</v>
      </c>
      <c r="AS319" t="s">
        <v>71</v>
      </c>
      <c r="AT319" t="s">
        <v>71</v>
      </c>
      <c r="AU319" t="s">
        <v>71</v>
      </c>
      <c r="AV319" t="s">
        <v>71</v>
      </c>
      <c r="AW319" t="s">
        <v>71</v>
      </c>
      <c r="AX319" t="s">
        <v>71</v>
      </c>
      <c r="AY319" t="s">
        <v>71</v>
      </c>
      <c r="AZ319" t="s">
        <v>71</v>
      </c>
      <c r="BA319" t="s">
        <v>71</v>
      </c>
      <c r="BB319" t="s">
        <v>71</v>
      </c>
      <c r="BC319" t="s">
        <v>71</v>
      </c>
      <c r="BD319" t="s">
        <v>71</v>
      </c>
      <c r="BE319" t="s">
        <v>71</v>
      </c>
      <c r="BF319" t="s">
        <v>71</v>
      </c>
      <c r="BG319" t="s">
        <v>71</v>
      </c>
      <c r="BH319" t="s">
        <v>71</v>
      </c>
      <c r="BI319" t="s">
        <v>71</v>
      </c>
      <c r="BJ319" t="s">
        <v>71</v>
      </c>
      <c r="BK319" t="s">
        <v>71</v>
      </c>
      <c r="BL319" t="s">
        <v>71</v>
      </c>
      <c r="BM319" t="s">
        <v>71</v>
      </c>
      <c r="BN319" t="s">
        <v>71</v>
      </c>
      <c r="BO319" t="s">
        <v>71</v>
      </c>
      <c r="BP319" t="s">
        <v>71</v>
      </c>
      <c r="BQ319" t="s">
        <v>71</v>
      </c>
      <c r="BR319" t="s">
        <v>71</v>
      </c>
      <c r="BS319" t="s">
        <v>71</v>
      </c>
      <c r="BT319" t="s">
        <v>71</v>
      </c>
      <c r="BU319" t="s">
        <v>71</v>
      </c>
      <c r="BV319" t="s">
        <v>71</v>
      </c>
      <c r="BW319" t="s">
        <v>71</v>
      </c>
      <c r="BX319" t="s">
        <v>71</v>
      </c>
      <c r="BY319" t="s">
        <v>71</v>
      </c>
      <c r="BZ319" t="s">
        <v>71</v>
      </c>
      <c r="CA319" t="s">
        <v>71</v>
      </c>
      <c r="CB319" t="s">
        <v>71</v>
      </c>
      <c r="CC319" t="s">
        <v>71</v>
      </c>
      <c r="CD319" t="s">
        <v>71</v>
      </c>
      <c r="CE319" t="s">
        <v>71</v>
      </c>
      <c r="CF319" t="s">
        <v>71</v>
      </c>
      <c r="CG319" t="s">
        <v>71</v>
      </c>
      <c r="CH319" t="s">
        <v>71</v>
      </c>
      <c r="CI319" t="s">
        <v>71</v>
      </c>
      <c r="CJ319" t="s">
        <v>71</v>
      </c>
      <c r="CK319" t="s">
        <v>71</v>
      </c>
      <c r="CL319" t="s">
        <v>71</v>
      </c>
      <c r="CM319" t="s">
        <v>71</v>
      </c>
      <c r="CN319" t="s">
        <v>71</v>
      </c>
      <c r="CO319" t="s">
        <v>71</v>
      </c>
      <c r="CP319" t="s">
        <v>71</v>
      </c>
      <c r="CQ319" t="s">
        <v>71</v>
      </c>
      <c r="CR319" t="s">
        <v>71</v>
      </c>
      <c r="CS319" t="s">
        <v>71</v>
      </c>
      <c r="CT319" t="s">
        <v>71</v>
      </c>
      <c r="CU319" t="s">
        <v>71</v>
      </c>
      <c r="CV319" t="s">
        <v>71</v>
      </c>
      <c r="CW319" t="s">
        <v>71</v>
      </c>
      <c r="CX319" t="s">
        <v>71</v>
      </c>
      <c r="CY319" t="s">
        <v>71</v>
      </c>
      <c r="CZ319" t="s">
        <v>71</v>
      </c>
      <c r="DA319" t="s">
        <v>71</v>
      </c>
      <c r="DB319" t="s">
        <v>71</v>
      </c>
      <c r="DC319" t="s">
        <v>71</v>
      </c>
      <c r="DD319" t="s">
        <v>71</v>
      </c>
      <c r="DE319" t="s">
        <v>71</v>
      </c>
      <c r="DF319" t="s">
        <v>71</v>
      </c>
      <c r="DG319" t="s">
        <v>71</v>
      </c>
      <c r="DH319" t="s">
        <v>71</v>
      </c>
      <c r="DI319" t="s">
        <v>71</v>
      </c>
      <c r="DJ319" t="s">
        <v>71</v>
      </c>
      <c r="DK319" t="s">
        <v>71</v>
      </c>
      <c r="DL319" t="s">
        <v>71</v>
      </c>
      <c r="DM319" t="s">
        <v>71</v>
      </c>
      <c r="DN319" t="s">
        <v>71</v>
      </c>
      <c r="DO319" t="s">
        <v>71</v>
      </c>
      <c r="DP319" t="s">
        <v>71</v>
      </c>
      <c r="DQ319" t="s">
        <v>71</v>
      </c>
      <c r="DR319" t="s">
        <v>71</v>
      </c>
      <c r="DS319" t="s">
        <v>71</v>
      </c>
      <c r="DT319" t="s">
        <v>71</v>
      </c>
      <c r="DU319" t="s">
        <v>71</v>
      </c>
      <c r="DV319" t="s">
        <v>71</v>
      </c>
      <c r="DW319" t="s">
        <v>71</v>
      </c>
      <c r="DX319" t="s">
        <v>71</v>
      </c>
      <c r="DY319" t="s">
        <v>71</v>
      </c>
      <c r="DZ319" t="s">
        <v>71</v>
      </c>
      <c r="EA319" t="s">
        <v>71</v>
      </c>
      <c r="EB319" t="s">
        <v>71</v>
      </c>
      <c r="EC319" t="s">
        <v>71</v>
      </c>
      <c r="ED319" t="s">
        <v>71</v>
      </c>
      <c r="EE319" t="s">
        <v>71</v>
      </c>
      <c r="EF319" t="s">
        <v>71</v>
      </c>
      <c r="EG319" t="s">
        <v>71</v>
      </c>
      <c r="EH319" t="s">
        <v>71</v>
      </c>
      <c r="EI319" t="s">
        <v>71</v>
      </c>
      <c r="EJ319" t="s">
        <v>71</v>
      </c>
      <c r="EK319" t="s">
        <v>71</v>
      </c>
      <c r="EL319" t="s">
        <v>71</v>
      </c>
      <c r="EM319" t="s">
        <v>71</v>
      </c>
      <c r="EN319" t="s">
        <v>71</v>
      </c>
      <c r="EO319" t="s">
        <v>71</v>
      </c>
      <c r="EP319" t="s">
        <v>71</v>
      </c>
      <c r="EQ319" t="s">
        <v>71</v>
      </c>
      <c r="ER319" t="s">
        <v>71</v>
      </c>
      <c r="ES319" t="s">
        <v>71</v>
      </c>
      <c r="ET319" t="s">
        <v>71</v>
      </c>
      <c r="EU319" t="s">
        <v>71</v>
      </c>
      <c r="EV319" t="s">
        <v>71</v>
      </c>
      <c r="EW319" t="s">
        <v>71</v>
      </c>
      <c r="EX319" t="s">
        <v>71</v>
      </c>
      <c r="EY319" t="s">
        <v>71</v>
      </c>
      <c r="EZ319" t="s">
        <v>71</v>
      </c>
      <c r="FA319" t="s">
        <v>71</v>
      </c>
      <c r="FB319" t="s">
        <v>71</v>
      </c>
      <c r="FC319" t="s">
        <v>71</v>
      </c>
      <c r="FD319" t="s">
        <v>71</v>
      </c>
      <c r="FE319" t="s">
        <v>71</v>
      </c>
      <c r="FF319" t="s">
        <v>71</v>
      </c>
      <c r="FG319" t="s">
        <v>71</v>
      </c>
      <c r="FH319" t="s">
        <v>71</v>
      </c>
      <c r="FI319" t="s">
        <v>71</v>
      </c>
      <c r="FJ319" t="s">
        <v>71</v>
      </c>
      <c r="FK319" t="s">
        <v>71</v>
      </c>
      <c r="FL319" t="s">
        <v>71</v>
      </c>
      <c r="FM319" t="s">
        <v>71</v>
      </c>
      <c r="FN319" t="s">
        <v>71</v>
      </c>
      <c r="FO319" t="s">
        <v>71</v>
      </c>
      <c r="FP319" t="s">
        <v>71</v>
      </c>
      <c r="FQ319" t="s">
        <v>71</v>
      </c>
      <c r="FR319" t="s">
        <v>71</v>
      </c>
      <c r="FS319" t="s">
        <v>71</v>
      </c>
      <c r="FT319" t="s">
        <v>71</v>
      </c>
      <c r="FU319" t="s">
        <v>71</v>
      </c>
      <c r="FV319" t="s">
        <v>71</v>
      </c>
      <c r="FW319" t="s">
        <v>71</v>
      </c>
      <c r="FX319" t="s">
        <v>71</v>
      </c>
      <c r="FY319" t="s">
        <v>71</v>
      </c>
      <c r="FZ319" t="s">
        <v>71</v>
      </c>
      <c r="GA319" t="s">
        <v>71</v>
      </c>
      <c r="GB319" t="s">
        <v>71</v>
      </c>
      <c r="GC319" t="s">
        <v>71</v>
      </c>
      <c r="GD319" t="s">
        <v>71</v>
      </c>
      <c r="GE319" t="s">
        <v>71</v>
      </c>
      <c r="GF319" t="s">
        <v>71</v>
      </c>
      <c r="GG319" t="s">
        <v>71</v>
      </c>
      <c r="GH319" t="s">
        <v>71</v>
      </c>
    </row>
    <row r="320" spans="1:190" x14ac:dyDescent="0.2">
      <c r="A320" s="1">
        <v>318</v>
      </c>
      <c r="B320" t="s">
        <v>72</v>
      </c>
      <c r="C320" t="s">
        <v>72</v>
      </c>
      <c r="D320" t="s">
        <v>73</v>
      </c>
      <c r="E320" t="s">
        <v>73</v>
      </c>
      <c r="F320" t="s">
        <v>73</v>
      </c>
      <c r="G320" t="s">
        <v>73</v>
      </c>
      <c r="H320" t="s">
        <v>74</v>
      </c>
      <c r="I320" t="s">
        <v>74</v>
      </c>
      <c r="J320" t="s">
        <v>74</v>
      </c>
      <c r="K320" t="s">
        <v>75</v>
      </c>
      <c r="L320" t="s">
        <v>75</v>
      </c>
      <c r="M320" t="s">
        <v>75</v>
      </c>
      <c r="N320" t="s">
        <v>75</v>
      </c>
      <c r="O320" t="s">
        <v>75</v>
      </c>
      <c r="P320" t="s">
        <v>75</v>
      </c>
      <c r="Q320" t="s">
        <v>75</v>
      </c>
      <c r="R320" t="s">
        <v>71</v>
      </c>
      <c r="S320" t="s">
        <v>71</v>
      </c>
      <c r="T320" t="s">
        <v>71</v>
      </c>
      <c r="U320" t="s">
        <v>71</v>
      </c>
      <c r="V320" t="s">
        <v>71</v>
      </c>
      <c r="W320" t="s">
        <v>71</v>
      </c>
      <c r="X320" t="s">
        <v>71</v>
      </c>
      <c r="Y320" t="s">
        <v>71</v>
      </c>
      <c r="Z320" t="s">
        <v>71</v>
      </c>
      <c r="AA320" t="s">
        <v>71</v>
      </c>
      <c r="AB320" t="s">
        <v>71</v>
      </c>
      <c r="AC320" t="s">
        <v>71</v>
      </c>
      <c r="AD320" t="s">
        <v>71</v>
      </c>
      <c r="AE320" t="s">
        <v>71</v>
      </c>
      <c r="AF320" t="s">
        <v>71</v>
      </c>
      <c r="AG320" t="s">
        <v>71</v>
      </c>
      <c r="AH320" t="s">
        <v>71</v>
      </c>
      <c r="AI320" t="s">
        <v>71</v>
      </c>
      <c r="AJ320" t="s">
        <v>71</v>
      </c>
      <c r="AK320" t="s">
        <v>71</v>
      </c>
      <c r="AL320" t="s">
        <v>71</v>
      </c>
      <c r="AM320" t="s">
        <v>71</v>
      </c>
      <c r="AN320" t="s">
        <v>71</v>
      </c>
      <c r="AO320" t="s">
        <v>71</v>
      </c>
      <c r="AP320" t="s">
        <v>71</v>
      </c>
      <c r="AQ320" t="s">
        <v>71</v>
      </c>
      <c r="AR320" t="s">
        <v>71</v>
      </c>
      <c r="AS320" t="s">
        <v>71</v>
      </c>
      <c r="AT320" t="s">
        <v>71</v>
      </c>
      <c r="AU320" t="s">
        <v>71</v>
      </c>
      <c r="AV320" t="s">
        <v>71</v>
      </c>
      <c r="AW320" t="s">
        <v>71</v>
      </c>
      <c r="AX320" t="s">
        <v>71</v>
      </c>
      <c r="AY320" t="s">
        <v>71</v>
      </c>
      <c r="AZ320" t="s">
        <v>71</v>
      </c>
      <c r="BA320" t="s">
        <v>71</v>
      </c>
      <c r="BB320" t="s">
        <v>71</v>
      </c>
      <c r="BC320" t="s">
        <v>71</v>
      </c>
      <c r="BD320" t="s">
        <v>71</v>
      </c>
      <c r="BE320" t="s">
        <v>71</v>
      </c>
      <c r="BF320" t="s">
        <v>71</v>
      </c>
      <c r="BG320" t="s">
        <v>71</v>
      </c>
      <c r="BH320" t="s">
        <v>71</v>
      </c>
      <c r="BI320" t="s">
        <v>71</v>
      </c>
      <c r="BJ320" t="s">
        <v>71</v>
      </c>
      <c r="BK320" t="s">
        <v>71</v>
      </c>
      <c r="BL320" t="s">
        <v>71</v>
      </c>
      <c r="BM320" t="s">
        <v>71</v>
      </c>
      <c r="BN320" t="s">
        <v>71</v>
      </c>
      <c r="BO320" t="s">
        <v>71</v>
      </c>
      <c r="BP320" t="s">
        <v>71</v>
      </c>
      <c r="BQ320" t="s">
        <v>71</v>
      </c>
      <c r="BR320" t="s">
        <v>71</v>
      </c>
      <c r="BS320" t="s">
        <v>71</v>
      </c>
      <c r="BT320" t="s">
        <v>71</v>
      </c>
      <c r="BU320" t="s">
        <v>71</v>
      </c>
      <c r="BV320" t="s">
        <v>71</v>
      </c>
      <c r="BW320" t="s">
        <v>71</v>
      </c>
      <c r="BX320" t="s">
        <v>71</v>
      </c>
      <c r="BY320" t="s">
        <v>71</v>
      </c>
      <c r="BZ320" t="s">
        <v>71</v>
      </c>
      <c r="CA320" t="s">
        <v>71</v>
      </c>
      <c r="CB320" t="s">
        <v>71</v>
      </c>
      <c r="CC320" t="s">
        <v>71</v>
      </c>
      <c r="CD320" t="s">
        <v>71</v>
      </c>
      <c r="CE320" t="s">
        <v>71</v>
      </c>
      <c r="CF320" t="s">
        <v>71</v>
      </c>
      <c r="CG320" t="s">
        <v>71</v>
      </c>
      <c r="CH320" t="s">
        <v>71</v>
      </c>
      <c r="CI320" t="s">
        <v>71</v>
      </c>
      <c r="CJ320" t="s">
        <v>71</v>
      </c>
      <c r="CK320" t="s">
        <v>71</v>
      </c>
      <c r="CL320" t="s">
        <v>71</v>
      </c>
      <c r="CM320" t="s">
        <v>71</v>
      </c>
      <c r="CN320" t="s">
        <v>71</v>
      </c>
      <c r="CO320" t="s">
        <v>71</v>
      </c>
      <c r="CP320" t="s">
        <v>71</v>
      </c>
      <c r="CQ320" t="s">
        <v>71</v>
      </c>
      <c r="CR320" t="s">
        <v>71</v>
      </c>
      <c r="CS320" t="s">
        <v>71</v>
      </c>
      <c r="CT320" t="s">
        <v>71</v>
      </c>
      <c r="CU320" t="s">
        <v>71</v>
      </c>
      <c r="CV320" t="s">
        <v>71</v>
      </c>
      <c r="CW320" t="s">
        <v>71</v>
      </c>
      <c r="CX320" t="s">
        <v>71</v>
      </c>
      <c r="CY320" t="s">
        <v>71</v>
      </c>
      <c r="CZ320" t="s">
        <v>71</v>
      </c>
      <c r="DA320" t="s">
        <v>71</v>
      </c>
      <c r="DB320" t="s">
        <v>71</v>
      </c>
      <c r="DC320" t="s">
        <v>71</v>
      </c>
      <c r="DD320" t="s">
        <v>71</v>
      </c>
      <c r="DE320" t="s">
        <v>71</v>
      </c>
      <c r="DF320" t="s">
        <v>71</v>
      </c>
      <c r="DG320" t="s">
        <v>71</v>
      </c>
      <c r="DH320" t="s">
        <v>71</v>
      </c>
      <c r="DI320" t="s">
        <v>71</v>
      </c>
      <c r="DJ320" t="s">
        <v>71</v>
      </c>
      <c r="DK320" t="s">
        <v>71</v>
      </c>
      <c r="DL320" t="s">
        <v>71</v>
      </c>
      <c r="DM320" t="s">
        <v>71</v>
      </c>
      <c r="DN320" t="s">
        <v>71</v>
      </c>
      <c r="DO320" t="s">
        <v>71</v>
      </c>
      <c r="DP320" t="s">
        <v>71</v>
      </c>
      <c r="DQ320" t="s">
        <v>71</v>
      </c>
      <c r="DR320" t="s">
        <v>71</v>
      </c>
      <c r="DS320" t="s">
        <v>71</v>
      </c>
      <c r="DT320" t="s">
        <v>71</v>
      </c>
      <c r="DU320" t="s">
        <v>71</v>
      </c>
      <c r="DV320" t="s">
        <v>71</v>
      </c>
      <c r="DW320" t="s">
        <v>71</v>
      </c>
      <c r="DX320" t="s">
        <v>71</v>
      </c>
      <c r="DY320" t="s">
        <v>71</v>
      </c>
      <c r="DZ320" t="s">
        <v>71</v>
      </c>
      <c r="EA320" t="s">
        <v>71</v>
      </c>
      <c r="EB320" t="s">
        <v>71</v>
      </c>
      <c r="EC320" t="s">
        <v>71</v>
      </c>
      <c r="ED320" t="s">
        <v>71</v>
      </c>
      <c r="EE320" t="s">
        <v>71</v>
      </c>
      <c r="EF320" t="s">
        <v>71</v>
      </c>
      <c r="EG320" t="s">
        <v>71</v>
      </c>
      <c r="EH320" t="s">
        <v>71</v>
      </c>
      <c r="EI320" t="s">
        <v>71</v>
      </c>
      <c r="EJ320" t="s">
        <v>71</v>
      </c>
      <c r="EK320" t="s">
        <v>71</v>
      </c>
      <c r="EL320" t="s">
        <v>71</v>
      </c>
      <c r="EM320" t="s">
        <v>71</v>
      </c>
      <c r="EN320" t="s">
        <v>71</v>
      </c>
      <c r="EO320" t="s">
        <v>71</v>
      </c>
      <c r="EP320" t="s">
        <v>71</v>
      </c>
      <c r="EQ320" t="s">
        <v>71</v>
      </c>
      <c r="ER320" t="s">
        <v>71</v>
      </c>
      <c r="ES320" t="s">
        <v>71</v>
      </c>
      <c r="ET320" t="s">
        <v>71</v>
      </c>
      <c r="EU320" t="s">
        <v>71</v>
      </c>
      <c r="EV320" t="s">
        <v>71</v>
      </c>
      <c r="EW320" t="s">
        <v>71</v>
      </c>
      <c r="EX320" t="s">
        <v>71</v>
      </c>
      <c r="EY320" t="s">
        <v>71</v>
      </c>
      <c r="EZ320" t="s">
        <v>71</v>
      </c>
      <c r="FA320" t="s">
        <v>71</v>
      </c>
      <c r="FB320" t="s">
        <v>71</v>
      </c>
      <c r="FC320" t="s">
        <v>71</v>
      </c>
      <c r="FD320" t="s">
        <v>71</v>
      </c>
      <c r="FE320" t="s">
        <v>71</v>
      </c>
      <c r="FF320" t="s">
        <v>71</v>
      </c>
      <c r="FG320" t="s">
        <v>71</v>
      </c>
      <c r="FH320" t="s">
        <v>71</v>
      </c>
      <c r="FI320" t="s">
        <v>71</v>
      </c>
      <c r="FJ320" t="s">
        <v>71</v>
      </c>
      <c r="FK320" t="s">
        <v>71</v>
      </c>
      <c r="FL320" t="s">
        <v>71</v>
      </c>
      <c r="FM320" t="s">
        <v>71</v>
      </c>
      <c r="FN320" t="s">
        <v>71</v>
      </c>
      <c r="FO320" t="s">
        <v>71</v>
      </c>
      <c r="FP320" t="s">
        <v>71</v>
      </c>
      <c r="FQ320" t="s">
        <v>71</v>
      </c>
      <c r="FR320" t="s">
        <v>71</v>
      </c>
      <c r="FS320" t="s">
        <v>71</v>
      </c>
      <c r="FT320" t="s">
        <v>71</v>
      </c>
      <c r="FU320" t="s">
        <v>71</v>
      </c>
      <c r="FV320" t="s">
        <v>71</v>
      </c>
      <c r="FW320" t="s">
        <v>71</v>
      </c>
      <c r="FX320" t="s">
        <v>71</v>
      </c>
      <c r="FY320" t="s">
        <v>71</v>
      </c>
      <c r="FZ320" t="s">
        <v>71</v>
      </c>
      <c r="GA320" t="s">
        <v>71</v>
      </c>
      <c r="GB320" t="s">
        <v>71</v>
      </c>
      <c r="GC320" t="s">
        <v>71</v>
      </c>
      <c r="GD320" t="s">
        <v>71</v>
      </c>
      <c r="GE320" t="s">
        <v>71</v>
      </c>
      <c r="GF320" t="s">
        <v>71</v>
      </c>
      <c r="GG320" t="s">
        <v>71</v>
      </c>
      <c r="GH320" t="s">
        <v>71</v>
      </c>
    </row>
    <row r="321" spans="1:190" x14ac:dyDescent="0.2">
      <c r="A321" s="1">
        <v>319</v>
      </c>
      <c r="B321" t="s">
        <v>72</v>
      </c>
      <c r="C321" t="s">
        <v>72</v>
      </c>
      <c r="D321" t="s">
        <v>73</v>
      </c>
      <c r="E321" t="s">
        <v>73</v>
      </c>
      <c r="F321" t="s">
        <v>73</v>
      </c>
      <c r="G321" t="s">
        <v>73</v>
      </c>
      <c r="H321" t="s">
        <v>74</v>
      </c>
      <c r="I321" t="s">
        <v>74</v>
      </c>
      <c r="J321" t="s">
        <v>74</v>
      </c>
      <c r="K321" t="s">
        <v>75</v>
      </c>
      <c r="L321" t="s">
        <v>75</v>
      </c>
      <c r="M321" t="s">
        <v>75</v>
      </c>
      <c r="N321" t="s">
        <v>75</v>
      </c>
      <c r="O321" t="s">
        <v>75</v>
      </c>
      <c r="P321" t="s">
        <v>75</v>
      </c>
      <c r="Q321" t="s">
        <v>75</v>
      </c>
      <c r="R321" t="s">
        <v>71</v>
      </c>
      <c r="S321" t="s">
        <v>71</v>
      </c>
      <c r="T321" t="s">
        <v>71</v>
      </c>
      <c r="U321" t="s">
        <v>71</v>
      </c>
      <c r="V321" t="s">
        <v>71</v>
      </c>
      <c r="W321" t="s">
        <v>71</v>
      </c>
      <c r="X321" t="s">
        <v>71</v>
      </c>
      <c r="Y321" t="s">
        <v>71</v>
      </c>
      <c r="Z321" t="s">
        <v>71</v>
      </c>
      <c r="AA321" t="s">
        <v>71</v>
      </c>
      <c r="AB321" t="s">
        <v>71</v>
      </c>
      <c r="AC321" t="s">
        <v>71</v>
      </c>
      <c r="AD321" t="s">
        <v>71</v>
      </c>
      <c r="AE321" t="s">
        <v>71</v>
      </c>
      <c r="AF321" t="s">
        <v>71</v>
      </c>
      <c r="AG321" t="s">
        <v>71</v>
      </c>
      <c r="AH321" t="s">
        <v>71</v>
      </c>
      <c r="AI321" t="s">
        <v>71</v>
      </c>
      <c r="AJ321" t="s">
        <v>71</v>
      </c>
      <c r="AK321" t="s">
        <v>71</v>
      </c>
      <c r="AL321" t="s">
        <v>71</v>
      </c>
      <c r="AM321" t="s">
        <v>71</v>
      </c>
      <c r="AN321" t="s">
        <v>71</v>
      </c>
      <c r="AO321" t="s">
        <v>71</v>
      </c>
      <c r="AP321" t="s">
        <v>71</v>
      </c>
      <c r="AQ321" t="s">
        <v>71</v>
      </c>
      <c r="AR321" t="s">
        <v>71</v>
      </c>
      <c r="AS321" t="s">
        <v>71</v>
      </c>
      <c r="AT321" t="s">
        <v>71</v>
      </c>
      <c r="AU321" t="s">
        <v>71</v>
      </c>
      <c r="AV321" t="s">
        <v>71</v>
      </c>
      <c r="AW321" t="s">
        <v>71</v>
      </c>
      <c r="AX321" t="s">
        <v>71</v>
      </c>
      <c r="AY321" t="s">
        <v>71</v>
      </c>
      <c r="AZ321" t="s">
        <v>71</v>
      </c>
      <c r="BA321" t="s">
        <v>71</v>
      </c>
      <c r="BB321" t="s">
        <v>71</v>
      </c>
      <c r="BC321" t="s">
        <v>71</v>
      </c>
      <c r="BD321" t="s">
        <v>71</v>
      </c>
      <c r="BE321" t="s">
        <v>71</v>
      </c>
      <c r="BF321" t="s">
        <v>71</v>
      </c>
      <c r="BG321" t="s">
        <v>71</v>
      </c>
      <c r="BH321" t="s">
        <v>71</v>
      </c>
      <c r="BI321" t="s">
        <v>71</v>
      </c>
      <c r="BJ321" t="s">
        <v>71</v>
      </c>
      <c r="BK321" t="s">
        <v>71</v>
      </c>
      <c r="BL321" t="s">
        <v>71</v>
      </c>
      <c r="BM321" t="s">
        <v>71</v>
      </c>
      <c r="BN321" t="s">
        <v>71</v>
      </c>
      <c r="BO321" t="s">
        <v>71</v>
      </c>
      <c r="BP321" t="s">
        <v>71</v>
      </c>
      <c r="BQ321" t="s">
        <v>71</v>
      </c>
      <c r="BR321" t="s">
        <v>71</v>
      </c>
      <c r="BS321" t="s">
        <v>71</v>
      </c>
      <c r="BT321" t="s">
        <v>71</v>
      </c>
      <c r="BU321" t="s">
        <v>71</v>
      </c>
      <c r="BV321" t="s">
        <v>71</v>
      </c>
      <c r="BW321" t="s">
        <v>71</v>
      </c>
      <c r="BX321" t="s">
        <v>71</v>
      </c>
      <c r="BY321" t="s">
        <v>71</v>
      </c>
      <c r="BZ321" t="s">
        <v>71</v>
      </c>
      <c r="CA321" t="s">
        <v>71</v>
      </c>
      <c r="CB321" t="s">
        <v>71</v>
      </c>
      <c r="CC321" t="s">
        <v>71</v>
      </c>
      <c r="CD321" t="s">
        <v>71</v>
      </c>
      <c r="CE321" t="s">
        <v>71</v>
      </c>
      <c r="CF321" t="s">
        <v>71</v>
      </c>
      <c r="CG321" t="s">
        <v>71</v>
      </c>
      <c r="CH321" t="s">
        <v>71</v>
      </c>
      <c r="CI321" t="s">
        <v>71</v>
      </c>
      <c r="CJ321" t="s">
        <v>71</v>
      </c>
      <c r="CK321" t="s">
        <v>71</v>
      </c>
      <c r="CL321" t="s">
        <v>71</v>
      </c>
      <c r="CM321" t="s">
        <v>71</v>
      </c>
      <c r="CN321" t="s">
        <v>71</v>
      </c>
      <c r="CO321" t="s">
        <v>71</v>
      </c>
      <c r="CP321" t="s">
        <v>71</v>
      </c>
      <c r="CQ321" t="s">
        <v>71</v>
      </c>
      <c r="CR321" t="s">
        <v>71</v>
      </c>
      <c r="CS321" t="s">
        <v>71</v>
      </c>
      <c r="CT321" t="s">
        <v>71</v>
      </c>
      <c r="CU321" t="s">
        <v>71</v>
      </c>
      <c r="CV321" t="s">
        <v>71</v>
      </c>
      <c r="CW321" t="s">
        <v>71</v>
      </c>
      <c r="CX321" t="s">
        <v>71</v>
      </c>
      <c r="CY321" t="s">
        <v>71</v>
      </c>
      <c r="CZ321" t="s">
        <v>71</v>
      </c>
      <c r="DA321" t="s">
        <v>71</v>
      </c>
      <c r="DB321" t="s">
        <v>71</v>
      </c>
      <c r="DC321" t="s">
        <v>71</v>
      </c>
      <c r="DD321" t="s">
        <v>71</v>
      </c>
      <c r="DE321" t="s">
        <v>71</v>
      </c>
      <c r="DF321" t="s">
        <v>71</v>
      </c>
      <c r="DG321" t="s">
        <v>71</v>
      </c>
      <c r="DH321" t="s">
        <v>71</v>
      </c>
      <c r="DI321" t="s">
        <v>71</v>
      </c>
      <c r="DJ321" t="s">
        <v>71</v>
      </c>
      <c r="DK321" t="s">
        <v>71</v>
      </c>
      <c r="DL321" t="s">
        <v>71</v>
      </c>
      <c r="DM321" t="s">
        <v>71</v>
      </c>
      <c r="DN321" t="s">
        <v>71</v>
      </c>
      <c r="DO321" t="s">
        <v>71</v>
      </c>
      <c r="DP321" t="s">
        <v>71</v>
      </c>
      <c r="DQ321" t="s">
        <v>71</v>
      </c>
      <c r="DR321" t="s">
        <v>71</v>
      </c>
      <c r="DS321" t="s">
        <v>71</v>
      </c>
      <c r="DT321" t="s">
        <v>71</v>
      </c>
      <c r="DU321" t="s">
        <v>71</v>
      </c>
      <c r="DV321" t="s">
        <v>71</v>
      </c>
      <c r="DW321" t="s">
        <v>71</v>
      </c>
      <c r="DX321" t="s">
        <v>71</v>
      </c>
      <c r="DY321" t="s">
        <v>71</v>
      </c>
      <c r="DZ321" t="s">
        <v>71</v>
      </c>
      <c r="EA321" t="s">
        <v>71</v>
      </c>
      <c r="EB321" t="s">
        <v>71</v>
      </c>
      <c r="EC321" t="s">
        <v>71</v>
      </c>
      <c r="ED321" t="s">
        <v>71</v>
      </c>
      <c r="EE321" t="s">
        <v>71</v>
      </c>
      <c r="EF321" t="s">
        <v>71</v>
      </c>
      <c r="EG321" t="s">
        <v>71</v>
      </c>
      <c r="EH321" t="s">
        <v>71</v>
      </c>
      <c r="EI321" t="s">
        <v>71</v>
      </c>
      <c r="EJ321" t="s">
        <v>71</v>
      </c>
      <c r="EK321" t="s">
        <v>71</v>
      </c>
      <c r="EL321" t="s">
        <v>71</v>
      </c>
      <c r="EM321" t="s">
        <v>71</v>
      </c>
      <c r="EN321" t="s">
        <v>71</v>
      </c>
      <c r="EO321" t="s">
        <v>71</v>
      </c>
      <c r="EP321" t="s">
        <v>71</v>
      </c>
      <c r="EQ321" t="s">
        <v>71</v>
      </c>
      <c r="ER321" t="s">
        <v>71</v>
      </c>
      <c r="ES321" t="s">
        <v>71</v>
      </c>
      <c r="ET321" t="s">
        <v>71</v>
      </c>
      <c r="EU321" t="s">
        <v>71</v>
      </c>
      <c r="EV321" t="s">
        <v>71</v>
      </c>
      <c r="EW321" t="s">
        <v>71</v>
      </c>
      <c r="EX321" t="s">
        <v>71</v>
      </c>
      <c r="EY321" t="s">
        <v>71</v>
      </c>
      <c r="EZ321" t="s">
        <v>71</v>
      </c>
      <c r="FA321" t="s">
        <v>71</v>
      </c>
      <c r="FB321" t="s">
        <v>71</v>
      </c>
      <c r="FC321" t="s">
        <v>71</v>
      </c>
      <c r="FD321" t="s">
        <v>71</v>
      </c>
      <c r="FE321" t="s">
        <v>71</v>
      </c>
      <c r="FF321" t="s">
        <v>71</v>
      </c>
      <c r="FG321" t="s">
        <v>71</v>
      </c>
      <c r="FH321" t="s">
        <v>71</v>
      </c>
      <c r="FI321" t="s">
        <v>71</v>
      </c>
      <c r="FJ321" t="s">
        <v>71</v>
      </c>
      <c r="FK321" t="s">
        <v>71</v>
      </c>
      <c r="FL321" t="s">
        <v>71</v>
      </c>
      <c r="FM321" t="s">
        <v>71</v>
      </c>
      <c r="FN321" t="s">
        <v>71</v>
      </c>
      <c r="FO321" t="s">
        <v>71</v>
      </c>
      <c r="FP321" t="s">
        <v>71</v>
      </c>
      <c r="FQ321" t="s">
        <v>71</v>
      </c>
      <c r="FR321" t="s">
        <v>71</v>
      </c>
      <c r="FS321" t="s">
        <v>71</v>
      </c>
      <c r="FT321" t="s">
        <v>71</v>
      </c>
      <c r="FU321" t="s">
        <v>71</v>
      </c>
      <c r="FV321" t="s">
        <v>71</v>
      </c>
      <c r="FW321" t="s">
        <v>71</v>
      </c>
      <c r="FX321" t="s">
        <v>71</v>
      </c>
      <c r="FY321" t="s">
        <v>71</v>
      </c>
      <c r="FZ321" t="s">
        <v>71</v>
      </c>
      <c r="GA321" t="s">
        <v>71</v>
      </c>
      <c r="GB321" t="s">
        <v>71</v>
      </c>
      <c r="GC321" t="s">
        <v>71</v>
      </c>
      <c r="GD321" t="s">
        <v>71</v>
      </c>
      <c r="GE321" t="s">
        <v>71</v>
      </c>
      <c r="GF321" t="s">
        <v>71</v>
      </c>
      <c r="GG321" t="s">
        <v>71</v>
      </c>
      <c r="GH321" t="s">
        <v>71</v>
      </c>
    </row>
    <row r="322" spans="1:190" x14ac:dyDescent="0.2">
      <c r="A322" s="1">
        <v>320</v>
      </c>
      <c r="B322" t="s">
        <v>72</v>
      </c>
      <c r="C322" t="s">
        <v>72</v>
      </c>
      <c r="D322" t="s">
        <v>73</v>
      </c>
      <c r="E322" t="s">
        <v>73</v>
      </c>
      <c r="F322" t="s">
        <v>73</v>
      </c>
      <c r="G322" t="s">
        <v>73</v>
      </c>
      <c r="H322" t="s">
        <v>74</v>
      </c>
      <c r="I322" t="s">
        <v>74</v>
      </c>
      <c r="J322" t="s">
        <v>74</v>
      </c>
      <c r="K322" t="s">
        <v>75</v>
      </c>
      <c r="L322" t="s">
        <v>75</v>
      </c>
      <c r="M322" t="s">
        <v>75</v>
      </c>
      <c r="N322" t="s">
        <v>75</v>
      </c>
      <c r="O322" t="s">
        <v>75</v>
      </c>
      <c r="P322" t="s">
        <v>75</v>
      </c>
      <c r="Q322" t="s">
        <v>75</v>
      </c>
      <c r="R322" t="s">
        <v>71</v>
      </c>
      <c r="S322" t="s">
        <v>71</v>
      </c>
      <c r="T322" t="s">
        <v>71</v>
      </c>
      <c r="U322" t="s">
        <v>71</v>
      </c>
      <c r="V322" t="s">
        <v>71</v>
      </c>
      <c r="W322" t="s">
        <v>71</v>
      </c>
      <c r="X322" t="s">
        <v>71</v>
      </c>
      <c r="Y322" t="s">
        <v>71</v>
      </c>
      <c r="Z322" t="s">
        <v>71</v>
      </c>
      <c r="AA322" t="s">
        <v>71</v>
      </c>
      <c r="AB322" t="s">
        <v>71</v>
      </c>
      <c r="AC322" t="s">
        <v>71</v>
      </c>
      <c r="AD322" t="s">
        <v>71</v>
      </c>
      <c r="AE322" t="s">
        <v>71</v>
      </c>
      <c r="AF322" t="s">
        <v>71</v>
      </c>
      <c r="AG322" t="s">
        <v>71</v>
      </c>
      <c r="AH322" t="s">
        <v>71</v>
      </c>
      <c r="AI322" t="s">
        <v>71</v>
      </c>
      <c r="AJ322" t="s">
        <v>71</v>
      </c>
      <c r="AK322" t="s">
        <v>71</v>
      </c>
      <c r="AL322" t="s">
        <v>71</v>
      </c>
      <c r="AM322" t="s">
        <v>71</v>
      </c>
      <c r="AN322" t="s">
        <v>71</v>
      </c>
      <c r="AO322" t="s">
        <v>71</v>
      </c>
      <c r="AP322" t="s">
        <v>71</v>
      </c>
      <c r="AQ322" t="s">
        <v>71</v>
      </c>
      <c r="AR322" t="s">
        <v>71</v>
      </c>
      <c r="AS322" t="s">
        <v>71</v>
      </c>
      <c r="AT322" t="s">
        <v>71</v>
      </c>
      <c r="AU322" t="s">
        <v>71</v>
      </c>
      <c r="AV322" t="s">
        <v>71</v>
      </c>
      <c r="AW322" t="s">
        <v>71</v>
      </c>
      <c r="AX322" t="s">
        <v>71</v>
      </c>
      <c r="AY322" t="s">
        <v>71</v>
      </c>
      <c r="AZ322" t="s">
        <v>71</v>
      </c>
      <c r="BA322" t="s">
        <v>71</v>
      </c>
      <c r="BB322" t="s">
        <v>71</v>
      </c>
      <c r="BC322" t="s">
        <v>71</v>
      </c>
      <c r="BD322" t="s">
        <v>71</v>
      </c>
      <c r="BE322" t="s">
        <v>71</v>
      </c>
      <c r="BF322" t="s">
        <v>71</v>
      </c>
      <c r="BG322" t="s">
        <v>71</v>
      </c>
      <c r="BH322" t="s">
        <v>71</v>
      </c>
      <c r="BI322" t="s">
        <v>71</v>
      </c>
      <c r="BJ322" t="s">
        <v>71</v>
      </c>
      <c r="BK322" t="s">
        <v>71</v>
      </c>
      <c r="BL322" t="s">
        <v>71</v>
      </c>
      <c r="BM322" t="s">
        <v>71</v>
      </c>
      <c r="BN322" t="s">
        <v>71</v>
      </c>
      <c r="BO322" t="s">
        <v>71</v>
      </c>
      <c r="BP322" t="s">
        <v>71</v>
      </c>
      <c r="BQ322" t="s">
        <v>71</v>
      </c>
      <c r="BR322" t="s">
        <v>71</v>
      </c>
      <c r="BS322" t="s">
        <v>71</v>
      </c>
      <c r="BT322" t="s">
        <v>71</v>
      </c>
      <c r="BU322" t="s">
        <v>71</v>
      </c>
      <c r="BV322" t="s">
        <v>71</v>
      </c>
      <c r="BW322" t="s">
        <v>71</v>
      </c>
      <c r="BX322" t="s">
        <v>71</v>
      </c>
      <c r="BY322" t="s">
        <v>71</v>
      </c>
      <c r="BZ322" t="s">
        <v>71</v>
      </c>
      <c r="CA322" t="s">
        <v>71</v>
      </c>
      <c r="CB322" t="s">
        <v>71</v>
      </c>
      <c r="CC322" t="s">
        <v>71</v>
      </c>
      <c r="CD322" t="s">
        <v>71</v>
      </c>
      <c r="CE322" t="s">
        <v>71</v>
      </c>
      <c r="CF322" t="s">
        <v>71</v>
      </c>
      <c r="CG322" t="s">
        <v>71</v>
      </c>
      <c r="CH322" t="s">
        <v>71</v>
      </c>
      <c r="CI322" t="s">
        <v>71</v>
      </c>
      <c r="CJ322" t="s">
        <v>71</v>
      </c>
      <c r="CK322" t="s">
        <v>71</v>
      </c>
      <c r="CL322" t="s">
        <v>71</v>
      </c>
      <c r="CM322" t="s">
        <v>71</v>
      </c>
      <c r="CN322" t="s">
        <v>71</v>
      </c>
      <c r="CO322" t="s">
        <v>71</v>
      </c>
      <c r="CP322" t="s">
        <v>71</v>
      </c>
      <c r="CQ322" t="s">
        <v>71</v>
      </c>
      <c r="CR322" t="s">
        <v>71</v>
      </c>
      <c r="CS322" t="s">
        <v>71</v>
      </c>
      <c r="CT322" t="s">
        <v>71</v>
      </c>
      <c r="CU322" t="s">
        <v>71</v>
      </c>
      <c r="CV322" t="s">
        <v>71</v>
      </c>
      <c r="CW322" t="s">
        <v>71</v>
      </c>
      <c r="CX322" t="s">
        <v>71</v>
      </c>
      <c r="CY322" t="s">
        <v>71</v>
      </c>
      <c r="CZ322" t="s">
        <v>71</v>
      </c>
      <c r="DA322" t="s">
        <v>71</v>
      </c>
      <c r="DB322" t="s">
        <v>71</v>
      </c>
      <c r="DC322" t="s">
        <v>71</v>
      </c>
      <c r="DD322" t="s">
        <v>71</v>
      </c>
      <c r="DE322" t="s">
        <v>71</v>
      </c>
      <c r="DF322" t="s">
        <v>71</v>
      </c>
      <c r="DG322" t="s">
        <v>71</v>
      </c>
      <c r="DH322" t="s">
        <v>71</v>
      </c>
      <c r="DI322" t="s">
        <v>71</v>
      </c>
      <c r="DJ322" t="s">
        <v>71</v>
      </c>
      <c r="DK322" t="s">
        <v>71</v>
      </c>
      <c r="DL322" t="s">
        <v>71</v>
      </c>
      <c r="DM322" t="s">
        <v>71</v>
      </c>
      <c r="DN322" t="s">
        <v>71</v>
      </c>
      <c r="DO322" t="s">
        <v>71</v>
      </c>
      <c r="DP322" t="s">
        <v>71</v>
      </c>
      <c r="DQ322" t="s">
        <v>71</v>
      </c>
      <c r="DR322" t="s">
        <v>71</v>
      </c>
      <c r="DS322" t="s">
        <v>71</v>
      </c>
      <c r="DT322" t="s">
        <v>71</v>
      </c>
      <c r="DU322" t="s">
        <v>71</v>
      </c>
      <c r="DV322" t="s">
        <v>71</v>
      </c>
      <c r="DW322" t="s">
        <v>71</v>
      </c>
      <c r="DX322" t="s">
        <v>71</v>
      </c>
      <c r="DY322" t="s">
        <v>71</v>
      </c>
      <c r="DZ322" t="s">
        <v>71</v>
      </c>
      <c r="EA322" t="s">
        <v>71</v>
      </c>
      <c r="EB322" t="s">
        <v>71</v>
      </c>
      <c r="EC322" t="s">
        <v>71</v>
      </c>
      <c r="ED322" t="s">
        <v>71</v>
      </c>
      <c r="EE322" t="s">
        <v>71</v>
      </c>
      <c r="EF322" t="s">
        <v>71</v>
      </c>
      <c r="EG322" t="s">
        <v>71</v>
      </c>
      <c r="EH322" t="s">
        <v>71</v>
      </c>
      <c r="EI322" t="s">
        <v>71</v>
      </c>
      <c r="EJ322" t="s">
        <v>71</v>
      </c>
      <c r="EK322" t="s">
        <v>71</v>
      </c>
      <c r="EL322" t="s">
        <v>71</v>
      </c>
      <c r="EM322" t="s">
        <v>71</v>
      </c>
      <c r="EN322" t="s">
        <v>71</v>
      </c>
      <c r="EO322" t="s">
        <v>71</v>
      </c>
      <c r="EP322" t="s">
        <v>71</v>
      </c>
      <c r="EQ322" t="s">
        <v>71</v>
      </c>
      <c r="ER322" t="s">
        <v>71</v>
      </c>
      <c r="ES322" t="s">
        <v>71</v>
      </c>
      <c r="ET322" t="s">
        <v>71</v>
      </c>
      <c r="EU322" t="s">
        <v>71</v>
      </c>
      <c r="EV322" t="s">
        <v>71</v>
      </c>
      <c r="EW322" t="s">
        <v>71</v>
      </c>
      <c r="EX322" t="s">
        <v>71</v>
      </c>
      <c r="EY322" t="s">
        <v>71</v>
      </c>
      <c r="EZ322" t="s">
        <v>71</v>
      </c>
      <c r="FA322" t="s">
        <v>71</v>
      </c>
      <c r="FB322" t="s">
        <v>71</v>
      </c>
      <c r="FC322" t="s">
        <v>71</v>
      </c>
      <c r="FD322" t="s">
        <v>71</v>
      </c>
      <c r="FE322" t="s">
        <v>71</v>
      </c>
      <c r="FF322" t="s">
        <v>71</v>
      </c>
      <c r="FG322" t="s">
        <v>71</v>
      </c>
      <c r="FH322" t="s">
        <v>71</v>
      </c>
      <c r="FI322" t="s">
        <v>71</v>
      </c>
      <c r="FJ322" t="s">
        <v>71</v>
      </c>
      <c r="FK322" t="s">
        <v>71</v>
      </c>
      <c r="FL322" t="s">
        <v>71</v>
      </c>
      <c r="FM322" t="s">
        <v>71</v>
      </c>
      <c r="FN322" t="s">
        <v>71</v>
      </c>
      <c r="FO322" t="s">
        <v>71</v>
      </c>
      <c r="FP322" t="s">
        <v>71</v>
      </c>
      <c r="FQ322" t="s">
        <v>71</v>
      </c>
      <c r="FR322" t="s">
        <v>71</v>
      </c>
      <c r="FS322" t="s">
        <v>71</v>
      </c>
      <c r="FT322" t="s">
        <v>71</v>
      </c>
      <c r="FU322" t="s">
        <v>71</v>
      </c>
      <c r="FV322" t="s">
        <v>71</v>
      </c>
      <c r="FW322" t="s">
        <v>71</v>
      </c>
      <c r="FX322" t="s">
        <v>71</v>
      </c>
      <c r="FY322" t="s">
        <v>71</v>
      </c>
      <c r="FZ322" t="s">
        <v>71</v>
      </c>
      <c r="GA322" t="s">
        <v>71</v>
      </c>
      <c r="GB322" t="s">
        <v>71</v>
      </c>
      <c r="GC322" t="s">
        <v>71</v>
      </c>
      <c r="GD322" t="s">
        <v>71</v>
      </c>
      <c r="GE322" t="s">
        <v>71</v>
      </c>
      <c r="GF322" t="s">
        <v>71</v>
      </c>
      <c r="GG322" t="s">
        <v>71</v>
      </c>
      <c r="GH322" t="s">
        <v>71</v>
      </c>
    </row>
    <row r="323" spans="1:190" x14ac:dyDescent="0.2">
      <c r="A323" s="1">
        <v>321</v>
      </c>
      <c r="B323" t="s">
        <v>72</v>
      </c>
      <c r="C323" t="s">
        <v>72</v>
      </c>
      <c r="D323" t="s">
        <v>73</v>
      </c>
      <c r="E323" t="s">
        <v>73</v>
      </c>
      <c r="F323" t="s">
        <v>73</v>
      </c>
      <c r="G323" t="s">
        <v>73</v>
      </c>
      <c r="H323" t="s">
        <v>74</v>
      </c>
      <c r="I323" t="s">
        <v>74</v>
      </c>
      <c r="J323" t="s">
        <v>74</v>
      </c>
      <c r="K323" t="s">
        <v>75</v>
      </c>
      <c r="L323" t="s">
        <v>75</v>
      </c>
      <c r="M323" t="s">
        <v>75</v>
      </c>
      <c r="N323" t="s">
        <v>75</v>
      </c>
      <c r="O323" t="s">
        <v>75</v>
      </c>
      <c r="P323" t="s">
        <v>75</v>
      </c>
      <c r="Q323" t="s">
        <v>75</v>
      </c>
      <c r="R323" t="s">
        <v>71</v>
      </c>
      <c r="S323" t="s">
        <v>71</v>
      </c>
      <c r="T323" t="s">
        <v>71</v>
      </c>
      <c r="U323" t="s">
        <v>71</v>
      </c>
      <c r="V323" t="s">
        <v>71</v>
      </c>
      <c r="W323" t="s">
        <v>71</v>
      </c>
      <c r="X323" t="s">
        <v>71</v>
      </c>
      <c r="Y323" t="s">
        <v>71</v>
      </c>
      <c r="Z323" t="s">
        <v>71</v>
      </c>
      <c r="AA323" t="s">
        <v>71</v>
      </c>
      <c r="AB323" t="s">
        <v>71</v>
      </c>
      <c r="AC323" t="s">
        <v>71</v>
      </c>
      <c r="AD323" t="s">
        <v>71</v>
      </c>
      <c r="AE323" t="s">
        <v>71</v>
      </c>
      <c r="AF323" t="s">
        <v>71</v>
      </c>
      <c r="AG323" t="s">
        <v>71</v>
      </c>
      <c r="AH323" t="s">
        <v>71</v>
      </c>
      <c r="AI323" t="s">
        <v>71</v>
      </c>
      <c r="AJ323" t="s">
        <v>71</v>
      </c>
      <c r="AK323" t="s">
        <v>71</v>
      </c>
      <c r="AL323" t="s">
        <v>71</v>
      </c>
      <c r="AM323" t="s">
        <v>71</v>
      </c>
      <c r="AN323" t="s">
        <v>71</v>
      </c>
      <c r="AO323" t="s">
        <v>71</v>
      </c>
      <c r="AP323" t="s">
        <v>71</v>
      </c>
      <c r="AQ323" t="s">
        <v>71</v>
      </c>
      <c r="AR323" t="s">
        <v>71</v>
      </c>
      <c r="AS323" t="s">
        <v>71</v>
      </c>
      <c r="AT323" t="s">
        <v>71</v>
      </c>
      <c r="AU323" t="s">
        <v>71</v>
      </c>
      <c r="AV323" t="s">
        <v>71</v>
      </c>
      <c r="AW323" t="s">
        <v>71</v>
      </c>
      <c r="AX323" t="s">
        <v>71</v>
      </c>
      <c r="AY323" t="s">
        <v>71</v>
      </c>
      <c r="AZ323" t="s">
        <v>71</v>
      </c>
      <c r="BA323" t="s">
        <v>71</v>
      </c>
      <c r="BB323" t="s">
        <v>71</v>
      </c>
      <c r="BC323" t="s">
        <v>71</v>
      </c>
      <c r="BD323" t="s">
        <v>71</v>
      </c>
      <c r="BE323" t="s">
        <v>71</v>
      </c>
      <c r="BF323" t="s">
        <v>71</v>
      </c>
      <c r="BG323" t="s">
        <v>71</v>
      </c>
      <c r="BH323" t="s">
        <v>71</v>
      </c>
      <c r="BI323" t="s">
        <v>71</v>
      </c>
      <c r="BJ323" t="s">
        <v>71</v>
      </c>
      <c r="BK323" t="s">
        <v>71</v>
      </c>
      <c r="BL323" t="s">
        <v>71</v>
      </c>
      <c r="BM323" t="s">
        <v>71</v>
      </c>
      <c r="BN323" t="s">
        <v>71</v>
      </c>
      <c r="BO323" t="s">
        <v>71</v>
      </c>
      <c r="BP323" t="s">
        <v>71</v>
      </c>
      <c r="BQ323" t="s">
        <v>71</v>
      </c>
      <c r="BR323" t="s">
        <v>71</v>
      </c>
      <c r="BS323" t="s">
        <v>71</v>
      </c>
      <c r="BT323" t="s">
        <v>71</v>
      </c>
      <c r="BU323" t="s">
        <v>71</v>
      </c>
      <c r="BV323" t="s">
        <v>71</v>
      </c>
      <c r="BW323" t="s">
        <v>71</v>
      </c>
      <c r="BX323" t="s">
        <v>71</v>
      </c>
      <c r="BY323" t="s">
        <v>71</v>
      </c>
      <c r="BZ323" t="s">
        <v>71</v>
      </c>
      <c r="CA323" t="s">
        <v>71</v>
      </c>
      <c r="CB323" t="s">
        <v>71</v>
      </c>
      <c r="CC323" t="s">
        <v>71</v>
      </c>
      <c r="CD323" t="s">
        <v>71</v>
      </c>
      <c r="CE323" t="s">
        <v>71</v>
      </c>
      <c r="CF323" t="s">
        <v>71</v>
      </c>
      <c r="CG323" t="s">
        <v>71</v>
      </c>
      <c r="CH323" t="s">
        <v>71</v>
      </c>
      <c r="CI323" t="s">
        <v>71</v>
      </c>
      <c r="CJ323" t="s">
        <v>71</v>
      </c>
      <c r="CK323" t="s">
        <v>71</v>
      </c>
      <c r="CL323" t="s">
        <v>71</v>
      </c>
      <c r="CM323" t="s">
        <v>71</v>
      </c>
      <c r="CN323" t="s">
        <v>71</v>
      </c>
      <c r="CO323" t="s">
        <v>71</v>
      </c>
      <c r="CP323" t="s">
        <v>71</v>
      </c>
      <c r="CQ323" t="s">
        <v>71</v>
      </c>
      <c r="CR323" t="s">
        <v>71</v>
      </c>
      <c r="CS323" t="s">
        <v>71</v>
      </c>
      <c r="CT323" t="s">
        <v>71</v>
      </c>
      <c r="CU323" t="s">
        <v>71</v>
      </c>
      <c r="CV323" t="s">
        <v>71</v>
      </c>
      <c r="CW323" t="s">
        <v>71</v>
      </c>
      <c r="CX323" t="s">
        <v>71</v>
      </c>
      <c r="CY323" t="s">
        <v>71</v>
      </c>
      <c r="CZ323" t="s">
        <v>71</v>
      </c>
      <c r="DA323" t="s">
        <v>71</v>
      </c>
      <c r="DB323" t="s">
        <v>71</v>
      </c>
      <c r="DC323" t="s">
        <v>71</v>
      </c>
      <c r="DD323" t="s">
        <v>71</v>
      </c>
      <c r="DE323" t="s">
        <v>71</v>
      </c>
      <c r="DF323" t="s">
        <v>71</v>
      </c>
      <c r="DG323" t="s">
        <v>71</v>
      </c>
      <c r="DH323" t="s">
        <v>71</v>
      </c>
      <c r="DI323" t="s">
        <v>71</v>
      </c>
      <c r="DJ323" t="s">
        <v>71</v>
      </c>
      <c r="DK323" t="s">
        <v>71</v>
      </c>
      <c r="DL323" t="s">
        <v>71</v>
      </c>
      <c r="DM323" t="s">
        <v>71</v>
      </c>
      <c r="DN323" t="s">
        <v>71</v>
      </c>
      <c r="DO323" t="s">
        <v>71</v>
      </c>
      <c r="DP323" t="s">
        <v>71</v>
      </c>
      <c r="DQ323" t="s">
        <v>71</v>
      </c>
      <c r="DR323" t="s">
        <v>71</v>
      </c>
      <c r="DS323" t="s">
        <v>71</v>
      </c>
      <c r="DT323" t="s">
        <v>71</v>
      </c>
      <c r="DU323" t="s">
        <v>71</v>
      </c>
      <c r="DV323" t="s">
        <v>71</v>
      </c>
      <c r="DW323" t="s">
        <v>71</v>
      </c>
      <c r="DX323" t="s">
        <v>71</v>
      </c>
      <c r="DY323" t="s">
        <v>71</v>
      </c>
      <c r="DZ323" t="s">
        <v>71</v>
      </c>
      <c r="EA323" t="s">
        <v>71</v>
      </c>
      <c r="EB323" t="s">
        <v>71</v>
      </c>
      <c r="EC323" t="s">
        <v>71</v>
      </c>
      <c r="ED323" t="s">
        <v>71</v>
      </c>
      <c r="EE323" t="s">
        <v>71</v>
      </c>
      <c r="EF323" t="s">
        <v>71</v>
      </c>
      <c r="EG323" t="s">
        <v>71</v>
      </c>
      <c r="EH323" t="s">
        <v>71</v>
      </c>
      <c r="EI323" t="s">
        <v>71</v>
      </c>
      <c r="EJ323" t="s">
        <v>71</v>
      </c>
      <c r="EK323" t="s">
        <v>71</v>
      </c>
      <c r="EL323" t="s">
        <v>71</v>
      </c>
      <c r="EM323" t="s">
        <v>71</v>
      </c>
      <c r="EN323" t="s">
        <v>71</v>
      </c>
      <c r="EO323" t="s">
        <v>71</v>
      </c>
      <c r="EP323" t="s">
        <v>71</v>
      </c>
      <c r="EQ323" t="s">
        <v>71</v>
      </c>
      <c r="ER323" t="s">
        <v>71</v>
      </c>
      <c r="ES323" t="s">
        <v>71</v>
      </c>
      <c r="ET323" t="s">
        <v>71</v>
      </c>
      <c r="EU323" t="s">
        <v>71</v>
      </c>
      <c r="EV323" t="s">
        <v>71</v>
      </c>
      <c r="EW323" t="s">
        <v>71</v>
      </c>
      <c r="EX323" t="s">
        <v>71</v>
      </c>
      <c r="EY323" t="s">
        <v>71</v>
      </c>
      <c r="EZ323" t="s">
        <v>71</v>
      </c>
      <c r="FA323" t="s">
        <v>71</v>
      </c>
      <c r="FB323" t="s">
        <v>71</v>
      </c>
      <c r="FC323" t="s">
        <v>71</v>
      </c>
      <c r="FD323" t="s">
        <v>71</v>
      </c>
      <c r="FE323" t="s">
        <v>71</v>
      </c>
      <c r="FF323" t="s">
        <v>71</v>
      </c>
      <c r="FG323" t="s">
        <v>71</v>
      </c>
      <c r="FH323" t="s">
        <v>71</v>
      </c>
      <c r="FI323" t="s">
        <v>71</v>
      </c>
      <c r="FJ323" t="s">
        <v>71</v>
      </c>
      <c r="FK323" t="s">
        <v>71</v>
      </c>
      <c r="FL323" t="s">
        <v>71</v>
      </c>
      <c r="FM323" t="s">
        <v>71</v>
      </c>
      <c r="FN323" t="s">
        <v>71</v>
      </c>
      <c r="FO323" t="s">
        <v>71</v>
      </c>
      <c r="FP323" t="s">
        <v>71</v>
      </c>
      <c r="FQ323" t="s">
        <v>71</v>
      </c>
      <c r="FR323" t="s">
        <v>71</v>
      </c>
      <c r="FS323" t="s">
        <v>71</v>
      </c>
      <c r="FT323" t="s">
        <v>71</v>
      </c>
      <c r="FU323" t="s">
        <v>71</v>
      </c>
      <c r="FV323" t="s">
        <v>71</v>
      </c>
      <c r="FW323" t="s">
        <v>71</v>
      </c>
      <c r="FX323" t="s">
        <v>71</v>
      </c>
      <c r="FY323" t="s">
        <v>71</v>
      </c>
      <c r="FZ323" t="s">
        <v>71</v>
      </c>
      <c r="GA323" t="s">
        <v>71</v>
      </c>
      <c r="GB323" t="s">
        <v>71</v>
      </c>
      <c r="GC323" t="s">
        <v>71</v>
      </c>
      <c r="GD323" t="s">
        <v>71</v>
      </c>
      <c r="GE323" t="s">
        <v>71</v>
      </c>
      <c r="GF323" t="s">
        <v>71</v>
      </c>
      <c r="GG323" t="s">
        <v>71</v>
      </c>
      <c r="GH323" t="s">
        <v>71</v>
      </c>
    </row>
    <row r="324" spans="1:190" x14ac:dyDescent="0.2">
      <c r="A324" s="1">
        <v>322</v>
      </c>
      <c r="B324" t="s">
        <v>72</v>
      </c>
      <c r="C324" t="s">
        <v>72</v>
      </c>
      <c r="D324" t="s">
        <v>73</v>
      </c>
      <c r="E324" t="s">
        <v>73</v>
      </c>
      <c r="F324" t="s">
        <v>73</v>
      </c>
      <c r="G324" t="s">
        <v>73</v>
      </c>
      <c r="H324" t="s">
        <v>74</v>
      </c>
      <c r="I324" t="s">
        <v>74</v>
      </c>
      <c r="J324" t="s">
        <v>74</v>
      </c>
      <c r="K324" t="s">
        <v>75</v>
      </c>
      <c r="L324" t="s">
        <v>75</v>
      </c>
      <c r="M324" t="s">
        <v>75</v>
      </c>
      <c r="N324" t="s">
        <v>75</v>
      </c>
      <c r="O324" t="s">
        <v>75</v>
      </c>
      <c r="P324" t="s">
        <v>75</v>
      </c>
      <c r="Q324" t="s">
        <v>75</v>
      </c>
      <c r="R324" t="s">
        <v>71</v>
      </c>
      <c r="S324" t="s">
        <v>71</v>
      </c>
      <c r="T324" t="s">
        <v>71</v>
      </c>
      <c r="U324" t="s">
        <v>71</v>
      </c>
      <c r="V324" t="s">
        <v>71</v>
      </c>
      <c r="W324" t="s">
        <v>71</v>
      </c>
      <c r="X324" t="s">
        <v>71</v>
      </c>
      <c r="Y324" t="s">
        <v>71</v>
      </c>
      <c r="Z324" t="s">
        <v>71</v>
      </c>
      <c r="AA324" t="s">
        <v>71</v>
      </c>
      <c r="AB324" t="s">
        <v>71</v>
      </c>
      <c r="AC324" t="s">
        <v>71</v>
      </c>
      <c r="AD324" t="s">
        <v>71</v>
      </c>
      <c r="AE324" t="s">
        <v>71</v>
      </c>
      <c r="AF324" t="s">
        <v>71</v>
      </c>
      <c r="AG324" t="s">
        <v>71</v>
      </c>
      <c r="AH324" t="s">
        <v>71</v>
      </c>
      <c r="AI324" t="s">
        <v>71</v>
      </c>
      <c r="AJ324" t="s">
        <v>71</v>
      </c>
      <c r="AK324" t="s">
        <v>71</v>
      </c>
      <c r="AL324" t="s">
        <v>71</v>
      </c>
      <c r="AM324" t="s">
        <v>71</v>
      </c>
      <c r="AN324" t="s">
        <v>71</v>
      </c>
      <c r="AO324" t="s">
        <v>71</v>
      </c>
      <c r="AP324" t="s">
        <v>71</v>
      </c>
      <c r="AQ324" t="s">
        <v>71</v>
      </c>
      <c r="AR324" t="s">
        <v>71</v>
      </c>
      <c r="AS324" t="s">
        <v>71</v>
      </c>
      <c r="AT324" t="s">
        <v>71</v>
      </c>
      <c r="AU324" t="s">
        <v>71</v>
      </c>
      <c r="AV324" t="s">
        <v>71</v>
      </c>
      <c r="AW324" t="s">
        <v>71</v>
      </c>
      <c r="AX324" t="s">
        <v>71</v>
      </c>
      <c r="AY324" t="s">
        <v>71</v>
      </c>
      <c r="AZ324" t="s">
        <v>71</v>
      </c>
      <c r="BA324" t="s">
        <v>71</v>
      </c>
      <c r="BB324" t="s">
        <v>71</v>
      </c>
      <c r="BC324" t="s">
        <v>71</v>
      </c>
      <c r="BD324" t="s">
        <v>71</v>
      </c>
      <c r="BE324" t="s">
        <v>71</v>
      </c>
      <c r="BF324" t="s">
        <v>71</v>
      </c>
      <c r="BG324" t="s">
        <v>71</v>
      </c>
      <c r="BH324" t="s">
        <v>71</v>
      </c>
      <c r="BI324" t="s">
        <v>71</v>
      </c>
      <c r="BJ324" t="s">
        <v>71</v>
      </c>
      <c r="BK324" t="s">
        <v>71</v>
      </c>
      <c r="BL324" t="s">
        <v>71</v>
      </c>
      <c r="BM324" t="s">
        <v>71</v>
      </c>
      <c r="BN324" t="s">
        <v>71</v>
      </c>
      <c r="BO324" t="s">
        <v>71</v>
      </c>
      <c r="BP324" t="s">
        <v>71</v>
      </c>
      <c r="BQ324" t="s">
        <v>71</v>
      </c>
      <c r="BR324" t="s">
        <v>71</v>
      </c>
      <c r="BS324" t="s">
        <v>71</v>
      </c>
      <c r="BT324" t="s">
        <v>71</v>
      </c>
      <c r="BU324" t="s">
        <v>71</v>
      </c>
      <c r="BV324" t="s">
        <v>71</v>
      </c>
      <c r="BW324" t="s">
        <v>71</v>
      </c>
      <c r="BX324" t="s">
        <v>71</v>
      </c>
      <c r="BY324" t="s">
        <v>71</v>
      </c>
      <c r="BZ324" t="s">
        <v>71</v>
      </c>
      <c r="CA324" t="s">
        <v>71</v>
      </c>
      <c r="CB324" t="s">
        <v>71</v>
      </c>
      <c r="CC324" t="s">
        <v>71</v>
      </c>
      <c r="CD324" t="s">
        <v>71</v>
      </c>
      <c r="CE324" t="s">
        <v>71</v>
      </c>
      <c r="CF324" t="s">
        <v>71</v>
      </c>
      <c r="CG324" t="s">
        <v>71</v>
      </c>
      <c r="CH324" t="s">
        <v>71</v>
      </c>
      <c r="CI324" t="s">
        <v>71</v>
      </c>
      <c r="CJ324" t="s">
        <v>71</v>
      </c>
      <c r="CK324" t="s">
        <v>71</v>
      </c>
      <c r="CL324" t="s">
        <v>71</v>
      </c>
      <c r="CM324" t="s">
        <v>71</v>
      </c>
      <c r="CN324" t="s">
        <v>71</v>
      </c>
      <c r="CO324" t="s">
        <v>71</v>
      </c>
      <c r="CP324" t="s">
        <v>71</v>
      </c>
      <c r="CQ324" t="s">
        <v>71</v>
      </c>
      <c r="CR324" t="s">
        <v>71</v>
      </c>
      <c r="CS324" t="s">
        <v>71</v>
      </c>
      <c r="CT324" t="s">
        <v>71</v>
      </c>
      <c r="CU324" t="s">
        <v>71</v>
      </c>
      <c r="CV324" t="s">
        <v>71</v>
      </c>
      <c r="CW324" t="s">
        <v>71</v>
      </c>
      <c r="CX324" t="s">
        <v>71</v>
      </c>
      <c r="CY324" t="s">
        <v>71</v>
      </c>
      <c r="CZ324" t="s">
        <v>71</v>
      </c>
      <c r="DA324" t="s">
        <v>71</v>
      </c>
      <c r="DB324" t="s">
        <v>71</v>
      </c>
      <c r="DC324" t="s">
        <v>71</v>
      </c>
      <c r="DD324" t="s">
        <v>71</v>
      </c>
      <c r="DE324" t="s">
        <v>71</v>
      </c>
      <c r="DF324" t="s">
        <v>71</v>
      </c>
      <c r="DG324" t="s">
        <v>71</v>
      </c>
      <c r="DH324" t="s">
        <v>71</v>
      </c>
      <c r="DI324" t="s">
        <v>71</v>
      </c>
      <c r="DJ324" t="s">
        <v>71</v>
      </c>
      <c r="DK324" t="s">
        <v>71</v>
      </c>
      <c r="DL324" t="s">
        <v>71</v>
      </c>
      <c r="DM324" t="s">
        <v>71</v>
      </c>
      <c r="DN324" t="s">
        <v>71</v>
      </c>
      <c r="DO324" t="s">
        <v>71</v>
      </c>
      <c r="DP324" t="s">
        <v>71</v>
      </c>
      <c r="DQ324" t="s">
        <v>71</v>
      </c>
      <c r="DR324" t="s">
        <v>71</v>
      </c>
      <c r="DS324" t="s">
        <v>71</v>
      </c>
      <c r="DT324" t="s">
        <v>71</v>
      </c>
      <c r="DU324" t="s">
        <v>71</v>
      </c>
      <c r="DV324" t="s">
        <v>71</v>
      </c>
      <c r="DW324" t="s">
        <v>71</v>
      </c>
      <c r="DX324" t="s">
        <v>71</v>
      </c>
      <c r="DY324" t="s">
        <v>71</v>
      </c>
      <c r="DZ324" t="s">
        <v>71</v>
      </c>
      <c r="EA324" t="s">
        <v>71</v>
      </c>
      <c r="EB324" t="s">
        <v>71</v>
      </c>
      <c r="EC324" t="s">
        <v>71</v>
      </c>
      <c r="ED324" t="s">
        <v>71</v>
      </c>
      <c r="EE324" t="s">
        <v>71</v>
      </c>
      <c r="EF324" t="s">
        <v>71</v>
      </c>
      <c r="EG324" t="s">
        <v>71</v>
      </c>
      <c r="EH324" t="s">
        <v>71</v>
      </c>
      <c r="EI324" t="s">
        <v>71</v>
      </c>
      <c r="EJ324" t="s">
        <v>71</v>
      </c>
      <c r="EK324" t="s">
        <v>71</v>
      </c>
      <c r="EL324" t="s">
        <v>71</v>
      </c>
      <c r="EM324" t="s">
        <v>71</v>
      </c>
      <c r="EN324" t="s">
        <v>71</v>
      </c>
      <c r="EO324" t="s">
        <v>71</v>
      </c>
      <c r="EP324" t="s">
        <v>71</v>
      </c>
      <c r="EQ324" t="s">
        <v>71</v>
      </c>
      <c r="ER324" t="s">
        <v>71</v>
      </c>
      <c r="ES324" t="s">
        <v>71</v>
      </c>
      <c r="ET324" t="s">
        <v>71</v>
      </c>
      <c r="EU324" t="s">
        <v>71</v>
      </c>
      <c r="EV324" t="s">
        <v>71</v>
      </c>
      <c r="EW324" t="s">
        <v>71</v>
      </c>
      <c r="EX324" t="s">
        <v>71</v>
      </c>
      <c r="EY324" t="s">
        <v>71</v>
      </c>
      <c r="EZ324" t="s">
        <v>71</v>
      </c>
      <c r="FA324" t="s">
        <v>71</v>
      </c>
      <c r="FB324" t="s">
        <v>71</v>
      </c>
      <c r="FC324" t="s">
        <v>71</v>
      </c>
      <c r="FD324" t="s">
        <v>71</v>
      </c>
      <c r="FE324" t="s">
        <v>71</v>
      </c>
      <c r="FF324" t="s">
        <v>71</v>
      </c>
      <c r="FG324" t="s">
        <v>71</v>
      </c>
      <c r="FH324" t="s">
        <v>71</v>
      </c>
      <c r="FI324" t="s">
        <v>71</v>
      </c>
      <c r="FJ324" t="s">
        <v>71</v>
      </c>
      <c r="FK324" t="s">
        <v>71</v>
      </c>
      <c r="FL324" t="s">
        <v>71</v>
      </c>
      <c r="FM324" t="s">
        <v>71</v>
      </c>
      <c r="FN324" t="s">
        <v>71</v>
      </c>
      <c r="FO324" t="s">
        <v>71</v>
      </c>
      <c r="FP324" t="s">
        <v>71</v>
      </c>
      <c r="FQ324" t="s">
        <v>71</v>
      </c>
      <c r="FR324" t="s">
        <v>71</v>
      </c>
      <c r="FS324" t="s">
        <v>71</v>
      </c>
      <c r="FT324" t="s">
        <v>71</v>
      </c>
      <c r="FU324" t="s">
        <v>71</v>
      </c>
      <c r="FV324" t="s">
        <v>71</v>
      </c>
      <c r="FW324" t="s">
        <v>71</v>
      </c>
      <c r="FX324" t="s">
        <v>71</v>
      </c>
      <c r="FY324" t="s">
        <v>71</v>
      </c>
      <c r="FZ324" t="s">
        <v>71</v>
      </c>
      <c r="GA324" t="s">
        <v>71</v>
      </c>
      <c r="GB324" t="s">
        <v>71</v>
      </c>
      <c r="GC324" t="s">
        <v>71</v>
      </c>
      <c r="GD324" t="s">
        <v>71</v>
      </c>
      <c r="GE324" t="s">
        <v>71</v>
      </c>
      <c r="GF324" t="s">
        <v>71</v>
      </c>
      <c r="GG324" t="s">
        <v>71</v>
      </c>
      <c r="GH324" t="s">
        <v>71</v>
      </c>
    </row>
    <row r="325" spans="1:190" x14ac:dyDescent="0.2">
      <c r="A325" s="1">
        <v>323</v>
      </c>
      <c r="B325" t="s">
        <v>72</v>
      </c>
      <c r="C325" t="s">
        <v>72</v>
      </c>
      <c r="D325" t="s">
        <v>73</v>
      </c>
      <c r="E325" t="s">
        <v>73</v>
      </c>
      <c r="F325" t="s">
        <v>73</v>
      </c>
      <c r="G325" t="s">
        <v>73</v>
      </c>
      <c r="H325" t="s">
        <v>74</v>
      </c>
      <c r="I325" t="s">
        <v>74</v>
      </c>
      <c r="J325" t="s">
        <v>74</v>
      </c>
      <c r="K325" t="s">
        <v>75</v>
      </c>
      <c r="L325" t="s">
        <v>75</v>
      </c>
      <c r="M325" t="s">
        <v>75</v>
      </c>
      <c r="N325" t="s">
        <v>75</v>
      </c>
      <c r="O325" t="s">
        <v>75</v>
      </c>
      <c r="P325" t="s">
        <v>75</v>
      </c>
      <c r="Q325" t="s">
        <v>75</v>
      </c>
      <c r="R325" t="s">
        <v>71</v>
      </c>
      <c r="S325" t="s">
        <v>71</v>
      </c>
      <c r="T325" t="s">
        <v>71</v>
      </c>
      <c r="U325" t="s">
        <v>71</v>
      </c>
      <c r="V325" t="s">
        <v>71</v>
      </c>
      <c r="W325" t="s">
        <v>71</v>
      </c>
      <c r="X325" t="s">
        <v>71</v>
      </c>
      <c r="Y325" t="s">
        <v>71</v>
      </c>
      <c r="Z325" t="s">
        <v>71</v>
      </c>
      <c r="AA325" t="s">
        <v>71</v>
      </c>
      <c r="AB325" t="s">
        <v>71</v>
      </c>
      <c r="AC325" t="s">
        <v>71</v>
      </c>
      <c r="AD325" t="s">
        <v>71</v>
      </c>
      <c r="AE325" t="s">
        <v>71</v>
      </c>
      <c r="AF325" t="s">
        <v>71</v>
      </c>
      <c r="AG325" t="s">
        <v>71</v>
      </c>
      <c r="AH325" t="s">
        <v>71</v>
      </c>
      <c r="AI325" t="s">
        <v>71</v>
      </c>
      <c r="AJ325" t="s">
        <v>71</v>
      </c>
      <c r="AK325" t="s">
        <v>71</v>
      </c>
      <c r="AL325" t="s">
        <v>71</v>
      </c>
      <c r="AM325" t="s">
        <v>71</v>
      </c>
      <c r="AN325" t="s">
        <v>71</v>
      </c>
      <c r="AO325" t="s">
        <v>71</v>
      </c>
      <c r="AP325" t="s">
        <v>71</v>
      </c>
      <c r="AQ325" t="s">
        <v>71</v>
      </c>
      <c r="AR325" t="s">
        <v>71</v>
      </c>
      <c r="AS325" t="s">
        <v>71</v>
      </c>
      <c r="AT325" t="s">
        <v>71</v>
      </c>
      <c r="AU325" t="s">
        <v>71</v>
      </c>
      <c r="AV325" t="s">
        <v>71</v>
      </c>
      <c r="AW325" t="s">
        <v>71</v>
      </c>
      <c r="AX325" t="s">
        <v>71</v>
      </c>
      <c r="AY325" t="s">
        <v>71</v>
      </c>
      <c r="AZ325" t="s">
        <v>71</v>
      </c>
      <c r="BA325" t="s">
        <v>71</v>
      </c>
      <c r="BB325" t="s">
        <v>71</v>
      </c>
      <c r="BC325" t="s">
        <v>71</v>
      </c>
      <c r="BD325" t="s">
        <v>71</v>
      </c>
      <c r="BE325" t="s">
        <v>71</v>
      </c>
      <c r="BF325" t="s">
        <v>71</v>
      </c>
      <c r="BG325" t="s">
        <v>71</v>
      </c>
      <c r="BH325" t="s">
        <v>71</v>
      </c>
      <c r="BI325" t="s">
        <v>71</v>
      </c>
      <c r="BJ325" t="s">
        <v>71</v>
      </c>
      <c r="BK325" t="s">
        <v>71</v>
      </c>
      <c r="BL325" t="s">
        <v>71</v>
      </c>
      <c r="BM325" t="s">
        <v>71</v>
      </c>
      <c r="BN325" t="s">
        <v>71</v>
      </c>
      <c r="BO325" t="s">
        <v>71</v>
      </c>
      <c r="BP325" t="s">
        <v>71</v>
      </c>
      <c r="BQ325" t="s">
        <v>71</v>
      </c>
      <c r="BR325" t="s">
        <v>71</v>
      </c>
      <c r="BS325" t="s">
        <v>71</v>
      </c>
      <c r="BT325" t="s">
        <v>71</v>
      </c>
      <c r="BU325" t="s">
        <v>71</v>
      </c>
      <c r="BV325" t="s">
        <v>71</v>
      </c>
      <c r="BW325" t="s">
        <v>71</v>
      </c>
      <c r="BX325" t="s">
        <v>71</v>
      </c>
      <c r="BY325" t="s">
        <v>71</v>
      </c>
      <c r="BZ325" t="s">
        <v>71</v>
      </c>
      <c r="CA325" t="s">
        <v>71</v>
      </c>
      <c r="CB325" t="s">
        <v>71</v>
      </c>
      <c r="CC325" t="s">
        <v>71</v>
      </c>
      <c r="CD325" t="s">
        <v>71</v>
      </c>
      <c r="CE325" t="s">
        <v>71</v>
      </c>
      <c r="CF325" t="s">
        <v>71</v>
      </c>
      <c r="CG325" t="s">
        <v>71</v>
      </c>
      <c r="CH325" t="s">
        <v>71</v>
      </c>
      <c r="CI325" t="s">
        <v>71</v>
      </c>
      <c r="CJ325" t="s">
        <v>71</v>
      </c>
      <c r="CK325" t="s">
        <v>71</v>
      </c>
      <c r="CL325" t="s">
        <v>71</v>
      </c>
      <c r="CM325" t="s">
        <v>71</v>
      </c>
      <c r="CN325" t="s">
        <v>71</v>
      </c>
      <c r="CO325" t="s">
        <v>71</v>
      </c>
      <c r="CP325" t="s">
        <v>71</v>
      </c>
      <c r="CQ325" t="s">
        <v>71</v>
      </c>
      <c r="CR325" t="s">
        <v>71</v>
      </c>
      <c r="CS325" t="s">
        <v>71</v>
      </c>
      <c r="CT325" t="s">
        <v>71</v>
      </c>
      <c r="CU325" t="s">
        <v>71</v>
      </c>
      <c r="CV325" t="s">
        <v>71</v>
      </c>
      <c r="CW325" t="s">
        <v>71</v>
      </c>
      <c r="CX325" t="s">
        <v>71</v>
      </c>
      <c r="CY325" t="s">
        <v>71</v>
      </c>
      <c r="CZ325" t="s">
        <v>71</v>
      </c>
      <c r="DA325" t="s">
        <v>71</v>
      </c>
      <c r="DB325" t="s">
        <v>71</v>
      </c>
      <c r="DC325" t="s">
        <v>71</v>
      </c>
      <c r="DD325" t="s">
        <v>71</v>
      </c>
      <c r="DE325" t="s">
        <v>71</v>
      </c>
      <c r="DF325" t="s">
        <v>71</v>
      </c>
      <c r="DG325" t="s">
        <v>71</v>
      </c>
      <c r="DH325" t="s">
        <v>71</v>
      </c>
      <c r="DI325" t="s">
        <v>71</v>
      </c>
      <c r="DJ325" t="s">
        <v>71</v>
      </c>
      <c r="DK325" t="s">
        <v>71</v>
      </c>
      <c r="DL325" t="s">
        <v>71</v>
      </c>
      <c r="DM325" t="s">
        <v>71</v>
      </c>
      <c r="DN325" t="s">
        <v>71</v>
      </c>
      <c r="DO325" t="s">
        <v>71</v>
      </c>
      <c r="DP325" t="s">
        <v>71</v>
      </c>
      <c r="DQ325" t="s">
        <v>71</v>
      </c>
      <c r="DR325" t="s">
        <v>71</v>
      </c>
      <c r="DS325" t="s">
        <v>71</v>
      </c>
      <c r="DT325" t="s">
        <v>71</v>
      </c>
      <c r="DU325" t="s">
        <v>71</v>
      </c>
      <c r="DV325" t="s">
        <v>71</v>
      </c>
      <c r="DW325" t="s">
        <v>71</v>
      </c>
      <c r="DX325" t="s">
        <v>71</v>
      </c>
      <c r="DY325" t="s">
        <v>71</v>
      </c>
      <c r="DZ325" t="s">
        <v>71</v>
      </c>
      <c r="EA325" t="s">
        <v>71</v>
      </c>
      <c r="EB325" t="s">
        <v>71</v>
      </c>
      <c r="EC325" t="s">
        <v>71</v>
      </c>
      <c r="ED325" t="s">
        <v>71</v>
      </c>
      <c r="EE325" t="s">
        <v>71</v>
      </c>
      <c r="EF325" t="s">
        <v>71</v>
      </c>
      <c r="EG325" t="s">
        <v>71</v>
      </c>
      <c r="EH325" t="s">
        <v>71</v>
      </c>
      <c r="EI325" t="s">
        <v>71</v>
      </c>
      <c r="EJ325" t="s">
        <v>71</v>
      </c>
      <c r="EK325" t="s">
        <v>71</v>
      </c>
      <c r="EL325" t="s">
        <v>71</v>
      </c>
      <c r="EM325" t="s">
        <v>71</v>
      </c>
      <c r="EN325" t="s">
        <v>71</v>
      </c>
      <c r="EO325" t="s">
        <v>71</v>
      </c>
      <c r="EP325" t="s">
        <v>71</v>
      </c>
      <c r="EQ325" t="s">
        <v>71</v>
      </c>
      <c r="ER325" t="s">
        <v>71</v>
      </c>
      <c r="ES325" t="s">
        <v>71</v>
      </c>
      <c r="ET325" t="s">
        <v>71</v>
      </c>
      <c r="EU325" t="s">
        <v>71</v>
      </c>
      <c r="EV325" t="s">
        <v>71</v>
      </c>
      <c r="EW325" t="s">
        <v>71</v>
      </c>
      <c r="EX325" t="s">
        <v>71</v>
      </c>
      <c r="EY325" t="s">
        <v>71</v>
      </c>
      <c r="EZ325" t="s">
        <v>71</v>
      </c>
      <c r="FA325" t="s">
        <v>71</v>
      </c>
      <c r="FB325" t="s">
        <v>71</v>
      </c>
      <c r="FC325" t="s">
        <v>71</v>
      </c>
      <c r="FD325" t="s">
        <v>71</v>
      </c>
      <c r="FE325" t="s">
        <v>71</v>
      </c>
      <c r="FF325" t="s">
        <v>71</v>
      </c>
      <c r="FG325" t="s">
        <v>71</v>
      </c>
      <c r="FH325" t="s">
        <v>71</v>
      </c>
      <c r="FI325" t="s">
        <v>71</v>
      </c>
      <c r="FJ325" t="s">
        <v>71</v>
      </c>
      <c r="FK325" t="s">
        <v>71</v>
      </c>
      <c r="FL325" t="s">
        <v>71</v>
      </c>
      <c r="FM325" t="s">
        <v>71</v>
      </c>
      <c r="FN325" t="s">
        <v>71</v>
      </c>
      <c r="FO325" t="s">
        <v>71</v>
      </c>
      <c r="FP325" t="s">
        <v>71</v>
      </c>
      <c r="FQ325" t="s">
        <v>71</v>
      </c>
      <c r="FR325" t="s">
        <v>71</v>
      </c>
      <c r="FS325" t="s">
        <v>71</v>
      </c>
      <c r="FT325" t="s">
        <v>71</v>
      </c>
      <c r="FU325" t="s">
        <v>71</v>
      </c>
      <c r="FV325" t="s">
        <v>71</v>
      </c>
      <c r="FW325" t="s">
        <v>71</v>
      </c>
      <c r="FX325" t="s">
        <v>71</v>
      </c>
      <c r="FY325" t="s">
        <v>71</v>
      </c>
      <c r="FZ325" t="s">
        <v>71</v>
      </c>
      <c r="GA325" t="s">
        <v>71</v>
      </c>
      <c r="GB325" t="s">
        <v>71</v>
      </c>
      <c r="GC325" t="s">
        <v>71</v>
      </c>
      <c r="GD325" t="s">
        <v>71</v>
      </c>
      <c r="GE325" t="s">
        <v>71</v>
      </c>
      <c r="GF325" t="s">
        <v>71</v>
      </c>
      <c r="GG325" t="s">
        <v>71</v>
      </c>
      <c r="GH325" t="s">
        <v>71</v>
      </c>
    </row>
    <row r="326" spans="1:190" x14ac:dyDescent="0.2">
      <c r="A326" s="1">
        <v>324</v>
      </c>
      <c r="B326" t="s">
        <v>72</v>
      </c>
      <c r="C326" t="s">
        <v>72</v>
      </c>
      <c r="D326" t="s">
        <v>73</v>
      </c>
      <c r="E326" t="s">
        <v>73</v>
      </c>
      <c r="F326" t="s">
        <v>73</v>
      </c>
      <c r="G326" t="s">
        <v>73</v>
      </c>
      <c r="H326" t="s">
        <v>74</v>
      </c>
      <c r="I326" t="s">
        <v>74</v>
      </c>
      <c r="J326" t="s">
        <v>74</v>
      </c>
      <c r="K326" t="s">
        <v>75</v>
      </c>
      <c r="L326" t="s">
        <v>75</v>
      </c>
      <c r="M326" t="s">
        <v>75</v>
      </c>
      <c r="N326" t="s">
        <v>75</v>
      </c>
      <c r="O326" t="s">
        <v>75</v>
      </c>
      <c r="P326" t="s">
        <v>75</v>
      </c>
      <c r="Q326" t="s">
        <v>75</v>
      </c>
      <c r="R326" t="s">
        <v>71</v>
      </c>
      <c r="S326" t="s">
        <v>71</v>
      </c>
      <c r="T326" t="s">
        <v>71</v>
      </c>
      <c r="U326" t="s">
        <v>71</v>
      </c>
      <c r="V326" t="s">
        <v>71</v>
      </c>
      <c r="W326" t="s">
        <v>71</v>
      </c>
      <c r="X326" t="s">
        <v>71</v>
      </c>
      <c r="Y326" t="s">
        <v>71</v>
      </c>
      <c r="Z326" t="s">
        <v>71</v>
      </c>
      <c r="AA326" t="s">
        <v>71</v>
      </c>
      <c r="AB326" t="s">
        <v>71</v>
      </c>
      <c r="AC326" t="s">
        <v>71</v>
      </c>
      <c r="AD326" t="s">
        <v>71</v>
      </c>
      <c r="AE326" t="s">
        <v>71</v>
      </c>
      <c r="AF326" t="s">
        <v>71</v>
      </c>
      <c r="AG326" t="s">
        <v>71</v>
      </c>
      <c r="AH326" t="s">
        <v>71</v>
      </c>
      <c r="AI326" t="s">
        <v>71</v>
      </c>
      <c r="AJ326" t="s">
        <v>71</v>
      </c>
      <c r="AK326" t="s">
        <v>71</v>
      </c>
      <c r="AL326" t="s">
        <v>71</v>
      </c>
      <c r="AM326" t="s">
        <v>71</v>
      </c>
      <c r="AN326" t="s">
        <v>71</v>
      </c>
      <c r="AO326" t="s">
        <v>71</v>
      </c>
      <c r="AP326" t="s">
        <v>71</v>
      </c>
      <c r="AQ326" t="s">
        <v>71</v>
      </c>
      <c r="AR326" t="s">
        <v>71</v>
      </c>
      <c r="AS326" t="s">
        <v>71</v>
      </c>
      <c r="AT326" t="s">
        <v>71</v>
      </c>
      <c r="AU326" t="s">
        <v>71</v>
      </c>
      <c r="AV326" t="s">
        <v>71</v>
      </c>
      <c r="AW326" t="s">
        <v>71</v>
      </c>
      <c r="AX326" t="s">
        <v>71</v>
      </c>
      <c r="AY326" t="s">
        <v>71</v>
      </c>
      <c r="AZ326" t="s">
        <v>71</v>
      </c>
      <c r="BA326" t="s">
        <v>71</v>
      </c>
      <c r="BB326" t="s">
        <v>71</v>
      </c>
      <c r="BC326" t="s">
        <v>71</v>
      </c>
      <c r="BD326" t="s">
        <v>71</v>
      </c>
      <c r="BE326" t="s">
        <v>71</v>
      </c>
      <c r="BF326" t="s">
        <v>71</v>
      </c>
      <c r="BG326" t="s">
        <v>71</v>
      </c>
      <c r="BH326" t="s">
        <v>71</v>
      </c>
      <c r="BI326" t="s">
        <v>71</v>
      </c>
      <c r="BJ326" t="s">
        <v>71</v>
      </c>
      <c r="BK326" t="s">
        <v>71</v>
      </c>
      <c r="BL326" t="s">
        <v>71</v>
      </c>
      <c r="BM326" t="s">
        <v>71</v>
      </c>
      <c r="BN326" t="s">
        <v>71</v>
      </c>
      <c r="BO326" t="s">
        <v>71</v>
      </c>
      <c r="BP326" t="s">
        <v>71</v>
      </c>
      <c r="BQ326" t="s">
        <v>71</v>
      </c>
      <c r="BR326" t="s">
        <v>71</v>
      </c>
      <c r="BS326" t="s">
        <v>71</v>
      </c>
      <c r="BT326" t="s">
        <v>71</v>
      </c>
      <c r="BU326" t="s">
        <v>71</v>
      </c>
      <c r="BV326" t="s">
        <v>71</v>
      </c>
      <c r="BW326" t="s">
        <v>71</v>
      </c>
      <c r="BX326" t="s">
        <v>71</v>
      </c>
      <c r="BY326" t="s">
        <v>71</v>
      </c>
      <c r="BZ326" t="s">
        <v>71</v>
      </c>
      <c r="CA326" t="s">
        <v>71</v>
      </c>
      <c r="CB326" t="s">
        <v>71</v>
      </c>
      <c r="CC326" t="s">
        <v>71</v>
      </c>
      <c r="CD326" t="s">
        <v>71</v>
      </c>
      <c r="CE326" t="s">
        <v>71</v>
      </c>
      <c r="CF326" t="s">
        <v>71</v>
      </c>
      <c r="CG326" t="s">
        <v>71</v>
      </c>
      <c r="CH326" t="s">
        <v>71</v>
      </c>
      <c r="CI326" t="s">
        <v>71</v>
      </c>
      <c r="CJ326" t="s">
        <v>71</v>
      </c>
      <c r="CK326" t="s">
        <v>71</v>
      </c>
      <c r="CL326" t="s">
        <v>71</v>
      </c>
      <c r="CM326" t="s">
        <v>71</v>
      </c>
      <c r="CN326" t="s">
        <v>71</v>
      </c>
      <c r="CO326" t="s">
        <v>71</v>
      </c>
      <c r="CP326" t="s">
        <v>71</v>
      </c>
      <c r="CQ326" t="s">
        <v>71</v>
      </c>
      <c r="CR326" t="s">
        <v>71</v>
      </c>
      <c r="CS326" t="s">
        <v>71</v>
      </c>
      <c r="CT326" t="s">
        <v>71</v>
      </c>
      <c r="CU326" t="s">
        <v>71</v>
      </c>
      <c r="CV326" t="s">
        <v>71</v>
      </c>
      <c r="CW326" t="s">
        <v>71</v>
      </c>
      <c r="CX326" t="s">
        <v>71</v>
      </c>
      <c r="CY326" t="s">
        <v>71</v>
      </c>
      <c r="CZ326" t="s">
        <v>71</v>
      </c>
      <c r="DA326" t="s">
        <v>71</v>
      </c>
      <c r="DB326" t="s">
        <v>71</v>
      </c>
      <c r="DC326" t="s">
        <v>71</v>
      </c>
      <c r="DD326" t="s">
        <v>71</v>
      </c>
      <c r="DE326" t="s">
        <v>71</v>
      </c>
      <c r="DF326" t="s">
        <v>71</v>
      </c>
      <c r="DG326" t="s">
        <v>71</v>
      </c>
      <c r="DH326" t="s">
        <v>71</v>
      </c>
      <c r="DI326" t="s">
        <v>71</v>
      </c>
      <c r="DJ326" t="s">
        <v>71</v>
      </c>
      <c r="DK326" t="s">
        <v>71</v>
      </c>
      <c r="DL326" t="s">
        <v>71</v>
      </c>
      <c r="DM326" t="s">
        <v>71</v>
      </c>
      <c r="DN326" t="s">
        <v>71</v>
      </c>
      <c r="DO326" t="s">
        <v>71</v>
      </c>
      <c r="DP326" t="s">
        <v>71</v>
      </c>
      <c r="DQ326" t="s">
        <v>71</v>
      </c>
      <c r="DR326" t="s">
        <v>71</v>
      </c>
      <c r="DS326" t="s">
        <v>71</v>
      </c>
      <c r="DT326" t="s">
        <v>71</v>
      </c>
      <c r="DU326" t="s">
        <v>71</v>
      </c>
      <c r="DV326" t="s">
        <v>71</v>
      </c>
      <c r="DW326" t="s">
        <v>71</v>
      </c>
      <c r="DX326" t="s">
        <v>71</v>
      </c>
      <c r="DY326" t="s">
        <v>71</v>
      </c>
      <c r="DZ326" t="s">
        <v>71</v>
      </c>
      <c r="EA326" t="s">
        <v>71</v>
      </c>
      <c r="EB326" t="s">
        <v>71</v>
      </c>
      <c r="EC326" t="s">
        <v>71</v>
      </c>
      <c r="ED326" t="s">
        <v>71</v>
      </c>
      <c r="EE326" t="s">
        <v>71</v>
      </c>
      <c r="EF326" t="s">
        <v>71</v>
      </c>
      <c r="EG326" t="s">
        <v>71</v>
      </c>
      <c r="EH326" t="s">
        <v>71</v>
      </c>
      <c r="EI326" t="s">
        <v>71</v>
      </c>
      <c r="EJ326" t="s">
        <v>71</v>
      </c>
      <c r="EK326" t="s">
        <v>71</v>
      </c>
      <c r="EL326" t="s">
        <v>71</v>
      </c>
      <c r="EM326" t="s">
        <v>71</v>
      </c>
      <c r="EN326" t="s">
        <v>71</v>
      </c>
      <c r="EO326" t="s">
        <v>71</v>
      </c>
      <c r="EP326" t="s">
        <v>71</v>
      </c>
      <c r="EQ326" t="s">
        <v>71</v>
      </c>
      <c r="ER326" t="s">
        <v>71</v>
      </c>
      <c r="ES326" t="s">
        <v>71</v>
      </c>
      <c r="ET326" t="s">
        <v>71</v>
      </c>
      <c r="EU326" t="s">
        <v>71</v>
      </c>
      <c r="EV326" t="s">
        <v>71</v>
      </c>
      <c r="EW326" t="s">
        <v>71</v>
      </c>
      <c r="EX326" t="s">
        <v>71</v>
      </c>
      <c r="EY326" t="s">
        <v>71</v>
      </c>
      <c r="EZ326" t="s">
        <v>71</v>
      </c>
      <c r="FA326" t="s">
        <v>71</v>
      </c>
      <c r="FB326" t="s">
        <v>71</v>
      </c>
      <c r="FC326" t="s">
        <v>71</v>
      </c>
      <c r="FD326" t="s">
        <v>71</v>
      </c>
      <c r="FE326" t="s">
        <v>71</v>
      </c>
      <c r="FF326" t="s">
        <v>71</v>
      </c>
      <c r="FG326" t="s">
        <v>71</v>
      </c>
      <c r="FH326" t="s">
        <v>71</v>
      </c>
      <c r="FI326" t="s">
        <v>71</v>
      </c>
      <c r="FJ326" t="s">
        <v>71</v>
      </c>
      <c r="FK326" t="s">
        <v>71</v>
      </c>
      <c r="FL326" t="s">
        <v>71</v>
      </c>
      <c r="FM326" t="s">
        <v>71</v>
      </c>
      <c r="FN326" t="s">
        <v>71</v>
      </c>
      <c r="FO326" t="s">
        <v>71</v>
      </c>
      <c r="FP326" t="s">
        <v>71</v>
      </c>
      <c r="FQ326" t="s">
        <v>71</v>
      </c>
      <c r="FR326" t="s">
        <v>71</v>
      </c>
      <c r="FS326" t="s">
        <v>71</v>
      </c>
      <c r="FT326" t="s">
        <v>71</v>
      </c>
      <c r="FU326" t="s">
        <v>71</v>
      </c>
      <c r="FV326" t="s">
        <v>71</v>
      </c>
      <c r="FW326" t="s">
        <v>71</v>
      </c>
      <c r="FX326" t="s">
        <v>71</v>
      </c>
      <c r="FY326" t="s">
        <v>71</v>
      </c>
      <c r="FZ326" t="s">
        <v>71</v>
      </c>
      <c r="GA326" t="s">
        <v>71</v>
      </c>
      <c r="GB326" t="s">
        <v>71</v>
      </c>
      <c r="GC326" t="s">
        <v>71</v>
      </c>
      <c r="GD326" t="s">
        <v>71</v>
      </c>
      <c r="GE326" t="s">
        <v>71</v>
      </c>
      <c r="GF326" t="s">
        <v>71</v>
      </c>
      <c r="GG326" t="s">
        <v>71</v>
      </c>
      <c r="GH326" t="s">
        <v>71</v>
      </c>
    </row>
    <row r="327" spans="1:190" x14ac:dyDescent="0.2">
      <c r="A327" s="1">
        <v>325</v>
      </c>
      <c r="B327" t="s">
        <v>72</v>
      </c>
      <c r="C327" t="s">
        <v>72</v>
      </c>
      <c r="D327" t="s">
        <v>73</v>
      </c>
      <c r="E327" t="s">
        <v>73</v>
      </c>
      <c r="F327" t="s">
        <v>73</v>
      </c>
      <c r="G327" t="s">
        <v>73</v>
      </c>
      <c r="H327" t="s">
        <v>74</v>
      </c>
      <c r="I327" t="s">
        <v>74</v>
      </c>
      <c r="J327" t="s">
        <v>74</v>
      </c>
      <c r="K327" t="s">
        <v>75</v>
      </c>
      <c r="L327" t="s">
        <v>75</v>
      </c>
      <c r="M327" t="s">
        <v>75</v>
      </c>
      <c r="N327" t="s">
        <v>75</v>
      </c>
      <c r="O327" t="s">
        <v>75</v>
      </c>
      <c r="P327" t="s">
        <v>75</v>
      </c>
      <c r="Q327" t="s">
        <v>75</v>
      </c>
      <c r="R327" t="s">
        <v>71</v>
      </c>
      <c r="S327" t="s">
        <v>71</v>
      </c>
      <c r="T327" t="s">
        <v>71</v>
      </c>
      <c r="U327" t="s">
        <v>71</v>
      </c>
      <c r="V327" t="s">
        <v>71</v>
      </c>
      <c r="W327" t="s">
        <v>71</v>
      </c>
      <c r="X327" t="s">
        <v>71</v>
      </c>
      <c r="Y327" t="s">
        <v>71</v>
      </c>
      <c r="Z327" t="s">
        <v>71</v>
      </c>
      <c r="AA327" t="s">
        <v>71</v>
      </c>
      <c r="AB327" t="s">
        <v>71</v>
      </c>
      <c r="AC327" t="s">
        <v>71</v>
      </c>
      <c r="AD327" t="s">
        <v>71</v>
      </c>
      <c r="AE327" t="s">
        <v>71</v>
      </c>
      <c r="AF327" t="s">
        <v>71</v>
      </c>
      <c r="AG327" t="s">
        <v>71</v>
      </c>
      <c r="AH327" t="s">
        <v>71</v>
      </c>
      <c r="AI327" t="s">
        <v>71</v>
      </c>
      <c r="AJ327" t="s">
        <v>71</v>
      </c>
      <c r="AK327" t="s">
        <v>71</v>
      </c>
      <c r="AL327" t="s">
        <v>71</v>
      </c>
      <c r="AM327" t="s">
        <v>71</v>
      </c>
      <c r="AN327" t="s">
        <v>71</v>
      </c>
      <c r="AO327" t="s">
        <v>71</v>
      </c>
      <c r="AP327" t="s">
        <v>71</v>
      </c>
      <c r="AQ327" t="s">
        <v>71</v>
      </c>
      <c r="AR327" t="s">
        <v>71</v>
      </c>
      <c r="AS327" t="s">
        <v>71</v>
      </c>
      <c r="AT327" t="s">
        <v>71</v>
      </c>
      <c r="AU327" t="s">
        <v>71</v>
      </c>
      <c r="AV327" t="s">
        <v>71</v>
      </c>
      <c r="AW327" t="s">
        <v>71</v>
      </c>
      <c r="AX327" t="s">
        <v>71</v>
      </c>
      <c r="AY327" t="s">
        <v>71</v>
      </c>
      <c r="AZ327" t="s">
        <v>71</v>
      </c>
      <c r="BA327" t="s">
        <v>71</v>
      </c>
      <c r="BB327" t="s">
        <v>71</v>
      </c>
      <c r="BC327" t="s">
        <v>71</v>
      </c>
      <c r="BD327" t="s">
        <v>71</v>
      </c>
      <c r="BE327" t="s">
        <v>71</v>
      </c>
      <c r="BF327" t="s">
        <v>71</v>
      </c>
      <c r="BG327" t="s">
        <v>71</v>
      </c>
      <c r="BH327" t="s">
        <v>71</v>
      </c>
      <c r="BI327" t="s">
        <v>71</v>
      </c>
      <c r="BJ327" t="s">
        <v>71</v>
      </c>
      <c r="BK327" t="s">
        <v>71</v>
      </c>
      <c r="BL327" t="s">
        <v>71</v>
      </c>
      <c r="BM327" t="s">
        <v>71</v>
      </c>
      <c r="BN327" t="s">
        <v>71</v>
      </c>
      <c r="BO327" t="s">
        <v>71</v>
      </c>
      <c r="BP327" t="s">
        <v>71</v>
      </c>
      <c r="BQ327" t="s">
        <v>71</v>
      </c>
      <c r="BR327" t="s">
        <v>71</v>
      </c>
      <c r="BS327" t="s">
        <v>71</v>
      </c>
      <c r="BT327" t="s">
        <v>71</v>
      </c>
      <c r="BU327" t="s">
        <v>71</v>
      </c>
      <c r="BV327" t="s">
        <v>71</v>
      </c>
      <c r="BW327" t="s">
        <v>71</v>
      </c>
      <c r="BX327" t="s">
        <v>71</v>
      </c>
      <c r="BY327" t="s">
        <v>71</v>
      </c>
      <c r="BZ327" t="s">
        <v>71</v>
      </c>
      <c r="CA327" t="s">
        <v>71</v>
      </c>
      <c r="CB327" t="s">
        <v>71</v>
      </c>
      <c r="CC327" t="s">
        <v>71</v>
      </c>
      <c r="CD327" t="s">
        <v>71</v>
      </c>
      <c r="CE327" t="s">
        <v>71</v>
      </c>
      <c r="CF327" t="s">
        <v>71</v>
      </c>
      <c r="CG327" t="s">
        <v>71</v>
      </c>
      <c r="CH327" t="s">
        <v>71</v>
      </c>
      <c r="CI327" t="s">
        <v>71</v>
      </c>
      <c r="CJ327" t="s">
        <v>71</v>
      </c>
      <c r="CK327" t="s">
        <v>71</v>
      </c>
      <c r="CL327" t="s">
        <v>71</v>
      </c>
      <c r="CM327" t="s">
        <v>71</v>
      </c>
      <c r="CN327" t="s">
        <v>71</v>
      </c>
      <c r="CO327" t="s">
        <v>71</v>
      </c>
      <c r="CP327" t="s">
        <v>71</v>
      </c>
      <c r="CQ327" t="s">
        <v>71</v>
      </c>
      <c r="CR327" t="s">
        <v>71</v>
      </c>
      <c r="CS327" t="s">
        <v>71</v>
      </c>
      <c r="CT327" t="s">
        <v>71</v>
      </c>
      <c r="CU327" t="s">
        <v>71</v>
      </c>
      <c r="CV327" t="s">
        <v>71</v>
      </c>
      <c r="CW327" t="s">
        <v>71</v>
      </c>
      <c r="CX327" t="s">
        <v>71</v>
      </c>
      <c r="CY327" t="s">
        <v>71</v>
      </c>
      <c r="CZ327" t="s">
        <v>71</v>
      </c>
      <c r="DA327" t="s">
        <v>71</v>
      </c>
      <c r="DB327" t="s">
        <v>71</v>
      </c>
      <c r="DC327" t="s">
        <v>71</v>
      </c>
      <c r="DD327" t="s">
        <v>71</v>
      </c>
      <c r="DE327" t="s">
        <v>71</v>
      </c>
      <c r="DF327" t="s">
        <v>71</v>
      </c>
      <c r="DG327" t="s">
        <v>71</v>
      </c>
      <c r="DH327" t="s">
        <v>71</v>
      </c>
      <c r="DI327" t="s">
        <v>71</v>
      </c>
      <c r="DJ327" t="s">
        <v>71</v>
      </c>
      <c r="DK327" t="s">
        <v>71</v>
      </c>
      <c r="DL327" t="s">
        <v>71</v>
      </c>
      <c r="DM327" t="s">
        <v>71</v>
      </c>
      <c r="DN327" t="s">
        <v>71</v>
      </c>
      <c r="DO327" t="s">
        <v>71</v>
      </c>
      <c r="DP327" t="s">
        <v>71</v>
      </c>
      <c r="DQ327" t="s">
        <v>71</v>
      </c>
      <c r="DR327" t="s">
        <v>71</v>
      </c>
      <c r="DS327" t="s">
        <v>71</v>
      </c>
      <c r="DT327" t="s">
        <v>71</v>
      </c>
      <c r="DU327" t="s">
        <v>71</v>
      </c>
      <c r="DV327" t="s">
        <v>71</v>
      </c>
      <c r="DW327" t="s">
        <v>71</v>
      </c>
      <c r="DX327" t="s">
        <v>71</v>
      </c>
      <c r="DY327" t="s">
        <v>71</v>
      </c>
      <c r="DZ327" t="s">
        <v>71</v>
      </c>
      <c r="EA327" t="s">
        <v>71</v>
      </c>
      <c r="EB327" t="s">
        <v>71</v>
      </c>
      <c r="EC327" t="s">
        <v>71</v>
      </c>
      <c r="ED327" t="s">
        <v>71</v>
      </c>
      <c r="EE327" t="s">
        <v>71</v>
      </c>
      <c r="EF327" t="s">
        <v>71</v>
      </c>
      <c r="EG327" t="s">
        <v>71</v>
      </c>
      <c r="EH327" t="s">
        <v>71</v>
      </c>
      <c r="EI327" t="s">
        <v>71</v>
      </c>
      <c r="EJ327" t="s">
        <v>71</v>
      </c>
      <c r="EK327" t="s">
        <v>71</v>
      </c>
      <c r="EL327" t="s">
        <v>71</v>
      </c>
      <c r="EM327" t="s">
        <v>71</v>
      </c>
      <c r="EN327" t="s">
        <v>71</v>
      </c>
      <c r="EO327" t="s">
        <v>71</v>
      </c>
      <c r="EP327" t="s">
        <v>71</v>
      </c>
      <c r="EQ327" t="s">
        <v>71</v>
      </c>
      <c r="ER327" t="s">
        <v>71</v>
      </c>
      <c r="ES327" t="s">
        <v>71</v>
      </c>
      <c r="ET327" t="s">
        <v>71</v>
      </c>
      <c r="EU327" t="s">
        <v>71</v>
      </c>
      <c r="EV327" t="s">
        <v>71</v>
      </c>
      <c r="EW327" t="s">
        <v>71</v>
      </c>
      <c r="EX327" t="s">
        <v>71</v>
      </c>
      <c r="EY327" t="s">
        <v>71</v>
      </c>
      <c r="EZ327" t="s">
        <v>71</v>
      </c>
      <c r="FA327" t="s">
        <v>71</v>
      </c>
      <c r="FB327" t="s">
        <v>71</v>
      </c>
      <c r="FC327" t="s">
        <v>71</v>
      </c>
      <c r="FD327" t="s">
        <v>71</v>
      </c>
      <c r="FE327" t="s">
        <v>71</v>
      </c>
      <c r="FF327" t="s">
        <v>71</v>
      </c>
      <c r="FG327" t="s">
        <v>71</v>
      </c>
      <c r="FH327" t="s">
        <v>71</v>
      </c>
      <c r="FI327" t="s">
        <v>71</v>
      </c>
      <c r="FJ327" t="s">
        <v>71</v>
      </c>
      <c r="FK327" t="s">
        <v>71</v>
      </c>
      <c r="FL327" t="s">
        <v>71</v>
      </c>
      <c r="FM327" t="s">
        <v>71</v>
      </c>
      <c r="FN327" t="s">
        <v>71</v>
      </c>
      <c r="FO327" t="s">
        <v>71</v>
      </c>
      <c r="FP327" t="s">
        <v>71</v>
      </c>
      <c r="FQ327" t="s">
        <v>71</v>
      </c>
      <c r="FR327" t="s">
        <v>71</v>
      </c>
      <c r="FS327" t="s">
        <v>71</v>
      </c>
      <c r="FT327" t="s">
        <v>71</v>
      </c>
      <c r="FU327" t="s">
        <v>71</v>
      </c>
      <c r="FV327" t="s">
        <v>71</v>
      </c>
      <c r="FW327" t="s">
        <v>71</v>
      </c>
      <c r="FX327" t="s">
        <v>71</v>
      </c>
      <c r="FY327" t="s">
        <v>71</v>
      </c>
      <c r="FZ327" t="s">
        <v>71</v>
      </c>
      <c r="GA327" t="s">
        <v>71</v>
      </c>
      <c r="GB327" t="s">
        <v>71</v>
      </c>
      <c r="GC327" t="s">
        <v>71</v>
      </c>
      <c r="GD327" t="s">
        <v>71</v>
      </c>
      <c r="GE327" t="s">
        <v>71</v>
      </c>
      <c r="GF327" t="s">
        <v>71</v>
      </c>
      <c r="GG327" t="s">
        <v>71</v>
      </c>
      <c r="GH327" t="s">
        <v>71</v>
      </c>
    </row>
    <row r="328" spans="1:190" x14ac:dyDescent="0.2">
      <c r="A328" s="1">
        <v>326</v>
      </c>
      <c r="B328" t="s">
        <v>72</v>
      </c>
      <c r="C328" t="s">
        <v>72</v>
      </c>
      <c r="D328" t="s">
        <v>73</v>
      </c>
      <c r="E328" t="s">
        <v>73</v>
      </c>
      <c r="F328" t="s">
        <v>73</v>
      </c>
      <c r="G328" t="s">
        <v>73</v>
      </c>
      <c r="H328" t="s">
        <v>74</v>
      </c>
      <c r="I328" t="s">
        <v>74</v>
      </c>
      <c r="J328" t="s">
        <v>74</v>
      </c>
      <c r="K328" t="s">
        <v>75</v>
      </c>
      <c r="L328" t="s">
        <v>75</v>
      </c>
      <c r="M328" t="s">
        <v>75</v>
      </c>
      <c r="N328" t="s">
        <v>75</v>
      </c>
      <c r="O328" t="s">
        <v>75</v>
      </c>
      <c r="P328" t="s">
        <v>75</v>
      </c>
      <c r="Q328" t="s">
        <v>75</v>
      </c>
      <c r="R328" t="s">
        <v>71</v>
      </c>
      <c r="S328" t="s">
        <v>71</v>
      </c>
      <c r="T328" t="s">
        <v>71</v>
      </c>
      <c r="U328" t="s">
        <v>71</v>
      </c>
      <c r="V328" t="s">
        <v>71</v>
      </c>
      <c r="W328" t="s">
        <v>71</v>
      </c>
      <c r="X328" t="s">
        <v>71</v>
      </c>
      <c r="Y328" t="s">
        <v>71</v>
      </c>
      <c r="Z328" t="s">
        <v>71</v>
      </c>
      <c r="AA328" t="s">
        <v>71</v>
      </c>
      <c r="AB328" t="s">
        <v>71</v>
      </c>
      <c r="AC328" t="s">
        <v>71</v>
      </c>
      <c r="AD328" t="s">
        <v>71</v>
      </c>
      <c r="AE328" t="s">
        <v>71</v>
      </c>
      <c r="AF328" t="s">
        <v>71</v>
      </c>
      <c r="AG328" t="s">
        <v>71</v>
      </c>
      <c r="AH328" t="s">
        <v>71</v>
      </c>
      <c r="AI328" t="s">
        <v>71</v>
      </c>
      <c r="AJ328" t="s">
        <v>71</v>
      </c>
      <c r="AK328" t="s">
        <v>71</v>
      </c>
      <c r="AL328" t="s">
        <v>71</v>
      </c>
      <c r="AM328" t="s">
        <v>71</v>
      </c>
      <c r="AN328" t="s">
        <v>71</v>
      </c>
      <c r="AO328" t="s">
        <v>71</v>
      </c>
      <c r="AP328" t="s">
        <v>71</v>
      </c>
      <c r="AQ328" t="s">
        <v>71</v>
      </c>
      <c r="AR328" t="s">
        <v>71</v>
      </c>
      <c r="AS328" t="s">
        <v>71</v>
      </c>
      <c r="AT328" t="s">
        <v>71</v>
      </c>
      <c r="AU328" t="s">
        <v>71</v>
      </c>
      <c r="AV328" t="s">
        <v>71</v>
      </c>
      <c r="AW328" t="s">
        <v>71</v>
      </c>
      <c r="AX328" t="s">
        <v>71</v>
      </c>
      <c r="AY328" t="s">
        <v>71</v>
      </c>
      <c r="AZ328" t="s">
        <v>71</v>
      </c>
      <c r="BA328" t="s">
        <v>71</v>
      </c>
      <c r="BB328" t="s">
        <v>71</v>
      </c>
      <c r="BC328" t="s">
        <v>71</v>
      </c>
      <c r="BD328" t="s">
        <v>71</v>
      </c>
      <c r="BE328" t="s">
        <v>71</v>
      </c>
      <c r="BF328" t="s">
        <v>71</v>
      </c>
      <c r="BG328" t="s">
        <v>71</v>
      </c>
      <c r="BH328" t="s">
        <v>71</v>
      </c>
      <c r="BI328" t="s">
        <v>71</v>
      </c>
      <c r="BJ328" t="s">
        <v>71</v>
      </c>
      <c r="BK328" t="s">
        <v>71</v>
      </c>
      <c r="BL328" t="s">
        <v>71</v>
      </c>
      <c r="BM328" t="s">
        <v>71</v>
      </c>
      <c r="BN328" t="s">
        <v>71</v>
      </c>
      <c r="BO328" t="s">
        <v>71</v>
      </c>
      <c r="BP328" t="s">
        <v>71</v>
      </c>
      <c r="BQ328" t="s">
        <v>71</v>
      </c>
      <c r="BR328" t="s">
        <v>71</v>
      </c>
      <c r="BS328" t="s">
        <v>71</v>
      </c>
      <c r="BT328" t="s">
        <v>71</v>
      </c>
      <c r="BU328" t="s">
        <v>71</v>
      </c>
      <c r="BV328" t="s">
        <v>71</v>
      </c>
      <c r="BW328" t="s">
        <v>71</v>
      </c>
      <c r="BX328" t="s">
        <v>71</v>
      </c>
      <c r="BY328" t="s">
        <v>71</v>
      </c>
      <c r="BZ328" t="s">
        <v>71</v>
      </c>
      <c r="CA328" t="s">
        <v>71</v>
      </c>
      <c r="CB328" t="s">
        <v>71</v>
      </c>
      <c r="CC328" t="s">
        <v>71</v>
      </c>
      <c r="CD328" t="s">
        <v>71</v>
      </c>
      <c r="CE328" t="s">
        <v>71</v>
      </c>
      <c r="CF328" t="s">
        <v>71</v>
      </c>
      <c r="CG328" t="s">
        <v>71</v>
      </c>
      <c r="CH328" t="s">
        <v>71</v>
      </c>
      <c r="CI328" t="s">
        <v>71</v>
      </c>
      <c r="CJ328" t="s">
        <v>71</v>
      </c>
      <c r="CK328" t="s">
        <v>71</v>
      </c>
      <c r="CL328" t="s">
        <v>71</v>
      </c>
      <c r="CM328" t="s">
        <v>71</v>
      </c>
      <c r="CN328" t="s">
        <v>71</v>
      </c>
      <c r="CO328" t="s">
        <v>71</v>
      </c>
      <c r="CP328" t="s">
        <v>71</v>
      </c>
      <c r="CQ328" t="s">
        <v>71</v>
      </c>
      <c r="CR328" t="s">
        <v>71</v>
      </c>
      <c r="CS328" t="s">
        <v>71</v>
      </c>
      <c r="CT328" t="s">
        <v>71</v>
      </c>
      <c r="CU328" t="s">
        <v>71</v>
      </c>
      <c r="CV328" t="s">
        <v>71</v>
      </c>
      <c r="CW328" t="s">
        <v>71</v>
      </c>
      <c r="CX328" t="s">
        <v>71</v>
      </c>
      <c r="CY328" t="s">
        <v>71</v>
      </c>
      <c r="CZ328" t="s">
        <v>71</v>
      </c>
      <c r="DA328" t="s">
        <v>71</v>
      </c>
      <c r="DB328" t="s">
        <v>71</v>
      </c>
      <c r="DC328" t="s">
        <v>71</v>
      </c>
      <c r="DD328" t="s">
        <v>71</v>
      </c>
      <c r="DE328" t="s">
        <v>71</v>
      </c>
      <c r="DF328" t="s">
        <v>71</v>
      </c>
      <c r="DG328" t="s">
        <v>71</v>
      </c>
      <c r="DH328" t="s">
        <v>71</v>
      </c>
      <c r="DI328" t="s">
        <v>71</v>
      </c>
      <c r="DJ328" t="s">
        <v>71</v>
      </c>
      <c r="DK328" t="s">
        <v>71</v>
      </c>
      <c r="DL328" t="s">
        <v>71</v>
      </c>
      <c r="DM328" t="s">
        <v>71</v>
      </c>
      <c r="DN328" t="s">
        <v>71</v>
      </c>
      <c r="DO328" t="s">
        <v>71</v>
      </c>
      <c r="DP328" t="s">
        <v>71</v>
      </c>
      <c r="DQ328" t="s">
        <v>71</v>
      </c>
      <c r="DR328" t="s">
        <v>71</v>
      </c>
      <c r="DS328" t="s">
        <v>71</v>
      </c>
      <c r="DT328" t="s">
        <v>71</v>
      </c>
      <c r="DU328" t="s">
        <v>71</v>
      </c>
      <c r="DV328" t="s">
        <v>71</v>
      </c>
      <c r="DW328" t="s">
        <v>71</v>
      </c>
      <c r="DX328" t="s">
        <v>71</v>
      </c>
      <c r="DY328" t="s">
        <v>71</v>
      </c>
      <c r="DZ328" t="s">
        <v>71</v>
      </c>
      <c r="EA328" t="s">
        <v>71</v>
      </c>
      <c r="EB328" t="s">
        <v>71</v>
      </c>
      <c r="EC328" t="s">
        <v>71</v>
      </c>
      <c r="ED328" t="s">
        <v>71</v>
      </c>
      <c r="EE328" t="s">
        <v>71</v>
      </c>
      <c r="EF328" t="s">
        <v>71</v>
      </c>
      <c r="EG328" t="s">
        <v>71</v>
      </c>
      <c r="EH328" t="s">
        <v>71</v>
      </c>
      <c r="EI328" t="s">
        <v>71</v>
      </c>
      <c r="EJ328" t="s">
        <v>71</v>
      </c>
      <c r="EK328" t="s">
        <v>71</v>
      </c>
      <c r="EL328" t="s">
        <v>71</v>
      </c>
      <c r="EM328" t="s">
        <v>71</v>
      </c>
      <c r="EN328" t="s">
        <v>71</v>
      </c>
      <c r="EO328" t="s">
        <v>71</v>
      </c>
      <c r="EP328" t="s">
        <v>71</v>
      </c>
      <c r="EQ328" t="s">
        <v>71</v>
      </c>
      <c r="ER328" t="s">
        <v>71</v>
      </c>
      <c r="ES328" t="s">
        <v>71</v>
      </c>
      <c r="ET328" t="s">
        <v>71</v>
      </c>
      <c r="EU328" t="s">
        <v>71</v>
      </c>
      <c r="EV328" t="s">
        <v>71</v>
      </c>
      <c r="EW328" t="s">
        <v>71</v>
      </c>
      <c r="EX328" t="s">
        <v>71</v>
      </c>
      <c r="EY328" t="s">
        <v>71</v>
      </c>
      <c r="EZ328" t="s">
        <v>71</v>
      </c>
      <c r="FA328" t="s">
        <v>71</v>
      </c>
      <c r="FB328" t="s">
        <v>71</v>
      </c>
      <c r="FC328" t="s">
        <v>71</v>
      </c>
      <c r="FD328" t="s">
        <v>71</v>
      </c>
      <c r="FE328" t="s">
        <v>71</v>
      </c>
      <c r="FF328" t="s">
        <v>71</v>
      </c>
      <c r="FG328" t="s">
        <v>71</v>
      </c>
      <c r="FH328" t="s">
        <v>71</v>
      </c>
      <c r="FI328" t="s">
        <v>71</v>
      </c>
      <c r="FJ328" t="s">
        <v>71</v>
      </c>
      <c r="FK328" t="s">
        <v>71</v>
      </c>
      <c r="FL328" t="s">
        <v>71</v>
      </c>
      <c r="FM328" t="s">
        <v>71</v>
      </c>
      <c r="FN328" t="s">
        <v>71</v>
      </c>
      <c r="FO328" t="s">
        <v>71</v>
      </c>
      <c r="FP328" t="s">
        <v>71</v>
      </c>
      <c r="FQ328" t="s">
        <v>71</v>
      </c>
      <c r="FR328" t="s">
        <v>71</v>
      </c>
      <c r="FS328" t="s">
        <v>71</v>
      </c>
      <c r="FT328" t="s">
        <v>71</v>
      </c>
      <c r="FU328" t="s">
        <v>71</v>
      </c>
      <c r="FV328" t="s">
        <v>71</v>
      </c>
      <c r="FW328" t="s">
        <v>71</v>
      </c>
      <c r="FX328" t="s">
        <v>71</v>
      </c>
      <c r="FY328" t="s">
        <v>71</v>
      </c>
      <c r="FZ328" t="s">
        <v>71</v>
      </c>
      <c r="GA328" t="s">
        <v>71</v>
      </c>
      <c r="GB328" t="s">
        <v>71</v>
      </c>
      <c r="GC328" t="s">
        <v>71</v>
      </c>
      <c r="GD328" t="s">
        <v>71</v>
      </c>
      <c r="GE328" t="s">
        <v>71</v>
      </c>
      <c r="GF328" t="s">
        <v>71</v>
      </c>
      <c r="GG328" t="s">
        <v>71</v>
      </c>
      <c r="GH328" t="s">
        <v>71</v>
      </c>
    </row>
    <row r="329" spans="1:190" x14ac:dyDescent="0.2">
      <c r="A329" s="1">
        <v>327</v>
      </c>
      <c r="B329" t="s">
        <v>72</v>
      </c>
      <c r="C329" t="s">
        <v>72</v>
      </c>
      <c r="D329" t="s">
        <v>73</v>
      </c>
      <c r="E329" t="s">
        <v>73</v>
      </c>
      <c r="F329" t="s">
        <v>73</v>
      </c>
      <c r="G329" t="s">
        <v>73</v>
      </c>
      <c r="H329" t="s">
        <v>74</v>
      </c>
      <c r="I329" t="s">
        <v>74</v>
      </c>
      <c r="J329" t="s">
        <v>74</v>
      </c>
      <c r="K329" t="s">
        <v>75</v>
      </c>
      <c r="L329" t="s">
        <v>75</v>
      </c>
      <c r="M329" t="s">
        <v>75</v>
      </c>
      <c r="N329" t="s">
        <v>75</v>
      </c>
      <c r="O329" t="s">
        <v>75</v>
      </c>
      <c r="P329" t="s">
        <v>75</v>
      </c>
      <c r="Q329" t="s">
        <v>75</v>
      </c>
      <c r="R329" t="s">
        <v>71</v>
      </c>
      <c r="S329" t="s">
        <v>71</v>
      </c>
      <c r="T329" t="s">
        <v>71</v>
      </c>
      <c r="U329" t="s">
        <v>71</v>
      </c>
      <c r="V329" t="s">
        <v>71</v>
      </c>
      <c r="W329" t="s">
        <v>71</v>
      </c>
      <c r="X329" t="s">
        <v>71</v>
      </c>
      <c r="Y329" t="s">
        <v>71</v>
      </c>
      <c r="Z329" t="s">
        <v>71</v>
      </c>
      <c r="AA329" t="s">
        <v>71</v>
      </c>
      <c r="AB329" t="s">
        <v>71</v>
      </c>
      <c r="AC329" t="s">
        <v>71</v>
      </c>
      <c r="AD329" t="s">
        <v>71</v>
      </c>
      <c r="AE329" t="s">
        <v>71</v>
      </c>
      <c r="AF329" t="s">
        <v>71</v>
      </c>
      <c r="AG329" t="s">
        <v>71</v>
      </c>
      <c r="AH329" t="s">
        <v>71</v>
      </c>
      <c r="AI329" t="s">
        <v>71</v>
      </c>
      <c r="AJ329" t="s">
        <v>71</v>
      </c>
      <c r="AK329" t="s">
        <v>71</v>
      </c>
      <c r="AL329" t="s">
        <v>71</v>
      </c>
      <c r="AM329" t="s">
        <v>71</v>
      </c>
      <c r="AN329" t="s">
        <v>71</v>
      </c>
      <c r="AO329" t="s">
        <v>71</v>
      </c>
      <c r="AP329" t="s">
        <v>71</v>
      </c>
      <c r="AQ329" t="s">
        <v>71</v>
      </c>
      <c r="AR329" t="s">
        <v>71</v>
      </c>
      <c r="AS329" t="s">
        <v>71</v>
      </c>
      <c r="AT329" t="s">
        <v>71</v>
      </c>
      <c r="AU329" t="s">
        <v>71</v>
      </c>
      <c r="AV329" t="s">
        <v>71</v>
      </c>
      <c r="AW329" t="s">
        <v>71</v>
      </c>
      <c r="AX329" t="s">
        <v>71</v>
      </c>
      <c r="AY329" t="s">
        <v>71</v>
      </c>
      <c r="AZ329" t="s">
        <v>71</v>
      </c>
      <c r="BA329" t="s">
        <v>71</v>
      </c>
      <c r="BB329" t="s">
        <v>71</v>
      </c>
      <c r="BC329" t="s">
        <v>71</v>
      </c>
      <c r="BD329" t="s">
        <v>71</v>
      </c>
      <c r="BE329" t="s">
        <v>71</v>
      </c>
      <c r="BF329" t="s">
        <v>71</v>
      </c>
      <c r="BG329" t="s">
        <v>71</v>
      </c>
      <c r="BH329" t="s">
        <v>71</v>
      </c>
      <c r="BI329" t="s">
        <v>71</v>
      </c>
      <c r="BJ329" t="s">
        <v>71</v>
      </c>
      <c r="BK329" t="s">
        <v>71</v>
      </c>
      <c r="BL329" t="s">
        <v>71</v>
      </c>
      <c r="BM329" t="s">
        <v>71</v>
      </c>
      <c r="BN329" t="s">
        <v>71</v>
      </c>
      <c r="BO329" t="s">
        <v>71</v>
      </c>
      <c r="BP329" t="s">
        <v>71</v>
      </c>
      <c r="BQ329" t="s">
        <v>71</v>
      </c>
      <c r="BR329" t="s">
        <v>71</v>
      </c>
      <c r="BS329" t="s">
        <v>71</v>
      </c>
      <c r="BT329" t="s">
        <v>71</v>
      </c>
      <c r="BU329" t="s">
        <v>71</v>
      </c>
      <c r="BV329" t="s">
        <v>71</v>
      </c>
      <c r="BW329" t="s">
        <v>71</v>
      </c>
      <c r="BX329" t="s">
        <v>71</v>
      </c>
      <c r="BY329" t="s">
        <v>71</v>
      </c>
      <c r="BZ329" t="s">
        <v>71</v>
      </c>
      <c r="CA329" t="s">
        <v>71</v>
      </c>
      <c r="CB329" t="s">
        <v>71</v>
      </c>
      <c r="CC329" t="s">
        <v>71</v>
      </c>
      <c r="CD329" t="s">
        <v>71</v>
      </c>
      <c r="CE329" t="s">
        <v>71</v>
      </c>
      <c r="CF329" t="s">
        <v>71</v>
      </c>
      <c r="CG329" t="s">
        <v>71</v>
      </c>
      <c r="CH329" t="s">
        <v>71</v>
      </c>
      <c r="CI329" t="s">
        <v>71</v>
      </c>
      <c r="CJ329" t="s">
        <v>71</v>
      </c>
      <c r="CK329" t="s">
        <v>71</v>
      </c>
      <c r="CL329" t="s">
        <v>71</v>
      </c>
      <c r="CM329" t="s">
        <v>71</v>
      </c>
      <c r="CN329" t="s">
        <v>71</v>
      </c>
      <c r="CO329" t="s">
        <v>71</v>
      </c>
      <c r="CP329" t="s">
        <v>71</v>
      </c>
      <c r="CQ329" t="s">
        <v>71</v>
      </c>
      <c r="CR329" t="s">
        <v>71</v>
      </c>
      <c r="CS329" t="s">
        <v>71</v>
      </c>
      <c r="CT329" t="s">
        <v>71</v>
      </c>
      <c r="CU329" t="s">
        <v>71</v>
      </c>
      <c r="CV329" t="s">
        <v>71</v>
      </c>
      <c r="CW329" t="s">
        <v>71</v>
      </c>
      <c r="CX329" t="s">
        <v>71</v>
      </c>
      <c r="CY329" t="s">
        <v>71</v>
      </c>
      <c r="CZ329" t="s">
        <v>71</v>
      </c>
      <c r="DA329" t="s">
        <v>71</v>
      </c>
      <c r="DB329" t="s">
        <v>71</v>
      </c>
      <c r="DC329" t="s">
        <v>71</v>
      </c>
      <c r="DD329" t="s">
        <v>71</v>
      </c>
      <c r="DE329" t="s">
        <v>71</v>
      </c>
      <c r="DF329" t="s">
        <v>71</v>
      </c>
      <c r="DG329" t="s">
        <v>71</v>
      </c>
      <c r="DH329" t="s">
        <v>71</v>
      </c>
      <c r="DI329" t="s">
        <v>71</v>
      </c>
      <c r="DJ329" t="s">
        <v>71</v>
      </c>
      <c r="DK329" t="s">
        <v>71</v>
      </c>
      <c r="DL329" t="s">
        <v>71</v>
      </c>
      <c r="DM329" t="s">
        <v>71</v>
      </c>
      <c r="DN329" t="s">
        <v>71</v>
      </c>
      <c r="DO329" t="s">
        <v>71</v>
      </c>
      <c r="DP329" t="s">
        <v>71</v>
      </c>
      <c r="DQ329" t="s">
        <v>71</v>
      </c>
      <c r="DR329" t="s">
        <v>71</v>
      </c>
      <c r="DS329" t="s">
        <v>71</v>
      </c>
      <c r="DT329" t="s">
        <v>71</v>
      </c>
      <c r="DU329" t="s">
        <v>71</v>
      </c>
      <c r="DV329" t="s">
        <v>71</v>
      </c>
      <c r="DW329" t="s">
        <v>71</v>
      </c>
      <c r="DX329" t="s">
        <v>71</v>
      </c>
      <c r="DY329" t="s">
        <v>71</v>
      </c>
      <c r="DZ329" t="s">
        <v>71</v>
      </c>
      <c r="EA329" t="s">
        <v>71</v>
      </c>
      <c r="EB329" t="s">
        <v>71</v>
      </c>
      <c r="EC329" t="s">
        <v>71</v>
      </c>
      <c r="ED329" t="s">
        <v>71</v>
      </c>
      <c r="EE329" t="s">
        <v>71</v>
      </c>
      <c r="EF329" t="s">
        <v>71</v>
      </c>
      <c r="EG329" t="s">
        <v>71</v>
      </c>
      <c r="EH329" t="s">
        <v>71</v>
      </c>
      <c r="EI329" t="s">
        <v>71</v>
      </c>
      <c r="EJ329" t="s">
        <v>71</v>
      </c>
      <c r="EK329" t="s">
        <v>71</v>
      </c>
      <c r="EL329" t="s">
        <v>71</v>
      </c>
      <c r="EM329" t="s">
        <v>71</v>
      </c>
      <c r="EN329" t="s">
        <v>71</v>
      </c>
      <c r="EO329" t="s">
        <v>71</v>
      </c>
      <c r="EP329" t="s">
        <v>71</v>
      </c>
      <c r="EQ329" t="s">
        <v>71</v>
      </c>
      <c r="ER329" t="s">
        <v>71</v>
      </c>
      <c r="ES329" t="s">
        <v>71</v>
      </c>
      <c r="ET329" t="s">
        <v>71</v>
      </c>
      <c r="EU329" t="s">
        <v>71</v>
      </c>
      <c r="EV329" t="s">
        <v>71</v>
      </c>
      <c r="EW329" t="s">
        <v>71</v>
      </c>
      <c r="EX329" t="s">
        <v>71</v>
      </c>
      <c r="EY329" t="s">
        <v>71</v>
      </c>
      <c r="EZ329" t="s">
        <v>71</v>
      </c>
      <c r="FA329" t="s">
        <v>71</v>
      </c>
      <c r="FB329" t="s">
        <v>71</v>
      </c>
      <c r="FC329" t="s">
        <v>71</v>
      </c>
      <c r="FD329" t="s">
        <v>71</v>
      </c>
      <c r="FE329" t="s">
        <v>71</v>
      </c>
      <c r="FF329" t="s">
        <v>71</v>
      </c>
      <c r="FG329" t="s">
        <v>71</v>
      </c>
      <c r="FH329" t="s">
        <v>71</v>
      </c>
      <c r="FI329" t="s">
        <v>71</v>
      </c>
      <c r="FJ329" t="s">
        <v>71</v>
      </c>
      <c r="FK329" t="s">
        <v>71</v>
      </c>
      <c r="FL329" t="s">
        <v>71</v>
      </c>
      <c r="FM329" t="s">
        <v>71</v>
      </c>
      <c r="FN329" t="s">
        <v>71</v>
      </c>
      <c r="FO329" t="s">
        <v>71</v>
      </c>
      <c r="FP329" t="s">
        <v>71</v>
      </c>
      <c r="FQ329" t="s">
        <v>71</v>
      </c>
      <c r="FR329" t="s">
        <v>71</v>
      </c>
      <c r="FS329" t="s">
        <v>71</v>
      </c>
      <c r="FT329" t="s">
        <v>71</v>
      </c>
      <c r="FU329" t="s">
        <v>71</v>
      </c>
      <c r="FV329" t="s">
        <v>71</v>
      </c>
      <c r="FW329" t="s">
        <v>71</v>
      </c>
      <c r="FX329" t="s">
        <v>71</v>
      </c>
      <c r="FY329" t="s">
        <v>71</v>
      </c>
      <c r="FZ329" t="s">
        <v>71</v>
      </c>
      <c r="GA329" t="s">
        <v>71</v>
      </c>
      <c r="GB329" t="s">
        <v>71</v>
      </c>
      <c r="GC329" t="s">
        <v>71</v>
      </c>
      <c r="GD329" t="s">
        <v>71</v>
      </c>
      <c r="GE329" t="s">
        <v>71</v>
      </c>
      <c r="GF329" t="s">
        <v>71</v>
      </c>
      <c r="GG329" t="s">
        <v>71</v>
      </c>
      <c r="GH329" t="s">
        <v>71</v>
      </c>
    </row>
    <row r="330" spans="1:190" x14ac:dyDescent="0.2">
      <c r="A330" s="1">
        <v>328</v>
      </c>
      <c r="B330" t="s">
        <v>72</v>
      </c>
      <c r="C330" t="s">
        <v>72</v>
      </c>
      <c r="D330" t="s">
        <v>73</v>
      </c>
      <c r="E330" t="s">
        <v>73</v>
      </c>
      <c r="F330" t="s">
        <v>73</v>
      </c>
      <c r="G330" t="s">
        <v>73</v>
      </c>
      <c r="H330" t="s">
        <v>74</v>
      </c>
      <c r="I330" t="s">
        <v>74</v>
      </c>
      <c r="J330" t="s">
        <v>74</v>
      </c>
      <c r="K330" t="s">
        <v>75</v>
      </c>
      <c r="L330" t="s">
        <v>75</v>
      </c>
      <c r="M330" t="s">
        <v>75</v>
      </c>
      <c r="N330" t="s">
        <v>75</v>
      </c>
      <c r="O330" t="s">
        <v>75</v>
      </c>
      <c r="P330" t="s">
        <v>75</v>
      </c>
      <c r="Q330" t="s">
        <v>75</v>
      </c>
      <c r="R330" t="s">
        <v>71</v>
      </c>
      <c r="S330" t="s">
        <v>71</v>
      </c>
      <c r="T330" t="s">
        <v>71</v>
      </c>
      <c r="U330" t="s">
        <v>71</v>
      </c>
      <c r="V330" t="s">
        <v>71</v>
      </c>
      <c r="W330" t="s">
        <v>71</v>
      </c>
      <c r="X330" t="s">
        <v>71</v>
      </c>
      <c r="Y330" t="s">
        <v>71</v>
      </c>
      <c r="Z330" t="s">
        <v>71</v>
      </c>
      <c r="AA330" t="s">
        <v>71</v>
      </c>
      <c r="AB330" t="s">
        <v>71</v>
      </c>
      <c r="AC330" t="s">
        <v>71</v>
      </c>
      <c r="AD330" t="s">
        <v>71</v>
      </c>
      <c r="AE330" t="s">
        <v>71</v>
      </c>
      <c r="AF330" t="s">
        <v>71</v>
      </c>
      <c r="AG330" t="s">
        <v>71</v>
      </c>
      <c r="AH330" t="s">
        <v>71</v>
      </c>
      <c r="AI330" t="s">
        <v>71</v>
      </c>
      <c r="AJ330" t="s">
        <v>71</v>
      </c>
      <c r="AK330" t="s">
        <v>71</v>
      </c>
      <c r="AL330" t="s">
        <v>71</v>
      </c>
      <c r="AM330" t="s">
        <v>71</v>
      </c>
      <c r="AN330" t="s">
        <v>71</v>
      </c>
      <c r="AO330" t="s">
        <v>71</v>
      </c>
      <c r="AP330" t="s">
        <v>71</v>
      </c>
      <c r="AQ330" t="s">
        <v>71</v>
      </c>
      <c r="AR330" t="s">
        <v>71</v>
      </c>
      <c r="AS330" t="s">
        <v>71</v>
      </c>
      <c r="AT330" t="s">
        <v>71</v>
      </c>
      <c r="AU330" t="s">
        <v>71</v>
      </c>
      <c r="AV330" t="s">
        <v>71</v>
      </c>
      <c r="AW330" t="s">
        <v>71</v>
      </c>
      <c r="AX330" t="s">
        <v>71</v>
      </c>
      <c r="AY330" t="s">
        <v>71</v>
      </c>
      <c r="AZ330" t="s">
        <v>71</v>
      </c>
      <c r="BA330" t="s">
        <v>71</v>
      </c>
      <c r="BB330" t="s">
        <v>71</v>
      </c>
      <c r="BC330" t="s">
        <v>71</v>
      </c>
      <c r="BD330" t="s">
        <v>71</v>
      </c>
      <c r="BE330" t="s">
        <v>71</v>
      </c>
      <c r="BF330" t="s">
        <v>71</v>
      </c>
      <c r="BG330" t="s">
        <v>71</v>
      </c>
      <c r="BH330" t="s">
        <v>71</v>
      </c>
      <c r="BI330" t="s">
        <v>71</v>
      </c>
      <c r="BJ330" t="s">
        <v>71</v>
      </c>
      <c r="BK330" t="s">
        <v>71</v>
      </c>
      <c r="BL330" t="s">
        <v>71</v>
      </c>
      <c r="BM330" t="s">
        <v>71</v>
      </c>
      <c r="BN330" t="s">
        <v>71</v>
      </c>
      <c r="BO330" t="s">
        <v>71</v>
      </c>
      <c r="BP330" t="s">
        <v>71</v>
      </c>
      <c r="BQ330" t="s">
        <v>71</v>
      </c>
      <c r="BR330" t="s">
        <v>71</v>
      </c>
      <c r="BS330" t="s">
        <v>71</v>
      </c>
      <c r="BT330" t="s">
        <v>71</v>
      </c>
      <c r="BU330" t="s">
        <v>71</v>
      </c>
      <c r="BV330" t="s">
        <v>71</v>
      </c>
      <c r="BW330" t="s">
        <v>71</v>
      </c>
      <c r="BX330" t="s">
        <v>71</v>
      </c>
      <c r="BY330" t="s">
        <v>71</v>
      </c>
      <c r="BZ330" t="s">
        <v>71</v>
      </c>
      <c r="CA330" t="s">
        <v>71</v>
      </c>
      <c r="CB330" t="s">
        <v>71</v>
      </c>
      <c r="CC330" t="s">
        <v>71</v>
      </c>
      <c r="CD330" t="s">
        <v>71</v>
      </c>
      <c r="CE330" t="s">
        <v>71</v>
      </c>
      <c r="CF330" t="s">
        <v>71</v>
      </c>
      <c r="CG330" t="s">
        <v>71</v>
      </c>
      <c r="CH330" t="s">
        <v>71</v>
      </c>
      <c r="CI330" t="s">
        <v>71</v>
      </c>
      <c r="CJ330" t="s">
        <v>71</v>
      </c>
      <c r="CK330" t="s">
        <v>71</v>
      </c>
      <c r="CL330" t="s">
        <v>71</v>
      </c>
      <c r="CM330" t="s">
        <v>71</v>
      </c>
      <c r="CN330" t="s">
        <v>71</v>
      </c>
      <c r="CO330" t="s">
        <v>71</v>
      </c>
      <c r="CP330" t="s">
        <v>71</v>
      </c>
      <c r="CQ330" t="s">
        <v>71</v>
      </c>
      <c r="CR330" t="s">
        <v>71</v>
      </c>
      <c r="CS330" t="s">
        <v>71</v>
      </c>
      <c r="CT330" t="s">
        <v>71</v>
      </c>
      <c r="CU330" t="s">
        <v>71</v>
      </c>
      <c r="CV330" t="s">
        <v>71</v>
      </c>
      <c r="CW330" t="s">
        <v>71</v>
      </c>
      <c r="CX330" t="s">
        <v>71</v>
      </c>
      <c r="CY330" t="s">
        <v>71</v>
      </c>
      <c r="CZ330" t="s">
        <v>71</v>
      </c>
      <c r="DA330" t="s">
        <v>71</v>
      </c>
      <c r="DB330" t="s">
        <v>71</v>
      </c>
      <c r="DC330" t="s">
        <v>71</v>
      </c>
      <c r="DD330" t="s">
        <v>71</v>
      </c>
      <c r="DE330" t="s">
        <v>71</v>
      </c>
      <c r="DF330" t="s">
        <v>71</v>
      </c>
      <c r="DG330" t="s">
        <v>71</v>
      </c>
      <c r="DH330" t="s">
        <v>71</v>
      </c>
      <c r="DI330" t="s">
        <v>71</v>
      </c>
      <c r="DJ330" t="s">
        <v>71</v>
      </c>
      <c r="DK330" t="s">
        <v>71</v>
      </c>
      <c r="DL330" t="s">
        <v>71</v>
      </c>
      <c r="DM330" t="s">
        <v>71</v>
      </c>
      <c r="DN330" t="s">
        <v>71</v>
      </c>
      <c r="DO330" t="s">
        <v>71</v>
      </c>
      <c r="DP330" t="s">
        <v>71</v>
      </c>
      <c r="DQ330" t="s">
        <v>71</v>
      </c>
      <c r="DR330" t="s">
        <v>71</v>
      </c>
      <c r="DS330" t="s">
        <v>71</v>
      </c>
      <c r="DT330" t="s">
        <v>71</v>
      </c>
      <c r="DU330" t="s">
        <v>71</v>
      </c>
      <c r="DV330" t="s">
        <v>71</v>
      </c>
      <c r="DW330" t="s">
        <v>71</v>
      </c>
      <c r="DX330" t="s">
        <v>71</v>
      </c>
      <c r="DY330" t="s">
        <v>71</v>
      </c>
      <c r="DZ330" t="s">
        <v>71</v>
      </c>
      <c r="EA330" t="s">
        <v>71</v>
      </c>
      <c r="EB330" t="s">
        <v>71</v>
      </c>
      <c r="EC330" t="s">
        <v>71</v>
      </c>
      <c r="ED330" t="s">
        <v>71</v>
      </c>
      <c r="EE330" t="s">
        <v>71</v>
      </c>
      <c r="EF330" t="s">
        <v>71</v>
      </c>
      <c r="EG330" t="s">
        <v>71</v>
      </c>
      <c r="EH330" t="s">
        <v>71</v>
      </c>
      <c r="EI330" t="s">
        <v>71</v>
      </c>
      <c r="EJ330" t="s">
        <v>71</v>
      </c>
      <c r="EK330" t="s">
        <v>71</v>
      </c>
      <c r="EL330" t="s">
        <v>71</v>
      </c>
      <c r="EM330" t="s">
        <v>71</v>
      </c>
      <c r="EN330" t="s">
        <v>71</v>
      </c>
      <c r="EO330" t="s">
        <v>71</v>
      </c>
      <c r="EP330" t="s">
        <v>71</v>
      </c>
      <c r="EQ330" t="s">
        <v>71</v>
      </c>
      <c r="ER330" t="s">
        <v>71</v>
      </c>
      <c r="ES330" t="s">
        <v>71</v>
      </c>
      <c r="ET330" t="s">
        <v>71</v>
      </c>
      <c r="EU330" t="s">
        <v>71</v>
      </c>
      <c r="EV330" t="s">
        <v>71</v>
      </c>
      <c r="EW330" t="s">
        <v>71</v>
      </c>
      <c r="EX330" t="s">
        <v>71</v>
      </c>
      <c r="EY330" t="s">
        <v>71</v>
      </c>
      <c r="EZ330" t="s">
        <v>71</v>
      </c>
      <c r="FA330" t="s">
        <v>71</v>
      </c>
      <c r="FB330" t="s">
        <v>71</v>
      </c>
      <c r="FC330" t="s">
        <v>71</v>
      </c>
      <c r="FD330" t="s">
        <v>71</v>
      </c>
      <c r="FE330" t="s">
        <v>71</v>
      </c>
      <c r="FF330" t="s">
        <v>71</v>
      </c>
      <c r="FG330" t="s">
        <v>71</v>
      </c>
      <c r="FH330" t="s">
        <v>71</v>
      </c>
      <c r="FI330" t="s">
        <v>71</v>
      </c>
      <c r="FJ330" t="s">
        <v>71</v>
      </c>
      <c r="FK330" t="s">
        <v>71</v>
      </c>
      <c r="FL330" t="s">
        <v>71</v>
      </c>
      <c r="FM330" t="s">
        <v>71</v>
      </c>
      <c r="FN330" t="s">
        <v>71</v>
      </c>
      <c r="FO330" t="s">
        <v>71</v>
      </c>
      <c r="FP330" t="s">
        <v>71</v>
      </c>
      <c r="FQ330" t="s">
        <v>71</v>
      </c>
      <c r="FR330" t="s">
        <v>71</v>
      </c>
      <c r="FS330" t="s">
        <v>71</v>
      </c>
      <c r="FT330" t="s">
        <v>71</v>
      </c>
      <c r="FU330" t="s">
        <v>71</v>
      </c>
      <c r="FV330" t="s">
        <v>71</v>
      </c>
      <c r="FW330" t="s">
        <v>71</v>
      </c>
      <c r="FX330" t="s">
        <v>71</v>
      </c>
      <c r="FY330" t="s">
        <v>71</v>
      </c>
      <c r="FZ330" t="s">
        <v>71</v>
      </c>
      <c r="GA330" t="s">
        <v>71</v>
      </c>
      <c r="GB330" t="s">
        <v>71</v>
      </c>
      <c r="GC330" t="s">
        <v>71</v>
      </c>
      <c r="GD330" t="s">
        <v>71</v>
      </c>
      <c r="GE330" t="s">
        <v>71</v>
      </c>
      <c r="GF330" t="s">
        <v>71</v>
      </c>
      <c r="GG330" t="s">
        <v>71</v>
      </c>
      <c r="GH330" t="s">
        <v>71</v>
      </c>
    </row>
    <row r="331" spans="1:190" x14ac:dyDescent="0.2">
      <c r="A331" s="1">
        <v>329</v>
      </c>
      <c r="B331" t="s">
        <v>72</v>
      </c>
      <c r="C331" t="s">
        <v>72</v>
      </c>
      <c r="D331" t="s">
        <v>73</v>
      </c>
      <c r="E331" t="s">
        <v>73</v>
      </c>
      <c r="F331" t="s">
        <v>73</v>
      </c>
      <c r="G331" t="s">
        <v>73</v>
      </c>
      <c r="H331" t="s">
        <v>74</v>
      </c>
      <c r="I331" t="s">
        <v>74</v>
      </c>
      <c r="J331" t="s">
        <v>74</v>
      </c>
      <c r="K331" t="s">
        <v>75</v>
      </c>
      <c r="L331" t="s">
        <v>75</v>
      </c>
      <c r="M331" t="s">
        <v>75</v>
      </c>
      <c r="N331" t="s">
        <v>75</v>
      </c>
      <c r="O331" t="s">
        <v>75</v>
      </c>
      <c r="P331" t="s">
        <v>75</v>
      </c>
      <c r="Q331" t="s">
        <v>75</v>
      </c>
      <c r="R331" t="s">
        <v>71</v>
      </c>
      <c r="S331" t="s">
        <v>71</v>
      </c>
      <c r="T331" t="s">
        <v>71</v>
      </c>
      <c r="U331" t="s">
        <v>71</v>
      </c>
      <c r="V331" t="s">
        <v>71</v>
      </c>
      <c r="W331" t="s">
        <v>71</v>
      </c>
      <c r="X331" t="s">
        <v>71</v>
      </c>
      <c r="Y331" t="s">
        <v>71</v>
      </c>
      <c r="Z331" t="s">
        <v>71</v>
      </c>
      <c r="AA331" t="s">
        <v>71</v>
      </c>
      <c r="AB331" t="s">
        <v>71</v>
      </c>
      <c r="AC331" t="s">
        <v>71</v>
      </c>
      <c r="AD331" t="s">
        <v>71</v>
      </c>
      <c r="AE331" t="s">
        <v>71</v>
      </c>
      <c r="AF331" t="s">
        <v>71</v>
      </c>
      <c r="AG331" t="s">
        <v>71</v>
      </c>
      <c r="AH331" t="s">
        <v>71</v>
      </c>
      <c r="AI331" t="s">
        <v>71</v>
      </c>
      <c r="AJ331" t="s">
        <v>71</v>
      </c>
      <c r="AK331" t="s">
        <v>71</v>
      </c>
      <c r="AL331" t="s">
        <v>71</v>
      </c>
      <c r="AM331" t="s">
        <v>71</v>
      </c>
      <c r="AN331" t="s">
        <v>71</v>
      </c>
      <c r="AO331" t="s">
        <v>71</v>
      </c>
      <c r="AP331" t="s">
        <v>71</v>
      </c>
      <c r="AQ331" t="s">
        <v>71</v>
      </c>
      <c r="AR331" t="s">
        <v>71</v>
      </c>
      <c r="AS331" t="s">
        <v>71</v>
      </c>
      <c r="AT331" t="s">
        <v>71</v>
      </c>
      <c r="AU331" t="s">
        <v>71</v>
      </c>
      <c r="AV331" t="s">
        <v>71</v>
      </c>
      <c r="AW331" t="s">
        <v>71</v>
      </c>
      <c r="AX331" t="s">
        <v>71</v>
      </c>
      <c r="AY331" t="s">
        <v>71</v>
      </c>
      <c r="AZ331" t="s">
        <v>71</v>
      </c>
      <c r="BA331" t="s">
        <v>71</v>
      </c>
      <c r="BB331" t="s">
        <v>71</v>
      </c>
      <c r="BC331" t="s">
        <v>71</v>
      </c>
      <c r="BD331" t="s">
        <v>71</v>
      </c>
      <c r="BE331" t="s">
        <v>71</v>
      </c>
      <c r="BF331" t="s">
        <v>71</v>
      </c>
      <c r="BG331" t="s">
        <v>71</v>
      </c>
      <c r="BH331" t="s">
        <v>71</v>
      </c>
      <c r="BI331" t="s">
        <v>71</v>
      </c>
      <c r="BJ331" t="s">
        <v>71</v>
      </c>
      <c r="BK331" t="s">
        <v>71</v>
      </c>
      <c r="BL331" t="s">
        <v>71</v>
      </c>
      <c r="BM331" t="s">
        <v>71</v>
      </c>
      <c r="BN331" t="s">
        <v>71</v>
      </c>
      <c r="BO331" t="s">
        <v>71</v>
      </c>
      <c r="BP331" t="s">
        <v>71</v>
      </c>
      <c r="BQ331" t="s">
        <v>71</v>
      </c>
      <c r="BR331" t="s">
        <v>71</v>
      </c>
      <c r="BS331" t="s">
        <v>71</v>
      </c>
      <c r="BT331" t="s">
        <v>71</v>
      </c>
      <c r="BU331" t="s">
        <v>71</v>
      </c>
      <c r="BV331" t="s">
        <v>71</v>
      </c>
      <c r="BW331" t="s">
        <v>71</v>
      </c>
      <c r="BX331" t="s">
        <v>71</v>
      </c>
      <c r="BY331" t="s">
        <v>71</v>
      </c>
      <c r="BZ331" t="s">
        <v>71</v>
      </c>
      <c r="CA331" t="s">
        <v>71</v>
      </c>
      <c r="CB331" t="s">
        <v>71</v>
      </c>
      <c r="CC331" t="s">
        <v>71</v>
      </c>
      <c r="CD331" t="s">
        <v>71</v>
      </c>
      <c r="CE331" t="s">
        <v>71</v>
      </c>
      <c r="CF331" t="s">
        <v>71</v>
      </c>
      <c r="CG331" t="s">
        <v>71</v>
      </c>
      <c r="CH331" t="s">
        <v>71</v>
      </c>
      <c r="CI331" t="s">
        <v>71</v>
      </c>
      <c r="CJ331" t="s">
        <v>71</v>
      </c>
      <c r="CK331" t="s">
        <v>71</v>
      </c>
      <c r="CL331" t="s">
        <v>71</v>
      </c>
      <c r="CM331" t="s">
        <v>71</v>
      </c>
      <c r="CN331" t="s">
        <v>71</v>
      </c>
      <c r="CO331" t="s">
        <v>71</v>
      </c>
      <c r="CP331" t="s">
        <v>71</v>
      </c>
      <c r="CQ331" t="s">
        <v>71</v>
      </c>
      <c r="CR331" t="s">
        <v>71</v>
      </c>
      <c r="CS331" t="s">
        <v>71</v>
      </c>
      <c r="CT331" t="s">
        <v>71</v>
      </c>
      <c r="CU331" t="s">
        <v>71</v>
      </c>
      <c r="CV331" t="s">
        <v>71</v>
      </c>
      <c r="CW331" t="s">
        <v>71</v>
      </c>
      <c r="CX331" t="s">
        <v>71</v>
      </c>
      <c r="CY331" t="s">
        <v>71</v>
      </c>
      <c r="CZ331" t="s">
        <v>71</v>
      </c>
      <c r="DA331" t="s">
        <v>71</v>
      </c>
      <c r="DB331" t="s">
        <v>71</v>
      </c>
      <c r="DC331" t="s">
        <v>71</v>
      </c>
      <c r="DD331" t="s">
        <v>71</v>
      </c>
      <c r="DE331" t="s">
        <v>71</v>
      </c>
      <c r="DF331" t="s">
        <v>71</v>
      </c>
      <c r="DG331" t="s">
        <v>71</v>
      </c>
      <c r="DH331" t="s">
        <v>71</v>
      </c>
      <c r="DI331" t="s">
        <v>71</v>
      </c>
      <c r="DJ331" t="s">
        <v>71</v>
      </c>
      <c r="DK331" t="s">
        <v>71</v>
      </c>
      <c r="DL331" t="s">
        <v>71</v>
      </c>
      <c r="DM331" t="s">
        <v>71</v>
      </c>
      <c r="DN331" t="s">
        <v>71</v>
      </c>
      <c r="DO331" t="s">
        <v>71</v>
      </c>
      <c r="DP331" t="s">
        <v>71</v>
      </c>
      <c r="DQ331" t="s">
        <v>71</v>
      </c>
      <c r="DR331" t="s">
        <v>71</v>
      </c>
      <c r="DS331" t="s">
        <v>71</v>
      </c>
      <c r="DT331" t="s">
        <v>71</v>
      </c>
      <c r="DU331" t="s">
        <v>71</v>
      </c>
      <c r="DV331" t="s">
        <v>71</v>
      </c>
      <c r="DW331" t="s">
        <v>71</v>
      </c>
      <c r="DX331" t="s">
        <v>71</v>
      </c>
      <c r="DY331" t="s">
        <v>71</v>
      </c>
      <c r="DZ331" t="s">
        <v>71</v>
      </c>
      <c r="EA331" t="s">
        <v>71</v>
      </c>
      <c r="EB331" t="s">
        <v>71</v>
      </c>
      <c r="EC331" t="s">
        <v>71</v>
      </c>
      <c r="ED331" t="s">
        <v>71</v>
      </c>
      <c r="EE331" t="s">
        <v>71</v>
      </c>
      <c r="EF331" t="s">
        <v>71</v>
      </c>
      <c r="EG331" t="s">
        <v>71</v>
      </c>
      <c r="EH331" t="s">
        <v>71</v>
      </c>
      <c r="EI331" t="s">
        <v>71</v>
      </c>
      <c r="EJ331" t="s">
        <v>71</v>
      </c>
      <c r="EK331" t="s">
        <v>71</v>
      </c>
      <c r="EL331" t="s">
        <v>71</v>
      </c>
      <c r="EM331" t="s">
        <v>71</v>
      </c>
      <c r="EN331" t="s">
        <v>71</v>
      </c>
      <c r="EO331" t="s">
        <v>71</v>
      </c>
      <c r="EP331" t="s">
        <v>71</v>
      </c>
      <c r="EQ331" t="s">
        <v>71</v>
      </c>
      <c r="ER331" t="s">
        <v>71</v>
      </c>
      <c r="ES331" t="s">
        <v>71</v>
      </c>
      <c r="ET331" t="s">
        <v>71</v>
      </c>
      <c r="EU331" t="s">
        <v>71</v>
      </c>
      <c r="EV331" t="s">
        <v>71</v>
      </c>
      <c r="EW331" t="s">
        <v>71</v>
      </c>
      <c r="EX331" t="s">
        <v>71</v>
      </c>
      <c r="EY331" t="s">
        <v>71</v>
      </c>
      <c r="EZ331" t="s">
        <v>71</v>
      </c>
      <c r="FA331" t="s">
        <v>71</v>
      </c>
      <c r="FB331" t="s">
        <v>71</v>
      </c>
      <c r="FC331" t="s">
        <v>71</v>
      </c>
      <c r="FD331" t="s">
        <v>71</v>
      </c>
      <c r="FE331" t="s">
        <v>71</v>
      </c>
      <c r="FF331" t="s">
        <v>71</v>
      </c>
      <c r="FG331" t="s">
        <v>71</v>
      </c>
      <c r="FH331" t="s">
        <v>71</v>
      </c>
      <c r="FI331" t="s">
        <v>71</v>
      </c>
      <c r="FJ331" t="s">
        <v>71</v>
      </c>
      <c r="FK331" t="s">
        <v>71</v>
      </c>
      <c r="FL331" t="s">
        <v>71</v>
      </c>
      <c r="FM331" t="s">
        <v>71</v>
      </c>
      <c r="FN331" t="s">
        <v>71</v>
      </c>
      <c r="FO331" t="s">
        <v>71</v>
      </c>
      <c r="FP331" t="s">
        <v>71</v>
      </c>
      <c r="FQ331" t="s">
        <v>71</v>
      </c>
      <c r="FR331" t="s">
        <v>71</v>
      </c>
      <c r="FS331" t="s">
        <v>71</v>
      </c>
      <c r="FT331" t="s">
        <v>71</v>
      </c>
      <c r="FU331" t="s">
        <v>71</v>
      </c>
      <c r="FV331" t="s">
        <v>71</v>
      </c>
      <c r="FW331" t="s">
        <v>71</v>
      </c>
      <c r="FX331" t="s">
        <v>71</v>
      </c>
      <c r="FY331" t="s">
        <v>71</v>
      </c>
      <c r="FZ331" t="s">
        <v>71</v>
      </c>
      <c r="GA331" t="s">
        <v>71</v>
      </c>
      <c r="GB331" t="s">
        <v>71</v>
      </c>
      <c r="GC331" t="s">
        <v>71</v>
      </c>
      <c r="GD331" t="s">
        <v>71</v>
      </c>
      <c r="GE331" t="s">
        <v>71</v>
      </c>
      <c r="GF331" t="s">
        <v>71</v>
      </c>
      <c r="GG331" t="s">
        <v>71</v>
      </c>
      <c r="GH331" t="s">
        <v>71</v>
      </c>
    </row>
    <row r="332" spans="1:190" x14ac:dyDescent="0.2">
      <c r="A332" s="1">
        <v>330</v>
      </c>
      <c r="B332" t="s">
        <v>72</v>
      </c>
      <c r="C332" t="s">
        <v>72</v>
      </c>
      <c r="D332" t="s">
        <v>73</v>
      </c>
      <c r="E332" t="s">
        <v>73</v>
      </c>
      <c r="F332" t="s">
        <v>73</v>
      </c>
      <c r="G332" t="s">
        <v>73</v>
      </c>
      <c r="H332" t="s">
        <v>74</v>
      </c>
      <c r="I332" t="s">
        <v>74</v>
      </c>
      <c r="J332" t="s">
        <v>74</v>
      </c>
      <c r="K332" t="s">
        <v>75</v>
      </c>
      <c r="L332" t="s">
        <v>75</v>
      </c>
      <c r="M332" t="s">
        <v>75</v>
      </c>
      <c r="N332" t="s">
        <v>75</v>
      </c>
      <c r="O332" t="s">
        <v>75</v>
      </c>
      <c r="P332" t="s">
        <v>75</v>
      </c>
      <c r="Q332" t="s">
        <v>75</v>
      </c>
      <c r="R332" t="s">
        <v>71</v>
      </c>
      <c r="S332" t="s">
        <v>71</v>
      </c>
      <c r="T332" t="s">
        <v>71</v>
      </c>
      <c r="U332" t="s">
        <v>71</v>
      </c>
      <c r="V332" t="s">
        <v>71</v>
      </c>
      <c r="W332" t="s">
        <v>71</v>
      </c>
      <c r="X332" t="s">
        <v>71</v>
      </c>
      <c r="Y332" t="s">
        <v>71</v>
      </c>
      <c r="Z332" t="s">
        <v>71</v>
      </c>
      <c r="AA332" t="s">
        <v>71</v>
      </c>
      <c r="AB332" t="s">
        <v>71</v>
      </c>
      <c r="AC332" t="s">
        <v>71</v>
      </c>
      <c r="AD332" t="s">
        <v>71</v>
      </c>
      <c r="AE332" t="s">
        <v>71</v>
      </c>
      <c r="AF332" t="s">
        <v>71</v>
      </c>
      <c r="AG332" t="s">
        <v>71</v>
      </c>
      <c r="AH332" t="s">
        <v>71</v>
      </c>
      <c r="AI332" t="s">
        <v>71</v>
      </c>
      <c r="AJ332" t="s">
        <v>71</v>
      </c>
      <c r="AK332" t="s">
        <v>71</v>
      </c>
      <c r="AL332" t="s">
        <v>71</v>
      </c>
      <c r="AM332" t="s">
        <v>71</v>
      </c>
      <c r="AN332" t="s">
        <v>71</v>
      </c>
      <c r="AO332" t="s">
        <v>71</v>
      </c>
      <c r="AP332" t="s">
        <v>71</v>
      </c>
      <c r="AQ332" t="s">
        <v>71</v>
      </c>
      <c r="AR332" t="s">
        <v>71</v>
      </c>
      <c r="AS332" t="s">
        <v>71</v>
      </c>
      <c r="AT332" t="s">
        <v>71</v>
      </c>
      <c r="AU332" t="s">
        <v>71</v>
      </c>
      <c r="AV332" t="s">
        <v>71</v>
      </c>
      <c r="AW332" t="s">
        <v>71</v>
      </c>
      <c r="AX332" t="s">
        <v>71</v>
      </c>
      <c r="AY332" t="s">
        <v>71</v>
      </c>
      <c r="AZ332" t="s">
        <v>71</v>
      </c>
      <c r="BA332" t="s">
        <v>71</v>
      </c>
      <c r="BB332" t="s">
        <v>71</v>
      </c>
      <c r="BC332" t="s">
        <v>71</v>
      </c>
      <c r="BD332" t="s">
        <v>71</v>
      </c>
      <c r="BE332" t="s">
        <v>71</v>
      </c>
      <c r="BF332" t="s">
        <v>71</v>
      </c>
      <c r="BG332" t="s">
        <v>71</v>
      </c>
      <c r="BH332" t="s">
        <v>71</v>
      </c>
      <c r="BI332" t="s">
        <v>71</v>
      </c>
      <c r="BJ332" t="s">
        <v>71</v>
      </c>
      <c r="BK332" t="s">
        <v>71</v>
      </c>
      <c r="BL332" t="s">
        <v>71</v>
      </c>
      <c r="BM332" t="s">
        <v>71</v>
      </c>
      <c r="BN332" t="s">
        <v>71</v>
      </c>
      <c r="BO332" t="s">
        <v>71</v>
      </c>
      <c r="BP332" t="s">
        <v>71</v>
      </c>
      <c r="BQ332" t="s">
        <v>71</v>
      </c>
      <c r="BR332" t="s">
        <v>71</v>
      </c>
      <c r="BS332" t="s">
        <v>71</v>
      </c>
      <c r="BT332" t="s">
        <v>71</v>
      </c>
      <c r="BU332" t="s">
        <v>71</v>
      </c>
      <c r="BV332" t="s">
        <v>71</v>
      </c>
      <c r="BW332" t="s">
        <v>71</v>
      </c>
      <c r="BX332" t="s">
        <v>71</v>
      </c>
      <c r="BY332" t="s">
        <v>71</v>
      </c>
      <c r="BZ332" t="s">
        <v>71</v>
      </c>
      <c r="CA332" t="s">
        <v>71</v>
      </c>
      <c r="CB332" t="s">
        <v>71</v>
      </c>
      <c r="CC332" t="s">
        <v>71</v>
      </c>
      <c r="CD332" t="s">
        <v>71</v>
      </c>
      <c r="CE332" t="s">
        <v>71</v>
      </c>
      <c r="CF332" t="s">
        <v>71</v>
      </c>
      <c r="CG332" t="s">
        <v>71</v>
      </c>
      <c r="CH332" t="s">
        <v>71</v>
      </c>
      <c r="CI332" t="s">
        <v>71</v>
      </c>
      <c r="CJ332" t="s">
        <v>71</v>
      </c>
      <c r="CK332" t="s">
        <v>71</v>
      </c>
      <c r="CL332" t="s">
        <v>71</v>
      </c>
      <c r="CM332" t="s">
        <v>71</v>
      </c>
      <c r="CN332" t="s">
        <v>71</v>
      </c>
      <c r="CO332" t="s">
        <v>71</v>
      </c>
      <c r="CP332" t="s">
        <v>71</v>
      </c>
      <c r="CQ332" t="s">
        <v>71</v>
      </c>
      <c r="CR332" t="s">
        <v>71</v>
      </c>
      <c r="CS332" t="s">
        <v>71</v>
      </c>
      <c r="CT332" t="s">
        <v>71</v>
      </c>
      <c r="CU332" t="s">
        <v>71</v>
      </c>
      <c r="CV332" t="s">
        <v>71</v>
      </c>
      <c r="CW332" t="s">
        <v>71</v>
      </c>
      <c r="CX332" t="s">
        <v>71</v>
      </c>
      <c r="CY332" t="s">
        <v>71</v>
      </c>
      <c r="CZ332" t="s">
        <v>71</v>
      </c>
      <c r="DA332" t="s">
        <v>71</v>
      </c>
      <c r="DB332" t="s">
        <v>71</v>
      </c>
      <c r="DC332" t="s">
        <v>71</v>
      </c>
      <c r="DD332" t="s">
        <v>71</v>
      </c>
      <c r="DE332" t="s">
        <v>71</v>
      </c>
      <c r="DF332" t="s">
        <v>71</v>
      </c>
      <c r="DG332" t="s">
        <v>71</v>
      </c>
      <c r="DH332" t="s">
        <v>71</v>
      </c>
      <c r="DI332" t="s">
        <v>71</v>
      </c>
      <c r="DJ332" t="s">
        <v>71</v>
      </c>
      <c r="DK332" t="s">
        <v>71</v>
      </c>
      <c r="DL332" t="s">
        <v>71</v>
      </c>
      <c r="DM332" t="s">
        <v>71</v>
      </c>
      <c r="DN332" t="s">
        <v>71</v>
      </c>
      <c r="DO332" t="s">
        <v>71</v>
      </c>
      <c r="DP332" t="s">
        <v>71</v>
      </c>
      <c r="DQ332" t="s">
        <v>71</v>
      </c>
      <c r="DR332" t="s">
        <v>71</v>
      </c>
      <c r="DS332" t="s">
        <v>71</v>
      </c>
      <c r="DT332" t="s">
        <v>71</v>
      </c>
      <c r="DU332" t="s">
        <v>71</v>
      </c>
      <c r="DV332" t="s">
        <v>71</v>
      </c>
      <c r="DW332" t="s">
        <v>71</v>
      </c>
      <c r="DX332" t="s">
        <v>71</v>
      </c>
      <c r="DY332" t="s">
        <v>71</v>
      </c>
      <c r="DZ332" t="s">
        <v>71</v>
      </c>
      <c r="EA332" t="s">
        <v>71</v>
      </c>
      <c r="EB332" t="s">
        <v>71</v>
      </c>
      <c r="EC332" t="s">
        <v>71</v>
      </c>
      <c r="ED332" t="s">
        <v>71</v>
      </c>
      <c r="EE332" t="s">
        <v>71</v>
      </c>
      <c r="EF332" t="s">
        <v>71</v>
      </c>
      <c r="EG332" t="s">
        <v>71</v>
      </c>
      <c r="EH332" t="s">
        <v>71</v>
      </c>
      <c r="EI332" t="s">
        <v>71</v>
      </c>
      <c r="EJ332" t="s">
        <v>71</v>
      </c>
      <c r="EK332" t="s">
        <v>71</v>
      </c>
      <c r="EL332" t="s">
        <v>71</v>
      </c>
      <c r="EM332" t="s">
        <v>71</v>
      </c>
      <c r="EN332" t="s">
        <v>71</v>
      </c>
      <c r="EO332" t="s">
        <v>71</v>
      </c>
      <c r="EP332" t="s">
        <v>71</v>
      </c>
      <c r="EQ332" t="s">
        <v>71</v>
      </c>
      <c r="ER332" t="s">
        <v>71</v>
      </c>
      <c r="ES332" t="s">
        <v>71</v>
      </c>
      <c r="ET332" t="s">
        <v>71</v>
      </c>
      <c r="EU332" t="s">
        <v>71</v>
      </c>
      <c r="EV332" t="s">
        <v>71</v>
      </c>
      <c r="EW332" t="s">
        <v>71</v>
      </c>
      <c r="EX332" t="s">
        <v>71</v>
      </c>
      <c r="EY332" t="s">
        <v>71</v>
      </c>
      <c r="EZ332" t="s">
        <v>71</v>
      </c>
      <c r="FA332" t="s">
        <v>71</v>
      </c>
      <c r="FB332" t="s">
        <v>71</v>
      </c>
      <c r="FC332" t="s">
        <v>71</v>
      </c>
      <c r="FD332" t="s">
        <v>71</v>
      </c>
      <c r="FE332" t="s">
        <v>71</v>
      </c>
      <c r="FF332" t="s">
        <v>71</v>
      </c>
      <c r="FG332" t="s">
        <v>71</v>
      </c>
      <c r="FH332" t="s">
        <v>71</v>
      </c>
      <c r="FI332" t="s">
        <v>71</v>
      </c>
      <c r="FJ332" t="s">
        <v>71</v>
      </c>
      <c r="FK332" t="s">
        <v>71</v>
      </c>
      <c r="FL332" t="s">
        <v>71</v>
      </c>
      <c r="FM332" t="s">
        <v>71</v>
      </c>
      <c r="FN332" t="s">
        <v>71</v>
      </c>
      <c r="FO332" t="s">
        <v>71</v>
      </c>
      <c r="FP332" t="s">
        <v>71</v>
      </c>
      <c r="FQ332" t="s">
        <v>71</v>
      </c>
      <c r="FR332" t="s">
        <v>71</v>
      </c>
      <c r="FS332" t="s">
        <v>71</v>
      </c>
      <c r="FT332" t="s">
        <v>71</v>
      </c>
      <c r="FU332" t="s">
        <v>71</v>
      </c>
      <c r="FV332" t="s">
        <v>71</v>
      </c>
      <c r="FW332" t="s">
        <v>71</v>
      </c>
      <c r="FX332" t="s">
        <v>71</v>
      </c>
      <c r="FY332" t="s">
        <v>71</v>
      </c>
      <c r="FZ332" t="s">
        <v>71</v>
      </c>
      <c r="GA332" t="s">
        <v>71</v>
      </c>
      <c r="GB332" t="s">
        <v>71</v>
      </c>
      <c r="GC332" t="s">
        <v>71</v>
      </c>
      <c r="GD332" t="s">
        <v>71</v>
      </c>
      <c r="GE332" t="s">
        <v>71</v>
      </c>
      <c r="GF332" t="s">
        <v>71</v>
      </c>
      <c r="GG332" t="s">
        <v>71</v>
      </c>
      <c r="GH332" t="s">
        <v>71</v>
      </c>
    </row>
    <row r="333" spans="1:190" x14ac:dyDescent="0.2">
      <c r="A333" s="1">
        <v>331</v>
      </c>
      <c r="B333" t="s">
        <v>72</v>
      </c>
      <c r="C333" t="s">
        <v>72</v>
      </c>
      <c r="D333" t="s">
        <v>73</v>
      </c>
      <c r="E333" t="s">
        <v>73</v>
      </c>
      <c r="F333" t="s">
        <v>73</v>
      </c>
      <c r="G333" t="s">
        <v>73</v>
      </c>
      <c r="H333" t="s">
        <v>74</v>
      </c>
      <c r="I333" t="s">
        <v>74</v>
      </c>
      <c r="J333" t="s">
        <v>74</v>
      </c>
      <c r="K333" t="s">
        <v>75</v>
      </c>
      <c r="L333" t="s">
        <v>75</v>
      </c>
      <c r="M333" t="s">
        <v>75</v>
      </c>
      <c r="N333" t="s">
        <v>75</v>
      </c>
      <c r="O333" t="s">
        <v>75</v>
      </c>
      <c r="P333" t="s">
        <v>75</v>
      </c>
      <c r="Q333" t="s">
        <v>75</v>
      </c>
      <c r="R333" t="s">
        <v>71</v>
      </c>
      <c r="S333" t="s">
        <v>71</v>
      </c>
      <c r="T333" t="s">
        <v>71</v>
      </c>
      <c r="U333" t="s">
        <v>71</v>
      </c>
      <c r="V333" t="s">
        <v>71</v>
      </c>
      <c r="W333" t="s">
        <v>71</v>
      </c>
      <c r="X333" t="s">
        <v>71</v>
      </c>
      <c r="Y333" t="s">
        <v>71</v>
      </c>
      <c r="Z333" t="s">
        <v>71</v>
      </c>
      <c r="AA333" t="s">
        <v>71</v>
      </c>
      <c r="AB333" t="s">
        <v>71</v>
      </c>
      <c r="AC333" t="s">
        <v>71</v>
      </c>
      <c r="AD333" t="s">
        <v>71</v>
      </c>
      <c r="AE333" t="s">
        <v>71</v>
      </c>
      <c r="AF333" t="s">
        <v>71</v>
      </c>
      <c r="AG333" t="s">
        <v>71</v>
      </c>
      <c r="AH333" t="s">
        <v>71</v>
      </c>
      <c r="AI333" t="s">
        <v>71</v>
      </c>
      <c r="AJ333" t="s">
        <v>71</v>
      </c>
      <c r="AK333" t="s">
        <v>71</v>
      </c>
      <c r="AL333" t="s">
        <v>71</v>
      </c>
      <c r="AM333" t="s">
        <v>71</v>
      </c>
      <c r="AN333" t="s">
        <v>71</v>
      </c>
      <c r="AO333" t="s">
        <v>71</v>
      </c>
      <c r="AP333" t="s">
        <v>71</v>
      </c>
      <c r="AQ333" t="s">
        <v>71</v>
      </c>
      <c r="AR333" t="s">
        <v>71</v>
      </c>
      <c r="AS333" t="s">
        <v>71</v>
      </c>
      <c r="AT333" t="s">
        <v>71</v>
      </c>
      <c r="AU333" t="s">
        <v>71</v>
      </c>
      <c r="AV333" t="s">
        <v>71</v>
      </c>
      <c r="AW333" t="s">
        <v>71</v>
      </c>
      <c r="AX333" t="s">
        <v>71</v>
      </c>
      <c r="AY333" t="s">
        <v>71</v>
      </c>
      <c r="AZ333" t="s">
        <v>71</v>
      </c>
      <c r="BA333" t="s">
        <v>71</v>
      </c>
      <c r="BB333" t="s">
        <v>71</v>
      </c>
      <c r="BC333" t="s">
        <v>71</v>
      </c>
      <c r="BD333" t="s">
        <v>71</v>
      </c>
      <c r="BE333" t="s">
        <v>71</v>
      </c>
      <c r="BF333" t="s">
        <v>71</v>
      </c>
      <c r="BG333" t="s">
        <v>71</v>
      </c>
      <c r="BH333" t="s">
        <v>71</v>
      </c>
      <c r="BI333" t="s">
        <v>71</v>
      </c>
      <c r="BJ333" t="s">
        <v>71</v>
      </c>
      <c r="BK333" t="s">
        <v>71</v>
      </c>
      <c r="BL333" t="s">
        <v>71</v>
      </c>
      <c r="BM333" t="s">
        <v>71</v>
      </c>
      <c r="BN333" t="s">
        <v>71</v>
      </c>
      <c r="BO333" t="s">
        <v>71</v>
      </c>
      <c r="BP333" t="s">
        <v>71</v>
      </c>
      <c r="BQ333" t="s">
        <v>71</v>
      </c>
      <c r="BR333" t="s">
        <v>71</v>
      </c>
      <c r="BS333" t="s">
        <v>71</v>
      </c>
      <c r="BT333" t="s">
        <v>71</v>
      </c>
      <c r="BU333" t="s">
        <v>71</v>
      </c>
      <c r="BV333" t="s">
        <v>71</v>
      </c>
      <c r="BW333" t="s">
        <v>71</v>
      </c>
      <c r="BX333" t="s">
        <v>71</v>
      </c>
      <c r="BY333" t="s">
        <v>71</v>
      </c>
      <c r="BZ333" t="s">
        <v>71</v>
      </c>
      <c r="CA333" t="s">
        <v>71</v>
      </c>
      <c r="CB333" t="s">
        <v>71</v>
      </c>
      <c r="CC333" t="s">
        <v>71</v>
      </c>
      <c r="CD333" t="s">
        <v>71</v>
      </c>
      <c r="CE333" t="s">
        <v>71</v>
      </c>
      <c r="CF333" t="s">
        <v>71</v>
      </c>
      <c r="CG333" t="s">
        <v>71</v>
      </c>
      <c r="CH333" t="s">
        <v>71</v>
      </c>
      <c r="CI333" t="s">
        <v>71</v>
      </c>
      <c r="CJ333" t="s">
        <v>71</v>
      </c>
      <c r="CK333" t="s">
        <v>71</v>
      </c>
      <c r="CL333" t="s">
        <v>71</v>
      </c>
      <c r="CM333" t="s">
        <v>71</v>
      </c>
      <c r="CN333" t="s">
        <v>71</v>
      </c>
      <c r="CO333" t="s">
        <v>71</v>
      </c>
      <c r="CP333" t="s">
        <v>71</v>
      </c>
      <c r="CQ333" t="s">
        <v>71</v>
      </c>
      <c r="CR333" t="s">
        <v>71</v>
      </c>
      <c r="CS333" t="s">
        <v>71</v>
      </c>
      <c r="CT333" t="s">
        <v>71</v>
      </c>
      <c r="CU333" t="s">
        <v>71</v>
      </c>
      <c r="CV333" t="s">
        <v>71</v>
      </c>
      <c r="CW333" t="s">
        <v>71</v>
      </c>
      <c r="CX333" t="s">
        <v>71</v>
      </c>
      <c r="CY333" t="s">
        <v>71</v>
      </c>
      <c r="CZ333" t="s">
        <v>71</v>
      </c>
      <c r="DA333" t="s">
        <v>71</v>
      </c>
      <c r="DB333" t="s">
        <v>71</v>
      </c>
      <c r="DC333" t="s">
        <v>71</v>
      </c>
      <c r="DD333" t="s">
        <v>71</v>
      </c>
      <c r="DE333" t="s">
        <v>71</v>
      </c>
      <c r="DF333" t="s">
        <v>71</v>
      </c>
      <c r="DG333" t="s">
        <v>71</v>
      </c>
      <c r="DH333" t="s">
        <v>71</v>
      </c>
      <c r="DI333" t="s">
        <v>71</v>
      </c>
      <c r="DJ333" t="s">
        <v>71</v>
      </c>
      <c r="DK333" t="s">
        <v>71</v>
      </c>
      <c r="DL333" t="s">
        <v>71</v>
      </c>
      <c r="DM333" t="s">
        <v>71</v>
      </c>
      <c r="DN333" t="s">
        <v>71</v>
      </c>
      <c r="DO333" t="s">
        <v>71</v>
      </c>
      <c r="DP333" t="s">
        <v>71</v>
      </c>
      <c r="DQ333" t="s">
        <v>71</v>
      </c>
      <c r="DR333" t="s">
        <v>71</v>
      </c>
      <c r="DS333" t="s">
        <v>71</v>
      </c>
      <c r="DT333" t="s">
        <v>71</v>
      </c>
      <c r="DU333" t="s">
        <v>71</v>
      </c>
      <c r="DV333" t="s">
        <v>71</v>
      </c>
      <c r="DW333" t="s">
        <v>71</v>
      </c>
      <c r="DX333" t="s">
        <v>71</v>
      </c>
      <c r="DY333" t="s">
        <v>71</v>
      </c>
      <c r="DZ333" t="s">
        <v>71</v>
      </c>
      <c r="EA333" t="s">
        <v>71</v>
      </c>
      <c r="EB333" t="s">
        <v>71</v>
      </c>
      <c r="EC333" t="s">
        <v>71</v>
      </c>
      <c r="ED333" t="s">
        <v>71</v>
      </c>
      <c r="EE333" t="s">
        <v>71</v>
      </c>
      <c r="EF333" t="s">
        <v>71</v>
      </c>
      <c r="EG333" t="s">
        <v>71</v>
      </c>
      <c r="EH333" t="s">
        <v>71</v>
      </c>
      <c r="EI333" t="s">
        <v>71</v>
      </c>
      <c r="EJ333" t="s">
        <v>71</v>
      </c>
      <c r="EK333" t="s">
        <v>71</v>
      </c>
      <c r="EL333" t="s">
        <v>71</v>
      </c>
      <c r="EM333" t="s">
        <v>71</v>
      </c>
      <c r="EN333" t="s">
        <v>71</v>
      </c>
      <c r="EO333" t="s">
        <v>71</v>
      </c>
      <c r="EP333" t="s">
        <v>71</v>
      </c>
      <c r="EQ333" t="s">
        <v>71</v>
      </c>
      <c r="ER333" t="s">
        <v>71</v>
      </c>
      <c r="ES333" t="s">
        <v>71</v>
      </c>
      <c r="ET333" t="s">
        <v>71</v>
      </c>
      <c r="EU333" t="s">
        <v>71</v>
      </c>
      <c r="EV333" t="s">
        <v>71</v>
      </c>
      <c r="EW333" t="s">
        <v>71</v>
      </c>
      <c r="EX333" t="s">
        <v>71</v>
      </c>
      <c r="EY333" t="s">
        <v>71</v>
      </c>
      <c r="EZ333" t="s">
        <v>71</v>
      </c>
      <c r="FA333" t="s">
        <v>71</v>
      </c>
      <c r="FB333" t="s">
        <v>71</v>
      </c>
      <c r="FC333" t="s">
        <v>71</v>
      </c>
      <c r="FD333" t="s">
        <v>71</v>
      </c>
      <c r="FE333" t="s">
        <v>71</v>
      </c>
      <c r="FF333" t="s">
        <v>71</v>
      </c>
      <c r="FG333" t="s">
        <v>71</v>
      </c>
      <c r="FH333" t="s">
        <v>71</v>
      </c>
      <c r="FI333" t="s">
        <v>71</v>
      </c>
      <c r="FJ333" t="s">
        <v>71</v>
      </c>
      <c r="FK333" t="s">
        <v>71</v>
      </c>
      <c r="FL333" t="s">
        <v>71</v>
      </c>
      <c r="FM333" t="s">
        <v>71</v>
      </c>
      <c r="FN333" t="s">
        <v>71</v>
      </c>
      <c r="FO333" t="s">
        <v>71</v>
      </c>
      <c r="FP333" t="s">
        <v>71</v>
      </c>
      <c r="FQ333" t="s">
        <v>71</v>
      </c>
      <c r="FR333" t="s">
        <v>71</v>
      </c>
      <c r="FS333" t="s">
        <v>71</v>
      </c>
      <c r="FT333" t="s">
        <v>71</v>
      </c>
      <c r="FU333" t="s">
        <v>71</v>
      </c>
      <c r="FV333" t="s">
        <v>71</v>
      </c>
      <c r="FW333" t="s">
        <v>71</v>
      </c>
      <c r="FX333" t="s">
        <v>71</v>
      </c>
      <c r="FY333" t="s">
        <v>71</v>
      </c>
      <c r="FZ333" t="s">
        <v>71</v>
      </c>
      <c r="GA333" t="s">
        <v>71</v>
      </c>
      <c r="GB333" t="s">
        <v>71</v>
      </c>
      <c r="GC333" t="s">
        <v>71</v>
      </c>
      <c r="GD333" t="s">
        <v>71</v>
      </c>
      <c r="GE333" t="s">
        <v>71</v>
      </c>
      <c r="GF333" t="s">
        <v>71</v>
      </c>
      <c r="GG333" t="s">
        <v>71</v>
      </c>
      <c r="GH333" t="s">
        <v>71</v>
      </c>
    </row>
    <row r="334" spans="1:190" x14ac:dyDescent="0.2">
      <c r="A334" s="1">
        <v>332</v>
      </c>
      <c r="B334" t="s">
        <v>72</v>
      </c>
      <c r="C334" t="s">
        <v>72</v>
      </c>
      <c r="D334" t="s">
        <v>73</v>
      </c>
      <c r="E334" t="s">
        <v>73</v>
      </c>
      <c r="F334" t="s">
        <v>73</v>
      </c>
      <c r="G334" t="s">
        <v>73</v>
      </c>
      <c r="H334" t="s">
        <v>74</v>
      </c>
      <c r="I334" t="s">
        <v>74</v>
      </c>
      <c r="J334" t="s">
        <v>74</v>
      </c>
      <c r="K334" t="s">
        <v>75</v>
      </c>
      <c r="L334" t="s">
        <v>75</v>
      </c>
      <c r="M334" t="s">
        <v>75</v>
      </c>
      <c r="N334" t="s">
        <v>75</v>
      </c>
      <c r="O334" t="s">
        <v>75</v>
      </c>
      <c r="P334" t="s">
        <v>75</v>
      </c>
      <c r="Q334" t="s">
        <v>75</v>
      </c>
      <c r="R334" t="s">
        <v>71</v>
      </c>
      <c r="S334" t="s">
        <v>71</v>
      </c>
      <c r="T334" t="s">
        <v>71</v>
      </c>
      <c r="U334" t="s">
        <v>71</v>
      </c>
      <c r="V334" t="s">
        <v>71</v>
      </c>
      <c r="W334" t="s">
        <v>71</v>
      </c>
      <c r="X334" t="s">
        <v>71</v>
      </c>
      <c r="Y334" t="s">
        <v>71</v>
      </c>
      <c r="Z334" t="s">
        <v>71</v>
      </c>
      <c r="AA334" t="s">
        <v>71</v>
      </c>
      <c r="AB334" t="s">
        <v>71</v>
      </c>
      <c r="AC334" t="s">
        <v>71</v>
      </c>
      <c r="AD334" t="s">
        <v>71</v>
      </c>
      <c r="AE334" t="s">
        <v>71</v>
      </c>
      <c r="AF334" t="s">
        <v>71</v>
      </c>
      <c r="AG334" t="s">
        <v>71</v>
      </c>
      <c r="AH334" t="s">
        <v>71</v>
      </c>
      <c r="AI334" t="s">
        <v>71</v>
      </c>
      <c r="AJ334" t="s">
        <v>71</v>
      </c>
      <c r="AK334" t="s">
        <v>71</v>
      </c>
      <c r="AL334" t="s">
        <v>71</v>
      </c>
      <c r="AM334" t="s">
        <v>71</v>
      </c>
      <c r="AN334" t="s">
        <v>71</v>
      </c>
      <c r="AO334" t="s">
        <v>71</v>
      </c>
      <c r="AP334" t="s">
        <v>71</v>
      </c>
      <c r="AQ334" t="s">
        <v>71</v>
      </c>
      <c r="AR334" t="s">
        <v>71</v>
      </c>
      <c r="AS334" t="s">
        <v>71</v>
      </c>
      <c r="AT334" t="s">
        <v>71</v>
      </c>
      <c r="AU334" t="s">
        <v>71</v>
      </c>
      <c r="AV334" t="s">
        <v>71</v>
      </c>
      <c r="AW334" t="s">
        <v>71</v>
      </c>
      <c r="AX334" t="s">
        <v>71</v>
      </c>
      <c r="AY334" t="s">
        <v>71</v>
      </c>
      <c r="AZ334" t="s">
        <v>71</v>
      </c>
      <c r="BA334" t="s">
        <v>71</v>
      </c>
      <c r="BB334" t="s">
        <v>71</v>
      </c>
      <c r="BC334" t="s">
        <v>71</v>
      </c>
      <c r="BD334" t="s">
        <v>71</v>
      </c>
      <c r="BE334" t="s">
        <v>71</v>
      </c>
      <c r="BF334" t="s">
        <v>71</v>
      </c>
      <c r="BG334" t="s">
        <v>71</v>
      </c>
      <c r="BH334" t="s">
        <v>71</v>
      </c>
      <c r="BI334" t="s">
        <v>71</v>
      </c>
      <c r="BJ334" t="s">
        <v>71</v>
      </c>
      <c r="BK334" t="s">
        <v>71</v>
      </c>
      <c r="BL334" t="s">
        <v>71</v>
      </c>
      <c r="BM334" t="s">
        <v>71</v>
      </c>
      <c r="BN334" t="s">
        <v>71</v>
      </c>
      <c r="BO334" t="s">
        <v>71</v>
      </c>
      <c r="BP334" t="s">
        <v>71</v>
      </c>
      <c r="BQ334" t="s">
        <v>71</v>
      </c>
      <c r="BR334" t="s">
        <v>71</v>
      </c>
      <c r="BS334" t="s">
        <v>71</v>
      </c>
      <c r="BT334" t="s">
        <v>71</v>
      </c>
      <c r="BU334" t="s">
        <v>71</v>
      </c>
      <c r="BV334" t="s">
        <v>71</v>
      </c>
      <c r="BW334" t="s">
        <v>71</v>
      </c>
      <c r="BX334" t="s">
        <v>71</v>
      </c>
      <c r="BY334" t="s">
        <v>71</v>
      </c>
      <c r="BZ334" t="s">
        <v>71</v>
      </c>
      <c r="CA334" t="s">
        <v>71</v>
      </c>
      <c r="CB334" t="s">
        <v>71</v>
      </c>
      <c r="CC334" t="s">
        <v>71</v>
      </c>
      <c r="CD334" t="s">
        <v>71</v>
      </c>
      <c r="CE334" t="s">
        <v>71</v>
      </c>
      <c r="CF334" t="s">
        <v>71</v>
      </c>
      <c r="CG334" t="s">
        <v>71</v>
      </c>
      <c r="CH334" t="s">
        <v>71</v>
      </c>
      <c r="CI334" t="s">
        <v>71</v>
      </c>
      <c r="CJ334" t="s">
        <v>71</v>
      </c>
      <c r="CK334" t="s">
        <v>71</v>
      </c>
      <c r="CL334" t="s">
        <v>71</v>
      </c>
      <c r="CM334" t="s">
        <v>71</v>
      </c>
      <c r="CN334" t="s">
        <v>71</v>
      </c>
      <c r="CO334" t="s">
        <v>71</v>
      </c>
      <c r="CP334" t="s">
        <v>71</v>
      </c>
      <c r="CQ334" t="s">
        <v>71</v>
      </c>
      <c r="CR334" t="s">
        <v>71</v>
      </c>
      <c r="CS334" t="s">
        <v>71</v>
      </c>
      <c r="CT334" t="s">
        <v>71</v>
      </c>
      <c r="CU334" t="s">
        <v>71</v>
      </c>
      <c r="CV334" t="s">
        <v>71</v>
      </c>
      <c r="CW334" t="s">
        <v>71</v>
      </c>
      <c r="CX334" t="s">
        <v>71</v>
      </c>
      <c r="CY334" t="s">
        <v>71</v>
      </c>
      <c r="CZ334" t="s">
        <v>71</v>
      </c>
      <c r="DA334" t="s">
        <v>71</v>
      </c>
      <c r="DB334" t="s">
        <v>71</v>
      </c>
      <c r="DC334" t="s">
        <v>71</v>
      </c>
      <c r="DD334" t="s">
        <v>71</v>
      </c>
      <c r="DE334" t="s">
        <v>71</v>
      </c>
      <c r="DF334" t="s">
        <v>71</v>
      </c>
      <c r="DG334" t="s">
        <v>71</v>
      </c>
      <c r="DH334" t="s">
        <v>71</v>
      </c>
      <c r="DI334" t="s">
        <v>71</v>
      </c>
      <c r="DJ334" t="s">
        <v>71</v>
      </c>
      <c r="DK334" t="s">
        <v>71</v>
      </c>
      <c r="DL334" t="s">
        <v>71</v>
      </c>
      <c r="DM334" t="s">
        <v>71</v>
      </c>
      <c r="DN334" t="s">
        <v>71</v>
      </c>
      <c r="DO334" t="s">
        <v>71</v>
      </c>
      <c r="DP334" t="s">
        <v>71</v>
      </c>
      <c r="DQ334" t="s">
        <v>71</v>
      </c>
      <c r="DR334" t="s">
        <v>71</v>
      </c>
      <c r="DS334" t="s">
        <v>71</v>
      </c>
      <c r="DT334" t="s">
        <v>71</v>
      </c>
      <c r="DU334" t="s">
        <v>71</v>
      </c>
      <c r="DV334" t="s">
        <v>71</v>
      </c>
      <c r="DW334" t="s">
        <v>71</v>
      </c>
      <c r="DX334" t="s">
        <v>71</v>
      </c>
      <c r="DY334" t="s">
        <v>71</v>
      </c>
      <c r="DZ334" t="s">
        <v>71</v>
      </c>
      <c r="EA334" t="s">
        <v>71</v>
      </c>
      <c r="EB334" t="s">
        <v>71</v>
      </c>
      <c r="EC334" t="s">
        <v>71</v>
      </c>
      <c r="ED334" t="s">
        <v>71</v>
      </c>
      <c r="EE334" t="s">
        <v>71</v>
      </c>
      <c r="EF334" t="s">
        <v>71</v>
      </c>
      <c r="EG334" t="s">
        <v>71</v>
      </c>
      <c r="EH334" t="s">
        <v>71</v>
      </c>
      <c r="EI334" t="s">
        <v>71</v>
      </c>
      <c r="EJ334" t="s">
        <v>71</v>
      </c>
      <c r="EK334" t="s">
        <v>71</v>
      </c>
      <c r="EL334" t="s">
        <v>71</v>
      </c>
      <c r="EM334" t="s">
        <v>71</v>
      </c>
      <c r="EN334" t="s">
        <v>71</v>
      </c>
      <c r="EO334" t="s">
        <v>71</v>
      </c>
      <c r="EP334" t="s">
        <v>71</v>
      </c>
      <c r="EQ334" t="s">
        <v>71</v>
      </c>
      <c r="ER334" t="s">
        <v>71</v>
      </c>
      <c r="ES334" t="s">
        <v>71</v>
      </c>
      <c r="ET334" t="s">
        <v>71</v>
      </c>
      <c r="EU334" t="s">
        <v>71</v>
      </c>
      <c r="EV334" t="s">
        <v>71</v>
      </c>
      <c r="EW334" t="s">
        <v>71</v>
      </c>
      <c r="EX334" t="s">
        <v>71</v>
      </c>
      <c r="EY334" t="s">
        <v>71</v>
      </c>
      <c r="EZ334" t="s">
        <v>71</v>
      </c>
      <c r="FA334" t="s">
        <v>71</v>
      </c>
      <c r="FB334" t="s">
        <v>71</v>
      </c>
      <c r="FC334" t="s">
        <v>71</v>
      </c>
      <c r="FD334" t="s">
        <v>71</v>
      </c>
      <c r="FE334" t="s">
        <v>71</v>
      </c>
      <c r="FF334" t="s">
        <v>71</v>
      </c>
      <c r="FG334" t="s">
        <v>71</v>
      </c>
      <c r="FH334" t="s">
        <v>71</v>
      </c>
      <c r="FI334" t="s">
        <v>71</v>
      </c>
      <c r="FJ334" t="s">
        <v>71</v>
      </c>
      <c r="FK334" t="s">
        <v>71</v>
      </c>
      <c r="FL334" t="s">
        <v>71</v>
      </c>
      <c r="FM334" t="s">
        <v>71</v>
      </c>
      <c r="FN334" t="s">
        <v>71</v>
      </c>
      <c r="FO334" t="s">
        <v>71</v>
      </c>
      <c r="FP334" t="s">
        <v>71</v>
      </c>
      <c r="FQ334" t="s">
        <v>71</v>
      </c>
      <c r="FR334" t="s">
        <v>71</v>
      </c>
      <c r="FS334" t="s">
        <v>71</v>
      </c>
      <c r="FT334" t="s">
        <v>71</v>
      </c>
      <c r="FU334" t="s">
        <v>71</v>
      </c>
      <c r="FV334" t="s">
        <v>71</v>
      </c>
      <c r="FW334" t="s">
        <v>71</v>
      </c>
      <c r="FX334" t="s">
        <v>71</v>
      </c>
      <c r="FY334" t="s">
        <v>71</v>
      </c>
      <c r="FZ334" t="s">
        <v>71</v>
      </c>
      <c r="GA334" t="s">
        <v>71</v>
      </c>
      <c r="GB334" t="s">
        <v>71</v>
      </c>
      <c r="GC334" t="s">
        <v>71</v>
      </c>
      <c r="GD334" t="s">
        <v>71</v>
      </c>
      <c r="GE334" t="s">
        <v>71</v>
      </c>
      <c r="GF334" t="s">
        <v>71</v>
      </c>
      <c r="GG334" t="s">
        <v>71</v>
      </c>
      <c r="GH334" t="s">
        <v>71</v>
      </c>
    </row>
    <row r="335" spans="1:190" x14ac:dyDescent="0.2">
      <c r="A335" s="1">
        <v>333</v>
      </c>
      <c r="B335" t="s">
        <v>72</v>
      </c>
      <c r="C335" t="s">
        <v>72</v>
      </c>
      <c r="D335" t="s">
        <v>73</v>
      </c>
      <c r="E335" t="s">
        <v>73</v>
      </c>
      <c r="F335" t="s">
        <v>73</v>
      </c>
      <c r="G335" t="s">
        <v>73</v>
      </c>
      <c r="H335" t="s">
        <v>74</v>
      </c>
      <c r="I335" t="s">
        <v>74</v>
      </c>
      <c r="J335" t="s">
        <v>74</v>
      </c>
      <c r="K335" t="s">
        <v>75</v>
      </c>
      <c r="L335" t="s">
        <v>75</v>
      </c>
      <c r="M335" t="s">
        <v>75</v>
      </c>
      <c r="N335" t="s">
        <v>75</v>
      </c>
      <c r="O335" t="s">
        <v>75</v>
      </c>
      <c r="P335" t="s">
        <v>75</v>
      </c>
      <c r="Q335" t="s">
        <v>75</v>
      </c>
      <c r="R335" t="s">
        <v>71</v>
      </c>
      <c r="S335" t="s">
        <v>71</v>
      </c>
      <c r="T335" t="s">
        <v>71</v>
      </c>
      <c r="U335" t="s">
        <v>71</v>
      </c>
      <c r="V335" t="s">
        <v>71</v>
      </c>
      <c r="W335" t="s">
        <v>71</v>
      </c>
      <c r="X335" t="s">
        <v>71</v>
      </c>
      <c r="Y335" t="s">
        <v>71</v>
      </c>
      <c r="Z335" t="s">
        <v>71</v>
      </c>
      <c r="AA335" t="s">
        <v>71</v>
      </c>
      <c r="AB335" t="s">
        <v>71</v>
      </c>
      <c r="AC335" t="s">
        <v>71</v>
      </c>
      <c r="AD335" t="s">
        <v>71</v>
      </c>
      <c r="AE335" t="s">
        <v>71</v>
      </c>
      <c r="AF335" t="s">
        <v>71</v>
      </c>
      <c r="AG335" t="s">
        <v>71</v>
      </c>
      <c r="AH335" t="s">
        <v>71</v>
      </c>
      <c r="AI335" t="s">
        <v>71</v>
      </c>
      <c r="AJ335" t="s">
        <v>71</v>
      </c>
      <c r="AK335" t="s">
        <v>71</v>
      </c>
      <c r="AL335" t="s">
        <v>71</v>
      </c>
      <c r="AM335" t="s">
        <v>71</v>
      </c>
      <c r="AN335" t="s">
        <v>71</v>
      </c>
      <c r="AO335" t="s">
        <v>71</v>
      </c>
      <c r="AP335" t="s">
        <v>71</v>
      </c>
      <c r="AQ335" t="s">
        <v>71</v>
      </c>
      <c r="AR335" t="s">
        <v>71</v>
      </c>
      <c r="AS335" t="s">
        <v>71</v>
      </c>
      <c r="AT335" t="s">
        <v>71</v>
      </c>
      <c r="AU335" t="s">
        <v>71</v>
      </c>
      <c r="AV335" t="s">
        <v>71</v>
      </c>
      <c r="AW335" t="s">
        <v>71</v>
      </c>
      <c r="AX335" t="s">
        <v>71</v>
      </c>
      <c r="AY335" t="s">
        <v>71</v>
      </c>
      <c r="AZ335" t="s">
        <v>71</v>
      </c>
      <c r="BA335" t="s">
        <v>71</v>
      </c>
      <c r="BB335" t="s">
        <v>71</v>
      </c>
      <c r="BC335" t="s">
        <v>71</v>
      </c>
      <c r="BD335" t="s">
        <v>71</v>
      </c>
      <c r="BE335" t="s">
        <v>71</v>
      </c>
      <c r="BF335" t="s">
        <v>71</v>
      </c>
      <c r="BG335" t="s">
        <v>71</v>
      </c>
      <c r="BH335" t="s">
        <v>71</v>
      </c>
      <c r="BI335" t="s">
        <v>71</v>
      </c>
      <c r="BJ335" t="s">
        <v>71</v>
      </c>
      <c r="BK335" t="s">
        <v>71</v>
      </c>
      <c r="BL335" t="s">
        <v>71</v>
      </c>
      <c r="BM335" t="s">
        <v>71</v>
      </c>
      <c r="BN335" t="s">
        <v>71</v>
      </c>
      <c r="BO335" t="s">
        <v>71</v>
      </c>
      <c r="BP335" t="s">
        <v>71</v>
      </c>
      <c r="BQ335" t="s">
        <v>71</v>
      </c>
      <c r="BR335" t="s">
        <v>71</v>
      </c>
      <c r="BS335" t="s">
        <v>71</v>
      </c>
      <c r="BT335" t="s">
        <v>71</v>
      </c>
      <c r="BU335" t="s">
        <v>71</v>
      </c>
      <c r="BV335" t="s">
        <v>71</v>
      </c>
      <c r="BW335" t="s">
        <v>71</v>
      </c>
      <c r="BX335" t="s">
        <v>71</v>
      </c>
      <c r="BY335" t="s">
        <v>71</v>
      </c>
      <c r="BZ335" t="s">
        <v>71</v>
      </c>
      <c r="CA335" t="s">
        <v>71</v>
      </c>
      <c r="CB335" t="s">
        <v>71</v>
      </c>
      <c r="CC335" t="s">
        <v>71</v>
      </c>
      <c r="CD335" t="s">
        <v>71</v>
      </c>
      <c r="CE335" t="s">
        <v>71</v>
      </c>
      <c r="CF335" t="s">
        <v>71</v>
      </c>
      <c r="CG335" t="s">
        <v>71</v>
      </c>
      <c r="CH335" t="s">
        <v>71</v>
      </c>
      <c r="CI335" t="s">
        <v>71</v>
      </c>
      <c r="CJ335" t="s">
        <v>71</v>
      </c>
      <c r="CK335" t="s">
        <v>71</v>
      </c>
      <c r="CL335" t="s">
        <v>71</v>
      </c>
      <c r="CM335" t="s">
        <v>71</v>
      </c>
      <c r="CN335" t="s">
        <v>71</v>
      </c>
      <c r="CO335" t="s">
        <v>71</v>
      </c>
      <c r="CP335" t="s">
        <v>71</v>
      </c>
      <c r="CQ335" t="s">
        <v>71</v>
      </c>
      <c r="CR335" t="s">
        <v>71</v>
      </c>
      <c r="CS335" t="s">
        <v>71</v>
      </c>
      <c r="CT335" t="s">
        <v>71</v>
      </c>
      <c r="CU335" t="s">
        <v>71</v>
      </c>
      <c r="CV335" t="s">
        <v>71</v>
      </c>
      <c r="CW335" t="s">
        <v>71</v>
      </c>
      <c r="CX335" t="s">
        <v>71</v>
      </c>
      <c r="CY335" t="s">
        <v>71</v>
      </c>
      <c r="CZ335" t="s">
        <v>71</v>
      </c>
      <c r="DA335" t="s">
        <v>71</v>
      </c>
      <c r="DB335" t="s">
        <v>71</v>
      </c>
      <c r="DC335" t="s">
        <v>71</v>
      </c>
      <c r="DD335" t="s">
        <v>71</v>
      </c>
      <c r="DE335" t="s">
        <v>71</v>
      </c>
      <c r="DF335" t="s">
        <v>71</v>
      </c>
      <c r="DG335" t="s">
        <v>71</v>
      </c>
      <c r="DH335" t="s">
        <v>71</v>
      </c>
      <c r="DI335" t="s">
        <v>71</v>
      </c>
      <c r="DJ335" t="s">
        <v>71</v>
      </c>
      <c r="DK335" t="s">
        <v>71</v>
      </c>
      <c r="DL335" t="s">
        <v>71</v>
      </c>
      <c r="DM335" t="s">
        <v>71</v>
      </c>
      <c r="DN335" t="s">
        <v>71</v>
      </c>
      <c r="DO335" t="s">
        <v>71</v>
      </c>
      <c r="DP335" t="s">
        <v>71</v>
      </c>
      <c r="DQ335" t="s">
        <v>71</v>
      </c>
      <c r="DR335" t="s">
        <v>71</v>
      </c>
      <c r="DS335" t="s">
        <v>71</v>
      </c>
      <c r="DT335" t="s">
        <v>71</v>
      </c>
      <c r="DU335" t="s">
        <v>71</v>
      </c>
      <c r="DV335" t="s">
        <v>71</v>
      </c>
      <c r="DW335" t="s">
        <v>71</v>
      </c>
      <c r="DX335" t="s">
        <v>71</v>
      </c>
      <c r="DY335" t="s">
        <v>71</v>
      </c>
      <c r="DZ335" t="s">
        <v>71</v>
      </c>
      <c r="EA335" t="s">
        <v>71</v>
      </c>
      <c r="EB335" t="s">
        <v>71</v>
      </c>
      <c r="EC335" t="s">
        <v>71</v>
      </c>
      <c r="ED335" t="s">
        <v>71</v>
      </c>
      <c r="EE335" t="s">
        <v>71</v>
      </c>
      <c r="EF335" t="s">
        <v>71</v>
      </c>
      <c r="EG335" t="s">
        <v>71</v>
      </c>
      <c r="EH335" t="s">
        <v>71</v>
      </c>
      <c r="EI335" t="s">
        <v>71</v>
      </c>
      <c r="EJ335" t="s">
        <v>71</v>
      </c>
      <c r="EK335" t="s">
        <v>71</v>
      </c>
      <c r="EL335" t="s">
        <v>71</v>
      </c>
      <c r="EM335" t="s">
        <v>71</v>
      </c>
      <c r="EN335" t="s">
        <v>71</v>
      </c>
      <c r="EO335" t="s">
        <v>71</v>
      </c>
      <c r="EP335" t="s">
        <v>71</v>
      </c>
      <c r="EQ335" t="s">
        <v>71</v>
      </c>
      <c r="ER335" t="s">
        <v>71</v>
      </c>
      <c r="ES335" t="s">
        <v>71</v>
      </c>
      <c r="ET335" t="s">
        <v>71</v>
      </c>
      <c r="EU335" t="s">
        <v>71</v>
      </c>
      <c r="EV335" t="s">
        <v>71</v>
      </c>
      <c r="EW335" t="s">
        <v>71</v>
      </c>
      <c r="EX335" t="s">
        <v>71</v>
      </c>
      <c r="EY335" t="s">
        <v>71</v>
      </c>
      <c r="EZ335" t="s">
        <v>71</v>
      </c>
      <c r="FA335" t="s">
        <v>71</v>
      </c>
      <c r="FB335" t="s">
        <v>71</v>
      </c>
      <c r="FC335" t="s">
        <v>71</v>
      </c>
      <c r="FD335" t="s">
        <v>71</v>
      </c>
      <c r="FE335" t="s">
        <v>71</v>
      </c>
      <c r="FF335" t="s">
        <v>71</v>
      </c>
      <c r="FG335" t="s">
        <v>71</v>
      </c>
      <c r="FH335" t="s">
        <v>71</v>
      </c>
      <c r="FI335" t="s">
        <v>71</v>
      </c>
      <c r="FJ335" t="s">
        <v>71</v>
      </c>
      <c r="FK335" t="s">
        <v>71</v>
      </c>
      <c r="FL335" t="s">
        <v>71</v>
      </c>
      <c r="FM335" t="s">
        <v>71</v>
      </c>
      <c r="FN335" t="s">
        <v>71</v>
      </c>
      <c r="FO335" t="s">
        <v>71</v>
      </c>
      <c r="FP335" t="s">
        <v>71</v>
      </c>
      <c r="FQ335" t="s">
        <v>71</v>
      </c>
      <c r="FR335" t="s">
        <v>71</v>
      </c>
      <c r="FS335" t="s">
        <v>71</v>
      </c>
      <c r="FT335" t="s">
        <v>71</v>
      </c>
      <c r="FU335" t="s">
        <v>71</v>
      </c>
      <c r="FV335" t="s">
        <v>71</v>
      </c>
      <c r="FW335" t="s">
        <v>71</v>
      </c>
      <c r="FX335" t="s">
        <v>71</v>
      </c>
      <c r="FY335" t="s">
        <v>71</v>
      </c>
      <c r="FZ335" t="s">
        <v>71</v>
      </c>
      <c r="GA335" t="s">
        <v>71</v>
      </c>
      <c r="GB335" t="s">
        <v>71</v>
      </c>
      <c r="GC335" t="s">
        <v>71</v>
      </c>
      <c r="GD335" t="s">
        <v>71</v>
      </c>
      <c r="GE335" t="s">
        <v>71</v>
      </c>
      <c r="GF335" t="s">
        <v>71</v>
      </c>
      <c r="GG335" t="s">
        <v>71</v>
      </c>
      <c r="GH335" t="s">
        <v>71</v>
      </c>
    </row>
    <row r="336" spans="1:190" x14ac:dyDescent="0.2">
      <c r="A336" s="1">
        <v>334</v>
      </c>
      <c r="B336" t="s">
        <v>72</v>
      </c>
      <c r="C336" t="s">
        <v>72</v>
      </c>
      <c r="D336" t="s">
        <v>73</v>
      </c>
      <c r="E336" t="s">
        <v>73</v>
      </c>
      <c r="F336" t="s">
        <v>73</v>
      </c>
      <c r="G336" t="s">
        <v>73</v>
      </c>
      <c r="H336" t="s">
        <v>74</v>
      </c>
      <c r="I336" t="s">
        <v>74</v>
      </c>
      <c r="J336" t="s">
        <v>74</v>
      </c>
      <c r="K336" t="s">
        <v>75</v>
      </c>
      <c r="L336" t="s">
        <v>75</v>
      </c>
      <c r="M336" t="s">
        <v>75</v>
      </c>
      <c r="N336" t="s">
        <v>75</v>
      </c>
      <c r="O336" t="s">
        <v>75</v>
      </c>
      <c r="P336" t="s">
        <v>75</v>
      </c>
      <c r="Q336" t="s">
        <v>75</v>
      </c>
      <c r="R336" t="s">
        <v>71</v>
      </c>
      <c r="S336" t="s">
        <v>71</v>
      </c>
      <c r="T336" t="s">
        <v>71</v>
      </c>
      <c r="U336" t="s">
        <v>71</v>
      </c>
      <c r="V336" t="s">
        <v>71</v>
      </c>
      <c r="W336" t="s">
        <v>71</v>
      </c>
      <c r="X336" t="s">
        <v>71</v>
      </c>
      <c r="Y336" t="s">
        <v>71</v>
      </c>
      <c r="Z336" t="s">
        <v>71</v>
      </c>
      <c r="AA336" t="s">
        <v>71</v>
      </c>
      <c r="AB336" t="s">
        <v>71</v>
      </c>
      <c r="AC336" t="s">
        <v>71</v>
      </c>
      <c r="AD336" t="s">
        <v>71</v>
      </c>
      <c r="AE336" t="s">
        <v>71</v>
      </c>
      <c r="AF336" t="s">
        <v>71</v>
      </c>
      <c r="AG336" t="s">
        <v>71</v>
      </c>
      <c r="AH336" t="s">
        <v>71</v>
      </c>
      <c r="AI336" t="s">
        <v>71</v>
      </c>
      <c r="AJ336" t="s">
        <v>71</v>
      </c>
      <c r="AK336" t="s">
        <v>71</v>
      </c>
      <c r="AL336" t="s">
        <v>71</v>
      </c>
      <c r="AM336" t="s">
        <v>71</v>
      </c>
      <c r="AN336" t="s">
        <v>71</v>
      </c>
      <c r="AO336" t="s">
        <v>71</v>
      </c>
      <c r="AP336" t="s">
        <v>71</v>
      </c>
      <c r="AQ336" t="s">
        <v>71</v>
      </c>
      <c r="AR336" t="s">
        <v>71</v>
      </c>
      <c r="AS336" t="s">
        <v>71</v>
      </c>
      <c r="AT336" t="s">
        <v>71</v>
      </c>
      <c r="AU336" t="s">
        <v>71</v>
      </c>
      <c r="AV336" t="s">
        <v>71</v>
      </c>
      <c r="AW336" t="s">
        <v>71</v>
      </c>
      <c r="AX336" t="s">
        <v>71</v>
      </c>
      <c r="AY336" t="s">
        <v>71</v>
      </c>
      <c r="AZ336" t="s">
        <v>71</v>
      </c>
      <c r="BA336" t="s">
        <v>71</v>
      </c>
      <c r="BB336" t="s">
        <v>71</v>
      </c>
      <c r="BC336" t="s">
        <v>71</v>
      </c>
      <c r="BD336" t="s">
        <v>71</v>
      </c>
      <c r="BE336" t="s">
        <v>71</v>
      </c>
      <c r="BF336" t="s">
        <v>71</v>
      </c>
      <c r="BG336" t="s">
        <v>71</v>
      </c>
      <c r="BH336" t="s">
        <v>71</v>
      </c>
      <c r="BI336" t="s">
        <v>71</v>
      </c>
      <c r="BJ336" t="s">
        <v>71</v>
      </c>
      <c r="BK336" t="s">
        <v>71</v>
      </c>
      <c r="BL336" t="s">
        <v>71</v>
      </c>
      <c r="BM336" t="s">
        <v>71</v>
      </c>
      <c r="BN336" t="s">
        <v>71</v>
      </c>
      <c r="BO336" t="s">
        <v>71</v>
      </c>
      <c r="BP336" t="s">
        <v>71</v>
      </c>
      <c r="BQ336" t="s">
        <v>71</v>
      </c>
      <c r="BR336" t="s">
        <v>71</v>
      </c>
      <c r="BS336" t="s">
        <v>71</v>
      </c>
      <c r="BT336" t="s">
        <v>71</v>
      </c>
      <c r="BU336" t="s">
        <v>71</v>
      </c>
      <c r="BV336" t="s">
        <v>71</v>
      </c>
      <c r="BW336" t="s">
        <v>71</v>
      </c>
      <c r="BX336" t="s">
        <v>71</v>
      </c>
      <c r="BY336" t="s">
        <v>71</v>
      </c>
      <c r="BZ336" t="s">
        <v>71</v>
      </c>
      <c r="CA336" t="s">
        <v>71</v>
      </c>
      <c r="CB336" t="s">
        <v>71</v>
      </c>
      <c r="CC336" t="s">
        <v>71</v>
      </c>
      <c r="CD336" t="s">
        <v>71</v>
      </c>
      <c r="CE336" t="s">
        <v>71</v>
      </c>
      <c r="CF336" t="s">
        <v>71</v>
      </c>
      <c r="CG336" t="s">
        <v>71</v>
      </c>
      <c r="CH336" t="s">
        <v>71</v>
      </c>
      <c r="CI336" t="s">
        <v>71</v>
      </c>
      <c r="CJ336" t="s">
        <v>71</v>
      </c>
      <c r="CK336" t="s">
        <v>71</v>
      </c>
      <c r="CL336" t="s">
        <v>71</v>
      </c>
      <c r="CM336" t="s">
        <v>71</v>
      </c>
      <c r="CN336" t="s">
        <v>71</v>
      </c>
      <c r="CO336" t="s">
        <v>71</v>
      </c>
      <c r="CP336" t="s">
        <v>71</v>
      </c>
      <c r="CQ336" t="s">
        <v>71</v>
      </c>
      <c r="CR336" t="s">
        <v>71</v>
      </c>
      <c r="CS336" t="s">
        <v>71</v>
      </c>
      <c r="CT336" t="s">
        <v>71</v>
      </c>
      <c r="CU336" t="s">
        <v>71</v>
      </c>
      <c r="CV336" t="s">
        <v>71</v>
      </c>
      <c r="CW336" t="s">
        <v>71</v>
      </c>
      <c r="CX336" t="s">
        <v>71</v>
      </c>
      <c r="CY336" t="s">
        <v>71</v>
      </c>
      <c r="CZ336" t="s">
        <v>71</v>
      </c>
      <c r="DA336" t="s">
        <v>71</v>
      </c>
      <c r="DB336" t="s">
        <v>71</v>
      </c>
      <c r="DC336" t="s">
        <v>71</v>
      </c>
      <c r="DD336" t="s">
        <v>71</v>
      </c>
      <c r="DE336" t="s">
        <v>71</v>
      </c>
      <c r="DF336" t="s">
        <v>71</v>
      </c>
      <c r="DG336" t="s">
        <v>71</v>
      </c>
      <c r="DH336" t="s">
        <v>71</v>
      </c>
      <c r="DI336" t="s">
        <v>71</v>
      </c>
      <c r="DJ336" t="s">
        <v>71</v>
      </c>
      <c r="DK336" t="s">
        <v>71</v>
      </c>
      <c r="DL336" t="s">
        <v>71</v>
      </c>
      <c r="DM336" t="s">
        <v>71</v>
      </c>
      <c r="DN336" t="s">
        <v>71</v>
      </c>
      <c r="DO336" t="s">
        <v>71</v>
      </c>
      <c r="DP336" t="s">
        <v>71</v>
      </c>
      <c r="DQ336" t="s">
        <v>71</v>
      </c>
      <c r="DR336" t="s">
        <v>71</v>
      </c>
      <c r="DS336" t="s">
        <v>71</v>
      </c>
      <c r="DT336" t="s">
        <v>71</v>
      </c>
      <c r="DU336" t="s">
        <v>71</v>
      </c>
      <c r="DV336" t="s">
        <v>71</v>
      </c>
      <c r="DW336" t="s">
        <v>71</v>
      </c>
      <c r="DX336" t="s">
        <v>71</v>
      </c>
      <c r="DY336" t="s">
        <v>71</v>
      </c>
      <c r="DZ336" t="s">
        <v>71</v>
      </c>
      <c r="EA336" t="s">
        <v>71</v>
      </c>
      <c r="EB336" t="s">
        <v>71</v>
      </c>
      <c r="EC336" t="s">
        <v>71</v>
      </c>
      <c r="ED336" t="s">
        <v>71</v>
      </c>
      <c r="EE336" t="s">
        <v>71</v>
      </c>
      <c r="EF336" t="s">
        <v>71</v>
      </c>
      <c r="EG336" t="s">
        <v>71</v>
      </c>
      <c r="EH336" t="s">
        <v>71</v>
      </c>
      <c r="EI336" t="s">
        <v>71</v>
      </c>
      <c r="EJ336" t="s">
        <v>71</v>
      </c>
      <c r="EK336" t="s">
        <v>71</v>
      </c>
      <c r="EL336" t="s">
        <v>71</v>
      </c>
      <c r="EM336" t="s">
        <v>71</v>
      </c>
      <c r="EN336" t="s">
        <v>71</v>
      </c>
      <c r="EO336" t="s">
        <v>71</v>
      </c>
      <c r="EP336" t="s">
        <v>71</v>
      </c>
      <c r="EQ336" t="s">
        <v>71</v>
      </c>
      <c r="ER336" t="s">
        <v>71</v>
      </c>
      <c r="ES336" t="s">
        <v>71</v>
      </c>
      <c r="ET336" t="s">
        <v>71</v>
      </c>
      <c r="EU336" t="s">
        <v>71</v>
      </c>
      <c r="EV336" t="s">
        <v>71</v>
      </c>
      <c r="EW336" t="s">
        <v>71</v>
      </c>
      <c r="EX336" t="s">
        <v>71</v>
      </c>
      <c r="EY336" t="s">
        <v>71</v>
      </c>
      <c r="EZ336" t="s">
        <v>71</v>
      </c>
      <c r="FA336" t="s">
        <v>71</v>
      </c>
      <c r="FB336" t="s">
        <v>71</v>
      </c>
      <c r="FC336" t="s">
        <v>71</v>
      </c>
      <c r="FD336" t="s">
        <v>71</v>
      </c>
      <c r="FE336" t="s">
        <v>71</v>
      </c>
      <c r="FF336" t="s">
        <v>71</v>
      </c>
      <c r="FG336" t="s">
        <v>71</v>
      </c>
      <c r="FH336" t="s">
        <v>71</v>
      </c>
      <c r="FI336" t="s">
        <v>71</v>
      </c>
      <c r="FJ336" t="s">
        <v>71</v>
      </c>
      <c r="FK336" t="s">
        <v>71</v>
      </c>
      <c r="FL336" t="s">
        <v>71</v>
      </c>
      <c r="FM336" t="s">
        <v>71</v>
      </c>
      <c r="FN336" t="s">
        <v>71</v>
      </c>
      <c r="FO336" t="s">
        <v>71</v>
      </c>
      <c r="FP336" t="s">
        <v>71</v>
      </c>
      <c r="FQ336" t="s">
        <v>71</v>
      </c>
      <c r="FR336" t="s">
        <v>71</v>
      </c>
      <c r="FS336" t="s">
        <v>71</v>
      </c>
      <c r="FT336" t="s">
        <v>71</v>
      </c>
      <c r="FU336" t="s">
        <v>71</v>
      </c>
      <c r="FV336" t="s">
        <v>71</v>
      </c>
      <c r="FW336" t="s">
        <v>71</v>
      </c>
      <c r="FX336" t="s">
        <v>71</v>
      </c>
      <c r="FY336" t="s">
        <v>71</v>
      </c>
      <c r="FZ336" t="s">
        <v>71</v>
      </c>
      <c r="GA336" t="s">
        <v>71</v>
      </c>
      <c r="GB336" t="s">
        <v>71</v>
      </c>
      <c r="GC336" t="s">
        <v>71</v>
      </c>
      <c r="GD336" t="s">
        <v>71</v>
      </c>
      <c r="GE336" t="s">
        <v>71</v>
      </c>
      <c r="GF336" t="s">
        <v>71</v>
      </c>
      <c r="GG336" t="s">
        <v>71</v>
      </c>
      <c r="GH336" t="s">
        <v>71</v>
      </c>
    </row>
    <row r="337" spans="1:190" x14ac:dyDescent="0.2">
      <c r="A337" s="1">
        <v>335</v>
      </c>
      <c r="B337" t="s">
        <v>72</v>
      </c>
      <c r="C337" t="s">
        <v>72</v>
      </c>
      <c r="D337" t="s">
        <v>73</v>
      </c>
      <c r="E337" t="s">
        <v>73</v>
      </c>
      <c r="F337" t="s">
        <v>73</v>
      </c>
      <c r="G337" t="s">
        <v>73</v>
      </c>
      <c r="H337" t="s">
        <v>74</v>
      </c>
      <c r="I337" t="s">
        <v>74</v>
      </c>
      <c r="J337" t="s">
        <v>74</v>
      </c>
      <c r="K337" t="s">
        <v>75</v>
      </c>
      <c r="L337" t="s">
        <v>75</v>
      </c>
      <c r="M337" t="s">
        <v>75</v>
      </c>
      <c r="N337" t="s">
        <v>75</v>
      </c>
      <c r="O337" t="s">
        <v>75</v>
      </c>
      <c r="P337" t="s">
        <v>75</v>
      </c>
      <c r="Q337" t="s">
        <v>75</v>
      </c>
      <c r="R337" t="s">
        <v>71</v>
      </c>
      <c r="S337" t="s">
        <v>71</v>
      </c>
      <c r="T337" t="s">
        <v>71</v>
      </c>
      <c r="U337" t="s">
        <v>71</v>
      </c>
      <c r="V337" t="s">
        <v>71</v>
      </c>
      <c r="W337" t="s">
        <v>71</v>
      </c>
      <c r="X337" t="s">
        <v>71</v>
      </c>
      <c r="Y337" t="s">
        <v>71</v>
      </c>
      <c r="Z337" t="s">
        <v>71</v>
      </c>
      <c r="AA337" t="s">
        <v>71</v>
      </c>
      <c r="AB337" t="s">
        <v>71</v>
      </c>
      <c r="AC337" t="s">
        <v>71</v>
      </c>
      <c r="AD337" t="s">
        <v>71</v>
      </c>
      <c r="AE337" t="s">
        <v>71</v>
      </c>
      <c r="AF337" t="s">
        <v>71</v>
      </c>
      <c r="AG337" t="s">
        <v>71</v>
      </c>
      <c r="AH337" t="s">
        <v>71</v>
      </c>
      <c r="AI337" t="s">
        <v>71</v>
      </c>
      <c r="AJ337" t="s">
        <v>71</v>
      </c>
      <c r="AK337" t="s">
        <v>71</v>
      </c>
      <c r="AL337" t="s">
        <v>71</v>
      </c>
      <c r="AM337" t="s">
        <v>71</v>
      </c>
      <c r="AN337" t="s">
        <v>71</v>
      </c>
      <c r="AO337" t="s">
        <v>71</v>
      </c>
      <c r="AP337" t="s">
        <v>71</v>
      </c>
      <c r="AQ337" t="s">
        <v>71</v>
      </c>
      <c r="AR337" t="s">
        <v>71</v>
      </c>
      <c r="AS337" t="s">
        <v>71</v>
      </c>
      <c r="AT337" t="s">
        <v>71</v>
      </c>
      <c r="AU337" t="s">
        <v>71</v>
      </c>
      <c r="AV337" t="s">
        <v>71</v>
      </c>
      <c r="AW337" t="s">
        <v>71</v>
      </c>
      <c r="AX337" t="s">
        <v>71</v>
      </c>
      <c r="AY337" t="s">
        <v>71</v>
      </c>
      <c r="AZ337" t="s">
        <v>71</v>
      </c>
      <c r="BA337" t="s">
        <v>71</v>
      </c>
      <c r="BB337" t="s">
        <v>71</v>
      </c>
      <c r="BC337" t="s">
        <v>71</v>
      </c>
      <c r="BD337" t="s">
        <v>71</v>
      </c>
      <c r="BE337" t="s">
        <v>71</v>
      </c>
      <c r="BF337" t="s">
        <v>71</v>
      </c>
      <c r="BG337" t="s">
        <v>71</v>
      </c>
      <c r="BH337" t="s">
        <v>71</v>
      </c>
      <c r="BI337" t="s">
        <v>71</v>
      </c>
      <c r="BJ337" t="s">
        <v>71</v>
      </c>
      <c r="BK337" t="s">
        <v>71</v>
      </c>
      <c r="BL337" t="s">
        <v>71</v>
      </c>
      <c r="BM337" t="s">
        <v>71</v>
      </c>
      <c r="BN337" t="s">
        <v>71</v>
      </c>
      <c r="BO337" t="s">
        <v>71</v>
      </c>
      <c r="BP337" t="s">
        <v>71</v>
      </c>
      <c r="BQ337" t="s">
        <v>71</v>
      </c>
      <c r="BR337" t="s">
        <v>71</v>
      </c>
      <c r="BS337" t="s">
        <v>71</v>
      </c>
      <c r="BT337" t="s">
        <v>71</v>
      </c>
      <c r="BU337" t="s">
        <v>71</v>
      </c>
      <c r="BV337" t="s">
        <v>71</v>
      </c>
      <c r="BW337" t="s">
        <v>71</v>
      </c>
      <c r="BX337" t="s">
        <v>71</v>
      </c>
      <c r="BY337" t="s">
        <v>71</v>
      </c>
      <c r="BZ337" t="s">
        <v>71</v>
      </c>
      <c r="CA337" t="s">
        <v>71</v>
      </c>
      <c r="CB337" t="s">
        <v>71</v>
      </c>
      <c r="CC337" t="s">
        <v>71</v>
      </c>
      <c r="CD337" t="s">
        <v>71</v>
      </c>
      <c r="CE337" t="s">
        <v>71</v>
      </c>
      <c r="CF337" t="s">
        <v>71</v>
      </c>
      <c r="CG337" t="s">
        <v>71</v>
      </c>
      <c r="CH337" t="s">
        <v>71</v>
      </c>
      <c r="CI337" t="s">
        <v>71</v>
      </c>
      <c r="CJ337" t="s">
        <v>71</v>
      </c>
      <c r="CK337" t="s">
        <v>71</v>
      </c>
      <c r="CL337" t="s">
        <v>71</v>
      </c>
      <c r="CM337" t="s">
        <v>71</v>
      </c>
      <c r="CN337" t="s">
        <v>71</v>
      </c>
      <c r="CO337" t="s">
        <v>71</v>
      </c>
      <c r="CP337" t="s">
        <v>71</v>
      </c>
      <c r="CQ337" t="s">
        <v>71</v>
      </c>
      <c r="CR337" t="s">
        <v>71</v>
      </c>
      <c r="CS337" t="s">
        <v>71</v>
      </c>
      <c r="CT337" t="s">
        <v>71</v>
      </c>
      <c r="CU337" t="s">
        <v>71</v>
      </c>
      <c r="CV337" t="s">
        <v>71</v>
      </c>
      <c r="CW337" t="s">
        <v>71</v>
      </c>
      <c r="CX337" t="s">
        <v>71</v>
      </c>
      <c r="CY337" t="s">
        <v>71</v>
      </c>
      <c r="CZ337" t="s">
        <v>71</v>
      </c>
      <c r="DA337" t="s">
        <v>71</v>
      </c>
      <c r="DB337" t="s">
        <v>71</v>
      </c>
      <c r="DC337" t="s">
        <v>71</v>
      </c>
      <c r="DD337" t="s">
        <v>71</v>
      </c>
      <c r="DE337" t="s">
        <v>71</v>
      </c>
      <c r="DF337" t="s">
        <v>71</v>
      </c>
      <c r="DG337" t="s">
        <v>71</v>
      </c>
      <c r="DH337" t="s">
        <v>71</v>
      </c>
      <c r="DI337" t="s">
        <v>71</v>
      </c>
      <c r="DJ337" t="s">
        <v>71</v>
      </c>
      <c r="DK337" t="s">
        <v>71</v>
      </c>
      <c r="DL337" t="s">
        <v>71</v>
      </c>
      <c r="DM337" t="s">
        <v>71</v>
      </c>
      <c r="DN337" t="s">
        <v>71</v>
      </c>
      <c r="DO337" t="s">
        <v>71</v>
      </c>
      <c r="DP337" t="s">
        <v>71</v>
      </c>
      <c r="DQ337" t="s">
        <v>71</v>
      </c>
      <c r="DR337" t="s">
        <v>71</v>
      </c>
      <c r="DS337" t="s">
        <v>71</v>
      </c>
      <c r="DT337" t="s">
        <v>71</v>
      </c>
      <c r="DU337" t="s">
        <v>71</v>
      </c>
      <c r="DV337" t="s">
        <v>71</v>
      </c>
      <c r="DW337" t="s">
        <v>71</v>
      </c>
      <c r="DX337" t="s">
        <v>71</v>
      </c>
      <c r="DY337" t="s">
        <v>71</v>
      </c>
      <c r="DZ337" t="s">
        <v>71</v>
      </c>
      <c r="EA337" t="s">
        <v>71</v>
      </c>
      <c r="EB337" t="s">
        <v>71</v>
      </c>
      <c r="EC337" t="s">
        <v>71</v>
      </c>
      <c r="ED337" t="s">
        <v>71</v>
      </c>
      <c r="EE337" t="s">
        <v>71</v>
      </c>
      <c r="EF337" t="s">
        <v>71</v>
      </c>
      <c r="EG337" t="s">
        <v>71</v>
      </c>
      <c r="EH337" t="s">
        <v>71</v>
      </c>
      <c r="EI337" t="s">
        <v>71</v>
      </c>
      <c r="EJ337" t="s">
        <v>71</v>
      </c>
      <c r="EK337" t="s">
        <v>71</v>
      </c>
      <c r="EL337" t="s">
        <v>71</v>
      </c>
      <c r="EM337" t="s">
        <v>71</v>
      </c>
      <c r="EN337" t="s">
        <v>71</v>
      </c>
      <c r="EO337" t="s">
        <v>71</v>
      </c>
      <c r="EP337" t="s">
        <v>71</v>
      </c>
      <c r="EQ337" t="s">
        <v>71</v>
      </c>
      <c r="ER337" t="s">
        <v>71</v>
      </c>
      <c r="ES337" t="s">
        <v>71</v>
      </c>
      <c r="ET337" t="s">
        <v>71</v>
      </c>
      <c r="EU337" t="s">
        <v>71</v>
      </c>
      <c r="EV337" t="s">
        <v>71</v>
      </c>
      <c r="EW337" t="s">
        <v>71</v>
      </c>
      <c r="EX337" t="s">
        <v>71</v>
      </c>
      <c r="EY337" t="s">
        <v>71</v>
      </c>
      <c r="EZ337" t="s">
        <v>71</v>
      </c>
      <c r="FA337" t="s">
        <v>71</v>
      </c>
      <c r="FB337" t="s">
        <v>71</v>
      </c>
      <c r="FC337" t="s">
        <v>71</v>
      </c>
      <c r="FD337" t="s">
        <v>71</v>
      </c>
      <c r="FE337" t="s">
        <v>71</v>
      </c>
      <c r="FF337" t="s">
        <v>71</v>
      </c>
      <c r="FG337" t="s">
        <v>71</v>
      </c>
      <c r="FH337" t="s">
        <v>71</v>
      </c>
      <c r="FI337" t="s">
        <v>71</v>
      </c>
      <c r="FJ337" t="s">
        <v>71</v>
      </c>
      <c r="FK337" t="s">
        <v>71</v>
      </c>
      <c r="FL337" t="s">
        <v>71</v>
      </c>
      <c r="FM337" t="s">
        <v>71</v>
      </c>
      <c r="FN337" t="s">
        <v>71</v>
      </c>
      <c r="FO337" t="s">
        <v>71</v>
      </c>
      <c r="FP337" t="s">
        <v>71</v>
      </c>
      <c r="FQ337" t="s">
        <v>71</v>
      </c>
      <c r="FR337" t="s">
        <v>71</v>
      </c>
      <c r="FS337" t="s">
        <v>71</v>
      </c>
      <c r="FT337" t="s">
        <v>71</v>
      </c>
      <c r="FU337" t="s">
        <v>71</v>
      </c>
      <c r="FV337" t="s">
        <v>71</v>
      </c>
      <c r="FW337" t="s">
        <v>71</v>
      </c>
      <c r="FX337" t="s">
        <v>71</v>
      </c>
      <c r="FY337" t="s">
        <v>71</v>
      </c>
      <c r="FZ337" t="s">
        <v>71</v>
      </c>
      <c r="GA337" t="s">
        <v>71</v>
      </c>
      <c r="GB337" t="s">
        <v>71</v>
      </c>
      <c r="GC337" t="s">
        <v>71</v>
      </c>
      <c r="GD337" t="s">
        <v>71</v>
      </c>
      <c r="GE337" t="s">
        <v>71</v>
      </c>
      <c r="GF337" t="s">
        <v>71</v>
      </c>
      <c r="GG337" t="s">
        <v>71</v>
      </c>
      <c r="GH337" t="s">
        <v>71</v>
      </c>
    </row>
    <row r="338" spans="1:190" x14ac:dyDescent="0.2">
      <c r="A338" s="1">
        <v>336</v>
      </c>
      <c r="B338" t="s">
        <v>72</v>
      </c>
      <c r="C338" t="s">
        <v>72</v>
      </c>
      <c r="D338" t="s">
        <v>73</v>
      </c>
      <c r="E338" t="s">
        <v>73</v>
      </c>
      <c r="F338" t="s">
        <v>73</v>
      </c>
      <c r="G338" t="s">
        <v>73</v>
      </c>
      <c r="H338" t="s">
        <v>74</v>
      </c>
      <c r="I338" t="s">
        <v>74</v>
      </c>
      <c r="J338" t="s">
        <v>74</v>
      </c>
      <c r="K338" t="s">
        <v>75</v>
      </c>
      <c r="L338" t="s">
        <v>75</v>
      </c>
      <c r="M338" t="s">
        <v>75</v>
      </c>
      <c r="N338" t="s">
        <v>75</v>
      </c>
      <c r="O338" t="s">
        <v>75</v>
      </c>
      <c r="P338" t="s">
        <v>75</v>
      </c>
      <c r="Q338" t="s">
        <v>75</v>
      </c>
      <c r="R338" t="s">
        <v>71</v>
      </c>
      <c r="S338" t="s">
        <v>71</v>
      </c>
      <c r="T338" t="s">
        <v>71</v>
      </c>
      <c r="U338" t="s">
        <v>71</v>
      </c>
      <c r="V338" t="s">
        <v>71</v>
      </c>
      <c r="W338" t="s">
        <v>71</v>
      </c>
      <c r="X338" t="s">
        <v>71</v>
      </c>
      <c r="Y338" t="s">
        <v>71</v>
      </c>
      <c r="Z338" t="s">
        <v>71</v>
      </c>
      <c r="AA338" t="s">
        <v>71</v>
      </c>
      <c r="AB338" t="s">
        <v>71</v>
      </c>
      <c r="AC338" t="s">
        <v>71</v>
      </c>
      <c r="AD338" t="s">
        <v>71</v>
      </c>
      <c r="AE338" t="s">
        <v>71</v>
      </c>
      <c r="AF338" t="s">
        <v>71</v>
      </c>
      <c r="AG338" t="s">
        <v>71</v>
      </c>
      <c r="AH338" t="s">
        <v>71</v>
      </c>
      <c r="AI338" t="s">
        <v>71</v>
      </c>
      <c r="AJ338" t="s">
        <v>71</v>
      </c>
      <c r="AK338" t="s">
        <v>71</v>
      </c>
      <c r="AL338" t="s">
        <v>71</v>
      </c>
      <c r="AM338" t="s">
        <v>71</v>
      </c>
      <c r="AN338" t="s">
        <v>71</v>
      </c>
      <c r="AO338" t="s">
        <v>71</v>
      </c>
      <c r="AP338" t="s">
        <v>71</v>
      </c>
      <c r="AQ338" t="s">
        <v>71</v>
      </c>
      <c r="AR338" t="s">
        <v>71</v>
      </c>
      <c r="AS338" t="s">
        <v>71</v>
      </c>
      <c r="AT338" t="s">
        <v>71</v>
      </c>
      <c r="AU338" t="s">
        <v>71</v>
      </c>
      <c r="AV338" t="s">
        <v>71</v>
      </c>
      <c r="AW338" t="s">
        <v>71</v>
      </c>
      <c r="AX338" t="s">
        <v>71</v>
      </c>
      <c r="AY338" t="s">
        <v>71</v>
      </c>
      <c r="AZ338" t="s">
        <v>71</v>
      </c>
      <c r="BA338" t="s">
        <v>71</v>
      </c>
      <c r="BB338" t="s">
        <v>71</v>
      </c>
      <c r="BC338" t="s">
        <v>71</v>
      </c>
      <c r="BD338" t="s">
        <v>71</v>
      </c>
      <c r="BE338" t="s">
        <v>71</v>
      </c>
      <c r="BF338" t="s">
        <v>71</v>
      </c>
      <c r="BG338" t="s">
        <v>71</v>
      </c>
      <c r="BH338" t="s">
        <v>71</v>
      </c>
      <c r="BI338" t="s">
        <v>71</v>
      </c>
      <c r="BJ338" t="s">
        <v>71</v>
      </c>
      <c r="BK338" t="s">
        <v>71</v>
      </c>
      <c r="BL338" t="s">
        <v>71</v>
      </c>
      <c r="BM338" t="s">
        <v>71</v>
      </c>
      <c r="BN338" t="s">
        <v>71</v>
      </c>
      <c r="BO338" t="s">
        <v>71</v>
      </c>
      <c r="BP338" t="s">
        <v>71</v>
      </c>
      <c r="BQ338" t="s">
        <v>71</v>
      </c>
      <c r="BR338" t="s">
        <v>71</v>
      </c>
      <c r="BS338" t="s">
        <v>71</v>
      </c>
      <c r="BT338" t="s">
        <v>71</v>
      </c>
      <c r="BU338" t="s">
        <v>71</v>
      </c>
      <c r="BV338" t="s">
        <v>71</v>
      </c>
      <c r="BW338" t="s">
        <v>71</v>
      </c>
      <c r="BX338" t="s">
        <v>71</v>
      </c>
      <c r="BY338" t="s">
        <v>71</v>
      </c>
      <c r="BZ338" t="s">
        <v>71</v>
      </c>
      <c r="CA338" t="s">
        <v>71</v>
      </c>
      <c r="CB338" t="s">
        <v>71</v>
      </c>
      <c r="CC338" t="s">
        <v>71</v>
      </c>
      <c r="CD338" t="s">
        <v>71</v>
      </c>
      <c r="CE338" t="s">
        <v>71</v>
      </c>
      <c r="CF338" t="s">
        <v>71</v>
      </c>
      <c r="CG338" t="s">
        <v>71</v>
      </c>
      <c r="CH338" t="s">
        <v>71</v>
      </c>
      <c r="CI338" t="s">
        <v>71</v>
      </c>
      <c r="CJ338" t="s">
        <v>71</v>
      </c>
      <c r="CK338" t="s">
        <v>71</v>
      </c>
      <c r="CL338" t="s">
        <v>71</v>
      </c>
      <c r="CM338" t="s">
        <v>71</v>
      </c>
      <c r="CN338" t="s">
        <v>71</v>
      </c>
      <c r="CO338" t="s">
        <v>71</v>
      </c>
      <c r="CP338" t="s">
        <v>71</v>
      </c>
      <c r="CQ338" t="s">
        <v>71</v>
      </c>
      <c r="CR338" t="s">
        <v>71</v>
      </c>
      <c r="CS338" t="s">
        <v>71</v>
      </c>
      <c r="CT338" t="s">
        <v>71</v>
      </c>
      <c r="CU338" t="s">
        <v>71</v>
      </c>
      <c r="CV338" t="s">
        <v>71</v>
      </c>
      <c r="CW338" t="s">
        <v>71</v>
      </c>
      <c r="CX338" t="s">
        <v>71</v>
      </c>
      <c r="CY338" t="s">
        <v>71</v>
      </c>
      <c r="CZ338" t="s">
        <v>71</v>
      </c>
      <c r="DA338" t="s">
        <v>71</v>
      </c>
      <c r="DB338" t="s">
        <v>71</v>
      </c>
      <c r="DC338" t="s">
        <v>71</v>
      </c>
      <c r="DD338" t="s">
        <v>71</v>
      </c>
      <c r="DE338" t="s">
        <v>71</v>
      </c>
      <c r="DF338" t="s">
        <v>71</v>
      </c>
      <c r="DG338" t="s">
        <v>71</v>
      </c>
      <c r="DH338" t="s">
        <v>71</v>
      </c>
      <c r="DI338" t="s">
        <v>71</v>
      </c>
      <c r="DJ338" t="s">
        <v>71</v>
      </c>
      <c r="DK338" t="s">
        <v>71</v>
      </c>
      <c r="DL338" t="s">
        <v>71</v>
      </c>
      <c r="DM338" t="s">
        <v>71</v>
      </c>
      <c r="DN338" t="s">
        <v>71</v>
      </c>
      <c r="DO338" t="s">
        <v>71</v>
      </c>
      <c r="DP338" t="s">
        <v>71</v>
      </c>
      <c r="DQ338" t="s">
        <v>71</v>
      </c>
      <c r="DR338" t="s">
        <v>71</v>
      </c>
      <c r="DS338" t="s">
        <v>71</v>
      </c>
      <c r="DT338" t="s">
        <v>71</v>
      </c>
      <c r="DU338" t="s">
        <v>71</v>
      </c>
      <c r="DV338" t="s">
        <v>71</v>
      </c>
      <c r="DW338" t="s">
        <v>71</v>
      </c>
      <c r="DX338" t="s">
        <v>71</v>
      </c>
      <c r="DY338" t="s">
        <v>71</v>
      </c>
      <c r="DZ338" t="s">
        <v>71</v>
      </c>
      <c r="EA338" t="s">
        <v>71</v>
      </c>
      <c r="EB338" t="s">
        <v>71</v>
      </c>
      <c r="EC338" t="s">
        <v>71</v>
      </c>
      <c r="ED338" t="s">
        <v>71</v>
      </c>
      <c r="EE338" t="s">
        <v>71</v>
      </c>
      <c r="EF338" t="s">
        <v>71</v>
      </c>
      <c r="EG338" t="s">
        <v>71</v>
      </c>
      <c r="EH338" t="s">
        <v>71</v>
      </c>
      <c r="EI338" t="s">
        <v>71</v>
      </c>
      <c r="EJ338" t="s">
        <v>71</v>
      </c>
      <c r="EK338" t="s">
        <v>71</v>
      </c>
      <c r="EL338" t="s">
        <v>71</v>
      </c>
      <c r="EM338" t="s">
        <v>71</v>
      </c>
      <c r="EN338" t="s">
        <v>71</v>
      </c>
      <c r="EO338" t="s">
        <v>71</v>
      </c>
      <c r="EP338" t="s">
        <v>71</v>
      </c>
      <c r="EQ338" t="s">
        <v>71</v>
      </c>
      <c r="ER338" t="s">
        <v>71</v>
      </c>
      <c r="ES338" t="s">
        <v>71</v>
      </c>
      <c r="ET338" t="s">
        <v>71</v>
      </c>
      <c r="EU338" t="s">
        <v>71</v>
      </c>
      <c r="EV338" t="s">
        <v>71</v>
      </c>
      <c r="EW338" t="s">
        <v>71</v>
      </c>
      <c r="EX338" t="s">
        <v>71</v>
      </c>
      <c r="EY338" t="s">
        <v>71</v>
      </c>
      <c r="EZ338" t="s">
        <v>71</v>
      </c>
      <c r="FA338" t="s">
        <v>71</v>
      </c>
      <c r="FB338" t="s">
        <v>71</v>
      </c>
      <c r="FC338" t="s">
        <v>71</v>
      </c>
      <c r="FD338" t="s">
        <v>71</v>
      </c>
      <c r="FE338" t="s">
        <v>71</v>
      </c>
      <c r="FF338" t="s">
        <v>71</v>
      </c>
      <c r="FG338" t="s">
        <v>71</v>
      </c>
      <c r="FH338" t="s">
        <v>71</v>
      </c>
      <c r="FI338" t="s">
        <v>71</v>
      </c>
      <c r="FJ338" t="s">
        <v>71</v>
      </c>
      <c r="FK338" t="s">
        <v>71</v>
      </c>
      <c r="FL338" t="s">
        <v>71</v>
      </c>
      <c r="FM338" t="s">
        <v>71</v>
      </c>
      <c r="FN338" t="s">
        <v>71</v>
      </c>
      <c r="FO338" t="s">
        <v>71</v>
      </c>
      <c r="FP338" t="s">
        <v>71</v>
      </c>
      <c r="FQ338" t="s">
        <v>71</v>
      </c>
      <c r="FR338" t="s">
        <v>71</v>
      </c>
      <c r="FS338" t="s">
        <v>71</v>
      </c>
      <c r="FT338" t="s">
        <v>71</v>
      </c>
      <c r="FU338" t="s">
        <v>71</v>
      </c>
      <c r="FV338" t="s">
        <v>71</v>
      </c>
      <c r="FW338" t="s">
        <v>71</v>
      </c>
      <c r="FX338" t="s">
        <v>71</v>
      </c>
      <c r="FY338" t="s">
        <v>71</v>
      </c>
      <c r="FZ338" t="s">
        <v>71</v>
      </c>
      <c r="GA338" t="s">
        <v>71</v>
      </c>
      <c r="GB338" t="s">
        <v>71</v>
      </c>
      <c r="GC338" t="s">
        <v>71</v>
      </c>
      <c r="GD338" t="s">
        <v>71</v>
      </c>
      <c r="GE338" t="s">
        <v>71</v>
      </c>
      <c r="GF338" t="s">
        <v>71</v>
      </c>
      <c r="GG338" t="s">
        <v>71</v>
      </c>
      <c r="GH338" t="s">
        <v>71</v>
      </c>
    </row>
    <row r="339" spans="1:190" x14ac:dyDescent="0.2">
      <c r="A339" s="1">
        <v>337</v>
      </c>
      <c r="B339" t="s">
        <v>72</v>
      </c>
      <c r="C339" t="s">
        <v>72</v>
      </c>
      <c r="D339" t="s">
        <v>73</v>
      </c>
      <c r="E339" t="s">
        <v>73</v>
      </c>
      <c r="F339" t="s">
        <v>73</v>
      </c>
      <c r="G339" t="s">
        <v>73</v>
      </c>
      <c r="H339" t="s">
        <v>74</v>
      </c>
      <c r="I339" t="s">
        <v>74</v>
      </c>
      <c r="J339" t="s">
        <v>74</v>
      </c>
      <c r="K339" t="s">
        <v>75</v>
      </c>
      <c r="L339" t="s">
        <v>75</v>
      </c>
      <c r="M339" t="s">
        <v>75</v>
      </c>
      <c r="N339" t="s">
        <v>75</v>
      </c>
      <c r="O339" t="s">
        <v>75</v>
      </c>
      <c r="P339" t="s">
        <v>75</v>
      </c>
      <c r="Q339" t="s">
        <v>75</v>
      </c>
      <c r="R339" t="s">
        <v>71</v>
      </c>
      <c r="S339" t="s">
        <v>71</v>
      </c>
      <c r="T339" t="s">
        <v>71</v>
      </c>
      <c r="U339" t="s">
        <v>71</v>
      </c>
      <c r="V339" t="s">
        <v>71</v>
      </c>
      <c r="W339" t="s">
        <v>71</v>
      </c>
      <c r="X339" t="s">
        <v>71</v>
      </c>
      <c r="Y339" t="s">
        <v>71</v>
      </c>
      <c r="Z339" t="s">
        <v>71</v>
      </c>
      <c r="AA339" t="s">
        <v>71</v>
      </c>
      <c r="AB339" t="s">
        <v>71</v>
      </c>
      <c r="AC339" t="s">
        <v>71</v>
      </c>
      <c r="AD339" t="s">
        <v>71</v>
      </c>
      <c r="AE339" t="s">
        <v>71</v>
      </c>
      <c r="AF339" t="s">
        <v>71</v>
      </c>
      <c r="AG339" t="s">
        <v>71</v>
      </c>
      <c r="AH339" t="s">
        <v>71</v>
      </c>
      <c r="AI339" t="s">
        <v>71</v>
      </c>
      <c r="AJ339" t="s">
        <v>71</v>
      </c>
      <c r="AK339" t="s">
        <v>71</v>
      </c>
      <c r="AL339" t="s">
        <v>71</v>
      </c>
      <c r="AM339" t="s">
        <v>71</v>
      </c>
      <c r="AN339" t="s">
        <v>71</v>
      </c>
      <c r="AO339" t="s">
        <v>71</v>
      </c>
      <c r="AP339" t="s">
        <v>71</v>
      </c>
      <c r="AQ339" t="s">
        <v>71</v>
      </c>
      <c r="AR339" t="s">
        <v>71</v>
      </c>
      <c r="AS339" t="s">
        <v>71</v>
      </c>
      <c r="AT339" t="s">
        <v>71</v>
      </c>
      <c r="AU339" t="s">
        <v>71</v>
      </c>
      <c r="AV339" t="s">
        <v>71</v>
      </c>
      <c r="AW339" t="s">
        <v>71</v>
      </c>
      <c r="AX339" t="s">
        <v>71</v>
      </c>
      <c r="AY339" t="s">
        <v>71</v>
      </c>
      <c r="AZ339" t="s">
        <v>71</v>
      </c>
      <c r="BA339" t="s">
        <v>71</v>
      </c>
      <c r="BB339" t="s">
        <v>71</v>
      </c>
      <c r="BC339" t="s">
        <v>71</v>
      </c>
      <c r="BD339" t="s">
        <v>71</v>
      </c>
      <c r="BE339" t="s">
        <v>71</v>
      </c>
      <c r="BF339" t="s">
        <v>71</v>
      </c>
      <c r="BG339" t="s">
        <v>71</v>
      </c>
      <c r="BH339" t="s">
        <v>71</v>
      </c>
      <c r="BI339" t="s">
        <v>71</v>
      </c>
      <c r="BJ339" t="s">
        <v>71</v>
      </c>
      <c r="BK339" t="s">
        <v>71</v>
      </c>
      <c r="BL339" t="s">
        <v>71</v>
      </c>
      <c r="BM339" t="s">
        <v>71</v>
      </c>
      <c r="BN339" t="s">
        <v>71</v>
      </c>
      <c r="BO339" t="s">
        <v>71</v>
      </c>
      <c r="BP339" t="s">
        <v>71</v>
      </c>
      <c r="BQ339" t="s">
        <v>71</v>
      </c>
      <c r="BR339" t="s">
        <v>71</v>
      </c>
      <c r="BS339" t="s">
        <v>71</v>
      </c>
      <c r="BT339" t="s">
        <v>71</v>
      </c>
      <c r="BU339" t="s">
        <v>71</v>
      </c>
      <c r="BV339" t="s">
        <v>71</v>
      </c>
      <c r="BW339" t="s">
        <v>71</v>
      </c>
      <c r="BX339" t="s">
        <v>71</v>
      </c>
      <c r="BY339" t="s">
        <v>71</v>
      </c>
      <c r="BZ339" t="s">
        <v>71</v>
      </c>
      <c r="CA339" t="s">
        <v>71</v>
      </c>
      <c r="CB339" t="s">
        <v>71</v>
      </c>
      <c r="CC339" t="s">
        <v>71</v>
      </c>
      <c r="CD339" t="s">
        <v>71</v>
      </c>
      <c r="CE339" t="s">
        <v>71</v>
      </c>
      <c r="CF339" t="s">
        <v>71</v>
      </c>
      <c r="CG339" t="s">
        <v>71</v>
      </c>
      <c r="CH339" t="s">
        <v>71</v>
      </c>
      <c r="CI339" t="s">
        <v>71</v>
      </c>
      <c r="CJ339" t="s">
        <v>71</v>
      </c>
      <c r="CK339" t="s">
        <v>71</v>
      </c>
      <c r="CL339" t="s">
        <v>71</v>
      </c>
      <c r="CM339" t="s">
        <v>71</v>
      </c>
      <c r="CN339" t="s">
        <v>71</v>
      </c>
      <c r="CO339" t="s">
        <v>71</v>
      </c>
      <c r="CP339" t="s">
        <v>71</v>
      </c>
      <c r="CQ339" t="s">
        <v>71</v>
      </c>
      <c r="CR339" t="s">
        <v>71</v>
      </c>
      <c r="CS339" t="s">
        <v>71</v>
      </c>
      <c r="CT339" t="s">
        <v>71</v>
      </c>
      <c r="CU339" t="s">
        <v>71</v>
      </c>
      <c r="CV339" t="s">
        <v>71</v>
      </c>
      <c r="CW339" t="s">
        <v>71</v>
      </c>
      <c r="CX339" t="s">
        <v>71</v>
      </c>
      <c r="CY339" t="s">
        <v>71</v>
      </c>
      <c r="CZ339" t="s">
        <v>71</v>
      </c>
      <c r="DA339" t="s">
        <v>71</v>
      </c>
      <c r="DB339" t="s">
        <v>71</v>
      </c>
      <c r="DC339" t="s">
        <v>71</v>
      </c>
      <c r="DD339" t="s">
        <v>71</v>
      </c>
      <c r="DE339" t="s">
        <v>71</v>
      </c>
      <c r="DF339" t="s">
        <v>71</v>
      </c>
      <c r="DG339" t="s">
        <v>71</v>
      </c>
      <c r="DH339" t="s">
        <v>71</v>
      </c>
      <c r="DI339" t="s">
        <v>71</v>
      </c>
      <c r="DJ339" t="s">
        <v>71</v>
      </c>
      <c r="DK339" t="s">
        <v>71</v>
      </c>
      <c r="DL339" t="s">
        <v>71</v>
      </c>
      <c r="DM339" t="s">
        <v>71</v>
      </c>
      <c r="DN339" t="s">
        <v>71</v>
      </c>
      <c r="DO339" t="s">
        <v>71</v>
      </c>
      <c r="DP339" t="s">
        <v>71</v>
      </c>
      <c r="DQ339" t="s">
        <v>71</v>
      </c>
      <c r="DR339" t="s">
        <v>71</v>
      </c>
      <c r="DS339" t="s">
        <v>71</v>
      </c>
      <c r="DT339" t="s">
        <v>71</v>
      </c>
      <c r="DU339" t="s">
        <v>71</v>
      </c>
      <c r="DV339" t="s">
        <v>71</v>
      </c>
      <c r="DW339" t="s">
        <v>71</v>
      </c>
      <c r="DX339" t="s">
        <v>71</v>
      </c>
      <c r="DY339" t="s">
        <v>71</v>
      </c>
      <c r="DZ339" t="s">
        <v>71</v>
      </c>
      <c r="EA339" t="s">
        <v>71</v>
      </c>
      <c r="EB339" t="s">
        <v>71</v>
      </c>
      <c r="EC339" t="s">
        <v>71</v>
      </c>
      <c r="ED339" t="s">
        <v>71</v>
      </c>
      <c r="EE339" t="s">
        <v>71</v>
      </c>
      <c r="EF339" t="s">
        <v>71</v>
      </c>
      <c r="EG339" t="s">
        <v>71</v>
      </c>
      <c r="EH339" t="s">
        <v>71</v>
      </c>
      <c r="EI339" t="s">
        <v>71</v>
      </c>
      <c r="EJ339" t="s">
        <v>71</v>
      </c>
      <c r="EK339" t="s">
        <v>71</v>
      </c>
      <c r="EL339" t="s">
        <v>71</v>
      </c>
      <c r="EM339" t="s">
        <v>71</v>
      </c>
      <c r="EN339" t="s">
        <v>71</v>
      </c>
      <c r="EO339" t="s">
        <v>71</v>
      </c>
      <c r="EP339" t="s">
        <v>71</v>
      </c>
      <c r="EQ339" t="s">
        <v>71</v>
      </c>
      <c r="ER339" t="s">
        <v>71</v>
      </c>
      <c r="ES339" t="s">
        <v>71</v>
      </c>
      <c r="ET339" t="s">
        <v>71</v>
      </c>
      <c r="EU339" t="s">
        <v>71</v>
      </c>
      <c r="EV339" t="s">
        <v>71</v>
      </c>
      <c r="EW339" t="s">
        <v>71</v>
      </c>
      <c r="EX339" t="s">
        <v>71</v>
      </c>
      <c r="EY339" t="s">
        <v>71</v>
      </c>
      <c r="EZ339" t="s">
        <v>71</v>
      </c>
      <c r="FA339" t="s">
        <v>71</v>
      </c>
      <c r="FB339" t="s">
        <v>71</v>
      </c>
      <c r="FC339" t="s">
        <v>71</v>
      </c>
      <c r="FD339" t="s">
        <v>71</v>
      </c>
      <c r="FE339" t="s">
        <v>71</v>
      </c>
      <c r="FF339" t="s">
        <v>71</v>
      </c>
      <c r="FG339" t="s">
        <v>71</v>
      </c>
      <c r="FH339" t="s">
        <v>71</v>
      </c>
      <c r="FI339" t="s">
        <v>71</v>
      </c>
      <c r="FJ339" t="s">
        <v>71</v>
      </c>
      <c r="FK339" t="s">
        <v>71</v>
      </c>
      <c r="FL339" t="s">
        <v>71</v>
      </c>
      <c r="FM339" t="s">
        <v>71</v>
      </c>
      <c r="FN339" t="s">
        <v>71</v>
      </c>
      <c r="FO339" t="s">
        <v>71</v>
      </c>
      <c r="FP339" t="s">
        <v>71</v>
      </c>
      <c r="FQ339" t="s">
        <v>71</v>
      </c>
      <c r="FR339" t="s">
        <v>71</v>
      </c>
      <c r="FS339" t="s">
        <v>71</v>
      </c>
      <c r="FT339" t="s">
        <v>71</v>
      </c>
      <c r="FU339" t="s">
        <v>71</v>
      </c>
      <c r="FV339" t="s">
        <v>71</v>
      </c>
      <c r="FW339" t="s">
        <v>71</v>
      </c>
      <c r="FX339" t="s">
        <v>71</v>
      </c>
      <c r="FY339" t="s">
        <v>71</v>
      </c>
      <c r="FZ339" t="s">
        <v>71</v>
      </c>
      <c r="GA339" t="s">
        <v>71</v>
      </c>
      <c r="GB339" t="s">
        <v>71</v>
      </c>
      <c r="GC339" t="s">
        <v>71</v>
      </c>
      <c r="GD339" t="s">
        <v>71</v>
      </c>
      <c r="GE339" t="s">
        <v>71</v>
      </c>
      <c r="GF339" t="s">
        <v>71</v>
      </c>
      <c r="GG339" t="s">
        <v>71</v>
      </c>
      <c r="GH339" t="s">
        <v>71</v>
      </c>
    </row>
    <row r="340" spans="1:190" x14ac:dyDescent="0.2">
      <c r="A340" s="1">
        <v>338</v>
      </c>
      <c r="B340" t="s">
        <v>72</v>
      </c>
      <c r="C340" t="s">
        <v>72</v>
      </c>
      <c r="D340" t="s">
        <v>73</v>
      </c>
      <c r="E340" t="s">
        <v>73</v>
      </c>
      <c r="F340" t="s">
        <v>73</v>
      </c>
      <c r="G340" t="s">
        <v>73</v>
      </c>
      <c r="H340" t="s">
        <v>74</v>
      </c>
      <c r="I340" t="s">
        <v>74</v>
      </c>
      <c r="J340" t="s">
        <v>74</v>
      </c>
      <c r="K340" t="s">
        <v>75</v>
      </c>
      <c r="L340" t="s">
        <v>75</v>
      </c>
      <c r="M340" t="s">
        <v>75</v>
      </c>
      <c r="N340" t="s">
        <v>75</v>
      </c>
      <c r="O340" t="s">
        <v>75</v>
      </c>
      <c r="P340" t="s">
        <v>75</v>
      </c>
      <c r="Q340" t="s">
        <v>75</v>
      </c>
      <c r="R340" t="s">
        <v>71</v>
      </c>
      <c r="S340" t="s">
        <v>71</v>
      </c>
      <c r="T340" t="s">
        <v>71</v>
      </c>
      <c r="U340" t="s">
        <v>71</v>
      </c>
      <c r="V340" t="s">
        <v>71</v>
      </c>
      <c r="W340" t="s">
        <v>71</v>
      </c>
      <c r="X340" t="s">
        <v>71</v>
      </c>
      <c r="Y340" t="s">
        <v>71</v>
      </c>
      <c r="Z340" t="s">
        <v>71</v>
      </c>
      <c r="AA340" t="s">
        <v>71</v>
      </c>
      <c r="AB340" t="s">
        <v>71</v>
      </c>
      <c r="AC340" t="s">
        <v>71</v>
      </c>
      <c r="AD340" t="s">
        <v>71</v>
      </c>
      <c r="AE340" t="s">
        <v>71</v>
      </c>
      <c r="AF340" t="s">
        <v>71</v>
      </c>
      <c r="AG340" t="s">
        <v>71</v>
      </c>
      <c r="AH340" t="s">
        <v>71</v>
      </c>
      <c r="AI340" t="s">
        <v>71</v>
      </c>
      <c r="AJ340" t="s">
        <v>71</v>
      </c>
      <c r="AK340" t="s">
        <v>71</v>
      </c>
      <c r="AL340" t="s">
        <v>71</v>
      </c>
      <c r="AM340" t="s">
        <v>71</v>
      </c>
      <c r="AN340" t="s">
        <v>71</v>
      </c>
      <c r="AO340" t="s">
        <v>71</v>
      </c>
      <c r="AP340" t="s">
        <v>71</v>
      </c>
      <c r="AQ340" t="s">
        <v>71</v>
      </c>
      <c r="AR340" t="s">
        <v>71</v>
      </c>
      <c r="AS340" t="s">
        <v>71</v>
      </c>
      <c r="AT340" t="s">
        <v>71</v>
      </c>
      <c r="AU340" t="s">
        <v>71</v>
      </c>
      <c r="AV340" t="s">
        <v>71</v>
      </c>
      <c r="AW340" t="s">
        <v>71</v>
      </c>
      <c r="AX340" t="s">
        <v>71</v>
      </c>
      <c r="AY340" t="s">
        <v>71</v>
      </c>
      <c r="AZ340" t="s">
        <v>71</v>
      </c>
      <c r="BA340" t="s">
        <v>71</v>
      </c>
      <c r="BB340" t="s">
        <v>71</v>
      </c>
      <c r="BC340" t="s">
        <v>71</v>
      </c>
      <c r="BD340" t="s">
        <v>71</v>
      </c>
      <c r="BE340" t="s">
        <v>71</v>
      </c>
      <c r="BF340" t="s">
        <v>71</v>
      </c>
      <c r="BG340" t="s">
        <v>71</v>
      </c>
      <c r="BH340" t="s">
        <v>71</v>
      </c>
      <c r="BI340" t="s">
        <v>71</v>
      </c>
      <c r="BJ340" t="s">
        <v>71</v>
      </c>
      <c r="BK340" t="s">
        <v>71</v>
      </c>
      <c r="BL340" t="s">
        <v>71</v>
      </c>
      <c r="BM340" t="s">
        <v>71</v>
      </c>
      <c r="BN340" t="s">
        <v>71</v>
      </c>
      <c r="BO340" t="s">
        <v>71</v>
      </c>
      <c r="BP340" t="s">
        <v>71</v>
      </c>
      <c r="BQ340" t="s">
        <v>71</v>
      </c>
      <c r="BR340" t="s">
        <v>71</v>
      </c>
      <c r="BS340" t="s">
        <v>71</v>
      </c>
      <c r="BT340" t="s">
        <v>71</v>
      </c>
      <c r="BU340" t="s">
        <v>71</v>
      </c>
      <c r="BV340" t="s">
        <v>71</v>
      </c>
      <c r="BW340" t="s">
        <v>71</v>
      </c>
      <c r="BX340" t="s">
        <v>71</v>
      </c>
      <c r="BY340" t="s">
        <v>71</v>
      </c>
      <c r="BZ340" t="s">
        <v>71</v>
      </c>
      <c r="CA340" t="s">
        <v>71</v>
      </c>
      <c r="CB340" t="s">
        <v>71</v>
      </c>
      <c r="CC340" t="s">
        <v>71</v>
      </c>
      <c r="CD340" t="s">
        <v>71</v>
      </c>
      <c r="CE340" t="s">
        <v>71</v>
      </c>
      <c r="CF340" t="s">
        <v>71</v>
      </c>
      <c r="CG340" t="s">
        <v>71</v>
      </c>
      <c r="CH340" t="s">
        <v>71</v>
      </c>
      <c r="CI340" t="s">
        <v>71</v>
      </c>
      <c r="CJ340" t="s">
        <v>71</v>
      </c>
      <c r="CK340" t="s">
        <v>71</v>
      </c>
      <c r="CL340" t="s">
        <v>71</v>
      </c>
      <c r="CM340" t="s">
        <v>71</v>
      </c>
      <c r="CN340" t="s">
        <v>71</v>
      </c>
      <c r="CO340" t="s">
        <v>71</v>
      </c>
      <c r="CP340" t="s">
        <v>71</v>
      </c>
      <c r="CQ340" t="s">
        <v>71</v>
      </c>
      <c r="CR340" t="s">
        <v>71</v>
      </c>
      <c r="CS340" t="s">
        <v>71</v>
      </c>
      <c r="CT340" t="s">
        <v>71</v>
      </c>
      <c r="CU340" t="s">
        <v>71</v>
      </c>
      <c r="CV340" t="s">
        <v>71</v>
      </c>
      <c r="CW340" t="s">
        <v>71</v>
      </c>
      <c r="CX340" t="s">
        <v>71</v>
      </c>
      <c r="CY340" t="s">
        <v>71</v>
      </c>
      <c r="CZ340" t="s">
        <v>71</v>
      </c>
      <c r="DA340" t="s">
        <v>71</v>
      </c>
      <c r="DB340" t="s">
        <v>71</v>
      </c>
      <c r="DC340" t="s">
        <v>71</v>
      </c>
      <c r="DD340" t="s">
        <v>71</v>
      </c>
      <c r="DE340" t="s">
        <v>71</v>
      </c>
      <c r="DF340" t="s">
        <v>71</v>
      </c>
      <c r="DG340" t="s">
        <v>71</v>
      </c>
      <c r="DH340" t="s">
        <v>71</v>
      </c>
      <c r="DI340" t="s">
        <v>71</v>
      </c>
      <c r="DJ340" t="s">
        <v>71</v>
      </c>
      <c r="DK340" t="s">
        <v>71</v>
      </c>
      <c r="DL340" t="s">
        <v>71</v>
      </c>
      <c r="DM340" t="s">
        <v>71</v>
      </c>
      <c r="DN340" t="s">
        <v>71</v>
      </c>
      <c r="DO340" t="s">
        <v>71</v>
      </c>
      <c r="DP340" t="s">
        <v>71</v>
      </c>
      <c r="DQ340" t="s">
        <v>71</v>
      </c>
      <c r="DR340" t="s">
        <v>71</v>
      </c>
      <c r="DS340" t="s">
        <v>71</v>
      </c>
      <c r="DT340" t="s">
        <v>71</v>
      </c>
      <c r="DU340" t="s">
        <v>71</v>
      </c>
      <c r="DV340" t="s">
        <v>71</v>
      </c>
      <c r="DW340" t="s">
        <v>71</v>
      </c>
      <c r="DX340" t="s">
        <v>71</v>
      </c>
      <c r="DY340" t="s">
        <v>71</v>
      </c>
      <c r="DZ340" t="s">
        <v>71</v>
      </c>
      <c r="EA340" t="s">
        <v>71</v>
      </c>
      <c r="EB340" t="s">
        <v>71</v>
      </c>
      <c r="EC340" t="s">
        <v>71</v>
      </c>
      <c r="ED340" t="s">
        <v>71</v>
      </c>
      <c r="EE340" t="s">
        <v>71</v>
      </c>
      <c r="EF340" t="s">
        <v>71</v>
      </c>
      <c r="EG340" t="s">
        <v>71</v>
      </c>
      <c r="EH340" t="s">
        <v>71</v>
      </c>
      <c r="EI340" t="s">
        <v>71</v>
      </c>
      <c r="EJ340" t="s">
        <v>71</v>
      </c>
      <c r="EK340" t="s">
        <v>71</v>
      </c>
      <c r="EL340" t="s">
        <v>71</v>
      </c>
      <c r="EM340" t="s">
        <v>71</v>
      </c>
      <c r="EN340" t="s">
        <v>71</v>
      </c>
      <c r="EO340" t="s">
        <v>71</v>
      </c>
      <c r="EP340" t="s">
        <v>71</v>
      </c>
      <c r="EQ340" t="s">
        <v>71</v>
      </c>
      <c r="ER340" t="s">
        <v>71</v>
      </c>
      <c r="ES340" t="s">
        <v>71</v>
      </c>
      <c r="ET340" t="s">
        <v>71</v>
      </c>
      <c r="EU340" t="s">
        <v>71</v>
      </c>
      <c r="EV340" t="s">
        <v>71</v>
      </c>
      <c r="EW340" t="s">
        <v>71</v>
      </c>
      <c r="EX340" t="s">
        <v>71</v>
      </c>
      <c r="EY340" t="s">
        <v>71</v>
      </c>
      <c r="EZ340" t="s">
        <v>71</v>
      </c>
      <c r="FA340" t="s">
        <v>71</v>
      </c>
      <c r="FB340" t="s">
        <v>71</v>
      </c>
      <c r="FC340" t="s">
        <v>71</v>
      </c>
      <c r="FD340" t="s">
        <v>71</v>
      </c>
      <c r="FE340" t="s">
        <v>71</v>
      </c>
      <c r="FF340" t="s">
        <v>71</v>
      </c>
      <c r="FG340" t="s">
        <v>71</v>
      </c>
      <c r="FH340" t="s">
        <v>71</v>
      </c>
      <c r="FI340" t="s">
        <v>71</v>
      </c>
      <c r="FJ340" t="s">
        <v>71</v>
      </c>
      <c r="FK340" t="s">
        <v>71</v>
      </c>
      <c r="FL340" t="s">
        <v>71</v>
      </c>
      <c r="FM340" t="s">
        <v>71</v>
      </c>
      <c r="FN340" t="s">
        <v>71</v>
      </c>
      <c r="FO340" t="s">
        <v>71</v>
      </c>
      <c r="FP340" t="s">
        <v>71</v>
      </c>
      <c r="FQ340" t="s">
        <v>71</v>
      </c>
      <c r="FR340" t="s">
        <v>71</v>
      </c>
      <c r="FS340" t="s">
        <v>71</v>
      </c>
      <c r="FT340" t="s">
        <v>71</v>
      </c>
      <c r="FU340" t="s">
        <v>71</v>
      </c>
      <c r="FV340" t="s">
        <v>71</v>
      </c>
      <c r="FW340" t="s">
        <v>71</v>
      </c>
      <c r="FX340" t="s">
        <v>71</v>
      </c>
      <c r="FY340" t="s">
        <v>71</v>
      </c>
      <c r="FZ340" t="s">
        <v>71</v>
      </c>
      <c r="GA340" t="s">
        <v>71</v>
      </c>
      <c r="GB340" t="s">
        <v>71</v>
      </c>
      <c r="GC340" t="s">
        <v>71</v>
      </c>
      <c r="GD340" t="s">
        <v>71</v>
      </c>
      <c r="GE340" t="s">
        <v>71</v>
      </c>
      <c r="GF340" t="s">
        <v>71</v>
      </c>
      <c r="GG340" t="s">
        <v>71</v>
      </c>
      <c r="GH340" t="s">
        <v>71</v>
      </c>
    </row>
    <row r="341" spans="1:190" x14ac:dyDescent="0.2">
      <c r="A341" s="1">
        <v>339</v>
      </c>
      <c r="B341" t="s">
        <v>72</v>
      </c>
      <c r="C341" t="s">
        <v>72</v>
      </c>
      <c r="D341" t="s">
        <v>73</v>
      </c>
      <c r="E341" t="s">
        <v>73</v>
      </c>
      <c r="F341" t="s">
        <v>73</v>
      </c>
      <c r="G341" t="s">
        <v>73</v>
      </c>
      <c r="H341" t="s">
        <v>74</v>
      </c>
      <c r="I341" t="s">
        <v>74</v>
      </c>
      <c r="J341" t="s">
        <v>74</v>
      </c>
      <c r="K341" t="s">
        <v>75</v>
      </c>
      <c r="L341" t="s">
        <v>75</v>
      </c>
      <c r="M341" t="s">
        <v>75</v>
      </c>
      <c r="N341" t="s">
        <v>75</v>
      </c>
      <c r="O341" t="s">
        <v>75</v>
      </c>
      <c r="P341" t="s">
        <v>75</v>
      </c>
      <c r="Q341" t="s">
        <v>75</v>
      </c>
      <c r="R341" t="s">
        <v>71</v>
      </c>
      <c r="S341" t="s">
        <v>71</v>
      </c>
      <c r="T341" t="s">
        <v>71</v>
      </c>
      <c r="U341" t="s">
        <v>71</v>
      </c>
      <c r="V341" t="s">
        <v>71</v>
      </c>
      <c r="W341" t="s">
        <v>71</v>
      </c>
      <c r="X341" t="s">
        <v>71</v>
      </c>
      <c r="Y341" t="s">
        <v>71</v>
      </c>
      <c r="Z341" t="s">
        <v>71</v>
      </c>
      <c r="AA341" t="s">
        <v>71</v>
      </c>
      <c r="AB341" t="s">
        <v>71</v>
      </c>
      <c r="AC341" t="s">
        <v>71</v>
      </c>
      <c r="AD341" t="s">
        <v>71</v>
      </c>
      <c r="AE341" t="s">
        <v>71</v>
      </c>
      <c r="AF341" t="s">
        <v>71</v>
      </c>
      <c r="AG341" t="s">
        <v>71</v>
      </c>
      <c r="AH341" t="s">
        <v>71</v>
      </c>
      <c r="AI341" t="s">
        <v>71</v>
      </c>
      <c r="AJ341" t="s">
        <v>71</v>
      </c>
      <c r="AK341" t="s">
        <v>71</v>
      </c>
      <c r="AL341" t="s">
        <v>71</v>
      </c>
      <c r="AM341" t="s">
        <v>71</v>
      </c>
      <c r="AN341" t="s">
        <v>71</v>
      </c>
      <c r="AO341" t="s">
        <v>71</v>
      </c>
      <c r="AP341" t="s">
        <v>71</v>
      </c>
      <c r="AQ341" t="s">
        <v>71</v>
      </c>
      <c r="AR341" t="s">
        <v>71</v>
      </c>
      <c r="AS341" t="s">
        <v>71</v>
      </c>
      <c r="AT341" t="s">
        <v>71</v>
      </c>
      <c r="AU341" t="s">
        <v>71</v>
      </c>
      <c r="AV341" t="s">
        <v>71</v>
      </c>
      <c r="AW341" t="s">
        <v>71</v>
      </c>
      <c r="AX341" t="s">
        <v>71</v>
      </c>
      <c r="AY341" t="s">
        <v>71</v>
      </c>
      <c r="AZ341" t="s">
        <v>71</v>
      </c>
      <c r="BA341" t="s">
        <v>71</v>
      </c>
      <c r="BB341" t="s">
        <v>71</v>
      </c>
      <c r="BC341" t="s">
        <v>71</v>
      </c>
      <c r="BD341" t="s">
        <v>71</v>
      </c>
      <c r="BE341" t="s">
        <v>71</v>
      </c>
      <c r="BF341" t="s">
        <v>71</v>
      </c>
      <c r="BG341" t="s">
        <v>71</v>
      </c>
      <c r="BH341" t="s">
        <v>71</v>
      </c>
      <c r="BI341" t="s">
        <v>71</v>
      </c>
      <c r="BJ341" t="s">
        <v>71</v>
      </c>
      <c r="BK341" t="s">
        <v>71</v>
      </c>
      <c r="BL341" t="s">
        <v>71</v>
      </c>
      <c r="BM341" t="s">
        <v>71</v>
      </c>
      <c r="BN341" t="s">
        <v>71</v>
      </c>
      <c r="BO341" t="s">
        <v>71</v>
      </c>
      <c r="BP341" t="s">
        <v>71</v>
      </c>
      <c r="BQ341" t="s">
        <v>71</v>
      </c>
      <c r="BR341" t="s">
        <v>71</v>
      </c>
      <c r="BS341" t="s">
        <v>71</v>
      </c>
      <c r="BT341" t="s">
        <v>71</v>
      </c>
      <c r="BU341" t="s">
        <v>71</v>
      </c>
      <c r="BV341" t="s">
        <v>71</v>
      </c>
      <c r="BW341" t="s">
        <v>71</v>
      </c>
      <c r="BX341" t="s">
        <v>71</v>
      </c>
      <c r="BY341" t="s">
        <v>71</v>
      </c>
      <c r="BZ341" t="s">
        <v>71</v>
      </c>
      <c r="CA341" t="s">
        <v>71</v>
      </c>
      <c r="CB341" t="s">
        <v>71</v>
      </c>
      <c r="CC341" t="s">
        <v>71</v>
      </c>
      <c r="CD341" t="s">
        <v>71</v>
      </c>
      <c r="CE341" t="s">
        <v>71</v>
      </c>
      <c r="CF341" t="s">
        <v>71</v>
      </c>
      <c r="CG341" t="s">
        <v>71</v>
      </c>
      <c r="CH341" t="s">
        <v>71</v>
      </c>
      <c r="CI341" t="s">
        <v>71</v>
      </c>
      <c r="CJ341" t="s">
        <v>71</v>
      </c>
      <c r="CK341" t="s">
        <v>71</v>
      </c>
      <c r="CL341" t="s">
        <v>71</v>
      </c>
      <c r="CM341" t="s">
        <v>71</v>
      </c>
      <c r="CN341" t="s">
        <v>71</v>
      </c>
      <c r="CO341" t="s">
        <v>71</v>
      </c>
      <c r="CP341" t="s">
        <v>71</v>
      </c>
      <c r="CQ341" t="s">
        <v>71</v>
      </c>
      <c r="CR341" t="s">
        <v>71</v>
      </c>
      <c r="CS341" t="s">
        <v>71</v>
      </c>
      <c r="CT341" t="s">
        <v>71</v>
      </c>
      <c r="CU341" t="s">
        <v>71</v>
      </c>
      <c r="CV341" t="s">
        <v>71</v>
      </c>
      <c r="CW341" t="s">
        <v>71</v>
      </c>
      <c r="CX341" t="s">
        <v>71</v>
      </c>
      <c r="CY341" t="s">
        <v>71</v>
      </c>
      <c r="CZ341" t="s">
        <v>71</v>
      </c>
      <c r="DA341" t="s">
        <v>71</v>
      </c>
      <c r="DB341" t="s">
        <v>71</v>
      </c>
      <c r="DC341" t="s">
        <v>71</v>
      </c>
      <c r="DD341" t="s">
        <v>71</v>
      </c>
      <c r="DE341" t="s">
        <v>71</v>
      </c>
      <c r="DF341" t="s">
        <v>71</v>
      </c>
      <c r="DG341" t="s">
        <v>71</v>
      </c>
      <c r="DH341" t="s">
        <v>71</v>
      </c>
      <c r="DI341" t="s">
        <v>71</v>
      </c>
      <c r="DJ341" t="s">
        <v>71</v>
      </c>
      <c r="DK341" t="s">
        <v>71</v>
      </c>
      <c r="DL341" t="s">
        <v>71</v>
      </c>
      <c r="DM341" t="s">
        <v>71</v>
      </c>
      <c r="DN341" t="s">
        <v>71</v>
      </c>
      <c r="DO341" t="s">
        <v>71</v>
      </c>
      <c r="DP341" t="s">
        <v>71</v>
      </c>
      <c r="DQ341" t="s">
        <v>71</v>
      </c>
      <c r="DR341" t="s">
        <v>71</v>
      </c>
      <c r="DS341" t="s">
        <v>71</v>
      </c>
      <c r="DT341" t="s">
        <v>71</v>
      </c>
      <c r="DU341" t="s">
        <v>71</v>
      </c>
      <c r="DV341" t="s">
        <v>71</v>
      </c>
      <c r="DW341" t="s">
        <v>71</v>
      </c>
      <c r="DX341" t="s">
        <v>71</v>
      </c>
      <c r="DY341" t="s">
        <v>71</v>
      </c>
      <c r="DZ341" t="s">
        <v>71</v>
      </c>
      <c r="EA341" t="s">
        <v>71</v>
      </c>
      <c r="EB341" t="s">
        <v>71</v>
      </c>
      <c r="EC341" t="s">
        <v>71</v>
      </c>
      <c r="ED341" t="s">
        <v>71</v>
      </c>
      <c r="EE341" t="s">
        <v>71</v>
      </c>
      <c r="EF341" t="s">
        <v>71</v>
      </c>
      <c r="EG341" t="s">
        <v>71</v>
      </c>
      <c r="EH341" t="s">
        <v>71</v>
      </c>
      <c r="EI341" t="s">
        <v>71</v>
      </c>
      <c r="EJ341" t="s">
        <v>71</v>
      </c>
      <c r="EK341" t="s">
        <v>71</v>
      </c>
      <c r="EL341" t="s">
        <v>71</v>
      </c>
      <c r="EM341" t="s">
        <v>71</v>
      </c>
      <c r="EN341" t="s">
        <v>71</v>
      </c>
      <c r="EO341" t="s">
        <v>71</v>
      </c>
      <c r="EP341" t="s">
        <v>71</v>
      </c>
      <c r="EQ341" t="s">
        <v>71</v>
      </c>
      <c r="ER341" t="s">
        <v>71</v>
      </c>
      <c r="ES341" t="s">
        <v>71</v>
      </c>
      <c r="ET341" t="s">
        <v>71</v>
      </c>
      <c r="EU341" t="s">
        <v>71</v>
      </c>
      <c r="EV341" t="s">
        <v>71</v>
      </c>
      <c r="EW341" t="s">
        <v>71</v>
      </c>
      <c r="EX341" t="s">
        <v>71</v>
      </c>
      <c r="EY341" t="s">
        <v>71</v>
      </c>
      <c r="EZ341" t="s">
        <v>71</v>
      </c>
      <c r="FA341" t="s">
        <v>71</v>
      </c>
      <c r="FB341" t="s">
        <v>71</v>
      </c>
      <c r="FC341" t="s">
        <v>71</v>
      </c>
      <c r="FD341" t="s">
        <v>71</v>
      </c>
      <c r="FE341" t="s">
        <v>71</v>
      </c>
      <c r="FF341" t="s">
        <v>71</v>
      </c>
      <c r="FG341" t="s">
        <v>71</v>
      </c>
      <c r="FH341" t="s">
        <v>71</v>
      </c>
      <c r="FI341" t="s">
        <v>71</v>
      </c>
      <c r="FJ341" t="s">
        <v>71</v>
      </c>
      <c r="FK341" t="s">
        <v>71</v>
      </c>
      <c r="FL341" t="s">
        <v>71</v>
      </c>
      <c r="FM341" t="s">
        <v>71</v>
      </c>
      <c r="FN341" t="s">
        <v>71</v>
      </c>
      <c r="FO341" t="s">
        <v>71</v>
      </c>
      <c r="FP341" t="s">
        <v>71</v>
      </c>
      <c r="FQ341" t="s">
        <v>71</v>
      </c>
      <c r="FR341" t="s">
        <v>71</v>
      </c>
      <c r="FS341" t="s">
        <v>71</v>
      </c>
      <c r="FT341" t="s">
        <v>71</v>
      </c>
      <c r="FU341" t="s">
        <v>71</v>
      </c>
      <c r="FV341" t="s">
        <v>71</v>
      </c>
      <c r="FW341" t="s">
        <v>71</v>
      </c>
      <c r="FX341" t="s">
        <v>71</v>
      </c>
      <c r="FY341" t="s">
        <v>71</v>
      </c>
      <c r="FZ341" t="s">
        <v>71</v>
      </c>
      <c r="GA341" t="s">
        <v>71</v>
      </c>
      <c r="GB341" t="s">
        <v>71</v>
      </c>
      <c r="GC341" t="s">
        <v>71</v>
      </c>
      <c r="GD341" t="s">
        <v>71</v>
      </c>
      <c r="GE341" t="s">
        <v>71</v>
      </c>
      <c r="GF341" t="s">
        <v>71</v>
      </c>
      <c r="GG341" t="s">
        <v>71</v>
      </c>
      <c r="GH341" t="s">
        <v>71</v>
      </c>
    </row>
    <row r="342" spans="1:190" x14ac:dyDescent="0.2">
      <c r="A342" s="1">
        <v>340</v>
      </c>
      <c r="B342" t="s">
        <v>72</v>
      </c>
      <c r="C342" t="s">
        <v>72</v>
      </c>
      <c r="D342" t="s">
        <v>73</v>
      </c>
      <c r="E342" t="s">
        <v>73</v>
      </c>
      <c r="F342" t="s">
        <v>73</v>
      </c>
      <c r="G342" t="s">
        <v>73</v>
      </c>
      <c r="H342" t="s">
        <v>74</v>
      </c>
      <c r="I342" t="s">
        <v>74</v>
      </c>
      <c r="J342" t="s">
        <v>74</v>
      </c>
      <c r="K342" t="s">
        <v>75</v>
      </c>
      <c r="L342" t="s">
        <v>75</v>
      </c>
      <c r="M342" t="s">
        <v>75</v>
      </c>
      <c r="N342" t="s">
        <v>75</v>
      </c>
      <c r="O342" t="s">
        <v>75</v>
      </c>
      <c r="P342" t="s">
        <v>75</v>
      </c>
      <c r="Q342" t="s">
        <v>75</v>
      </c>
      <c r="R342" t="s">
        <v>71</v>
      </c>
      <c r="S342" t="s">
        <v>71</v>
      </c>
      <c r="T342" t="s">
        <v>71</v>
      </c>
      <c r="U342" t="s">
        <v>71</v>
      </c>
      <c r="V342" t="s">
        <v>71</v>
      </c>
      <c r="W342" t="s">
        <v>71</v>
      </c>
      <c r="X342" t="s">
        <v>71</v>
      </c>
      <c r="Y342" t="s">
        <v>71</v>
      </c>
      <c r="Z342" t="s">
        <v>71</v>
      </c>
      <c r="AA342" t="s">
        <v>71</v>
      </c>
      <c r="AB342" t="s">
        <v>71</v>
      </c>
      <c r="AC342" t="s">
        <v>71</v>
      </c>
      <c r="AD342" t="s">
        <v>71</v>
      </c>
      <c r="AE342" t="s">
        <v>71</v>
      </c>
      <c r="AF342" t="s">
        <v>71</v>
      </c>
      <c r="AG342" t="s">
        <v>71</v>
      </c>
      <c r="AH342" t="s">
        <v>71</v>
      </c>
      <c r="AI342" t="s">
        <v>71</v>
      </c>
      <c r="AJ342" t="s">
        <v>71</v>
      </c>
      <c r="AK342" t="s">
        <v>71</v>
      </c>
      <c r="AL342" t="s">
        <v>71</v>
      </c>
      <c r="AM342" t="s">
        <v>71</v>
      </c>
      <c r="AN342" t="s">
        <v>71</v>
      </c>
      <c r="AO342" t="s">
        <v>71</v>
      </c>
      <c r="AP342" t="s">
        <v>71</v>
      </c>
      <c r="AQ342" t="s">
        <v>71</v>
      </c>
      <c r="AR342" t="s">
        <v>71</v>
      </c>
      <c r="AS342" t="s">
        <v>71</v>
      </c>
      <c r="AT342" t="s">
        <v>71</v>
      </c>
      <c r="AU342" t="s">
        <v>71</v>
      </c>
      <c r="AV342" t="s">
        <v>71</v>
      </c>
      <c r="AW342" t="s">
        <v>71</v>
      </c>
      <c r="AX342" t="s">
        <v>71</v>
      </c>
      <c r="AY342" t="s">
        <v>71</v>
      </c>
      <c r="AZ342" t="s">
        <v>71</v>
      </c>
      <c r="BA342" t="s">
        <v>71</v>
      </c>
      <c r="BB342" t="s">
        <v>71</v>
      </c>
      <c r="BC342" t="s">
        <v>71</v>
      </c>
      <c r="BD342" t="s">
        <v>71</v>
      </c>
      <c r="BE342" t="s">
        <v>71</v>
      </c>
      <c r="BF342" t="s">
        <v>71</v>
      </c>
      <c r="BG342" t="s">
        <v>71</v>
      </c>
      <c r="BH342" t="s">
        <v>71</v>
      </c>
      <c r="BI342" t="s">
        <v>71</v>
      </c>
      <c r="BJ342" t="s">
        <v>71</v>
      </c>
      <c r="BK342" t="s">
        <v>71</v>
      </c>
      <c r="BL342" t="s">
        <v>71</v>
      </c>
      <c r="BM342" t="s">
        <v>71</v>
      </c>
      <c r="BN342" t="s">
        <v>71</v>
      </c>
      <c r="BO342" t="s">
        <v>71</v>
      </c>
      <c r="BP342" t="s">
        <v>71</v>
      </c>
      <c r="BQ342" t="s">
        <v>71</v>
      </c>
      <c r="BR342" t="s">
        <v>71</v>
      </c>
      <c r="BS342" t="s">
        <v>71</v>
      </c>
      <c r="BT342" t="s">
        <v>71</v>
      </c>
      <c r="BU342" t="s">
        <v>71</v>
      </c>
      <c r="BV342" t="s">
        <v>71</v>
      </c>
      <c r="BW342" t="s">
        <v>71</v>
      </c>
      <c r="BX342" t="s">
        <v>71</v>
      </c>
      <c r="BY342" t="s">
        <v>71</v>
      </c>
      <c r="BZ342" t="s">
        <v>71</v>
      </c>
      <c r="CA342" t="s">
        <v>71</v>
      </c>
      <c r="CB342" t="s">
        <v>71</v>
      </c>
      <c r="CC342" t="s">
        <v>71</v>
      </c>
      <c r="CD342" t="s">
        <v>71</v>
      </c>
      <c r="CE342" t="s">
        <v>71</v>
      </c>
      <c r="CF342" t="s">
        <v>71</v>
      </c>
      <c r="CG342" t="s">
        <v>71</v>
      </c>
      <c r="CH342" t="s">
        <v>71</v>
      </c>
      <c r="CI342" t="s">
        <v>71</v>
      </c>
      <c r="CJ342" t="s">
        <v>71</v>
      </c>
      <c r="CK342" t="s">
        <v>71</v>
      </c>
      <c r="CL342" t="s">
        <v>71</v>
      </c>
      <c r="CM342" t="s">
        <v>71</v>
      </c>
      <c r="CN342" t="s">
        <v>71</v>
      </c>
      <c r="CO342" t="s">
        <v>71</v>
      </c>
      <c r="CP342" t="s">
        <v>71</v>
      </c>
      <c r="CQ342" t="s">
        <v>71</v>
      </c>
      <c r="CR342" t="s">
        <v>71</v>
      </c>
      <c r="CS342" t="s">
        <v>71</v>
      </c>
      <c r="CT342" t="s">
        <v>71</v>
      </c>
      <c r="CU342" t="s">
        <v>71</v>
      </c>
      <c r="CV342" t="s">
        <v>71</v>
      </c>
      <c r="CW342" t="s">
        <v>71</v>
      </c>
      <c r="CX342" t="s">
        <v>71</v>
      </c>
      <c r="CY342" t="s">
        <v>71</v>
      </c>
      <c r="CZ342" t="s">
        <v>71</v>
      </c>
      <c r="DA342" t="s">
        <v>71</v>
      </c>
      <c r="DB342" t="s">
        <v>71</v>
      </c>
      <c r="DC342" t="s">
        <v>71</v>
      </c>
      <c r="DD342" t="s">
        <v>71</v>
      </c>
      <c r="DE342" t="s">
        <v>71</v>
      </c>
      <c r="DF342" t="s">
        <v>71</v>
      </c>
      <c r="DG342" t="s">
        <v>71</v>
      </c>
      <c r="DH342" t="s">
        <v>71</v>
      </c>
      <c r="DI342" t="s">
        <v>71</v>
      </c>
      <c r="DJ342" t="s">
        <v>71</v>
      </c>
      <c r="DK342" t="s">
        <v>71</v>
      </c>
      <c r="DL342" t="s">
        <v>71</v>
      </c>
      <c r="DM342" t="s">
        <v>71</v>
      </c>
      <c r="DN342" t="s">
        <v>71</v>
      </c>
      <c r="DO342" t="s">
        <v>71</v>
      </c>
      <c r="DP342" t="s">
        <v>71</v>
      </c>
      <c r="DQ342" t="s">
        <v>71</v>
      </c>
      <c r="DR342" t="s">
        <v>71</v>
      </c>
      <c r="DS342" t="s">
        <v>71</v>
      </c>
      <c r="DT342" t="s">
        <v>71</v>
      </c>
      <c r="DU342" t="s">
        <v>71</v>
      </c>
      <c r="DV342" t="s">
        <v>71</v>
      </c>
      <c r="DW342" t="s">
        <v>71</v>
      </c>
      <c r="DX342" t="s">
        <v>71</v>
      </c>
      <c r="DY342" t="s">
        <v>71</v>
      </c>
      <c r="DZ342" t="s">
        <v>71</v>
      </c>
      <c r="EA342" t="s">
        <v>71</v>
      </c>
      <c r="EB342" t="s">
        <v>71</v>
      </c>
      <c r="EC342" t="s">
        <v>71</v>
      </c>
      <c r="ED342" t="s">
        <v>71</v>
      </c>
      <c r="EE342" t="s">
        <v>71</v>
      </c>
      <c r="EF342" t="s">
        <v>71</v>
      </c>
      <c r="EG342" t="s">
        <v>71</v>
      </c>
      <c r="EH342" t="s">
        <v>71</v>
      </c>
      <c r="EI342" t="s">
        <v>71</v>
      </c>
      <c r="EJ342" t="s">
        <v>71</v>
      </c>
      <c r="EK342" t="s">
        <v>71</v>
      </c>
      <c r="EL342" t="s">
        <v>71</v>
      </c>
      <c r="EM342" t="s">
        <v>71</v>
      </c>
      <c r="EN342" t="s">
        <v>71</v>
      </c>
      <c r="EO342" t="s">
        <v>71</v>
      </c>
      <c r="EP342" t="s">
        <v>71</v>
      </c>
      <c r="EQ342" t="s">
        <v>71</v>
      </c>
      <c r="ER342" t="s">
        <v>71</v>
      </c>
      <c r="ES342" t="s">
        <v>71</v>
      </c>
      <c r="ET342" t="s">
        <v>71</v>
      </c>
      <c r="EU342" t="s">
        <v>71</v>
      </c>
      <c r="EV342" t="s">
        <v>71</v>
      </c>
      <c r="EW342" t="s">
        <v>71</v>
      </c>
      <c r="EX342" t="s">
        <v>71</v>
      </c>
      <c r="EY342" t="s">
        <v>71</v>
      </c>
      <c r="EZ342" t="s">
        <v>71</v>
      </c>
      <c r="FA342" t="s">
        <v>71</v>
      </c>
      <c r="FB342" t="s">
        <v>71</v>
      </c>
      <c r="FC342" t="s">
        <v>71</v>
      </c>
      <c r="FD342" t="s">
        <v>71</v>
      </c>
      <c r="FE342" t="s">
        <v>71</v>
      </c>
      <c r="FF342" t="s">
        <v>71</v>
      </c>
      <c r="FG342" t="s">
        <v>71</v>
      </c>
      <c r="FH342" t="s">
        <v>71</v>
      </c>
      <c r="FI342" t="s">
        <v>71</v>
      </c>
      <c r="FJ342" t="s">
        <v>71</v>
      </c>
      <c r="FK342" t="s">
        <v>71</v>
      </c>
      <c r="FL342" t="s">
        <v>71</v>
      </c>
      <c r="FM342" t="s">
        <v>71</v>
      </c>
      <c r="FN342" t="s">
        <v>71</v>
      </c>
      <c r="FO342" t="s">
        <v>71</v>
      </c>
      <c r="FP342" t="s">
        <v>71</v>
      </c>
      <c r="FQ342" t="s">
        <v>71</v>
      </c>
      <c r="FR342" t="s">
        <v>71</v>
      </c>
      <c r="FS342" t="s">
        <v>71</v>
      </c>
      <c r="FT342" t="s">
        <v>71</v>
      </c>
      <c r="FU342" t="s">
        <v>71</v>
      </c>
      <c r="FV342" t="s">
        <v>71</v>
      </c>
      <c r="FW342" t="s">
        <v>71</v>
      </c>
      <c r="FX342" t="s">
        <v>71</v>
      </c>
      <c r="FY342" t="s">
        <v>71</v>
      </c>
      <c r="FZ342" t="s">
        <v>71</v>
      </c>
      <c r="GA342" t="s">
        <v>71</v>
      </c>
      <c r="GB342" t="s">
        <v>71</v>
      </c>
      <c r="GC342" t="s">
        <v>71</v>
      </c>
      <c r="GD342" t="s">
        <v>71</v>
      </c>
      <c r="GE342" t="s">
        <v>71</v>
      </c>
      <c r="GF342" t="s">
        <v>71</v>
      </c>
      <c r="GG342" t="s">
        <v>71</v>
      </c>
      <c r="GH342" t="s">
        <v>71</v>
      </c>
    </row>
    <row r="343" spans="1:190" x14ac:dyDescent="0.2">
      <c r="A343" s="1">
        <v>341</v>
      </c>
      <c r="B343" t="s">
        <v>72</v>
      </c>
      <c r="C343" t="s">
        <v>72</v>
      </c>
      <c r="D343" t="s">
        <v>73</v>
      </c>
      <c r="E343" t="s">
        <v>73</v>
      </c>
      <c r="F343" t="s">
        <v>73</v>
      </c>
      <c r="G343" t="s">
        <v>73</v>
      </c>
      <c r="H343" t="s">
        <v>74</v>
      </c>
      <c r="I343" t="s">
        <v>74</v>
      </c>
      <c r="J343" t="s">
        <v>74</v>
      </c>
      <c r="K343" t="s">
        <v>75</v>
      </c>
      <c r="L343" t="s">
        <v>75</v>
      </c>
      <c r="M343" t="s">
        <v>75</v>
      </c>
      <c r="N343" t="s">
        <v>75</v>
      </c>
      <c r="O343" t="s">
        <v>75</v>
      </c>
      <c r="P343" t="s">
        <v>75</v>
      </c>
      <c r="Q343" t="s">
        <v>75</v>
      </c>
      <c r="R343" t="s">
        <v>71</v>
      </c>
      <c r="S343" t="s">
        <v>71</v>
      </c>
      <c r="T343" t="s">
        <v>71</v>
      </c>
      <c r="U343" t="s">
        <v>71</v>
      </c>
      <c r="V343" t="s">
        <v>71</v>
      </c>
      <c r="W343" t="s">
        <v>71</v>
      </c>
      <c r="X343" t="s">
        <v>71</v>
      </c>
      <c r="Y343" t="s">
        <v>71</v>
      </c>
      <c r="Z343" t="s">
        <v>71</v>
      </c>
      <c r="AA343" t="s">
        <v>71</v>
      </c>
      <c r="AB343" t="s">
        <v>71</v>
      </c>
      <c r="AC343" t="s">
        <v>71</v>
      </c>
      <c r="AD343" t="s">
        <v>71</v>
      </c>
      <c r="AE343" t="s">
        <v>71</v>
      </c>
      <c r="AF343" t="s">
        <v>71</v>
      </c>
      <c r="AG343" t="s">
        <v>71</v>
      </c>
      <c r="AH343" t="s">
        <v>71</v>
      </c>
      <c r="AI343" t="s">
        <v>71</v>
      </c>
      <c r="AJ343" t="s">
        <v>71</v>
      </c>
      <c r="AK343" t="s">
        <v>71</v>
      </c>
      <c r="AL343" t="s">
        <v>71</v>
      </c>
      <c r="AM343" t="s">
        <v>71</v>
      </c>
      <c r="AN343" t="s">
        <v>71</v>
      </c>
      <c r="AO343" t="s">
        <v>71</v>
      </c>
      <c r="AP343" t="s">
        <v>71</v>
      </c>
      <c r="AQ343" t="s">
        <v>71</v>
      </c>
      <c r="AR343" t="s">
        <v>71</v>
      </c>
      <c r="AS343" t="s">
        <v>71</v>
      </c>
      <c r="AT343" t="s">
        <v>71</v>
      </c>
      <c r="AU343" t="s">
        <v>71</v>
      </c>
      <c r="AV343" t="s">
        <v>71</v>
      </c>
      <c r="AW343" t="s">
        <v>71</v>
      </c>
      <c r="AX343" t="s">
        <v>71</v>
      </c>
      <c r="AY343" t="s">
        <v>71</v>
      </c>
      <c r="AZ343" t="s">
        <v>71</v>
      </c>
      <c r="BA343" t="s">
        <v>71</v>
      </c>
      <c r="BB343" t="s">
        <v>71</v>
      </c>
      <c r="BC343" t="s">
        <v>71</v>
      </c>
      <c r="BD343" t="s">
        <v>71</v>
      </c>
      <c r="BE343" t="s">
        <v>71</v>
      </c>
      <c r="BF343" t="s">
        <v>71</v>
      </c>
      <c r="BG343" t="s">
        <v>71</v>
      </c>
      <c r="BH343" t="s">
        <v>71</v>
      </c>
      <c r="BI343" t="s">
        <v>71</v>
      </c>
      <c r="BJ343" t="s">
        <v>71</v>
      </c>
      <c r="BK343" t="s">
        <v>71</v>
      </c>
      <c r="BL343" t="s">
        <v>71</v>
      </c>
      <c r="BM343" t="s">
        <v>71</v>
      </c>
      <c r="BN343" t="s">
        <v>71</v>
      </c>
      <c r="BO343" t="s">
        <v>71</v>
      </c>
      <c r="BP343" t="s">
        <v>71</v>
      </c>
      <c r="BQ343" t="s">
        <v>71</v>
      </c>
      <c r="BR343" t="s">
        <v>71</v>
      </c>
      <c r="BS343" t="s">
        <v>71</v>
      </c>
      <c r="BT343" t="s">
        <v>71</v>
      </c>
      <c r="BU343" t="s">
        <v>71</v>
      </c>
      <c r="BV343" t="s">
        <v>71</v>
      </c>
      <c r="BW343" t="s">
        <v>71</v>
      </c>
      <c r="BX343" t="s">
        <v>71</v>
      </c>
      <c r="BY343" t="s">
        <v>71</v>
      </c>
      <c r="BZ343" t="s">
        <v>71</v>
      </c>
      <c r="CA343" t="s">
        <v>71</v>
      </c>
      <c r="CB343" t="s">
        <v>71</v>
      </c>
      <c r="CC343" t="s">
        <v>71</v>
      </c>
      <c r="CD343" t="s">
        <v>71</v>
      </c>
      <c r="CE343" t="s">
        <v>71</v>
      </c>
      <c r="CF343" t="s">
        <v>71</v>
      </c>
      <c r="CG343" t="s">
        <v>71</v>
      </c>
      <c r="CH343" t="s">
        <v>71</v>
      </c>
      <c r="CI343" t="s">
        <v>71</v>
      </c>
      <c r="CJ343" t="s">
        <v>71</v>
      </c>
      <c r="CK343" t="s">
        <v>71</v>
      </c>
      <c r="CL343" t="s">
        <v>71</v>
      </c>
      <c r="CM343" t="s">
        <v>71</v>
      </c>
      <c r="CN343" t="s">
        <v>71</v>
      </c>
      <c r="CO343" t="s">
        <v>71</v>
      </c>
      <c r="CP343" t="s">
        <v>71</v>
      </c>
      <c r="CQ343" t="s">
        <v>71</v>
      </c>
      <c r="CR343" t="s">
        <v>71</v>
      </c>
      <c r="CS343" t="s">
        <v>71</v>
      </c>
      <c r="CT343" t="s">
        <v>71</v>
      </c>
      <c r="CU343" t="s">
        <v>71</v>
      </c>
      <c r="CV343" t="s">
        <v>71</v>
      </c>
      <c r="CW343" t="s">
        <v>71</v>
      </c>
      <c r="CX343" t="s">
        <v>71</v>
      </c>
      <c r="CY343" t="s">
        <v>71</v>
      </c>
      <c r="CZ343" t="s">
        <v>71</v>
      </c>
      <c r="DA343" t="s">
        <v>71</v>
      </c>
      <c r="DB343" t="s">
        <v>71</v>
      </c>
      <c r="DC343" t="s">
        <v>71</v>
      </c>
      <c r="DD343" t="s">
        <v>71</v>
      </c>
      <c r="DE343" t="s">
        <v>71</v>
      </c>
      <c r="DF343" t="s">
        <v>71</v>
      </c>
      <c r="DG343" t="s">
        <v>71</v>
      </c>
      <c r="DH343" t="s">
        <v>71</v>
      </c>
      <c r="DI343" t="s">
        <v>71</v>
      </c>
      <c r="DJ343" t="s">
        <v>71</v>
      </c>
      <c r="DK343" t="s">
        <v>71</v>
      </c>
      <c r="DL343" t="s">
        <v>71</v>
      </c>
      <c r="DM343" t="s">
        <v>71</v>
      </c>
      <c r="DN343" t="s">
        <v>71</v>
      </c>
      <c r="DO343" t="s">
        <v>71</v>
      </c>
      <c r="DP343" t="s">
        <v>71</v>
      </c>
      <c r="DQ343" t="s">
        <v>71</v>
      </c>
      <c r="DR343" t="s">
        <v>71</v>
      </c>
      <c r="DS343" t="s">
        <v>71</v>
      </c>
      <c r="DT343" t="s">
        <v>71</v>
      </c>
      <c r="DU343" t="s">
        <v>71</v>
      </c>
      <c r="DV343" t="s">
        <v>71</v>
      </c>
      <c r="DW343" t="s">
        <v>71</v>
      </c>
      <c r="DX343" t="s">
        <v>71</v>
      </c>
      <c r="DY343" t="s">
        <v>71</v>
      </c>
      <c r="DZ343" t="s">
        <v>71</v>
      </c>
      <c r="EA343" t="s">
        <v>71</v>
      </c>
      <c r="EB343" t="s">
        <v>71</v>
      </c>
      <c r="EC343" t="s">
        <v>71</v>
      </c>
      <c r="ED343" t="s">
        <v>71</v>
      </c>
      <c r="EE343" t="s">
        <v>71</v>
      </c>
      <c r="EF343" t="s">
        <v>71</v>
      </c>
      <c r="EG343" t="s">
        <v>71</v>
      </c>
      <c r="EH343" t="s">
        <v>71</v>
      </c>
      <c r="EI343" t="s">
        <v>71</v>
      </c>
      <c r="EJ343" t="s">
        <v>71</v>
      </c>
      <c r="EK343" t="s">
        <v>71</v>
      </c>
      <c r="EL343" t="s">
        <v>71</v>
      </c>
      <c r="EM343" t="s">
        <v>71</v>
      </c>
      <c r="EN343" t="s">
        <v>71</v>
      </c>
      <c r="EO343" t="s">
        <v>71</v>
      </c>
      <c r="EP343" t="s">
        <v>71</v>
      </c>
      <c r="EQ343" t="s">
        <v>71</v>
      </c>
      <c r="ER343" t="s">
        <v>71</v>
      </c>
      <c r="ES343" t="s">
        <v>71</v>
      </c>
      <c r="ET343" t="s">
        <v>71</v>
      </c>
      <c r="EU343" t="s">
        <v>71</v>
      </c>
      <c r="EV343" t="s">
        <v>71</v>
      </c>
      <c r="EW343" t="s">
        <v>71</v>
      </c>
      <c r="EX343" t="s">
        <v>71</v>
      </c>
      <c r="EY343" t="s">
        <v>71</v>
      </c>
      <c r="EZ343" t="s">
        <v>71</v>
      </c>
      <c r="FA343" t="s">
        <v>71</v>
      </c>
      <c r="FB343" t="s">
        <v>71</v>
      </c>
      <c r="FC343" t="s">
        <v>71</v>
      </c>
      <c r="FD343" t="s">
        <v>71</v>
      </c>
      <c r="FE343" t="s">
        <v>71</v>
      </c>
      <c r="FF343" t="s">
        <v>71</v>
      </c>
      <c r="FG343" t="s">
        <v>71</v>
      </c>
      <c r="FH343" t="s">
        <v>71</v>
      </c>
      <c r="FI343" t="s">
        <v>71</v>
      </c>
      <c r="FJ343" t="s">
        <v>71</v>
      </c>
      <c r="FK343" t="s">
        <v>71</v>
      </c>
      <c r="FL343" t="s">
        <v>71</v>
      </c>
      <c r="FM343" t="s">
        <v>71</v>
      </c>
      <c r="FN343" t="s">
        <v>71</v>
      </c>
      <c r="FO343" t="s">
        <v>71</v>
      </c>
      <c r="FP343" t="s">
        <v>71</v>
      </c>
      <c r="FQ343" t="s">
        <v>71</v>
      </c>
      <c r="FR343" t="s">
        <v>71</v>
      </c>
      <c r="FS343" t="s">
        <v>71</v>
      </c>
      <c r="FT343" t="s">
        <v>71</v>
      </c>
      <c r="FU343" t="s">
        <v>71</v>
      </c>
      <c r="FV343" t="s">
        <v>71</v>
      </c>
      <c r="FW343" t="s">
        <v>71</v>
      </c>
      <c r="FX343" t="s">
        <v>71</v>
      </c>
      <c r="FY343" t="s">
        <v>71</v>
      </c>
      <c r="FZ343" t="s">
        <v>71</v>
      </c>
      <c r="GA343" t="s">
        <v>71</v>
      </c>
      <c r="GB343" t="s">
        <v>71</v>
      </c>
      <c r="GC343" t="s">
        <v>71</v>
      </c>
      <c r="GD343" t="s">
        <v>71</v>
      </c>
      <c r="GE343" t="s">
        <v>71</v>
      </c>
      <c r="GF343" t="s">
        <v>71</v>
      </c>
      <c r="GG343" t="s">
        <v>71</v>
      </c>
      <c r="GH343" t="s">
        <v>71</v>
      </c>
    </row>
    <row r="344" spans="1:190" x14ac:dyDescent="0.2">
      <c r="A344" s="1">
        <v>342</v>
      </c>
      <c r="B344" t="s">
        <v>72</v>
      </c>
      <c r="C344" t="s">
        <v>72</v>
      </c>
      <c r="D344" t="s">
        <v>73</v>
      </c>
      <c r="E344" t="s">
        <v>73</v>
      </c>
      <c r="F344" t="s">
        <v>73</v>
      </c>
      <c r="G344" t="s">
        <v>73</v>
      </c>
      <c r="H344" t="s">
        <v>74</v>
      </c>
      <c r="I344" t="s">
        <v>74</v>
      </c>
      <c r="J344" t="s">
        <v>74</v>
      </c>
      <c r="K344" t="s">
        <v>75</v>
      </c>
      <c r="L344" t="s">
        <v>75</v>
      </c>
      <c r="M344" t="s">
        <v>75</v>
      </c>
      <c r="N344" t="s">
        <v>75</v>
      </c>
      <c r="O344" t="s">
        <v>75</v>
      </c>
      <c r="P344" t="s">
        <v>75</v>
      </c>
      <c r="Q344" t="s">
        <v>75</v>
      </c>
      <c r="R344" t="s">
        <v>71</v>
      </c>
      <c r="S344" t="s">
        <v>71</v>
      </c>
      <c r="T344" t="s">
        <v>71</v>
      </c>
      <c r="U344" t="s">
        <v>71</v>
      </c>
      <c r="V344" t="s">
        <v>71</v>
      </c>
      <c r="W344" t="s">
        <v>71</v>
      </c>
      <c r="X344" t="s">
        <v>71</v>
      </c>
      <c r="Y344" t="s">
        <v>71</v>
      </c>
      <c r="Z344" t="s">
        <v>71</v>
      </c>
      <c r="AA344" t="s">
        <v>71</v>
      </c>
      <c r="AB344" t="s">
        <v>71</v>
      </c>
      <c r="AC344" t="s">
        <v>71</v>
      </c>
      <c r="AD344" t="s">
        <v>71</v>
      </c>
      <c r="AE344" t="s">
        <v>71</v>
      </c>
      <c r="AF344" t="s">
        <v>71</v>
      </c>
      <c r="AG344" t="s">
        <v>71</v>
      </c>
      <c r="AH344" t="s">
        <v>71</v>
      </c>
      <c r="AI344" t="s">
        <v>71</v>
      </c>
      <c r="AJ344" t="s">
        <v>71</v>
      </c>
      <c r="AK344" t="s">
        <v>71</v>
      </c>
      <c r="AL344" t="s">
        <v>71</v>
      </c>
      <c r="AM344" t="s">
        <v>71</v>
      </c>
      <c r="AN344" t="s">
        <v>71</v>
      </c>
      <c r="AO344" t="s">
        <v>71</v>
      </c>
      <c r="AP344" t="s">
        <v>71</v>
      </c>
      <c r="AQ344" t="s">
        <v>71</v>
      </c>
      <c r="AR344" t="s">
        <v>71</v>
      </c>
      <c r="AS344" t="s">
        <v>71</v>
      </c>
      <c r="AT344" t="s">
        <v>71</v>
      </c>
      <c r="AU344" t="s">
        <v>71</v>
      </c>
      <c r="AV344" t="s">
        <v>71</v>
      </c>
      <c r="AW344" t="s">
        <v>71</v>
      </c>
      <c r="AX344" t="s">
        <v>71</v>
      </c>
      <c r="AY344" t="s">
        <v>71</v>
      </c>
      <c r="AZ344" t="s">
        <v>71</v>
      </c>
      <c r="BA344" t="s">
        <v>71</v>
      </c>
      <c r="BB344" t="s">
        <v>71</v>
      </c>
      <c r="BC344" t="s">
        <v>71</v>
      </c>
      <c r="BD344" t="s">
        <v>71</v>
      </c>
      <c r="BE344" t="s">
        <v>71</v>
      </c>
      <c r="BF344" t="s">
        <v>71</v>
      </c>
      <c r="BG344" t="s">
        <v>71</v>
      </c>
      <c r="BH344" t="s">
        <v>71</v>
      </c>
      <c r="BI344" t="s">
        <v>71</v>
      </c>
      <c r="BJ344" t="s">
        <v>71</v>
      </c>
      <c r="BK344" t="s">
        <v>71</v>
      </c>
      <c r="BL344" t="s">
        <v>71</v>
      </c>
      <c r="BM344" t="s">
        <v>71</v>
      </c>
      <c r="BN344" t="s">
        <v>71</v>
      </c>
      <c r="BO344" t="s">
        <v>71</v>
      </c>
      <c r="BP344" t="s">
        <v>71</v>
      </c>
      <c r="BQ344" t="s">
        <v>71</v>
      </c>
      <c r="BR344" t="s">
        <v>71</v>
      </c>
      <c r="BS344" t="s">
        <v>71</v>
      </c>
      <c r="BT344" t="s">
        <v>71</v>
      </c>
      <c r="BU344" t="s">
        <v>71</v>
      </c>
      <c r="BV344" t="s">
        <v>71</v>
      </c>
      <c r="BW344" t="s">
        <v>71</v>
      </c>
      <c r="BX344" t="s">
        <v>71</v>
      </c>
      <c r="BY344" t="s">
        <v>71</v>
      </c>
      <c r="BZ344" t="s">
        <v>71</v>
      </c>
      <c r="CA344" t="s">
        <v>71</v>
      </c>
      <c r="CB344" t="s">
        <v>71</v>
      </c>
      <c r="CC344" t="s">
        <v>71</v>
      </c>
      <c r="CD344" t="s">
        <v>71</v>
      </c>
      <c r="CE344" t="s">
        <v>71</v>
      </c>
      <c r="CF344" t="s">
        <v>71</v>
      </c>
      <c r="CG344" t="s">
        <v>71</v>
      </c>
      <c r="CH344" t="s">
        <v>71</v>
      </c>
      <c r="CI344" t="s">
        <v>71</v>
      </c>
      <c r="CJ344" t="s">
        <v>71</v>
      </c>
      <c r="CK344" t="s">
        <v>71</v>
      </c>
      <c r="CL344" t="s">
        <v>71</v>
      </c>
      <c r="CM344" t="s">
        <v>71</v>
      </c>
      <c r="CN344" t="s">
        <v>71</v>
      </c>
      <c r="CO344" t="s">
        <v>71</v>
      </c>
      <c r="CP344" t="s">
        <v>71</v>
      </c>
      <c r="CQ344" t="s">
        <v>71</v>
      </c>
      <c r="CR344" t="s">
        <v>71</v>
      </c>
      <c r="CS344" t="s">
        <v>71</v>
      </c>
      <c r="CT344" t="s">
        <v>71</v>
      </c>
      <c r="CU344" t="s">
        <v>71</v>
      </c>
      <c r="CV344" t="s">
        <v>71</v>
      </c>
      <c r="CW344" t="s">
        <v>71</v>
      </c>
      <c r="CX344" t="s">
        <v>71</v>
      </c>
      <c r="CY344" t="s">
        <v>71</v>
      </c>
      <c r="CZ344" t="s">
        <v>71</v>
      </c>
      <c r="DA344" t="s">
        <v>71</v>
      </c>
      <c r="DB344" t="s">
        <v>71</v>
      </c>
      <c r="DC344" t="s">
        <v>71</v>
      </c>
      <c r="DD344" t="s">
        <v>71</v>
      </c>
      <c r="DE344" t="s">
        <v>71</v>
      </c>
      <c r="DF344" t="s">
        <v>71</v>
      </c>
      <c r="DG344" t="s">
        <v>71</v>
      </c>
      <c r="DH344" t="s">
        <v>71</v>
      </c>
      <c r="DI344" t="s">
        <v>71</v>
      </c>
      <c r="DJ344" t="s">
        <v>71</v>
      </c>
      <c r="DK344" t="s">
        <v>71</v>
      </c>
      <c r="DL344" t="s">
        <v>71</v>
      </c>
      <c r="DM344" t="s">
        <v>71</v>
      </c>
      <c r="DN344" t="s">
        <v>71</v>
      </c>
      <c r="DO344" t="s">
        <v>71</v>
      </c>
      <c r="DP344" t="s">
        <v>71</v>
      </c>
      <c r="DQ344" t="s">
        <v>71</v>
      </c>
      <c r="DR344" t="s">
        <v>71</v>
      </c>
      <c r="DS344" t="s">
        <v>71</v>
      </c>
      <c r="DT344" t="s">
        <v>71</v>
      </c>
      <c r="DU344" t="s">
        <v>71</v>
      </c>
      <c r="DV344" t="s">
        <v>71</v>
      </c>
      <c r="DW344" t="s">
        <v>71</v>
      </c>
      <c r="DX344" t="s">
        <v>71</v>
      </c>
      <c r="DY344" t="s">
        <v>71</v>
      </c>
      <c r="DZ344" t="s">
        <v>71</v>
      </c>
      <c r="EA344" t="s">
        <v>71</v>
      </c>
      <c r="EB344" t="s">
        <v>71</v>
      </c>
      <c r="EC344" t="s">
        <v>71</v>
      </c>
      <c r="ED344" t="s">
        <v>71</v>
      </c>
      <c r="EE344" t="s">
        <v>71</v>
      </c>
      <c r="EF344" t="s">
        <v>71</v>
      </c>
      <c r="EG344" t="s">
        <v>71</v>
      </c>
      <c r="EH344" t="s">
        <v>71</v>
      </c>
      <c r="EI344" t="s">
        <v>71</v>
      </c>
      <c r="EJ344" t="s">
        <v>71</v>
      </c>
      <c r="EK344" t="s">
        <v>71</v>
      </c>
      <c r="EL344" t="s">
        <v>71</v>
      </c>
      <c r="EM344" t="s">
        <v>71</v>
      </c>
      <c r="EN344" t="s">
        <v>71</v>
      </c>
      <c r="EO344" t="s">
        <v>71</v>
      </c>
      <c r="EP344" t="s">
        <v>71</v>
      </c>
      <c r="EQ344" t="s">
        <v>71</v>
      </c>
      <c r="ER344" t="s">
        <v>71</v>
      </c>
      <c r="ES344" t="s">
        <v>71</v>
      </c>
      <c r="ET344" t="s">
        <v>71</v>
      </c>
      <c r="EU344" t="s">
        <v>71</v>
      </c>
      <c r="EV344" t="s">
        <v>71</v>
      </c>
      <c r="EW344" t="s">
        <v>71</v>
      </c>
      <c r="EX344" t="s">
        <v>71</v>
      </c>
      <c r="EY344" t="s">
        <v>71</v>
      </c>
      <c r="EZ344" t="s">
        <v>71</v>
      </c>
      <c r="FA344" t="s">
        <v>71</v>
      </c>
      <c r="FB344" t="s">
        <v>71</v>
      </c>
      <c r="FC344" t="s">
        <v>71</v>
      </c>
      <c r="FD344" t="s">
        <v>71</v>
      </c>
      <c r="FE344" t="s">
        <v>71</v>
      </c>
      <c r="FF344" t="s">
        <v>71</v>
      </c>
      <c r="FG344" t="s">
        <v>71</v>
      </c>
      <c r="FH344" t="s">
        <v>71</v>
      </c>
      <c r="FI344" t="s">
        <v>71</v>
      </c>
      <c r="FJ344" t="s">
        <v>71</v>
      </c>
      <c r="FK344" t="s">
        <v>71</v>
      </c>
      <c r="FL344" t="s">
        <v>71</v>
      </c>
      <c r="FM344" t="s">
        <v>71</v>
      </c>
      <c r="FN344" t="s">
        <v>71</v>
      </c>
      <c r="FO344" t="s">
        <v>71</v>
      </c>
      <c r="FP344" t="s">
        <v>71</v>
      </c>
      <c r="FQ344" t="s">
        <v>71</v>
      </c>
      <c r="FR344" t="s">
        <v>71</v>
      </c>
      <c r="FS344" t="s">
        <v>71</v>
      </c>
      <c r="FT344" t="s">
        <v>71</v>
      </c>
      <c r="FU344" t="s">
        <v>71</v>
      </c>
      <c r="FV344" t="s">
        <v>71</v>
      </c>
      <c r="FW344" t="s">
        <v>71</v>
      </c>
      <c r="FX344" t="s">
        <v>71</v>
      </c>
      <c r="FY344" t="s">
        <v>71</v>
      </c>
      <c r="FZ344" t="s">
        <v>71</v>
      </c>
      <c r="GA344" t="s">
        <v>71</v>
      </c>
      <c r="GB344" t="s">
        <v>71</v>
      </c>
      <c r="GC344" t="s">
        <v>71</v>
      </c>
      <c r="GD344" t="s">
        <v>71</v>
      </c>
      <c r="GE344" t="s">
        <v>71</v>
      </c>
      <c r="GF344" t="s">
        <v>71</v>
      </c>
      <c r="GG344" t="s">
        <v>71</v>
      </c>
      <c r="GH344" t="s">
        <v>71</v>
      </c>
    </row>
    <row r="345" spans="1:190" x14ac:dyDescent="0.2">
      <c r="A345" s="1">
        <v>343</v>
      </c>
      <c r="B345" t="s">
        <v>72</v>
      </c>
      <c r="C345" t="s">
        <v>72</v>
      </c>
      <c r="D345" t="s">
        <v>73</v>
      </c>
      <c r="E345" t="s">
        <v>73</v>
      </c>
      <c r="F345" t="s">
        <v>73</v>
      </c>
      <c r="G345" t="s">
        <v>73</v>
      </c>
      <c r="H345" t="s">
        <v>74</v>
      </c>
      <c r="I345" t="s">
        <v>74</v>
      </c>
      <c r="J345" t="s">
        <v>74</v>
      </c>
      <c r="K345" t="s">
        <v>75</v>
      </c>
      <c r="L345" t="s">
        <v>75</v>
      </c>
      <c r="M345" t="s">
        <v>75</v>
      </c>
      <c r="N345" t="s">
        <v>75</v>
      </c>
      <c r="O345" t="s">
        <v>75</v>
      </c>
      <c r="P345" t="s">
        <v>75</v>
      </c>
      <c r="Q345" t="s">
        <v>75</v>
      </c>
      <c r="R345" t="s">
        <v>71</v>
      </c>
      <c r="S345" t="s">
        <v>71</v>
      </c>
      <c r="T345" t="s">
        <v>71</v>
      </c>
      <c r="U345" t="s">
        <v>71</v>
      </c>
      <c r="V345" t="s">
        <v>71</v>
      </c>
      <c r="W345" t="s">
        <v>71</v>
      </c>
      <c r="X345" t="s">
        <v>71</v>
      </c>
      <c r="Y345" t="s">
        <v>71</v>
      </c>
      <c r="Z345" t="s">
        <v>71</v>
      </c>
      <c r="AA345" t="s">
        <v>71</v>
      </c>
      <c r="AB345" t="s">
        <v>71</v>
      </c>
      <c r="AC345" t="s">
        <v>71</v>
      </c>
      <c r="AD345" t="s">
        <v>71</v>
      </c>
      <c r="AE345" t="s">
        <v>71</v>
      </c>
      <c r="AF345" t="s">
        <v>71</v>
      </c>
      <c r="AG345" t="s">
        <v>71</v>
      </c>
      <c r="AH345" t="s">
        <v>71</v>
      </c>
      <c r="AI345" t="s">
        <v>71</v>
      </c>
      <c r="AJ345" t="s">
        <v>71</v>
      </c>
      <c r="AK345" t="s">
        <v>71</v>
      </c>
      <c r="AL345" t="s">
        <v>71</v>
      </c>
      <c r="AM345" t="s">
        <v>71</v>
      </c>
      <c r="AN345" t="s">
        <v>71</v>
      </c>
      <c r="AO345" t="s">
        <v>71</v>
      </c>
      <c r="AP345" t="s">
        <v>71</v>
      </c>
      <c r="AQ345" t="s">
        <v>71</v>
      </c>
      <c r="AR345" t="s">
        <v>71</v>
      </c>
      <c r="AS345" t="s">
        <v>71</v>
      </c>
      <c r="AT345" t="s">
        <v>71</v>
      </c>
      <c r="AU345" t="s">
        <v>71</v>
      </c>
      <c r="AV345" t="s">
        <v>71</v>
      </c>
      <c r="AW345" t="s">
        <v>71</v>
      </c>
      <c r="AX345" t="s">
        <v>71</v>
      </c>
      <c r="AY345" t="s">
        <v>71</v>
      </c>
      <c r="AZ345" t="s">
        <v>71</v>
      </c>
      <c r="BA345" t="s">
        <v>71</v>
      </c>
      <c r="BB345" t="s">
        <v>71</v>
      </c>
      <c r="BC345" t="s">
        <v>71</v>
      </c>
      <c r="BD345" t="s">
        <v>71</v>
      </c>
      <c r="BE345" t="s">
        <v>71</v>
      </c>
      <c r="BF345" t="s">
        <v>71</v>
      </c>
      <c r="BG345" t="s">
        <v>71</v>
      </c>
      <c r="BH345" t="s">
        <v>71</v>
      </c>
      <c r="BI345" t="s">
        <v>71</v>
      </c>
      <c r="BJ345" t="s">
        <v>71</v>
      </c>
      <c r="BK345" t="s">
        <v>71</v>
      </c>
      <c r="BL345" t="s">
        <v>71</v>
      </c>
      <c r="BM345" t="s">
        <v>71</v>
      </c>
      <c r="BN345" t="s">
        <v>71</v>
      </c>
      <c r="BO345" t="s">
        <v>71</v>
      </c>
      <c r="BP345" t="s">
        <v>71</v>
      </c>
      <c r="BQ345" t="s">
        <v>71</v>
      </c>
      <c r="BR345" t="s">
        <v>71</v>
      </c>
      <c r="BS345" t="s">
        <v>71</v>
      </c>
      <c r="BT345" t="s">
        <v>71</v>
      </c>
      <c r="BU345" t="s">
        <v>71</v>
      </c>
      <c r="BV345" t="s">
        <v>71</v>
      </c>
      <c r="BW345" t="s">
        <v>71</v>
      </c>
      <c r="BX345" t="s">
        <v>71</v>
      </c>
      <c r="BY345" t="s">
        <v>71</v>
      </c>
      <c r="BZ345" t="s">
        <v>71</v>
      </c>
      <c r="CA345" t="s">
        <v>71</v>
      </c>
      <c r="CB345" t="s">
        <v>71</v>
      </c>
      <c r="CC345" t="s">
        <v>71</v>
      </c>
      <c r="CD345" t="s">
        <v>71</v>
      </c>
      <c r="CE345" t="s">
        <v>71</v>
      </c>
      <c r="CF345" t="s">
        <v>71</v>
      </c>
      <c r="CG345" t="s">
        <v>71</v>
      </c>
      <c r="CH345" t="s">
        <v>71</v>
      </c>
      <c r="CI345" t="s">
        <v>71</v>
      </c>
      <c r="CJ345" t="s">
        <v>71</v>
      </c>
      <c r="CK345" t="s">
        <v>71</v>
      </c>
      <c r="CL345" t="s">
        <v>71</v>
      </c>
      <c r="CM345" t="s">
        <v>71</v>
      </c>
      <c r="CN345" t="s">
        <v>71</v>
      </c>
      <c r="CO345" t="s">
        <v>71</v>
      </c>
      <c r="CP345" t="s">
        <v>71</v>
      </c>
      <c r="CQ345" t="s">
        <v>71</v>
      </c>
      <c r="CR345" t="s">
        <v>71</v>
      </c>
      <c r="CS345" t="s">
        <v>71</v>
      </c>
      <c r="CT345" t="s">
        <v>71</v>
      </c>
      <c r="CU345" t="s">
        <v>71</v>
      </c>
      <c r="CV345" t="s">
        <v>71</v>
      </c>
      <c r="CW345" t="s">
        <v>71</v>
      </c>
      <c r="CX345" t="s">
        <v>71</v>
      </c>
      <c r="CY345" t="s">
        <v>71</v>
      </c>
      <c r="CZ345" t="s">
        <v>71</v>
      </c>
      <c r="DA345" t="s">
        <v>71</v>
      </c>
      <c r="DB345" t="s">
        <v>71</v>
      </c>
      <c r="DC345" t="s">
        <v>71</v>
      </c>
      <c r="DD345" t="s">
        <v>71</v>
      </c>
      <c r="DE345" t="s">
        <v>71</v>
      </c>
      <c r="DF345" t="s">
        <v>71</v>
      </c>
      <c r="DG345" t="s">
        <v>71</v>
      </c>
      <c r="DH345" t="s">
        <v>71</v>
      </c>
      <c r="DI345" t="s">
        <v>71</v>
      </c>
      <c r="DJ345" t="s">
        <v>71</v>
      </c>
      <c r="DK345" t="s">
        <v>71</v>
      </c>
      <c r="DL345" t="s">
        <v>71</v>
      </c>
      <c r="DM345" t="s">
        <v>71</v>
      </c>
      <c r="DN345" t="s">
        <v>71</v>
      </c>
      <c r="DO345" t="s">
        <v>71</v>
      </c>
      <c r="DP345" t="s">
        <v>71</v>
      </c>
      <c r="DQ345" t="s">
        <v>71</v>
      </c>
      <c r="DR345" t="s">
        <v>71</v>
      </c>
      <c r="DS345" t="s">
        <v>71</v>
      </c>
      <c r="DT345" t="s">
        <v>71</v>
      </c>
      <c r="DU345" t="s">
        <v>71</v>
      </c>
      <c r="DV345" t="s">
        <v>71</v>
      </c>
      <c r="DW345" t="s">
        <v>71</v>
      </c>
      <c r="DX345" t="s">
        <v>71</v>
      </c>
      <c r="DY345" t="s">
        <v>71</v>
      </c>
      <c r="DZ345" t="s">
        <v>71</v>
      </c>
      <c r="EA345" t="s">
        <v>71</v>
      </c>
      <c r="EB345" t="s">
        <v>71</v>
      </c>
      <c r="EC345" t="s">
        <v>71</v>
      </c>
      <c r="ED345" t="s">
        <v>71</v>
      </c>
      <c r="EE345" t="s">
        <v>71</v>
      </c>
      <c r="EF345" t="s">
        <v>71</v>
      </c>
      <c r="EG345" t="s">
        <v>71</v>
      </c>
      <c r="EH345" t="s">
        <v>71</v>
      </c>
      <c r="EI345" t="s">
        <v>71</v>
      </c>
      <c r="EJ345" t="s">
        <v>71</v>
      </c>
      <c r="EK345" t="s">
        <v>71</v>
      </c>
      <c r="EL345" t="s">
        <v>71</v>
      </c>
      <c r="EM345" t="s">
        <v>71</v>
      </c>
      <c r="EN345" t="s">
        <v>71</v>
      </c>
      <c r="EO345" t="s">
        <v>71</v>
      </c>
      <c r="EP345" t="s">
        <v>71</v>
      </c>
      <c r="EQ345" t="s">
        <v>71</v>
      </c>
      <c r="ER345" t="s">
        <v>71</v>
      </c>
      <c r="ES345" t="s">
        <v>71</v>
      </c>
      <c r="ET345" t="s">
        <v>71</v>
      </c>
      <c r="EU345" t="s">
        <v>71</v>
      </c>
      <c r="EV345" t="s">
        <v>71</v>
      </c>
      <c r="EW345" t="s">
        <v>71</v>
      </c>
      <c r="EX345" t="s">
        <v>71</v>
      </c>
      <c r="EY345" t="s">
        <v>71</v>
      </c>
      <c r="EZ345" t="s">
        <v>71</v>
      </c>
      <c r="FA345" t="s">
        <v>71</v>
      </c>
      <c r="FB345" t="s">
        <v>71</v>
      </c>
      <c r="FC345" t="s">
        <v>71</v>
      </c>
      <c r="FD345" t="s">
        <v>71</v>
      </c>
      <c r="FE345" t="s">
        <v>71</v>
      </c>
      <c r="FF345" t="s">
        <v>71</v>
      </c>
      <c r="FG345" t="s">
        <v>71</v>
      </c>
      <c r="FH345" t="s">
        <v>71</v>
      </c>
      <c r="FI345" t="s">
        <v>71</v>
      </c>
      <c r="FJ345" t="s">
        <v>71</v>
      </c>
      <c r="FK345" t="s">
        <v>71</v>
      </c>
      <c r="FL345" t="s">
        <v>71</v>
      </c>
      <c r="FM345" t="s">
        <v>71</v>
      </c>
      <c r="FN345" t="s">
        <v>71</v>
      </c>
      <c r="FO345" t="s">
        <v>71</v>
      </c>
      <c r="FP345" t="s">
        <v>71</v>
      </c>
      <c r="FQ345" t="s">
        <v>71</v>
      </c>
      <c r="FR345" t="s">
        <v>71</v>
      </c>
      <c r="FS345" t="s">
        <v>71</v>
      </c>
      <c r="FT345" t="s">
        <v>71</v>
      </c>
      <c r="FU345" t="s">
        <v>71</v>
      </c>
      <c r="FV345" t="s">
        <v>71</v>
      </c>
      <c r="FW345" t="s">
        <v>71</v>
      </c>
      <c r="FX345" t="s">
        <v>71</v>
      </c>
      <c r="FY345" t="s">
        <v>71</v>
      </c>
      <c r="FZ345" t="s">
        <v>71</v>
      </c>
      <c r="GA345" t="s">
        <v>71</v>
      </c>
      <c r="GB345" t="s">
        <v>71</v>
      </c>
      <c r="GC345" t="s">
        <v>71</v>
      </c>
      <c r="GD345" t="s">
        <v>71</v>
      </c>
      <c r="GE345" t="s">
        <v>71</v>
      </c>
      <c r="GF345" t="s">
        <v>71</v>
      </c>
      <c r="GG345" t="s">
        <v>71</v>
      </c>
      <c r="GH345" t="s">
        <v>71</v>
      </c>
    </row>
    <row r="346" spans="1:190" x14ac:dyDescent="0.2">
      <c r="A346" s="1">
        <v>344</v>
      </c>
      <c r="B346" t="s">
        <v>72</v>
      </c>
      <c r="C346" t="s">
        <v>72</v>
      </c>
      <c r="D346" t="s">
        <v>73</v>
      </c>
      <c r="E346" t="s">
        <v>73</v>
      </c>
      <c r="F346" t="s">
        <v>73</v>
      </c>
      <c r="G346" t="s">
        <v>73</v>
      </c>
      <c r="H346" t="s">
        <v>74</v>
      </c>
      <c r="I346" t="s">
        <v>74</v>
      </c>
      <c r="J346" t="s">
        <v>74</v>
      </c>
      <c r="K346" t="s">
        <v>75</v>
      </c>
      <c r="L346" t="s">
        <v>75</v>
      </c>
      <c r="M346" t="s">
        <v>75</v>
      </c>
      <c r="N346" t="s">
        <v>75</v>
      </c>
      <c r="O346" t="s">
        <v>75</v>
      </c>
      <c r="P346" t="s">
        <v>75</v>
      </c>
      <c r="Q346" t="s">
        <v>75</v>
      </c>
      <c r="R346" t="s">
        <v>71</v>
      </c>
      <c r="S346" t="s">
        <v>71</v>
      </c>
      <c r="T346" t="s">
        <v>71</v>
      </c>
      <c r="U346" t="s">
        <v>71</v>
      </c>
      <c r="V346" t="s">
        <v>71</v>
      </c>
      <c r="W346" t="s">
        <v>71</v>
      </c>
      <c r="X346" t="s">
        <v>71</v>
      </c>
      <c r="Y346" t="s">
        <v>71</v>
      </c>
      <c r="Z346" t="s">
        <v>71</v>
      </c>
      <c r="AA346" t="s">
        <v>71</v>
      </c>
      <c r="AB346" t="s">
        <v>71</v>
      </c>
      <c r="AC346" t="s">
        <v>71</v>
      </c>
      <c r="AD346" t="s">
        <v>71</v>
      </c>
      <c r="AE346" t="s">
        <v>71</v>
      </c>
      <c r="AF346" t="s">
        <v>71</v>
      </c>
      <c r="AG346" t="s">
        <v>71</v>
      </c>
      <c r="AH346" t="s">
        <v>71</v>
      </c>
      <c r="AI346" t="s">
        <v>71</v>
      </c>
      <c r="AJ346" t="s">
        <v>71</v>
      </c>
      <c r="AK346" t="s">
        <v>71</v>
      </c>
      <c r="AL346" t="s">
        <v>71</v>
      </c>
      <c r="AM346" t="s">
        <v>71</v>
      </c>
      <c r="AN346" t="s">
        <v>71</v>
      </c>
      <c r="AO346" t="s">
        <v>71</v>
      </c>
      <c r="AP346" t="s">
        <v>71</v>
      </c>
      <c r="AQ346" t="s">
        <v>71</v>
      </c>
      <c r="AR346" t="s">
        <v>71</v>
      </c>
      <c r="AS346" t="s">
        <v>71</v>
      </c>
      <c r="AT346" t="s">
        <v>71</v>
      </c>
      <c r="AU346" t="s">
        <v>71</v>
      </c>
      <c r="AV346" t="s">
        <v>71</v>
      </c>
      <c r="AW346" t="s">
        <v>71</v>
      </c>
      <c r="AX346" t="s">
        <v>71</v>
      </c>
      <c r="AY346" t="s">
        <v>71</v>
      </c>
      <c r="AZ346" t="s">
        <v>71</v>
      </c>
      <c r="BA346" t="s">
        <v>71</v>
      </c>
      <c r="BB346" t="s">
        <v>71</v>
      </c>
      <c r="BC346" t="s">
        <v>71</v>
      </c>
      <c r="BD346" t="s">
        <v>71</v>
      </c>
      <c r="BE346" t="s">
        <v>71</v>
      </c>
      <c r="BF346" t="s">
        <v>71</v>
      </c>
      <c r="BG346" t="s">
        <v>71</v>
      </c>
      <c r="BH346" t="s">
        <v>71</v>
      </c>
      <c r="BI346" t="s">
        <v>71</v>
      </c>
      <c r="BJ346" t="s">
        <v>71</v>
      </c>
      <c r="BK346" t="s">
        <v>71</v>
      </c>
      <c r="BL346" t="s">
        <v>71</v>
      </c>
      <c r="BM346" t="s">
        <v>71</v>
      </c>
      <c r="BN346" t="s">
        <v>71</v>
      </c>
      <c r="BO346" t="s">
        <v>71</v>
      </c>
      <c r="BP346" t="s">
        <v>71</v>
      </c>
      <c r="BQ346" t="s">
        <v>71</v>
      </c>
      <c r="BR346" t="s">
        <v>71</v>
      </c>
      <c r="BS346" t="s">
        <v>71</v>
      </c>
      <c r="BT346" t="s">
        <v>71</v>
      </c>
      <c r="BU346" t="s">
        <v>71</v>
      </c>
      <c r="BV346" t="s">
        <v>71</v>
      </c>
      <c r="BW346" t="s">
        <v>71</v>
      </c>
      <c r="BX346" t="s">
        <v>71</v>
      </c>
      <c r="BY346" t="s">
        <v>71</v>
      </c>
      <c r="BZ346" t="s">
        <v>71</v>
      </c>
      <c r="CA346" t="s">
        <v>71</v>
      </c>
      <c r="CB346" t="s">
        <v>71</v>
      </c>
      <c r="CC346" t="s">
        <v>71</v>
      </c>
      <c r="CD346" t="s">
        <v>71</v>
      </c>
      <c r="CE346" t="s">
        <v>71</v>
      </c>
      <c r="CF346" t="s">
        <v>71</v>
      </c>
      <c r="CG346" t="s">
        <v>71</v>
      </c>
      <c r="CH346" t="s">
        <v>71</v>
      </c>
      <c r="CI346" t="s">
        <v>71</v>
      </c>
      <c r="CJ346" t="s">
        <v>71</v>
      </c>
      <c r="CK346" t="s">
        <v>71</v>
      </c>
      <c r="CL346" t="s">
        <v>71</v>
      </c>
      <c r="CM346" t="s">
        <v>71</v>
      </c>
      <c r="CN346" t="s">
        <v>71</v>
      </c>
      <c r="CO346" t="s">
        <v>71</v>
      </c>
      <c r="CP346" t="s">
        <v>71</v>
      </c>
      <c r="CQ346" t="s">
        <v>71</v>
      </c>
      <c r="CR346" t="s">
        <v>71</v>
      </c>
      <c r="CS346" t="s">
        <v>71</v>
      </c>
      <c r="CT346" t="s">
        <v>71</v>
      </c>
      <c r="CU346" t="s">
        <v>71</v>
      </c>
      <c r="CV346" t="s">
        <v>71</v>
      </c>
      <c r="CW346" t="s">
        <v>71</v>
      </c>
      <c r="CX346" t="s">
        <v>71</v>
      </c>
      <c r="CY346" t="s">
        <v>71</v>
      </c>
      <c r="CZ346" t="s">
        <v>71</v>
      </c>
      <c r="DA346" t="s">
        <v>71</v>
      </c>
      <c r="DB346" t="s">
        <v>71</v>
      </c>
      <c r="DC346" t="s">
        <v>71</v>
      </c>
      <c r="DD346" t="s">
        <v>71</v>
      </c>
      <c r="DE346" t="s">
        <v>71</v>
      </c>
      <c r="DF346" t="s">
        <v>71</v>
      </c>
      <c r="DG346" t="s">
        <v>71</v>
      </c>
      <c r="DH346" t="s">
        <v>71</v>
      </c>
      <c r="DI346" t="s">
        <v>71</v>
      </c>
      <c r="DJ346" t="s">
        <v>71</v>
      </c>
      <c r="DK346" t="s">
        <v>71</v>
      </c>
      <c r="DL346" t="s">
        <v>71</v>
      </c>
      <c r="DM346" t="s">
        <v>71</v>
      </c>
      <c r="DN346" t="s">
        <v>71</v>
      </c>
      <c r="DO346" t="s">
        <v>71</v>
      </c>
      <c r="DP346" t="s">
        <v>71</v>
      </c>
      <c r="DQ346" t="s">
        <v>71</v>
      </c>
      <c r="DR346" t="s">
        <v>71</v>
      </c>
      <c r="DS346" t="s">
        <v>71</v>
      </c>
      <c r="DT346" t="s">
        <v>71</v>
      </c>
      <c r="DU346" t="s">
        <v>71</v>
      </c>
      <c r="DV346" t="s">
        <v>71</v>
      </c>
      <c r="DW346" t="s">
        <v>71</v>
      </c>
      <c r="DX346" t="s">
        <v>71</v>
      </c>
      <c r="DY346" t="s">
        <v>71</v>
      </c>
      <c r="DZ346" t="s">
        <v>71</v>
      </c>
      <c r="EA346" t="s">
        <v>71</v>
      </c>
      <c r="EB346" t="s">
        <v>71</v>
      </c>
      <c r="EC346" t="s">
        <v>71</v>
      </c>
      <c r="ED346" t="s">
        <v>71</v>
      </c>
      <c r="EE346" t="s">
        <v>71</v>
      </c>
      <c r="EF346" t="s">
        <v>71</v>
      </c>
      <c r="EG346" t="s">
        <v>71</v>
      </c>
      <c r="EH346" t="s">
        <v>71</v>
      </c>
      <c r="EI346" t="s">
        <v>71</v>
      </c>
      <c r="EJ346" t="s">
        <v>71</v>
      </c>
      <c r="EK346" t="s">
        <v>71</v>
      </c>
      <c r="EL346" t="s">
        <v>71</v>
      </c>
      <c r="EM346" t="s">
        <v>71</v>
      </c>
      <c r="EN346" t="s">
        <v>71</v>
      </c>
      <c r="EO346" t="s">
        <v>71</v>
      </c>
      <c r="EP346" t="s">
        <v>71</v>
      </c>
      <c r="EQ346" t="s">
        <v>71</v>
      </c>
      <c r="ER346" t="s">
        <v>71</v>
      </c>
      <c r="ES346" t="s">
        <v>71</v>
      </c>
      <c r="ET346" t="s">
        <v>71</v>
      </c>
      <c r="EU346" t="s">
        <v>71</v>
      </c>
      <c r="EV346" t="s">
        <v>71</v>
      </c>
      <c r="EW346" t="s">
        <v>71</v>
      </c>
      <c r="EX346" t="s">
        <v>71</v>
      </c>
      <c r="EY346" t="s">
        <v>71</v>
      </c>
      <c r="EZ346" t="s">
        <v>71</v>
      </c>
      <c r="FA346" t="s">
        <v>71</v>
      </c>
      <c r="FB346" t="s">
        <v>71</v>
      </c>
      <c r="FC346" t="s">
        <v>71</v>
      </c>
      <c r="FD346" t="s">
        <v>71</v>
      </c>
      <c r="FE346" t="s">
        <v>71</v>
      </c>
      <c r="FF346" t="s">
        <v>71</v>
      </c>
      <c r="FG346" t="s">
        <v>71</v>
      </c>
      <c r="FH346" t="s">
        <v>71</v>
      </c>
      <c r="FI346" t="s">
        <v>71</v>
      </c>
      <c r="FJ346" t="s">
        <v>71</v>
      </c>
      <c r="FK346" t="s">
        <v>71</v>
      </c>
      <c r="FL346" t="s">
        <v>71</v>
      </c>
      <c r="FM346" t="s">
        <v>71</v>
      </c>
      <c r="FN346" t="s">
        <v>71</v>
      </c>
      <c r="FO346" t="s">
        <v>71</v>
      </c>
      <c r="FP346" t="s">
        <v>71</v>
      </c>
      <c r="FQ346" t="s">
        <v>71</v>
      </c>
      <c r="FR346" t="s">
        <v>71</v>
      </c>
      <c r="FS346" t="s">
        <v>71</v>
      </c>
      <c r="FT346" t="s">
        <v>71</v>
      </c>
      <c r="FU346" t="s">
        <v>71</v>
      </c>
      <c r="FV346" t="s">
        <v>71</v>
      </c>
      <c r="FW346" t="s">
        <v>71</v>
      </c>
      <c r="FX346" t="s">
        <v>71</v>
      </c>
      <c r="FY346" t="s">
        <v>71</v>
      </c>
      <c r="FZ346" t="s">
        <v>71</v>
      </c>
      <c r="GA346" t="s">
        <v>71</v>
      </c>
      <c r="GB346" t="s">
        <v>71</v>
      </c>
      <c r="GC346" t="s">
        <v>71</v>
      </c>
      <c r="GD346" t="s">
        <v>71</v>
      </c>
      <c r="GE346" t="s">
        <v>71</v>
      </c>
      <c r="GF346" t="s">
        <v>71</v>
      </c>
      <c r="GG346" t="s">
        <v>71</v>
      </c>
      <c r="GH346" t="s">
        <v>71</v>
      </c>
    </row>
    <row r="347" spans="1:190" x14ac:dyDescent="0.2">
      <c r="A347" s="1">
        <v>345</v>
      </c>
      <c r="B347" t="s">
        <v>72</v>
      </c>
      <c r="C347" t="s">
        <v>72</v>
      </c>
      <c r="D347" t="s">
        <v>73</v>
      </c>
      <c r="E347" t="s">
        <v>73</v>
      </c>
      <c r="F347" t="s">
        <v>73</v>
      </c>
      <c r="G347" t="s">
        <v>73</v>
      </c>
      <c r="H347" t="s">
        <v>74</v>
      </c>
      <c r="I347" t="s">
        <v>74</v>
      </c>
      <c r="J347" t="s">
        <v>74</v>
      </c>
      <c r="K347" t="s">
        <v>75</v>
      </c>
      <c r="L347" t="s">
        <v>75</v>
      </c>
      <c r="M347" t="s">
        <v>75</v>
      </c>
      <c r="N347" t="s">
        <v>75</v>
      </c>
      <c r="O347" t="s">
        <v>75</v>
      </c>
      <c r="P347" t="s">
        <v>75</v>
      </c>
      <c r="Q347" t="s">
        <v>75</v>
      </c>
      <c r="R347" t="s">
        <v>71</v>
      </c>
      <c r="S347" t="s">
        <v>71</v>
      </c>
      <c r="T347" t="s">
        <v>71</v>
      </c>
      <c r="U347" t="s">
        <v>71</v>
      </c>
      <c r="V347" t="s">
        <v>71</v>
      </c>
      <c r="W347" t="s">
        <v>71</v>
      </c>
      <c r="X347" t="s">
        <v>71</v>
      </c>
      <c r="Y347" t="s">
        <v>71</v>
      </c>
      <c r="Z347" t="s">
        <v>71</v>
      </c>
      <c r="AA347" t="s">
        <v>71</v>
      </c>
      <c r="AB347" t="s">
        <v>71</v>
      </c>
      <c r="AC347" t="s">
        <v>71</v>
      </c>
      <c r="AD347" t="s">
        <v>71</v>
      </c>
      <c r="AE347" t="s">
        <v>71</v>
      </c>
      <c r="AF347" t="s">
        <v>71</v>
      </c>
      <c r="AG347" t="s">
        <v>71</v>
      </c>
      <c r="AH347" t="s">
        <v>71</v>
      </c>
      <c r="AI347" t="s">
        <v>71</v>
      </c>
      <c r="AJ347" t="s">
        <v>71</v>
      </c>
      <c r="AK347" t="s">
        <v>71</v>
      </c>
      <c r="AL347" t="s">
        <v>71</v>
      </c>
      <c r="AM347" t="s">
        <v>71</v>
      </c>
      <c r="AN347" t="s">
        <v>71</v>
      </c>
      <c r="AO347" t="s">
        <v>71</v>
      </c>
      <c r="AP347" t="s">
        <v>71</v>
      </c>
      <c r="AQ347" t="s">
        <v>71</v>
      </c>
      <c r="AR347" t="s">
        <v>71</v>
      </c>
      <c r="AS347" t="s">
        <v>71</v>
      </c>
      <c r="AT347" t="s">
        <v>71</v>
      </c>
      <c r="AU347" t="s">
        <v>71</v>
      </c>
      <c r="AV347" t="s">
        <v>71</v>
      </c>
      <c r="AW347" t="s">
        <v>71</v>
      </c>
      <c r="AX347" t="s">
        <v>71</v>
      </c>
      <c r="AY347" t="s">
        <v>71</v>
      </c>
      <c r="AZ347" t="s">
        <v>71</v>
      </c>
      <c r="BA347" t="s">
        <v>71</v>
      </c>
      <c r="BB347" t="s">
        <v>71</v>
      </c>
      <c r="BC347" t="s">
        <v>71</v>
      </c>
      <c r="BD347" t="s">
        <v>71</v>
      </c>
      <c r="BE347" t="s">
        <v>71</v>
      </c>
      <c r="BF347" t="s">
        <v>71</v>
      </c>
      <c r="BG347" t="s">
        <v>71</v>
      </c>
      <c r="BH347" t="s">
        <v>71</v>
      </c>
      <c r="BI347" t="s">
        <v>71</v>
      </c>
      <c r="BJ347" t="s">
        <v>71</v>
      </c>
      <c r="BK347" t="s">
        <v>71</v>
      </c>
      <c r="BL347" t="s">
        <v>71</v>
      </c>
      <c r="BM347" t="s">
        <v>71</v>
      </c>
      <c r="BN347" t="s">
        <v>71</v>
      </c>
      <c r="BO347" t="s">
        <v>71</v>
      </c>
      <c r="BP347" t="s">
        <v>71</v>
      </c>
      <c r="BQ347" t="s">
        <v>71</v>
      </c>
      <c r="BR347" t="s">
        <v>71</v>
      </c>
      <c r="BS347" t="s">
        <v>71</v>
      </c>
      <c r="BT347" t="s">
        <v>71</v>
      </c>
      <c r="BU347" t="s">
        <v>71</v>
      </c>
      <c r="BV347" t="s">
        <v>71</v>
      </c>
      <c r="BW347" t="s">
        <v>71</v>
      </c>
      <c r="BX347" t="s">
        <v>71</v>
      </c>
      <c r="BY347" t="s">
        <v>71</v>
      </c>
      <c r="BZ347" t="s">
        <v>71</v>
      </c>
      <c r="CA347" t="s">
        <v>71</v>
      </c>
      <c r="CB347" t="s">
        <v>71</v>
      </c>
      <c r="CC347" t="s">
        <v>71</v>
      </c>
      <c r="CD347" t="s">
        <v>71</v>
      </c>
      <c r="CE347" t="s">
        <v>71</v>
      </c>
      <c r="CF347" t="s">
        <v>71</v>
      </c>
      <c r="CG347" t="s">
        <v>71</v>
      </c>
      <c r="CH347" t="s">
        <v>71</v>
      </c>
      <c r="CI347" t="s">
        <v>71</v>
      </c>
      <c r="CJ347" t="s">
        <v>71</v>
      </c>
      <c r="CK347" t="s">
        <v>71</v>
      </c>
      <c r="CL347" t="s">
        <v>71</v>
      </c>
      <c r="CM347" t="s">
        <v>71</v>
      </c>
      <c r="CN347" t="s">
        <v>71</v>
      </c>
      <c r="CO347" t="s">
        <v>71</v>
      </c>
      <c r="CP347" t="s">
        <v>71</v>
      </c>
      <c r="CQ347" t="s">
        <v>71</v>
      </c>
      <c r="CR347" t="s">
        <v>71</v>
      </c>
      <c r="CS347" t="s">
        <v>71</v>
      </c>
      <c r="CT347" t="s">
        <v>71</v>
      </c>
      <c r="CU347" t="s">
        <v>71</v>
      </c>
      <c r="CV347" t="s">
        <v>71</v>
      </c>
      <c r="CW347" t="s">
        <v>71</v>
      </c>
      <c r="CX347" t="s">
        <v>71</v>
      </c>
      <c r="CY347" t="s">
        <v>71</v>
      </c>
      <c r="CZ347" t="s">
        <v>71</v>
      </c>
      <c r="DA347" t="s">
        <v>71</v>
      </c>
      <c r="DB347" t="s">
        <v>71</v>
      </c>
      <c r="DC347" t="s">
        <v>71</v>
      </c>
      <c r="DD347" t="s">
        <v>71</v>
      </c>
      <c r="DE347" t="s">
        <v>71</v>
      </c>
      <c r="DF347" t="s">
        <v>71</v>
      </c>
      <c r="DG347" t="s">
        <v>71</v>
      </c>
      <c r="DH347" t="s">
        <v>71</v>
      </c>
      <c r="DI347" t="s">
        <v>71</v>
      </c>
      <c r="DJ347" t="s">
        <v>71</v>
      </c>
      <c r="DK347" t="s">
        <v>71</v>
      </c>
      <c r="DL347" t="s">
        <v>71</v>
      </c>
      <c r="DM347" t="s">
        <v>71</v>
      </c>
      <c r="DN347" t="s">
        <v>71</v>
      </c>
      <c r="DO347" t="s">
        <v>71</v>
      </c>
      <c r="DP347" t="s">
        <v>71</v>
      </c>
      <c r="DQ347" t="s">
        <v>71</v>
      </c>
      <c r="DR347" t="s">
        <v>71</v>
      </c>
      <c r="DS347" t="s">
        <v>71</v>
      </c>
      <c r="DT347" t="s">
        <v>71</v>
      </c>
      <c r="DU347" t="s">
        <v>71</v>
      </c>
      <c r="DV347" t="s">
        <v>71</v>
      </c>
      <c r="DW347" t="s">
        <v>71</v>
      </c>
      <c r="DX347" t="s">
        <v>71</v>
      </c>
      <c r="DY347" t="s">
        <v>71</v>
      </c>
      <c r="DZ347" t="s">
        <v>71</v>
      </c>
      <c r="EA347" t="s">
        <v>71</v>
      </c>
      <c r="EB347" t="s">
        <v>71</v>
      </c>
      <c r="EC347" t="s">
        <v>71</v>
      </c>
      <c r="ED347" t="s">
        <v>71</v>
      </c>
      <c r="EE347" t="s">
        <v>71</v>
      </c>
      <c r="EF347" t="s">
        <v>71</v>
      </c>
      <c r="EG347" t="s">
        <v>71</v>
      </c>
      <c r="EH347" t="s">
        <v>71</v>
      </c>
      <c r="EI347" t="s">
        <v>71</v>
      </c>
      <c r="EJ347" t="s">
        <v>71</v>
      </c>
      <c r="EK347" t="s">
        <v>71</v>
      </c>
      <c r="EL347" t="s">
        <v>71</v>
      </c>
      <c r="EM347" t="s">
        <v>71</v>
      </c>
      <c r="EN347" t="s">
        <v>71</v>
      </c>
      <c r="EO347" t="s">
        <v>71</v>
      </c>
      <c r="EP347" t="s">
        <v>71</v>
      </c>
      <c r="EQ347" t="s">
        <v>71</v>
      </c>
      <c r="ER347" t="s">
        <v>71</v>
      </c>
      <c r="ES347" t="s">
        <v>71</v>
      </c>
      <c r="ET347" t="s">
        <v>71</v>
      </c>
      <c r="EU347" t="s">
        <v>71</v>
      </c>
      <c r="EV347" t="s">
        <v>71</v>
      </c>
      <c r="EW347" t="s">
        <v>71</v>
      </c>
      <c r="EX347" t="s">
        <v>71</v>
      </c>
      <c r="EY347" t="s">
        <v>71</v>
      </c>
      <c r="EZ347" t="s">
        <v>71</v>
      </c>
      <c r="FA347" t="s">
        <v>71</v>
      </c>
      <c r="FB347" t="s">
        <v>71</v>
      </c>
      <c r="FC347" t="s">
        <v>71</v>
      </c>
      <c r="FD347" t="s">
        <v>71</v>
      </c>
      <c r="FE347" t="s">
        <v>71</v>
      </c>
      <c r="FF347" t="s">
        <v>71</v>
      </c>
      <c r="FG347" t="s">
        <v>71</v>
      </c>
      <c r="FH347" t="s">
        <v>71</v>
      </c>
      <c r="FI347" t="s">
        <v>71</v>
      </c>
      <c r="FJ347" t="s">
        <v>71</v>
      </c>
      <c r="FK347" t="s">
        <v>71</v>
      </c>
      <c r="FL347" t="s">
        <v>71</v>
      </c>
      <c r="FM347" t="s">
        <v>71</v>
      </c>
      <c r="FN347" t="s">
        <v>71</v>
      </c>
      <c r="FO347" t="s">
        <v>71</v>
      </c>
      <c r="FP347" t="s">
        <v>71</v>
      </c>
      <c r="FQ347" t="s">
        <v>71</v>
      </c>
      <c r="FR347" t="s">
        <v>71</v>
      </c>
      <c r="FS347" t="s">
        <v>71</v>
      </c>
      <c r="FT347" t="s">
        <v>71</v>
      </c>
      <c r="FU347" t="s">
        <v>71</v>
      </c>
      <c r="FV347" t="s">
        <v>71</v>
      </c>
      <c r="FW347" t="s">
        <v>71</v>
      </c>
      <c r="FX347" t="s">
        <v>71</v>
      </c>
      <c r="FY347" t="s">
        <v>71</v>
      </c>
      <c r="FZ347" t="s">
        <v>71</v>
      </c>
      <c r="GA347" t="s">
        <v>71</v>
      </c>
      <c r="GB347" t="s">
        <v>71</v>
      </c>
      <c r="GC347" t="s">
        <v>71</v>
      </c>
      <c r="GD347" t="s">
        <v>71</v>
      </c>
      <c r="GE347" t="s">
        <v>71</v>
      </c>
      <c r="GF347" t="s">
        <v>71</v>
      </c>
      <c r="GG347" t="s">
        <v>71</v>
      </c>
      <c r="GH347" t="s">
        <v>71</v>
      </c>
    </row>
    <row r="348" spans="1:190" x14ac:dyDescent="0.2">
      <c r="A348" s="1">
        <v>346</v>
      </c>
      <c r="B348" t="s">
        <v>72</v>
      </c>
      <c r="C348" t="s">
        <v>72</v>
      </c>
      <c r="D348" t="s">
        <v>73</v>
      </c>
      <c r="E348" t="s">
        <v>73</v>
      </c>
      <c r="F348" t="s">
        <v>73</v>
      </c>
      <c r="G348" t="s">
        <v>73</v>
      </c>
      <c r="H348" t="s">
        <v>74</v>
      </c>
      <c r="I348" t="s">
        <v>74</v>
      </c>
      <c r="J348" t="s">
        <v>74</v>
      </c>
      <c r="K348" t="s">
        <v>75</v>
      </c>
      <c r="L348" t="s">
        <v>75</v>
      </c>
      <c r="M348" t="s">
        <v>75</v>
      </c>
      <c r="N348" t="s">
        <v>75</v>
      </c>
      <c r="O348" t="s">
        <v>75</v>
      </c>
      <c r="P348" t="s">
        <v>75</v>
      </c>
      <c r="Q348" t="s">
        <v>75</v>
      </c>
      <c r="R348" t="s">
        <v>71</v>
      </c>
      <c r="S348" t="s">
        <v>71</v>
      </c>
      <c r="T348" t="s">
        <v>71</v>
      </c>
      <c r="U348" t="s">
        <v>71</v>
      </c>
      <c r="V348" t="s">
        <v>71</v>
      </c>
      <c r="W348" t="s">
        <v>71</v>
      </c>
      <c r="X348" t="s">
        <v>71</v>
      </c>
      <c r="Y348" t="s">
        <v>71</v>
      </c>
      <c r="Z348" t="s">
        <v>71</v>
      </c>
      <c r="AA348" t="s">
        <v>71</v>
      </c>
      <c r="AB348" t="s">
        <v>71</v>
      </c>
      <c r="AC348" t="s">
        <v>71</v>
      </c>
      <c r="AD348" t="s">
        <v>71</v>
      </c>
      <c r="AE348" t="s">
        <v>71</v>
      </c>
      <c r="AF348" t="s">
        <v>71</v>
      </c>
      <c r="AG348" t="s">
        <v>71</v>
      </c>
      <c r="AH348" t="s">
        <v>71</v>
      </c>
      <c r="AI348" t="s">
        <v>71</v>
      </c>
      <c r="AJ348" t="s">
        <v>71</v>
      </c>
      <c r="AK348" t="s">
        <v>71</v>
      </c>
      <c r="AL348" t="s">
        <v>71</v>
      </c>
      <c r="AM348" t="s">
        <v>71</v>
      </c>
      <c r="AN348" t="s">
        <v>71</v>
      </c>
      <c r="AO348" t="s">
        <v>71</v>
      </c>
      <c r="AP348" t="s">
        <v>71</v>
      </c>
      <c r="AQ348" t="s">
        <v>71</v>
      </c>
      <c r="AR348" t="s">
        <v>71</v>
      </c>
      <c r="AS348" t="s">
        <v>71</v>
      </c>
      <c r="AT348" t="s">
        <v>71</v>
      </c>
      <c r="AU348" t="s">
        <v>71</v>
      </c>
      <c r="AV348" t="s">
        <v>71</v>
      </c>
      <c r="AW348" t="s">
        <v>71</v>
      </c>
      <c r="AX348" t="s">
        <v>71</v>
      </c>
      <c r="AY348" t="s">
        <v>71</v>
      </c>
      <c r="AZ348" t="s">
        <v>71</v>
      </c>
      <c r="BA348" t="s">
        <v>71</v>
      </c>
      <c r="BB348" t="s">
        <v>71</v>
      </c>
      <c r="BC348" t="s">
        <v>71</v>
      </c>
      <c r="BD348" t="s">
        <v>71</v>
      </c>
      <c r="BE348" t="s">
        <v>71</v>
      </c>
      <c r="BF348" t="s">
        <v>71</v>
      </c>
      <c r="BG348" t="s">
        <v>71</v>
      </c>
      <c r="BH348" t="s">
        <v>71</v>
      </c>
      <c r="BI348" t="s">
        <v>71</v>
      </c>
      <c r="BJ348" t="s">
        <v>71</v>
      </c>
      <c r="BK348" t="s">
        <v>71</v>
      </c>
      <c r="BL348" t="s">
        <v>71</v>
      </c>
      <c r="BM348" t="s">
        <v>71</v>
      </c>
      <c r="BN348" t="s">
        <v>71</v>
      </c>
      <c r="BO348" t="s">
        <v>71</v>
      </c>
      <c r="BP348" t="s">
        <v>71</v>
      </c>
      <c r="BQ348" t="s">
        <v>71</v>
      </c>
      <c r="BR348" t="s">
        <v>71</v>
      </c>
      <c r="BS348" t="s">
        <v>71</v>
      </c>
      <c r="BT348" t="s">
        <v>71</v>
      </c>
      <c r="BU348" t="s">
        <v>71</v>
      </c>
      <c r="BV348" t="s">
        <v>71</v>
      </c>
      <c r="BW348" t="s">
        <v>71</v>
      </c>
      <c r="BX348" t="s">
        <v>71</v>
      </c>
      <c r="BY348" t="s">
        <v>71</v>
      </c>
      <c r="BZ348" t="s">
        <v>71</v>
      </c>
      <c r="CA348" t="s">
        <v>71</v>
      </c>
      <c r="CB348" t="s">
        <v>71</v>
      </c>
      <c r="CC348" t="s">
        <v>71</v>
      </c>
      <c r="CD348" t="s">
        <v>71</v>
      </c>
      <c r="CE348" t="s">
        <v>71</v>
      </c>
      <c r="CF348" t="s">
        <v>71</v>
      </c>
      <c r="CG348" t="s">
        <v>71</v>
      </c>
      <c r="CH348" t="s">
        <v>71</v>
      </c>
      <c r="CI348" t="s">
        <v>71</v>
      </c>
      <c r="CJ348" t="s">
        <v>71</v>
      </c>
      <c r="CK348" t="s">
        <v>71</v>
      </c>
      <c r="CL348" t="s">
        <v>71</v>
      </c>
      <c r="CM348" t="s">
        <v>71</v>
      </c>
      <c r="CN348" t="s">
        <v>71</v>
      </c>
      <c r="CO348" t="s">
        <v>71</v>
      </c>
      <c r="CP348" t="s">
        <v>71</v>
      </c>
      <c r="CQ348" t="s">
        <v>71</v>
      </c>
      <c r="CR348" t="s">
        <v>71</v>
      </c>
      <c r="CS348" t="s">
        <v>71</v>
      </c>
      <c r="CT348" t="s">
        <v>71</v>
      </c>
      <c r="CU348" t="s">
        <v>71</v>
      </c>
      <c r="CV348" t="s">
        <v>71</v>
      </c>
      <c r="CW348" t="s">
        <v>71</v>
      </c>
      <c r="CX348" t="s">
        <v>71</v>
      </c>
      <c r="CY348" t="s">
        <v>71</v>
      </c>
      <c r="CZ348" t="s">
        <v>71</v>
      </c>
      <c r="DA348" t="s">
        <v>71</v>
      </c>
      <c r="DB348" t="s">
        <v>71</v>
      </c>
      <c r="DC348" t="s">
        <v>71</v>
      </c>
      <c r="DD348" t="s">
        <v>71</v>
      </c>
      <c r="DE348" t="s">
        <v>71</v>
      </c>
      <c r="DF348" t="s">
        <v>71</v>
      </c>
      <c r="DG348" t="s">
        <v>71</v>
      </c>
      <c r="DH348" t="s">
        <v>71</v>
      </c>
      <c r="DI348" t="s">
        <v>71</v>
      </c>
      <c r="DJ348" t="s">
        <v>71</v>
      </c>
      <c r="DK348" t="s">
        <v>71</v>
      </c>
      <c r="DL348" t="s">
        <v>71</v>
      </c>
      <c r="DM348" t="s">
        <v>71</v>
      </c>
      <c r="DN348" t="s">
        <v>71</v>
      </c>
      <c r="DO348" t="s">
        <v>71</v>
      </c>
      <c r="DP348" t="s">
        <v>71</v>
      </c>
      <c r="DQ348" t="s">
        <v>71</v>
      </c>
      <c r="DR348" t="s">
        <v>71</v>
      </c>
      <c r="DS348" t="s">
        <v>71</v>
      </c>
      <c r="DT348" t="s">
        <v>71</v>
      </c>
      <c r="DU348" t="s">
        <v>71</v>
      </c>
      <c r="DV348" t="s">
        <v>71</v>
      </c>
      <c r="DW348" t="s">
        <v>71</v>
      </c>
      <c r="DX348" t="s">
        <v>71</v>
      </c>
      <c r="DY348" t="s">
        <v>71</v>
      </c>
      <c r="DZ348" t="s">
        <v>71</v>
      </c>
      <c r="EA348" t="s">
        <v>71</v>
      </c>
      <c r="EB348" t="s">
        <v>71</v>
      </c>
      <c r="EC348" t="s">
        <v>71</v>
      </c>
      <c r="ED348" t="s">
        <v>71</v>
      </c>
      <c r="EE348" t="s">
        <v>71</v>
      </c>
      <c r="EF348" t="s">
        <v>71</v>
      </c>
      <c r="EG348" t="s">
        <v>71</v>
      </c>
      <c r="EH348" t="s">
        <v>71</v>
      </c>
      <c r="EI348" t="s">
        <v>71</v>
      </c>
      <c r="EJ348" t="s">
        <v>71</v>
      </c>
      <c r="EK348" t="s">
        <v>71</v>
      </c>
      <c r="EL348" t="s">
        <v>71</v>
      </c>
      <c r="EM348" t="s">
        <v>71</v>
      </c>
      <c r="EN348" t="s">
        <v>71</v>
      </c>
      <c r="EO348" t="s">
        <v>71</v>
      </c>
      <c r="EP348" t="s">
        <v>71</v>
      </c>
      <c r="EQ348" t="s">
        <v>71</v>
      </c>
      <c r="ER348" t="s">
        <v>71</v>
      </c>
      <c r="ES348" t="s">
        <v>71</v>
      </c>
      <c r="ET348" t="s">
        <v>71</v>
      </c>
      <c r="EU348" t="s">
        <v>71</v>
      </c>
      <c r="EV348" t="s">
        <v>71</v>
      </c>
      <c r="EW348" t="s">
        <v>71</v>
      </c>
      <c r="EX348" t="s">
        <v>71</v>
      </c>
      <c r="EY348" t="s">
        <v>71</v>
      </c>
      <c r="EZ348" t="s">
        <v>71</v>
      </c>
      <c r="FA348" t="s">
        <v>71</v>
      </c>
      <c r="FB348" t="s">
        <v>71</v>
      </c>
      <c r="FC348" t="s">
        <v>71</v>
      </c>
      <c r="FD348" t="s">
        <v>71</v>
      </c>
      <c r="FE348" t="s">
        <v>71</v>
      </c>
      <c r="FF348" t="s">
        <v>71</v>
      </c>
      <c r="FG348" t="s">
        <v>71</v>
      </c>
      <c r="FH348" t="s">
        <v>71</v>
      </c>
      <c r="FI348" t="s">
        <v>71</v>
      </c>
      <c r="FJ348" t="s">
        <v>71</v>
      </c>
      <c r="FK348" t="s">
        <v>71</v>
      </c>
      <c r="FL348" t="s">
        <v>71</v>
      </c>
      <c r="FM348" t="s">
        <v>71</v>
      </c>
      <c r="FN348" t="s">
        <v>71</v>
      </c>
      <c r="FO348" t="s">
        <v>71</v>
      </c>
      <c r="FP348" t="s">
        <v>71</v>
      </c>
      <c r="FQ348" t="s">
        <v>71</v>
      </c>
      <c r="FR348" t="s">
        <v>71</v>
      </c>
      <c r="FS348" t="s">
        <v>71</v>
      </c>
      <c r="FT348" t="s">
        <v>71</v>
      </c>
      <c r="FU348" t="s">
        <v>71</v>
      </c>
      <c r="FV348" t="s">
        <v>71</v>
      </c>
      <c r="FW348" t="s">
        <v>71</v>
      </c>
      <c r="FX348" t="s">
        <v>71</v>
      </c>
      <c r="FY348" t="s">
        <v>71</v>
      </c>
      <c r="FZ348" t="s">
        <v>71</v>
      </c>
      <c r="GA348" t="s">
        <v>71</v>
      </c>
      <c r="GB348" t="s">
        <v>71</v>
      </c>
      <c r="GC348" t="s">
        <v>71</v>
      </c>
      <c r="GD348" t="s">
        <v>71</v>
      </c>
      <c r="GE348" t="s">
        <v>71</v>
      </c>
      <c r="GF348" t="s">
        <v>71</v>
      </c>
      <c r="GG348" t="s">
        <v>71</v>
      </c>
      <c r="GH348" t="s">
        <v>71</v>
      </c>
    </row>
    <row r="349" spans="1:190" x14ac:dyDescent="0.2">
      <c r="A349" s="1">
        <v>347</v>
      </c>
      <c r="B349" t="s">
        <v>72</v>
      </c>
      <c r="C349" t="s">
        <v>72</v>
      </c>
      <c r="D349" t="s">
        <v>73</v>
      </c>
      <c r="E349" t="s">
        <v>73</v>
      </c>
      <c r="F349" t="s">
        <v>73</v>
      </c>
      <c r="G349" t="s">
        <v>73</v>
      </c>
      <c r="H349" t="s">
        <v>74</v>
      </c>
      <c r="I349" t="s">
        <v>74</v>
      </c>
      <c r="J349" t="s">
        <v>74</v>
      </c>
      <c r="K349" t="s">
        <v>75</v>
      </c>
      <c r="L349" t="s">
        <v>75</v>
      </c>
      <c r="M349" t="s">
        <v>75</v>
      </c>
      <c r="N349" t="s">
        <v>75</v>
      </c>
      <c r="O349" t="s">
        <v>75</v>
      </c>
      <c r="P349" t="s">
        <v>75</v>
      </c>
      <c r="Q349" t="s">
        <v>75</v>
      </c>
      <c r="R349" t="s">
        <v>71</v>
      </c>
      <c r="S349" t="s">
        <v>71</v>
      </c>
      <c r="T349" t="s">
        <v>71</v>
      </c>
      <c r="U349" t="s">
        <v>71</v>
      </c>
      <c r="V349" t="s">
        <v>71</v>
      </c>
      <c r="W349" t="s">
        <v>71</v>
      </c>
      <c r="X349" t="s">
        <v>71</v>
      </c>
      <c r="Y349" t="s">
        <v>71</v>
      </c>
      <c r="Z349" t="s">
        <v>71</v>
      </c>
      <c r="AA349" t="s">
        <v>71</v>
      </c>
      <c r="AB349" t="s">
        <v>71</v>
      </c>
      <c r="AC349" t="s">
        <v>71</v>
      </c>
      <c r="AD349" t="s">
        <v>71</v>
      </c>
      <c r="AE349" t="s">
        <v>71</v>
      </c>
      <c r="AF349" t="s">
        <v>71</v>
      </c>
      <c r="AG349" t="s">
        <v>71</v>
      </c>
      <c r="AH349" t="s">
        <v>71</v>
      </c>
      <c r="AI349" t="s">
        <v>71</v>
      </c>
      <c r="AJ349" t="s">
        <v>71</v>
      </c>
      <c r="AK349" t="s">
        <v>71</v>
      </c>
      <c r="AL349" t="s">
        <v>71</v>
      </c>
      <c r="AM349" t="s">
        <v>71</v>
      </c>
      <c r="AN349" t="s">
        <v>71</v>
      </c>
      <c r="AO349" t="s">
        <v>71</v>
      </c>
      <c r="AP349" t="s">
        <v>71</v>
      </c>
      <c r="AQ349" t="s">
        <v>71</v>
      </c>
      <c r="AR349" t="s">
        <v>71</v>
      </c>
      <c r="AS349" t="s">
        <v>71</v>
      </c>
      <c r="AT349" t="s">
        <v>71</v>
      </c>
      <c r="AU349" t="s">
        <v>71</v>
      </c>
      <c r="AV349" t="s">
        <v>71</v>
      </c>
      <c r="AW349" t="s">
        <v>71</v>
      </c>
      <c r="AX349" t="s">
        <v>71</v>
      </c>
      <c r="AY349" t="s">
        <v>71</v>
      </c>
      <c r="AZ349" t="s">
        <v>71</v>
      </c>
      <c r="BA349" t="s">
        <v>71</v>
      </c>
      <c r="BB349" t="s">
        <v>71</v>
      </c>
      <c r="BC349" t="s">
        <v>71</v>
      </c>
      <c r="BD349" t="s">
        <v>71</v>
      </c>
      <c r="BE349" t="s">
        <v>71</v>
      </c>
      <c r="BF349" t="s">
        <v>71</v>
      </c>
      <c r="BG349" t="s">
        <v>71</v>
      </c>
      <c r="BH349" t="s">
        <v>71</v>
      </c>
      <c r="BI349" t="s">
        <v>71</v>
      </c>
      <c r="BJ349" t="s">
        <v>71</v>
      </c>
      <c r="BK349" t="s">
        <v>71</v>
      </c>
      <c r="BL349" t="s">
        <v>71</v>
      </c>
      <c r="BM349" t="s">
        <v>71</v>
      </c>
      <c r="BN349" t="s">
        <v>71</v>
      </c>
      <c r="BO349" t="s">
        <v>71</v>
      </c>
      <c r="BP349" t="s">
        <v>71</v>
      </c>
      <c r="BQ349" t="s">
        <v>71</v>
      </c>
      <c r="BR349" t="s">
        <v>71</v>
      </c>
      <c r="BS349" t="s">
        <v>71</v>
      </c>
      <c r="BT349" t="s">
        <v>71</v>
      </c>
      <c r="BU349" t="s">
        <v>71</v>
      </c>
      <c r="BV349" t="s">
        <v>71</v>
      </c>
      <c r="BW349" t="s">
        <v>71</v>
      </c>
      <c r="BX349" t="s">
        <v>71</v>
      </c>
      <c r="BY349" t="s">
        <v>71</v>
      </c>
      <c r="BZ349" t="s">
        <v>71</v>
      </c>
      <c r="CA349" t="s">
        <v>71</v>
      </c>
      <c r="CB349" t="s">
        <v>71</v>
      </c>
      <c r="CC349" t="s">
        <v>71</v>
      </c>
      <c r="CD349" t="s">
        <v>71</v>
      </c>
      <c r="CE349" t="s">
        <v>71</v>
      </c>
      <c r="CF349" t="s">
        <v>71</v>
      </c>
      <c r="CG349" t="s">
        <v>71</v>
      </c>
      <c r="CH349" t="s">
        <v>71</v>
      </c>
      <c r="CI349" t="s">
        <v>71</v>
      </c>
      <c r="CJ349" t="s">
        <v>71</v>
      </c>
      <c r="CK349" t="s">
        <v>71</v>
      </c>
      <c r="CL349" t="s">
        <v>71</v>
      </c>
      <c r="CM349" t="s">
        <v>71</v>
      </c>
      <c r="CN349" t="s">
        <v>71</v>
      </c>
      <c r="CO349" t="s">
        <v>71</v>
      </c>
      <c r="CP349" t="s">
        <v>71</v>
      </c>
      <c r="CQ349" t="s">
        <v>71</v>
      </c>
      <c r="CR349" t="s">
        <v>71</v>
      </c>
      <c r="CS349" t="s">
        <v>71</v>
      </c>
      <c r="CT349" t="s">
        <v>71</v>
      </c>
      <c r="CU349" t="s">
        <v>71</v>
      </c>
      <c r="CV349" t="s">
        <v>71</v>
      </c>
      <c r="CW349" t="s">
        <v>71</v>
      </c>
      <c r="CX349" t="s">
        <v>71</v>
      </c>
      <c r="CY349" t="s">
        <v>71</v>
      </c>
      <c r="CZ349" t="s">
        <v>71</v>
      </c>
      <c r="DA349" t="s">
        <v>71</v>
      </c>
      <c r="DB349" t="s">
        <v>71</v>
      </c>
      <c r="DC349" t="s">
        <v>71</v>
      </c>
      <c r="DD349" t="s">
        <v>71</v>
      </c>
      <c r="DE349" t="s">
        <v>71</v>
      </c>
      <c r="DF349" t="s">
        <v>71</v>
      </c>
      <c r="DG349" t="s">
        <v>71</v>
      </c>
      <c r="DH349" t="s">
        <v>71</v>
      </c>
      <c r="DI349" t="s">
        <v>71</v>
      </c>
      <c r="DJ349" t="s">
        <v>71</v>
      </c>
      <c r="DK349" t="s">
        <v>71</v>
      </c>
      <c r="DL349" t="s">
        <v>71</v>
      </c>
      <c r="DM349" t="s">
        <v>71</v>
      </c>
      <c r="DN349" t="s">
        <v>71</v>
      </c>
      <c r="DO349" t="s">
        <v>71</v>
      </c>
      <c r="DP349" t="s">
        <v>71</v>
      </c>
      <c r="DQ349" t="s">
        <v>71</v>
      </c>
      <c r="DR349" t="s">
        <v>71</v>
      </c>
      <c r="DS349" t="s">
        <v>71</v>
      </c>
      <c r="DT349" t="s">
        <v>71</v>
      </c>
      <c r="DU349" t="s">
        <v>71</v>
      </c>
      <c r="DV349" t="s">
        <v>71</v>
      </c>
      <c r="DW349" t="s">
        <v>71</v>
      </c>
      <c r="DX349" t="s">
        <v>71</v>
      </c>
      <c r="DY349" t="s">
        <v>71</v>
      </c>
      <c r="DZ349" t="s">
        <v>71</v>
      </c>
      <c r="EA349" t="s">
        <v>71</v>
      </c>
      <c r="EB349" t="s">
        <v>71</v>
      </c>
      <c r="EC349" t="s">
        <v>71</v>
      </c>
      <c r="ED349" t="s">
        <v>71</v>
      </c>
      <c r="EE349" t="s">
        <v>71</v>
      </c>
      <c r="EF349" t="s">
        <v>71</v>
      </c>
      <c r="EG349" t="s">
        <v>71</v>
      </c>
      <c r="EH349" t="s">
        <v>71</v>
      </c>
      <c r="EI349" t="s">
        <v>71</v>
      </c>
      <c r="EJ349" t="s">
        <v>71</v>
      </c>
      <c r="EK349" t="s">
        <v>71</v>
      </c>
      <c r="EL349" t="s">
        <v>71</v>
      </c>
      <c r="EM349" t="s">
        <v>71</v>
      </c>
      <c r="EN349" t="s">
        <v>71</v>
      </c>
      <c r="EO349" t="s">
        <v>71</v>
      </c>
      <c r="EP349" t="s">
        <v>71</v>
      </c>
      <c r="EQ349" t="s">
        <v>71</v>
      </c>
      <c r="ER349" t="s">
        <v>71</v>
      </c>
      <c r="ES349" t="s">
        <v>71</v>
      </c>
      <c r="ET349" t="s">
        <v>71</v>
      </c>
      <c r="EU349" t="s">
        <v>71</v>
      </c>
      <c r="EV349" t="s">
        <v>71</v>
      </c>
      <c r="EW349" t="s">
        <v>71</v>
      </c>
      <c r="EX349" t="s">
        <v>71</v>
      </c>
      <c r="EY349" t="s">
        <v>71</v>
      </c>
      <c r="EZ349" t="s">
        <v>71</v>
      </c>
      <c r="FA349" t="s">
        <v>71</v>
      </c>
      <c r="FB349" t="s">
        <v>71</v>
      </c>
      <c r="FC349" t="s">
        <v>71</v>
      </c>
      <c r="FD349" t="s">
        <v>71</v>
      </c>
      <c r="FE349" t="s">
        <v>71</v>
      </c>
      <c r="FF349" t="s">
        <v>71</v>
      </c>
      <c r="FG349" t="s">
        <v>71</v>
      </c>
      <c r="FH349" t="s">
        <v>71</v>
      </c>
      <c r="FI349" t="s">
        <v>71</v>
      </c>
      <c r="FJ349" t="s">
        <v>71</v>
      </c>
      <c r="FK349" t="s">
        <v>71</v>
      </c>
      <c r="FL349" t="s">
        <v>71</v>
      </c>
      <c r="FM349" t="s">
        <v>71</v>
      </c>
      <c r="FN349" t="s">
        <v>71</v>
      </c>
      <c r="FO349" t="s">
        <v>71</v>
      </c>
      <c r="FP349" t="s">
        <v>71</v>
      </c>
      <c r="FQ349" t="s">
        <v>71</v>
      </c>
      <c r="FR349" t="s">
        <v>71</v>
      </c>
      <c r="FS349" t="s">
        <v>71</v>
      </c>
      <c r="FT349" t="s">
        <v>71</v>
      </c>
      <c r="FU349" t="s">
        <v>71</v>
      </c>
      <c r="FV349" t="s">
        <v>71</v>
      </c>
      <c r="FW349" t="s">
        <v>71</v>
      </c>
      <c r="FX349" t="s">
        <v>71</v>
      </c>
      <c r="FY349" t="s">
        <v>71</v>
      </c>
      <c r="FZ349" t="s">
        <v>71</v>
      </c>
      <c r="GA349" t="s">
        <v>71</v>
      </c>
      <c r="GB349" t="s">
        <v>71</v>
      </c>
      <c r="GC349" t="s">
        <v>71</v>
      </c>
      <c r="GD349" t="s">
        <v>71</v>
      </c>
      <c r="GE349" t="s">
        <v>71</v>
      </c>
      <c r="GF349" t="s">
        <v>71</v>
      </c>
      <c r="GG349" t="s">
        <v>71</v>
      </c>
      <c r="GH349" t="s">
        <v>71</v>
      </c>
    </row>
    <row r="350" spans="1:190" x14ac:dyDescent="0.2">
      <c r="A350" s="1">
        <v>348</v>
      </c>
      <c r="B350" t="s">
        <v>72</v>
      </c>
      <c r="C350" t="s">
        <v>72</v>
      </c>
      <c r="D350" t="s">
        <v>73</v>
      </c>
      <c r="E350" t="s">
        <v>73</v>
      </c>
      <c r="F350" t="s">
        <v>73</v>
      </c>
      <c r="G350" t="s">
        <v>73</v>
      </c>
      <c r="H350" t="s">
        <v>74</v>
      </c>
      <c r="I350" t="s">
        <v>74</v>
      </c>
      <c r="J350" t="s">
        <v>74</v>
      </c>
      <c r="K350" t="s">
        <v>75</v>
      </c>
      <c r="L350" t="s">
        <v>75</v>
      </c>
      <c r="M350" t="s">
        <v>75</v>
      </c>
      <c r="N350" t="s">
        <v>75</v>
      </c>
      <c r="O350" t="s">
        <v>75</v>
      </c>
      <c r="P350" t="s">
        <v>75</v>
      </c>
      <c r="Q350" t="s">
        <v>75</v>
      </c>
      <c r="R350" t="s">
        <v>71</v>
      </c>
      <c r="S350" t="s">
        <v>71</v>
      </c>
      <c r="T350" t="s">
        <v>71</v>
      </c>
      <c r="U350" t="s">
        <v>71</v>
      </c>
      <c r="V350" t="s">
        <v>71</v>
      </c>
      <c r="W350" t="s">
        <v>71</v>
      </c>
      <c r="X350" t="s">
        <v>71</v>
      </c>
      <c r="Y350" t="s">
        <v>71</v>
      </c>
      <c r="Z350" t="s">
        <v>71</v>
      </c>
      <c r="AA350" t="s">
        <v>71</v>
      </c>
      <c r="AB350" t="s">
        <v>71</v>
      </c>
      <c r="AC350" t="s">
        <v>71</v>
      </c>
      <c r="AD350" t="s">
        <v>71</v>
      </c>
      <c r="AE350" t="s">
        <v>71</v>
      </c>
      <c r="AF350" t="s">
        <v>71</v>
      </c>
      <c r="AG350" t="s">
        <v>71</v>
      </c>
      <c r="AH350" t="s">
        <v>71</v>
      </c>
      <c r="AI350" t="s">
        <v>71</v>
      </c>
      <c r="AJ350" t="s">
        <v>71</v>
      </c>
      <c r="AK350" t="s">
        <v>71</v>
      </c>
      <c r="AL350" t="s">
        <v>71</v>
      </c>
      <c r="AM350" t="s">
        <v>71</v>
      </c>
      <c r="AN350" t="s">
        <v>71</v>
      </c>
      <c r="AO350" t="s">
        <v>71</v>
      </c>
      <c r="AP350" t="s">
        <v>71</v>
      </c>
      <c r="AQ350" t="s">
        <v>71</v>
      </c>
      <c r="AR350" t="s">
        <v>71</v>
      </c>
      <c r="AS350" t="s">
        <v>71</v>
      </c>
      <c r="AT350" t="s">
        <v>71</v>
      </c>
      <c r="AU350" t="s">
        <v>71</v>
      </c>
      <c r="AV350" t="s">
        <v>71</v>
      </c>
      <c r="AW350" t="s">
        <v>71</v>
      </c>
      <c r="AX350" t="s">
        <v>71</v>
      </c>
      <c r="AY350" t="s">
        <v>71</v>
      </c>
      <c r="AZ350" t="s">
        <v>71</v>
      </c>
      <c r="BA350" t="s">
        <v>71</v>
      </c>
      <c r="BB350" t="s">
        <v>71</v>
      </c>
      <c r="BC350" t="s">
        <v>71</v>
      </c>
      <c r="BD350" t="s">
        <v>71</v>
      </c>
      <c r="BE350" t="s">
        <v>71</v>
      </c>
      <c r="BF350" t="s">
        <v>71</v>
      </c>
      <c r="BG350" t="s">
        <v>71</v>
      </c>
      <c r="BH350" t="s">
        <v>71</v>
      </c>
      <c r="BI350" t="s">
        <v>71</v>
      </c>
      <c r="BJ350" t="s">
        <v>71</v>
      </c>
      <c r="BK350" t="s">
        <v>71</v>
      </c>
      <c r="BL350" t="s">
        <v>71</v>
      </c>
      <c r="BM350" t="s">
        <v>71</v>
      </c>
      <c r="BN350" t="s">
        <v>71</v>
      </c>
      <c r="BO350" t="s">
        <v>71</v>
      </c>
      <c r="BP350" t="s">
        <v>71</v>
      </c>
      <c r="BQ350" t="s">
        <v>71</v>
      </c>
      <c r="BR350" t="s">
        <v>71</v>
      </c>
      <c r="BS350" t="s">
        <v>71</v>
      </c>
      <c r="BT350" t="s">
        <v>71</v>
      </c>
      <c r="BU350" t="s">
        <v>71</v>
      </c>
      <c r="BV350" t="s">
        <v>71</v>
      </c>
      <c r="BW350" t="s">
        <v>71</v>
      </c>
      <c r="BX350" t="s">
        <v>71</v>
      </c>
      <c r="BY350" t="s">
        <v>71</v>
      </c>
      <c r="BZ350" t="s">
        <v>71</v>
      </c>
      <c r="CA350" t="s">
        <v>71</v>
      </c>
      <c r="CB350" t="s">
        <v>71</v>
      </c>
      <c r="CC350" t="s">
        <v>71</v>
      </c>
      <c r="CD350" t="s">
        <v>71</v>
      </c>
      <c r="CE350" t="s">
        <v>71</v>
      </c>
      <c r="CF350" t="s">
        <v>71</v>
      </c>
      <c r="CG350" t="s">
        <v>71</v>
      </c>
      <c r="CH350" t="s">
        <v>71</v>
      </c>
      <c r="CI350" t="s">
        <v>71</v>
      </c>
      <c r="CJ350" t="s">
        <v>71</v>
      </c>
      <c r="CK350" t="s">
        <v>71</v>
      </c>
      <c r="CL350" t="s">
        <v>71</v>
      </c>
      <c r="CM350" t="s">
        <v>71</v>
      </c>
      <c r="CN350" t="s">
        <v>71</v>
      </c>
      <c r="CO350" t="s">
        <v>71</v>
      </c>
      <c r="CP350" t="s">
        <v>71</v>
      </c>
      <c r="CQ350" t="s">
        <v>71</v>
      </c>
      <c r="CR350" t="s">
        <v>71</v>
      </c>
      <c r="CS350" t="s">
        <v>71</v>
      </c>
      <c r="CT350" t="s">
        <v>71</v>
      </c>
      <c r="CU350" t="s">
        <v>71</v>
      </c>
      <c r="CV350" t="s">
        <v>71</v>
      </c>
      <c r="CW350" t="s">
        <v>71</v>
      </c>
      <c r="CX350" t="s">
        <v>71</v>
      </c>
      <c r="CY350" t="s">
        <v>71</v>
      </c>
      <c r="CZ350" t="s">
        <v>71</v>
      </c>
      <c r="DA350" t="s">
        <v>71</v>
      </c>
      <c r="DB350" t="s">
        <v>71</v>
      </c>
      <c r="DC350" t="s">
        <v>71</v>
      </c>
      <c r="DD350" t="s">
        <v>71</v>
      </c>
      <c r="DE350" t="s">
        <v>71</v>
      </c>
      <c r="DF350" t="s">
        <v>71</v>
      </c>
      <c r="DG350" t="s">
        <v>71</v>
      </c>
      <c r="DH350" t="s">
        <v>71</v>
      </c>
      <c r="DI350" t="s">
        <v>71</v>
      </c>
      <c r="DJ350" t="s">
        <v>71</v>
      </c>
      <c r="DK350" t="s">
        <v>71</v>
      </c>
      <c r="DL350" t="s">
        <v>71</v>
      </c>
      <c r="DM350" t="s">
        <v>71</v>
      </c>
      <c r="DN350" t="s">
        <v>71</v>
      </c>
      <c r="DO350" t="s">
        <v>71</v>
      </c>
      <c r="DP350" t="s">
        <v>71</v>
      </c>
      <c r="DQ350" t="s">
        <v>71</v>
      </c>
      <c r="DR350" t="s">
        <v>71</v>
      </c>
      <c r="DS350" t="s">
        <v>71</v>
      </c>
      <c r="DT350" t="s">
        <v>71</v>
      </c>
      <c r="DU350" t="s">
        <v>71</v>
      </c>
      <c r="DV350" t="s">
        <v>71</v>
      </c>
      <c r="DW350" t="s">
        <v>71</v>
      </c>
      <c r="DX350" t="s">
        <v>71</v>
      </c>
      <c r="DY350" t="s">
        <v>71</v>
      </c>
      <c r="DZ350" t="s">
        <v>71</v>
      </c>
      <c r="EA350" t="s">
        <v>71</v>
      </c>
      <c r="EB350" t="s">
        <v>71</v>
      </c>
      <c r="EC350" t="s">
        <v>71</v>
      </c>
      <c r="ED350" t="s">
        <v>71</v>
      </c>
      <c r="EE350" t="s">
        <v>71</v>
      </c>
      <c r="EF350" t="s">
        <v>71</v>
      </c>
      <c r="EG350" t="s">
        <v>71</v>
      </c>
      <c r="EH350" t="s">
        <v>71</v>
      </c>
      <c r="EI350" t="s">
        <v>71</v>
      </c>
      <c r="EJ350" t="s">
        <v>71</v>
      </c>
      <c r="EK350" t="s">
        <v>71</v>
      </c>
      <c r="EL350" t="s">
        <v>71</v>
      </c>
      <c r="EM350" t="s">
        <v>71</v>
      </c>
      <c r="EN350" t="s">
        <v>71</v>
      </c>
      <c r="EO350" t="s">
        <v>71</v>
      </c>
      <c r="EP350" t="s">
        <v>71</v>
      </c>
      <c r="EQ350" t="s">
        <v>71</v>
      </c>
      <c r="ER350" t="s">
        <v>71</v>
      </c>
      <c r="ES350" t="s">
        <v>71</v>
      </c>
      <c r="ET350" t="s">
        <v>71</v>
      </c>
      <c r="EU350" t="s">
        <v>71</v>
      </c>
      <c r="EV350" t="s">
        <v>71</v>
      </c>
      <c r="EW350" t="s">
        <v>71</v>
      </c>
      <c r="EX350" t="s">
        <v>71</v>
      </c>
      <c r="EY350" t="s">
        <v>71</v>
      </c>
      <c r="EZ350" t="s">
        <v>71</v>
      </c>
      <c r="FA350" t="s">
        <v>71</v>
      </c>
      <c r="FB350" t="s">
        <v>71</v>
      </c>
      <c r="FC350" t="s">
        <v>71</v>
      </c>
      <c r="FD350" t="s">
        <v>71</v>
      </c>
      <c r="FE350" t="s">
        <v>71</v>
      </c>
      <c r="FF350" t="s">
        <v>71</v>
      </c>
      <c r="FG350" t="s">
        <v>71</v>
      </c>
      <c r="FH350" t="s">
        <v>71</v>
      </c>
      <c r="FI350" t="s">
        <v>71</v>
      </c>
      <c r="FJ350" t="s">
        <v>71</v>
      </c>
      <c r="FK350" t="s">
        <v>71</v>
      </c>
      <c r="FL350" t="s">
        <v>71</v>
      </c>
      <c r="FM350" t="s">
        <v>71</v>
      </c>
      <c r="FN350" t="s">
        <v>71</v>
      </c>
      <c r="FO350" t="s">
        <v>71</v>
      </c>
      <c r="FP350" t="s">
        <v>71</v>
      </c>
      <c r="FQ350" t="s">
        <v>71</v>
      </c>
      <c r="FR350" t="s">
        <v>71</v>
      </c>
      <c r="FS350" t="s">
        <v>71</v>
      </c>
      <c r="FT350" t="s">
        <v>71</v>
      </c>
      <c r="FU350" t="s">
        <v>71</v>
      </c>
      <c r="FV350" t="s">
        <v>71</v>
      </c>
      <c r="FW350" t="s">
        <v>71</v>
      </c>
      <c r="FX350" t="s">
        <v>71</v>
      </c>
      <c r="FY350" t="s">
        <v>71</v>
      </c>
      <c r="FZ350" t="s">
        <v>71</v>
      </c>
      <c r="GA350" t="s">
        <v>71</v>
      </c>
      <c r="GB350" t="s">
        <v>71</v>
      </c>
      <c r="GC350" t="s">
        <v>71</v>
      </c>
      <c r="GD350" t="s">
        <v>71</v>
      </c>
      <c r="GE350" t="s">
        <v>71</v>
      </c>
      <c r="GF350" t="s">
        <v>71</v>
      </c>
      <c r="GG350" t="s">
        <v>71</v>
      </c>
      <c r="GH350" t="s">
        <v>71</v>
      </c>
    </row>
    <row r="351" spans="1:190" x14ac:dyDescent="0.2">
      <c r="A351" s="1">
        <v>349</v>
      </c>
      <c r="B351" t="s">
        <v>72</v>
      </c>
      <c r="C351" t="s">
        <v>72</v>
      </c>
      <c r="D351" t="s">
        <v>73</v>
      </c>
      <c r="E351" t="s">
        <v>73</v>
      </c>
      <c r="F351" t="s">
        <v>73</v>
      </c>
      <c r="G351" t="s">
        <v>73</v>
      </c>
      <c r="H351" t="s">
        <v>74</v>
      </c>
      <c r="I351" t="s">
        <v>74</v>
      </c>
      <c r="J351" t="s">
        <v>74</v>
      </c>
      <c r="K351" t="s">
        <v>75</v>
      </c>
      <c r="L351" t="s">
        <v>75</v>
      </c>
      <c r="M351" t="s">
        <v>75</v>
      </c>
      <c r="N351" t="s">
        <v>75</v>
      </c>
      <c r="O351" t="s">
        <v>75</v>
      </c>
      <c r="P351" t="s">
        <v>75</v>
      </c>
      <c r="Q351" t="s">
        <v>75</v>
      </c>
      <c r="R351" t="s">
        <v>71</v>
      </c>
      <c r="S351" t="s">
        <v>71</v>
      </c>
      <c r="T351" t="s">
        <v>71</v>
      </c>
      <c r="U351" t="s">
        <v>71</v>
      </c>
      <c r="V351" t="s">
        <v>71</v>
      </c>
      <c r="W351" t="s">
        <v>71</v>
      </c>
      <c r="X351" t="s">
        <v>71</v>
      </c>
      <c r="Y351" t="s">
        <v>71</v>
      </c>
      <c r="Z351" t="s">
        <v>71</v>
      </c>
      <c r="AA351" t="s">
        <v>71</v>
      </c>
      <c r="AB351" t="s">
        <v>71</v>
      </c>
      <c r="AC351" t="s">
        <v>71</v>
      </c>
      <c r="AD351" t="s">
        <v>71</v>
      </c>
      <c r="AE351" t="s">
        <v>71</v>
      </c>
      <c r="AF351" t="s">
        <v>71</v>
      </c>
      <c r="AG351" t="s">
        <v>71</v>
      </c>
      <c r="AH351" t="s">
        <v>71</v>
      </c>
      <c r="AI351" t="s">
        <v>71</v>
      </c>
      <c r="AJ351" t="s">
        <v>71</v>
      </c>
      <c r="AK351" t="s">
        <v>71</v>
      </c>
      <c r="AL351" t="s">
        <v>71</v>
      </c>
      <c r="AM351" t="s">
        <v>71</v>
      </c>
      <c r="AN351" t="s">
        <v>71</v>
      </c>
      <c r="AO351" t="s">
        <v>71</v>
      </c>
      <c r="AP351" t="s">
        <v>71</v>
      </c>
      <c r="AQ351" t="s">
        <v>71</v>
      </c>
      <c r="AR351" t="s">
        <v>71</v>
      </c>
      <c r="AS351" t="s">
        <v>71</v>
      </c>
      <c r="AT351" t="s">
        <v>71</v>
      </c>
      <c r="AU351" t="s">
        <v>71</v>
      </c>
      <c r="AV351" t="s">
        <v>71</v>
      </c>
      <c r="AW351" t="s">
        <v>71</v>
      </c>
      <c r="AX351" t="s">
        <v>71</v>
      </c>
      <c r="AY351" t="s">
        <v>71</v>
      </c>
      <c r="AZ351" t="s">
        <v>71</v>
      </c>
      <c r="BA351" t="s">
        <v>71</v>
      </c>
      <c r="BB351" t="s">
        <v>71</v>
      </c>
      <c r="BC351" t="s">
        <v>71</v>
      </c>
      <c r="BD351" t="s">
        <v>71</v>
      </c>
      <c r="BE351" t="s">
        <v>71</v>
      </c>
      <c r="BF351" t="s">
        <v>71</v>
      </c>
      <c r="BG351" t="s">
        <v>71</v>
      </c>
      <c r="BH351" t="s">
        <v>71</v>
      </c>
      <c r="BI351" t="s">
        <v>71</v>
      </c>
      <c r="BJ351" t="s">
        <v>71</v>
      </c>
      <c r="BK351" t="s">
        <v>71</v>
      </c>
      <c r="BL351" t="s">
        <v>71</v>
      </c>
      <c r="BM351" t="s">
        <v>71</v>
      </c>
      <c r="BN351" t="s">
        <v>71</v>
      </c>
      <c r="BO351" t="s">
        <v>71</v>
      </c>
      <c r="BP351" t="s">
        <v>71</v>
      </c>
      <c r="BQ351" t="s">
        <v>71</v>
      </c>
      <c r="BR351" t="s">
        <v>71</v>
      </c>
      <c r="BS351" t="s">
        <v>71</v>
      </c>
      <c r="BT351" t="s">
        <v>71</v>
      </c>
      <c r="BU351" t="s">
        <v>71</v>
      </c>
      <c r="BV351" t="s">
        <v>71</v>
      </c>
      <c r="BW351" t="s">
        <v>71</v>
      </c>
      <c r="BX351" t="s">
        <v>71</v>
      </c>
      <c r="BY351" t="s">
        <v>71</v>
      </c>
      <c r="BZ351" t="s">
        <v>71</v>
      </c>
      <c r="CA351" t="s">
        <v>71</v>
      </c>
      <c r="CB351" t="s">
        <v>71</v>
      </c>
      <c r="CC351" t="s">
        <v>71</v>
      </c>
      <c r="CD351" t="s">
        <v>71</v>
      </c>
      <c r="CE351" t="s">
        <v>71</v>
      </c>
      <c r="CF351" t="s">
        <v>71</v>
      </c>
      <c r="CG351" t="s">
        <v>71</v>
      </c>
      <c r="CH351" t="s">
        <v>71</v>
      </c>
      <c r="CI351" t="s">
        <v>71</v>
      </c>
      <c r="CJ351" t="s">
        <v>71</v>
      </c>
      <c r="CK351" t="s">
        <v>71</v>
      </c>
      <c r="CL351" t="s">
        <v>71</v>
      </c>
      <c r="CM351" t="s">
        <v>71</v>
      </c>
      <c r="CN351" t="s">
        <v>71</v>
      </c>
      <c r="CO351" t="s">
        <v>71</v>
      </c>
      <c r="CP351" t="s">
        <v>71</v>
      </c>
      <c r="CQ351" t="s">
        <v>71</v>
      </c>
      <c r="CR351" t="s">
        <v>71</v>
      </c>
      <c r="CS351" t="s">
        <v>71</v>
      </c>
      <c r="CT351" t="s">
        <v>71</v>
      </c>
      <c r="CU351" t="s">
        <v>71</v>
      </c>
      <c r="CV351" t="s">
        <v>71</v>
      </c>
      <c r="CW351" t="s">
        <v>71</v>
      </c>
      <c r="CX351" t="s">
        <v>71</v>
      </c>
      <c r="CY351" t="s">
        <v>71</v>
      </c>
      <c r="CZ351" t="s">
        <v>71</v>
      </c>
      <c r="DA351" t="s">
        <v>71</v>
      </c>
      <c r="DB351" t="s">
        <v>71</v>
      </c>
      <c r="DC351" t="s">
        <v>71</v>
      </c>
      <c r="DD351" t="s">
        <v>71</v>
      </c>
      <c r="DE351" t="s">
        <v>71</v>
      </c>
      <c r="DF351" t="s">
        <v>71</v>
      </c>
      <c r="DG351" t="s">
        <v>71</v>
      </c>
      <c r="DH351" t="s">
        <v>71</v>
      </c>
      <c r="DI351" t="s">
        <v>71</v>
      </c>
      <c r="DJ351" t="s">
        <v>71</v>
      </c>
      <c r="DK351" t="s">
        <v>71</v>
      </c>
      <c r="DL351" t="s">
        <v>71</v>
      </c>
      <c r="DM351" t="s">
        <v>71</v>
      </c>
      <c r="DN351" t="s">
        <v>71</v>
      </c>
      <c r="DO351" t="s">
        <v>71</v>
      </c>
      <c r="DP351" t="s">
        <v>71</v>
      </c>
      <c r="DQ351" t="s">
        <v>71</v>
      </c>
      <c r="DR351" t="s">
        <v>71</v>
      </c>
      <c r="DS351" t="s">
        <v>71</v>
      </c>
      <c r="DT351" t="s">
        <v>71</v>
      </c>
      <c r="DU351" t="s">
        <v>71</v>
      </c>
      <c r="DV351" t="s">
        <v>71</v>
      </c>
      <c r="DW351" t="s">
        <v>71</v>
      </c>
      <c r="DX351" t="s">
        <v>71</v>
      </c>
      <c r="DY351" t="s">
        <v>71</v>
      </c>
      <c r="DZ351" t="s">
        <v>71</v>
      </c>
      <c r="EA351" t="s">
        <v>71</v>
      </c>
      <c r="EB351" t="s">
        <v>71</v>
      </c>
      <c r="EC351" t="s">
        <v>71</v>
      </c>
      <c r="ED351" t="s">
        <v>71</v>
      </c>
      <c r="EE351" t="s">
        <v>71</v>
      </c>
      <c r="EF351" t="s">
        <v>71</v>
      </c>
      <c r="EG351" t="s">
        <v>71</v>
      </c>
      <c r="EH351" t="s">
        <v>71</v>
      </c>
      <c r="EI351" t="s">
        <v>71</v>
      </c>
      <c r="EJ351" t="s">
        <v>71</v>
      </c>
      <c r="EK351" t="s">
        <v>71</v>
      </c>
      <c r="EL351" t="s">
        <v>71</v>
      </c>
      <c r="EM351" t="s">
        <v>71</v>
      </c>
      <c r="EN351" t="s">
        <v>71</v>
      </c>
      <c r="EO351" t="s">
        <v>71</v>
      </c>
      <c r="EP351" t="s">
        <v>71</v>
      </c>
      <c r="EQ351" t="s">
        <v>71</v>
      </c>
      <c r="ER351" t="s">
        <v>71</v>
      </c>
      <c r="ES351" t="s">
        <v>71</v>
      </c>
      <c r="ET351" t="s">
        <v>71</v>
      </c>
      <c r="EU351" t="s">
        <v>71</v>
      </c>
      <c r="EV351" t="s">
        <v>71</v>
      </c>
      <c r="EW351" t="s">
        <v>71</v>
      </c>
      <c r="EX351" t="s">
        <v>71</v>
      </c>
      <c r="EY351" t="s">
        <v>71</v>
      </c>
      <c r="EZ351" t="s">
        <v>71</v>
      </c>
      <c r="FA351" t="s">
        <v>71</v>
      </c>
      <c r="FB351" t="s">
        <v>71</v>
      </c>
      <c r="FC351" t="s">
        <v>71</v>
      </c>
      <c r="FD351" t="s">
        <v>71</v>
      </c>
      <c r="FE351" t="s">
        <v>71</v>
      </c>
      <c r="FF351" t="s">
        <v>71</v>
      </c>
      <c r="FG351" t="s">
        <v>71</v>
      </c>
      <c r="FH351" t="s">
        <v>71</v>
      </c>
      <c r="FI351" t="s">
        <v>71</v>
      </c>
      <c r="FJ351" t="s">
        <v>71</v>
      </c>
      <c r="FK351" t="s">
        <v>71</v>
      </c>
      <c r="FL351" t="s">
        <v>71</v>
      </c>
      <c r="FM351" t="s">
        <v>71</v>
      </c>
      <c r="FN351" t="s">
        <v>71</v>
      </c>
      <c r="FO351" t="s">
        <v>71</v>
      </c>
      <c r="FP351" t="s">
        <v>71</v>
      </c>
      <c r="FQ351" t="s">
        <v>71</v>
      </c>
      <c r="FR351" t="s">
        <v>71</v>
      </c>
      <c r="FS351" t="s">
        <v>71</v>
      </c>
      <c r="FT351" t="s">
        <v>71</v>
      </c>
      <c r="FU351" t="s">
        <v>71</v>
      </c>
      <c r="FV351" t="s">
        <v>71</v>
      </c>
      <c r="FW351" t="s">
        <v>71</v>
      </c>
      <c r="FX351" t="s">
        <v>71</v>
      </c>
      <c r="FY351" t="s">
        <v>71</v>
      </c>
      <c r="FZ351" t="s">
        <v>71</v>
      </c>
      <c r="GA351" t="s">
        <v>71</v>
      </c>
      <c r="GB351" t="s">
        <v>71</v>
      </c>
      <c r="GC351" t="s">
        <v>71</v>
      </c>
      <c r="GD351" t="s">
        <v>71</v>
      </c>
      <c r="GE351" t="s">
        <v>71</v>
      </c>
      <c r="GF351" t="s">
        <v>71</v>
      </c>
      <c r="GG351" t="s">
        <v>71</v>
      </c>
      <c r="GH351" t="s">
        <v>71</v>
      </c>
    </row>
    <row r="352" spans="1:190" x14ac:dyDescent="0.2">
      <c r="A352" s="1">
        <v>350</v>
      </c>
      <c r="B352" t="s">
        <v>72</v>
      </c>
      <c r="C352" t="s">
        <v>72</v>
      </c>
      <c r="D352" t="s">
        <v>73</v>
      </c>
      <c r="E352" t="s">
        <v>73</v>
      </c>
      <c r="F352" t="s">
        <v>73</v>
      </c>
      <c r="G352" t="s">
        <v>73</v>
      </c>
      <c r="H352" t="s">
        <v>74</v>
      </c>
      <c r="I352" t="s">
        <v>74</v>
      </c>
      <c r="J352" t="s">
        <v>74</v>
      </c>
      <c r="K352" t="s">
        <v>75</v>
      </c>
      <c r="L352" t="s">
        <v>75</v>
      </c>
      <c r="M352" t="s">
        <v>75</v>
      </c>
      <c r="N352" t="s">
        <v>75</v>
      </c>
      <c r="O352" t="s">
        <v>75</v>
      </c>
      <c r="P352" t="s">
        <v>75</v>
      </c>
      <c r="Q352" t="s">
        <v>75</v>
      </c>
      <c r="R352" t="s">
        <v>71</v>
      </c>
      <c r="S352" t="s">
        <v>71</v>
      </c>
      <c r="T352" t="s">
        <v>71</v>
      </c>
      <c r="U352" t="s">
        <v>71</v>
      </c>
      <c r="V352" t="s">
        <v>71</v>
      </c>
      <c r="W352" t="s">
        <v>71</v>
      </c>
      <c r="X352" t="s">
        <v>71</v>
      </c>
      <c r="Y352" t="s">
        <v>71</v>
      </c>
      <c r="Z352" t="s">
        <v>71</v>
      </c>
      <c r="AA352" t="s">
        <v>71</v>
      </c>
      <c r="AB352" t="s">
        <v>71</v>
      </c>
      <c r="AC352" t="s">
        <v>71</v>
      </c>
      <c r="AD352" t="s">
        <v>71</v>
      </c>
      <c r="AE352" t="s">
        <v>71</v>
      </c>
      <c r="AF352" t="s">
        <v>71</v>
      </c>
      <c r="AG352" t="s">
        <v>71</v>
      </c>
      <c r="AH352" t="s">
        <v>71</v>
      </c>
      <c r="AI352" t="s">
        <v>71</v>
      </c>
      <c r="AJ352" t="s">
        <v>71</v>
      </c>
      <c r="AK352" t="s">
        <v>71</v>
      </c>
      <c r="AL352" t="s">
        <v>71</v>
      </c>
      <c r="AM352" t="s">
        <v>71</v>
      </c>
      <c r="AN352" t="s">
        <v>71</v>
      </c>
      <c r="AO352" t="s">
        <v>71</v>
      </c>
      <c r="AP352" t="s">
        <v>71</v>
      </c>
      <c r="AQ352" t="s">
        <v>71</v>
      </c>
      <c r="AR352" t="s">
        <v>71</v>
      </c>
      <c r="AS352" t="s">
        <v>71</v>
      </c>
      <c r="AT352" t="s">
        <v>71</v>
      </c>
      <c r="AU352" t="s">
        <v>71</v>
      </c>
      <c r="AV352" t="s">
        <v>71</v>
      </c>
      <c r="AW352" t="s">
        <v>71</v>
      </c>
      <c r="AX352" t="s">
        <v>71</v>
      </c>
      <c r="AY352" t="s">
        <v>71</v>
      </c>
      <c r="AZ352" t="s">
        <v>71</v>
      </c>
      <c r="BA352" t="s">
        <v>71</v>
      </c>
      <c r="BB352" t="s">
        <v>71</v>
      </c>
      <c r="BC352" t="s">
        <v>71</v>
      </c>
      <c r="BD352" t="s">
        <v>71</v>
      </c>
      <c r="BE352" t="s">
        <v>71</v>
      </c>
      <c r="BF352" t="s">
        <v>71</v>
      </c>
      <c r="BG352" t="s">
        <v>71</v>
      </c>
      <c r="BH352" t="s">
        <v>71</v>
      </c>
      <c r="BI352" t="s">
        <v>71</v>
      </c>
      <c r="BJ352" t="s">
        <v>71</v>
      </c>
      <c r="BK352" t="s">
        <v>71</v>
      </c>
      <c r="BL352" t="s">
        <v>71</v>
      </c>
      <c r="BM352" t="s">
        <v>71</v>
      </c>
      <c r="BN352" t="s">
        <v>71</v>
      </c>
      <c r="BO352" t="s">
        <v>71</v>
      </c>
      <c r="BP352" t="s">
        <v>71</v>
      </c>
      <c r="BQ352" t="s">
        <v>71</v>
      </c>
      <c r="BR352" t="s">
        <v>71</v>
      </c>
      <c r="BS352" t="s">
        <v>71</v>
      </c>
      <c r="BT352" t="s">
        <v>71</v>
      </c>
      <c r="BU352" t="s">
        <v>71</v>
      </c>
      <c r="BV352" t="s">
        <v>71</v>
      </c>
      <c r="BW352" t="s">
        <v>71</v>
      </c>
      <c r="BX352" t="s">
        <v>71</v>
      </c>
      <c r="BY352" t="s">
        <v>71</v>
      </c>
      <c r="BZ352" t="s">
        <v>71</v>
      </c>
      <c r="CA352" t="s">
        <v>71</v>
      </c>
      <c r="CB352" t="s">
        <v>71</v>
      </c>
      <c r="CC352" t="s">
        <v>71</v>
      </c>
      <c r="CD352" t="s">
        <v>71</v>
      </c>
      <c r="CE352" t="s">
        <v>71</v>
      </c>
      <c r="CF352" t="s">
        <v>71</v>
      </c>
      <c r="CG352" t="s">
        <v>71</v>
      </c>
      <c r="CH352" t="s">
        <v>71</v>
      </c>
      <c r="CI352" t="s">
        <v>71</v>
      </c>
      <c r="CJ352" t="s">
        <v>71</v>
      </c>
      <c r="CK352" t="s">
        <v>71</v>
      </c>
      <c r="CL352" t="s">
        <v>71</v>
      </c>
      <c r="CM352" t="s">
        <v>71</v>
      </c>
      <c r="CN352" t="s">
        <v>71</v>
      </c>
      <c r="CO352" t="s">
        <v>71</v>
      </c>
      <c r="CP352" t="s">
        <v>71</v>
      </c>
      <c r="CQ352" t="s">
        <v>71</v>
      </c>
      <c r="CR352" t="s">
        <v>71</v>
      </c>
      <c r="CS352" t="s">
        <v>71</v>
      </c>
      <c r="CT352" t="s">
        <v>71</v>
      </c>
      <c r="CU352" t="s">
        <v>71</v>
      </c>
      <c r="CV352" t="s">
        <v>71</v>
      </c>
      <c r="CW352" t="s">
        <v>71</v>
      </c>
      <c r="CX352" t="s">
        <v>71</v>
      </c>
      <c r="CY352" t="s">
        <v>71</v>
      </c>
      <c r="CZ352" t="s">
        <v>71</v>
      </c>
      <c r="DA352" t="s">
        <v>71</v>
      </c>
      <c r="DB352" t="s">
        <v>71</v>
      </c>
      <c r="DC352" t="s">
        <v>71</v>
      </c>
      <c r="DD352" t="s">
        <v>71</v>
      </c>
      <c r="DE352" t="s">
        <v>71</v>
      </c>
      <c r="DF352" t="s">
        <v>71</v>
      </c>
      <c r="DG352" t="s">
        <v>71</v>
      </c>
      <c r="DH352" t="s">
        <v>71</v>
      </c>
      <c r="DI352" t="s">
        <v>71</v>
      </c>
      <c r="DJ352" t="s">
        <v>71</v>
      </c>
      <c r="DK352" t="s">
        <v>71</v>
      </c>
      <c r="DL352" t="s">
        <v>71</v>
      </c>
      <c r="DM352" t="s">
        <v>71</v>
      </c>
      <c r="DN352" t="s">
        <v>71</v>
      </c>
      <c r="DO352" t="s">
        <v>71</v>
      </c>
      <c r="DP352" t="s">
        <v>71</v>
      </c>
      <c r="DQ352" t="s">
        <v>71</v>
      </c>
      <c r="DR352" t="s">
        <v>71</v>
      </c>
      <c r="DS352" t="s">
        <v>71</v>
      </c>
      <c r="DT352" t="s">
        <v>71</v>
      </c>
      <c r="DU352" t="s">
        <v>71</v>
      </c>
      <c r="DV352" t="s">
        <v>71</v>
      </c>
      <c r="DW352" t="s">
        <v>71</v>
      </c>
      <c r="DX352" t="s">
        <v>71</v>
      </c>
      <c r="DY352" t="s">
        <v>71</v>
      </c>
      <c r="DZ352" t="s">
        <v>71</v>
      </c>
      <c r="EA352" t="s">
        <v>71</v>
      </c>
      <c r="EB352" t="s">
        <v>71</v>
      </c>
      <c r="EC352" t="s">
        <v>71</v>
      </c>
      <c r="ED352" t="s">
        <v>71</v>
      </c>
      <c r="EE352" t="s">
        <v>71</v>
      </c>
      <c r="EF352" t="s">
        <v>71</v>
      </c>
      <c r="EG352" t="s">
        <v>71</v>
      </c>
      <c r="EH352" t="s">
        <v>71</v>
      </c>
      <c r="EI352" t="s">
        <v>71</v>
      </c>
      <c r="EJ352" t="s">
        <v>71</v>
      </c>
      <c r="EK352" t="s">
        <v>71</v>
      </c>
      <c r="EL352" t="s">
        <v>71</v>
      </c>
      <c r="EM352" t="s">
        <v>71</v>
      </c>
      <c r="EN352" t="s">
        <v>71</v>
      </c>
      <c r="EO352" t="s">
        <v>71</v>
      </c>
      <c r="EP352" t="s">
        <v>71</v>
      </c>
      <c r="EQ352" t="s">
        <v>71</v>
      </c>
      <c r="ER352" t="s">
        <v>71</v>
      </c>
      <c r="ES352" t="s">
        <v>71</v>
      </c>
      <c r="ET352" t="s">
        <v>71</v>
      </c>
      <c r="EU352" t="s">
        <v>71</v>
      </c>
      <c r="EV352" t="s">
        <v>71</v>
      </c>
      <c r="EW352" t="s">
        <v>71</v>
      </c>
      <c r="EX352" t="s">
        <v>71</v>
      </c>
      <c r="EY352" t="s">
        <v>71</v>
      </c>
      <c r="EZ352" t="s">
        <v>71</v>
      </c>
      <c r="FA352" t="s">
        <v>71</v>
      </c>
      <c r="FB352" t="s">
        <v>71</v>
      </c>
      <c r="FC352" t="s">
        <v>71</v>
      </c>
      <c r="FD352" t="s">
        <v>71</v>
      </c>
      <c r="FE352" t="s">
        <v>71</v>
      </c>
      <c r="FF352" t="s">
        <v>71</v>
      </c>
      <c r="FG352" t="s">
        <v>71</v>
      </c>
      <c r="FH352" t="s">
        <v>71</v>
      </c>
      <c r="FI352" t="s">
        <v>71</v>
      </c>
      <c r="FJ352" t="s">
        <v>71</v>
      </c>
      <c r="FK352" t="s">
        <v>71</v>
      </c>
      <c r="FL352" t="s">
        <v>71</v>
      </c>
      <c r="FM352" t="s">
        <v>71</v>
      </c>
      <c r="FN352" t="s">
        <v>71</v>
      </c>
      <c r="FO352" t="s">
        <v>71</v>
      </c>
      <c r="FP352" t="s">
        <v>71</v>
      </c>
      <c r="FQ352" t="s">
        <v>71</v>
      </c>
      <c r="FR352" t="s">
        <v>71</v>
      </c>
      <c r="FS352" t="s">
        <v>71</v>
      </c>
      <c r="FT352" t="s">
        <v>71</v>
      </c>
      <c r="FU352" t="s">
        <v>71</v>
      </c>
      <c r="FV352" t="s">
        <v>71</v>
      </c>
      <c r="FW352" t="s">
        <v>71</v>
      </c>
      <c r="FX352" t="s">
        <v>71</v>
      </c>
      <c r="FY352" t="s">
        <v>71</v>
      </c>
      <c r="FZ352" t="s">
        <v>71</v>
      </c>
      <c r="GA352" t="s">
        <v>71</v>
      </c>
      <c r="GB352" t="s">
        <v>71</v>
      </c>
      <c r="GC352" t="s">
        <v>71</v>
      </c>
      <c r="GD352" t="s">
        <v>71</v>
      </c>
      <c r="GE352" t="s">
        <v>71</v>
      </c>
      <c r="GF352" t="s">
        <v>71</v>
      </c>
      <c r="GG352" t="s">
        <v>71</v>
      </c>
      <c r="GH352" t="s">
        <v>71</v>
      </c>
    </row>
    <row r="353" spans="1:190" x14ac:dyDescent="0.2">
      <c r="A353" s="1">
        <v>351</v>
      </c>
      <c r="B353" t="s">
        <v>72</v>
      </c>
      <c r="C353" t="s">
        <v>72</v>
      </c>
      <c r="D353" t="s">
        <v>73</v>
      </c>
      <c r="E353" t="s">
        <v>73</v>
      </c>
      <c r="F353" t="s">
        <v>73</v>
      </c>
      <c r="G353" t="s">
        <v>73</v>
      </c>
      <c r="H353" t="s">
        <v>74</v>
      </c>
      <c r="I353" t="s">
        <v>74</v>
      </c>
      <c r="J353" t="s">
        <v>74</v>
      </c>
      <c r="K353" t="s">
        <v>75</v>
      </c>
      <c r="L353" t="s">
        <v>75</v>
      </c>
      <c r="M353" t="s">
        <v>75</v>
      </c>
      <c r="N353" t="s">
        <v>75</v>
      </c>
      <c r="O353" t="s">
        <v>75</v>
      </c>
      <c r="P353" t="s">
        <v>75</v>
      </c>
      <c r="Q353" t="s">
        <v>75</v>
      </c>
      <c r="R353" t="s">
        <v>71</v>
      </c>
      <c r="S353" t="s">
        <v>71</v>
      </c>
      <c r="T353" t="s">
        <v>71</v>
      </c>
      <c r="U353" t="s">
        <v>71</v>
      </c>
      <c r="V353" t="s">
        <v>71</v>
      </c>
      <c r="W353" t="s">
        <v>71</v>
      </c>
      <c r="X353" t="s">
        <v>71</v>
      </c>
      <c r="Y353" t="s">
        <v>71</v>
      </c>
      <c r="Z353" t="s">
        <v>71</v>
      </c>
      <c r="AA353" t="s">
        <v>71</v>
      </c>
      <c r="AB353" t="s">
        <v>71</v>
      </c>
      <c r="AC353" t="s">
        <v>71</v>
      </c>
      <c r="AD353" t="s">
        <v>71</v>
      </c>
      <c r="AE353" t="s">
        <v>71</v>
      </c>
      <c r="AF353" t="s">
        <v>71</v>
      </c>
      <c r="AG353" t="s">
        <v>71</v>
      </c>
      <c r="AH353" t="s">
        <v>71</v>
      </c>
      <c r="AI353" t="s">
        <v>71</v>
      </c>
      <c r="AJ353" t="s">
        <v>71</v>
      </c>
      <c r="AK353" t="s">
        <v>71</v>
      </c>
      <c r="AL353" t="s">
        <v>71</v>
      </c>
      <c r="AM353" t="s">
        <v>71</v>
      </c>
      <c r="AN353" t="s">
        <v>71</v>
      </c>
      <c r="AO353" t="s">
        <v>71</v>
      </c>
      <c r="AP353" t="s">
        <v>71</v>
      </c>
      <c r="AQ353" t="s">
        <v>71</v>
      </c>
      <c r="AR353" t="s">
        <v>71</v>
      </c>
      <c r="AS353" t="s">
        <v>71</v>
      </c>
      <c r="AT353" t="s">
        <v>71</v>
      </c>
      <c r="AU353" t="s">
        <v>71</v>
      </c>
      <c r="AV353" t="s">
        <v>71</v>
      </c>
      <c r="AW353" t="s">
        <v>71</v>
      </c>
      <c r="AX353" t="s">
        <v>71</v>
      </c>
      <c r="AY353" t="s">
        <v>71</v>
      </c>
      <c r="AZ353" t="s">
        <v>71</v>
      </c>
      <c r="BA353" t="s">
        <v>71</v>
      </c>
      <c r="BB353" t="s">
        <v>71</v>
      </c>
      <c r="BC353" t="s">
        <v>71</v>
      </c>
      <c r="BD353" t="s">
        <v>71</v>
      </c>
      <c r="BE353" t="s">
        <v>71</v>
      </c>
      <c r="BF353" t="s">
        <v>71</v>
      </c>
      <c r="BG353" t="s">
        <v>71</v>
      </c>
      <c r="BH353" t="s">
        <v>71</v>
      </c>
      <c r="BI353" t="s">
        <v>71</v>
      </c>
      <c r="BJ353" t="s">
        <v>71</v>
      </c>
      <c r="BK353" t="s">
        <v>71</v>
      </c>
      <c r="BL353" t="s">
        <v>71</v>
      </c>
      <c r="BM353" t="s">
        <v>71</v>
      </c>
      <c r="BN353" t="s">
        <v>71</v>
      </c>
      <c r="BO353" t="s">
        <v>71</v>
      </c>
      <c r="BP353" t="s">
        <v>71</v>
      </c>
      <c r="BQ353" t="s">
        <v>71</v>
      </c>
      <c r="BR353" t="s">
        <v>71</v>
      </c>
      <c r="BS353" t="s">
        <v>71</v>
      </c>
      <c r="BT353" t="s">
        <v>71</v>
      </c>
      <c r="BU353" t="s">
        <v>71</v>
      </c>
      <c r="BV353" t="s">
        <v>71</v>
      </c>
      <c r="BW353" t="s">
        <v>71</v>
      </c>
      <c r="BX353" t="s">
        <v>71</v>
      </c>
      <c r="BY353" t="s">
        <v>71</v>
      </c>
      <c r="BZ353" t="s">
        <v>71</v>
      </c>
      <c r="CA353" t="s">
        <v>71</v>
      </c>
      <c r="CB353" t="s">
        <v>71</v>
      </c>
      <c r="CC353" t="s">
        <v>71</v>
      </c>
      <c r="CD353" t="s">
        <v>71</v>
      </c>
      <c r="CE353" t="s">
        <v>71</v>
      </c>
      <c r="CF353" t="s">
        <v>71</v>
      </c>
      <c r="CG353" t="s">
        <v>71</v>
      </c>
      <c r="CH353" t="s">
        <v>71</v>
      </c>
      <c r="CI353" t="s">
        <v>71</v>
      </c>
      <c r="CJ353" t="s">
        <v>71</v>
      </c>
      <c r="CK353" t="s">
        <v>71</v>
      </c>
      <c r="CL353" t="s">
        <v>71</v>
      </c>
      <c r="CM353" t="s">
        <v>71</v>
      </c>
      <c r="CN353" t="s">
        <v>71</v>
      </c>
      <c r="CO353" t="s">
        <v>71</v>
      </c>
      <c r="CP353" t="s">
        <v>71</v>
      </c>
      <c r="CQ353" t="s">
        <v>71</v>
      </c>
      <c r="CR353" t="s">
        <v>71</v>
      </c>
      <c r="CS353" t="s">
        <v>71</v>
      </c>
      <c r="CT353" t="s">
        <v>71</v>
      </c>
      <c r="CU353" t="s">
        <v>71</v>
      </c>
      <c r="CV353" t="s">
        <v>71</v>
      </c>
      <c r="CW353" t="s">
        <v>71</v>
      </c>
      <c r="CX353" t="s">
        <v>71</v>
      </c>
      <c r="CY353" t="s">
        <v>71</v>
      </c>
      <c r="CZ353" t="s">
        <v>71</v>
      </c>
      <c r="DA353" t="s">
        <v>71</v>
      </c>
      <c r="DB353" t="s">
        <v>71</v>
      </c>
      <c r="DC353" t="s">
        <v>71</v>
      </c>
      <c r="DD353" t="s">
        <v>71</v>
      </c>
      <c r="DE353" t="s">
        <v>71</v>
      </c>
      <c r="DF353" t="s">
        <v>71</v>
      </c>
      <c r="DG353" t="s">
        <v>71</v>
      </c>
      <c r="DH353" t="s">
        <v>71</v>
      </c>
      <c r="DI353" t="s">
        <v>71</v>
      </c>
      <c r="DJ353" t="s">
        <v>71</v>
      </c>
      <c r="DK353" t="s">
        <v>71</v>
      </c>
      <c r="DL353" t="s">
        <v>71</v>
      </c>
      <c r="DM353" t="s">
        <v>71</v>
      </c>
      <c r="DN353" t="s">
        <v>71</v>
      </c>
      <c r="DO353" t="s">
        <v>71</v>
      </c>
      <c r="DP353" t="s">
        <v>71</v>
      </c>
      <c r="DQ353" t="s">
        <v>71</v>
      </c>
      <c r="DR353" t="s">
        <v>71</v>
      </c>
      <c r="DS353" t="s">
        <v>71</v>
      </c>
      <c r="DT353" t="s">
        <v>71</v>
      </c>
      <c r="DU353" t="s">
        <v>71</v>
      </c>
      <c r="DV353" t="s">
        <v>71</v>
      </c>
      <c r="DW353" t="s">
        <v>71</v>
      </c>
      <c r="DX353" t="s">
        <v>71</v>
      </c>
      <c r="DY353" t="s">
        <v>71</v>
      </c>
      <c r="DZ353" t="s">
        <v>71</v>
      </c>
      <c r="EA353" t="s">
        <v>71</v>
      </c>
      <c r="EB353" t="s">
        <v>71</v>
      </c>
      <c r="EC353" t="s">
        <v>71</v>
      </c>
      <c r="ED353" t="s">
        <v>71</v>
      </c>
      <c r="EE353" t="s">
        <v>71</v>
      </c>
      <c r="EF353" t="s">
        <v>71</v>
      </c>
      <c r="EG353" t="s">
        <v>71</v>
      </c>
      <c r="EH353" t="s">
        <v>71</v>
      </c>
      <c r="EI353" t="s">
        <v>71</v>
      </c>
      <c r="EJ353" t="s">
        <v>71</v>
      </c>
      <c r="EK353" t="s">
        <v>71</v>
      </c>
      <c r="EL353" t="s">
        <v>71</v>
      </c>
      <c r="EM353" t="s">
        <v>71</v>
      </c>
      <c r="EN353" t="s">
        <v>71</v>
      </c>
      <c r="EO353" t="s">
        <v>71</v>
      </c>
      <c r="EP353" t="s">
        <v>71</v>
      </c>
      <c r="EQ353" t="s">
        <v>71</v>
      </c>
      <c r="ER353" t="s">
        <v>71</v>
      </c>
      <c r="ES353" t="s">
        <v>71</v>
      </c>
      <c r="ET353" t="s">
        <v>71</v>
      </c>
      <c r="EU353" t="s">
        <v>71</v>
      </c>
      <c r="EV353" t="s">
        <v>71</v>
      </c>
      <c r="EW353" t="s">
        <v>71</v>
      </c>
      <c r="EX353" t="s">
        <v>71</v>
      </c>
      <c r="EY353" t="s">
        <v>71</v>
      </c>
      <c r="EZ353" t="s">
        <v>71</v>
      </c>
      <c r="FA353" t="s">
        <v>71</v>
      </c>
      <c r="FB353" t="s">
        <v>71</v>
      </c>
      <c r="FC353" t="s">
        <v>71</v>
      </c>
      <c r="FD353" t="s">
        <v>71</v>
      </c>
      <c r="FE353" t="s">
        <v>71</v>
      </c>
      <c r="FF353" t="s">
        <v>71</v>
      </c>
      <c r="FG353" t="s">
        <v>71</v>
      </c>
      <c r="FH353" t="s">
        <v>71</v>
      </c>
      <c r="FI353" t="s">
        <v>71</v>
      </c>
      <c r="FJ353" t="s">
        <v>71</v>
      </c>
      <c r="FK353" t="s">
        <v>71</v>
      </c>
      <c r="FL353" t="s">
        <v>71</v>
      </c>
      <c r="FM353" t="s">
        <v>71</v>
      </c>
      <c r="FN353" t="s">
        <v>71</v>
      </c>
      <c r="FO353" t="s">
        <v>71</v>
      </c>
      <c r="FP353" t="s">
        <v>71</v>
      </c>
      <c r="FQ353" t="s">
        <v>71</v>
      </c>
      <c r="FR353" t="s">
        <v>71</v>
      </c>
      <c r="FS353" t="s">
        <v>71</v>
      </c>
      <c r="FT353" t="s">
        <v>71</v>
      </c>
      <c r="FU353" t="s">
        <v>71</v>
      </c>
      <c r="FV353" t="s">
        <v>71</v>
      </c>
      <c r="FW353" t="s">
        <v>71</v>
      </c>
      <c r="FX353" t="s">
        <v>71</v>
      </c>
      <c r="FY353" t="s">
        <v>71</v>
      </c>
      <c r="FZ353" t="s">
        <v>71</v>
      </c>
      <c r="GA353" t="s">
        <v>71</v>
      </c>
      <c r="GB353" t="s">
        <v>71</v>
      </c>
      <c r="GC353" t="s">
        <v>71</v>
      </c>
      <c r="GD353" t="s">
        <v>71</v>
      </c>
      <c r="GE353" t="s">
        <v>71</v>
      </c>
      <c r="GF353" t="s">
        <v>71</v>
      </c>
      <c r="GG353" t="s">
        <v>71</v>
      </c>
      <c r="GH353" t="s">
        <v>71</v>
      </c>
    </row>
    <row r="354" spans="1:190" x14ac:dyDescent="0.2">
      <c r="A354" s="1">
        <v>352</v>
      </c>
      <c r="B354" t="s">
        <v>72</v>
      </c>
      <c r="C354" t="s">
        <v>72</v>
      </c>
      <c r="D354" t="s">
        <v>73</v>
      </c>
      <c r="E354" t="s">
        <v>73</v>
      </c>
      <c r="F354" t="s">
        <v>73</v>
      </c>
      <c r="G354" t="s">
        <v>73</v>
      </c>
      <c r="H354" t="s">
        <v>74</v>
      </c>
      <c r="I354" t="s">
        <v>74</v>
      </c>
      <c r="J354" t="s">
        <v>74</v>
      </c>
      <c r="K354" t="s">
        <v>75</v>
      </c>
      <c r="L354" t="s">
        <v>75</v>
      </c>
      <c r="M354" t="s">
        <v>75</v>
      </c>
      <c r="N354" t="s">
        <v>75</v>
      </c>
      <c r="O354" t="s">
        <v>75</v>
      </c>
      <c r="P354" t="s">
        <v>75</v>
      </c>
      <c r="Q354" t="s">
        <v>75</v>
      </c>
      <c r="R354" t="s">
        <v>71</v>
      </c>
      <c r="S354" t="s">
        <v>71</v>
      </c>
      <c r="T354" t="s">
        <v>71</v>
      </c>
      <c r="U354" t="s">
        <v>71</v>
      </c>
      <c r="V354" t="s">
        <v>71</v>
      </c>
      <c r="W354" t="s">
        <v>71</v>
      </c>
      <c r="X354" t="s">
        <v>71</v>
      </c>
      <c r="Y354" t="s">
        <v>71</v>
      </c>
      <c r="Z354" t="s">
        <v>71</v>
      </c>
      <c r="AA354" t="s">
        <v>71</v>
      </c>
      <c r="AB354" t="s">
        <v>71</v>
      </c>
      <c r="AC354" t="s">
        <v>71</v>
      </c>
      <c r="AD354" t="s">
        <v>71</v>
      </c>
      <c r="AE354" t="s">
        <v>71</v>
      </c>
      <c r="AF354" t="s">
        <v>71</v>
      </c>
      <c r="AG354" t="s">
        <v>71</v>
      </c>
      <c r="AH354" t="s">
        <v>71</v>
      </c>
      <c r="AI354" t="s">
        <v>71</v>
      </c>
      <c r="AJ354" t="s">
        <v>71</v>
      </c>
      <c r="AK354" t="s">
        <v>71</v>
      </c>
      <c r="AL354" t="s">
        <v>71</v>
      </c>
      <c r="AM354" t="s">
        <v>71</v>
      </c>
      <c r="AN354" t="s">
        <v>71</v>
      </c>
      <c r="AO354" t="s">
        <v>71</v>
      </c>
      <c r="AP354" t="s">
        <v>71</v>
      </c>
      <c r="AQ354" t="s">
        <v>71</v>
      </c>
      <c r="AR354" t="s">
        <v>71</v>
      </c>
      <c r="AS354" t="s">
        <v>71</v>
      </c>
      <c r="AT354" t="s">
        <v>71</v>
      </c>
      <c r="AU354" t="s">
        <v>71</v>
      </c>
      <c r="AV354" t="s">
        <v>71</v>
      </c>
      <c r="AW354" t="s">
        <v>71</v>
      </c>
      <c r="AX354" t="s">
        <v>71</v>
      </c>
      <c r="AY354" t="s">
        <v>71</v>
      </c>
      <c r="AZ354" t="s">
        <v>71</v>
      </c>
      <c r="BA354" t="s">
        <v>71</v>
      </c>
      <c r="BB354" t="s">
        <v>71</v>
      </c>
      <c r="BC354" t="s">
        <v>71</v>
      </c>
      <c r="BD354" t="s">
        <v>71</v>
      </c>
      <c r="BE354" t="s">
        <v>71</v>
      </c>
      <c r="BF354" t="s">
        <v>71</v>
      </c>
      <c r="BG354" t="s">
        <v>71</v>
      </c>
      <c r="BH354" t="s">
        <v>71</v>
      </c>
      <c r="BI354" t="s">
        <v>71</v>
      </c>
      <c r="BJ354" t="s">
        <v>71</v>
      </c>
      <c r="BK354" t="s">
        <v>71</v>
      </c>
      <c r="BL354" t="s">
        <v>71</v>
      </c>
      <c r="BM354" t="s">
        <v>71</v>
      </c>
      <c r="BN354" t="s">
        <v>71</v>
      </c>
      <c r="BO354" t="s">
        <v>71</v>
      </c>
      <c r="BP354" t="s">
        <v>71</v>
      </c>
      <c r="BQ354" t="s">
        <v>71</v>
      </c>
      <c r="BR354" t="s">
        <v>71</v>
      </c>
      <c r="BS354" t="s">
        <v>71</v>
      </c>
      <c r="BT354" t="s">
        <v>71</v>
      </c>
      <c r="BU354" t="s">
        <v>71</v>
      </c>
      <c r="BV354" t="s">
        <v>71</v>
      </c>
      <c r="BW354" t="s">
        <v>71</v>
      </c>
      <c r="BX354" t="s">
        <v>71</v>
      </c>
      <c r="BY354" t="s">
        <v>71</v>
      </c>
      <c r="BZ354" t="s">
        <v>71</v>
      </c>
      <c r="CA354" t="s">
        <v>71</v>
      </c>
      <c r="CB354" t="s">
        <v>71</v>
      </c>
      <c r="CC354" t="s">
        <v>71</v>
      </c>
      <c r="CD354" t="s">
        <v>71</v>
      </c>
      <c r="CE354" t="s">
        <v>71</v>
      </c>
      <c r="CF354" t="s">
        <v>71</v>
      </c>
      <c r="CG354" t="s">
        <v>71</v>
      </c>
      <c r="CH354" t="s">
        <v>71</v>
      </c>
      <c r="CI354" t="s">
        <v>71</v>
      </c>
      <c r="CJ354" t="s">
        <v>71</v>
      </c>
      <c r="CK354" t="s">
        <v>71</v>
      </c>
      <c r="CL354" t="s">
        <v>71</v>
      </c>
      <c r="CM354" t="s">
        <v>71</v>
      </c>
      <c r="CN354" t="s">
        <v>71</v>
      </c>
      <c r="CO354" t="s">
        <v>71</v>
      </c>
      <c r="CP354" t="s">
        <v>71</v>
      </c>
      <c r="CQ354" t="s">
        <v>71</v>
      </c>
      <c r="CR354" t="s">
        <v>71</v>
      </c>
      <c r="CS354" t="s">
        <v>71</v>
      </c>
      <c r="CT354" t="s">
        <v>71</v>
      </c>
      <c r="CU354" t="s">
        <v>71</v>
      </c>
      <c r="CV354" t="s">
        <v>71</v>
      </c>
      <c r="CW354" t="s">
        <v>71</v>
      </c>
      <c r="CX354" t="s">
        <v>71</v>
      </c>
      <c r="CY354" t="s">
        <v>71</v>
      </c>
      <c r="CZ354" t="s">
        <v>71</v>
      </c>
      <c r="DA354" t="s">
        <v>71</v>
      </c>
      <c r="DB354" t="s">
        <v>71</v>
      </c>
      <c r="DC354" t="s">
        <v>71</v>
      </c>
      <c r="DD354" t="s">
        <v>71</v>
      </c>
      <c r="DE354" t="s">
        <v>71</v>
      </c>
      <c r="DF354" t="s">
        <v>71</v>
      </c>
      <c r="DG354" t="s">
        <v>71</v>
      </c>
      <c r="DH354" t="s">
        <v>71</v>
      </c>
      <c r="DI354" t="s">
        <v>71</v>
      </c>
      <c r="DJ354" t="s">
        <v>71</v>
      </c>
      <c r="DK354" t="s">
        <v>71</v>
      </c>
      <c r="DL354" t="s">
        <v>71</v>
      </c>
      <c r="DM354" t="s">
        <v>71</v>
      </c>
      <c r="DN354" t="s">
        <v>71</v>
      </c>
      <c r="DO354" t="s">
        <v>71</v>
      </c>
      <c r="DP354" t="s">
        <v>71</v>
      </c>
      <c r="DQ354" t="s">
        <v>71</v>
      </c>
      <c r="DR354" t="s">
        <v>71</v>
      </c>
      <c r="DS354" t="s">
        <v>71</v>
      </c>
      <c r="DT354" t="s">
        <v>71</v>
      </c>
      <c r="DU354" t="s">
        <v>71</v>
      </c>
      <c r="DV354" t="s">
        <v>71</v>
      </c>
      <c r="DW354" t="s">
        <v>71</v>
      </c>
      <c r="DX354" t="s">
        <v>71</v>
      </c>
      <c r="DY354" t="s">
        <v>71</v>
      </c>
      <c r="DZ354" t="s">
        <v>71</v>
      </c>
      <c r="EA354" t="s">
        <v>71</v>
      </c>
      <c r="EB354" t="s">
        <v>71</v>
      </c>
      <c r="EC354" t="s">
        <v>71</v>
      </c>
      <c r="ED354" t="s">
        <v>71</v>
      </c>
      <c r="EE354" t="s">
        <v>71</v>
      </c>
      <c r="EF354" t="s">
        <v>71</v>
      </c>
      <c r="EG354" t="s">
        <v>71</v>
      </c>
      <c r="EH354" t="s">
        <v>71</v>
      </c>
      <c r="EI354" t="s">
        <v>71</v>
      </c>
      <c r="EJ354" t="s">
        <v>71</v>
      </c>
      <c r="EK354" t="s">
        <v>71</v>
      </c>
      <c r="EL354" t="s">
        <v>71</v>
      </c>
      <c r="EM354" t="s">
        <v>71</v>
      </c>
      <c r="EN354" t="s">
        <v>71</v>
      </c>
      <c r="EO354" t="s">
        <v>71</v>
      </c>
      <c r="EP354" t="s">
        <v>71</v>
      </c>
      <c r="EQ354" t="s">
        <v>71</v>
      </c>
      <c r="ER354" t="s">
        <v>71</v>
      </c>
      <c r="ES354" t="s">
        <v>71</v>
      </c>
      <c r="ET354" t="s">
        <v>71</v>
      </c>
      <c r="EU354" t="s">
        <v>71</v>
      </c>
      <c r="EV354" t="s">
        <v>71</v>
      </c>
      <c r="EW354" t="s">
        <v>71</v>
      </c>
      <c r="EX354" t="s">
        <v>71</v>
      </c>
      <c r="EY354" t="s">
        <v>71</v>
      </c>
      <c r="EZ354" t="s">
        <v>71</v>
      </c>
      <c r="FA354" t="s">
        <v>71</v>
      </c>
      <c r="FB354" t="s">
        <v>71</v>
      </c>
      <c r="FC354" t="s">
        <v>71</v>
      </c>
      <c r="FD354" t="s">
        <v>71</v>
      </c>
      <c r="FE354" t="s">
        <v>71</v>
      </c>
      <c r="FF354" t="s">
        <v>71</v>
      </c>
      <c r="FG354" t="s">
        <v>71</v>
      </c>
      <c r="FH354" t="s">
        <v>71</v>
      </c>
      <c r="FI354" t="s">
        <v>71</v>
      </c>
      <c r="FJ354" t="s">
        <v>71</v>
      </c>
      <c r="FK354" t="s">
        <v>71</v>
      </c>
      <c r="FL354" t="s">
        <v>71</v>
      </c>
      <c r="FM354" t="s">
        <v>71</v>
      </c>
      <c r="FN354" t="s">
        <v>71</v>
      </c>
      <c r="FO354" t="s">
        <v>71</v>
      </c>
      <c r="FP354" t="s">
        <v>71</v>
      </c>
      <c r="FQ354" t="s">
        <v>71</v>
      </c>
      <c r="FR354" t="s">
        <v>71</v>
      </c>
      <c r="FS354" t="s">
        <v>71</v>
      </c>
      <c r="FT354" t="s">
        <v>71</v>
      </c>
      <c r="FU354" t="s">
        <v>71</v>
      </c>
      <c r="FV354" t="s">
        <v>71</v>
      </c>
      <c r="FW354" t="s">
        <v>71</v>
      </c>
      <c r="FX354" t="s">
        <v>71</v>
      </c>
      <c r="FY354" t="s">
        <v>71</v>
      </c>
      <c r="FZ354" t="s">
        <v>71</v>
      </c>
      <c r="GA354" t="s">
        <v>71</v>
      </c>
      <c r="GB354" t="s">
        <v>71</v>
      </c>
      <c r="GC354" t="s">
        <v>71</v>
      </c>
      <c r="GD354" t="s">
        <v>71</v>
      </c>
      <c r="GE354" t="s">
        <v>71</v>
      </c>
      <c r="GF354" t="s">
        <v>71</v>
      </c>
      <c r="GG354" t="s">
        <v>71</v>
      </c>
      <c r="GH354" t="s">
        <v>71</v>
      </c>
    </row>
    <row r="355" spans="1:190" x14ac:dyDescent="0.2">
      <c r="A355" s="1">
        <v>353</v>
      </c>
      <c r="B355" t="s">
        <v>72</v>
      </c>
      <c r="C355" t="s">
        <v>72</v>
      </c>
      <c r="D355" t="s">
        <v>73</v>
      </c>
      <c r="E355" t="s">
        <v>73</v>
      </c>
      <c r="F355" t="s">
        <v>73</v>
      </c>
      <c r="G355" t="s">
        <v>73</v>
      </c>
      <c r="H355" t="s">
        <v>74</v>
      </c>
      <c r="I355" t="s">
        <v>74</v>
      </c>
      <c r="J355" t="s">
        <v>74</v>
      </c>
      <c r="K355" t="s">
        <v>75</v>
      </c>
      <c r="L355" t="s">
        <v>75</v>
      </c>
      <c r="M355" t="s">
        <v>75</v>
      </c>
      <c r="N355" t="s">
        <v>75</v>
      </c>
      <c r="O355" t="s">
        <v>75</v>
      </c>
      <c r="P355" t="s">
        <v>75</v>
      </c>
      <c r="Q355" t="s">
        <v>75</v>
      </c>
      <c r="R355" t="s">
        <v>71</v>
      </c>
      <c r="S355" t="s">
        <v>71</v>
      </c>
      <c r="T355" t="s">
        <v>71</v>
      </c>
      <c r="U355" t="s">
        <v>71</v>
      </c>
      <c r="V355" t="s">
        <v>71</v>
      </c>
      <c r="W355" t="s">
        <v>71</v>
      </c>
      <c r="X355" t="s">
        <v>71</v>
      </c>
      <c r="Y355" t="s">
        <v>71</v>
      </c>
      <c r="Z355" t="s">
        <v>71</v>
      </c>
      <c r="AA355" t="s">
        <v>71</v>
      </c>
      <c r="AB355" t="s">
        <v>71</v>
      </c>
      <c r="AC355" t="s">
        <v>71</v>
      </c>
      <c r="AD355" t="s">
        <v>71</v>
      </c>
      <c r="AE355" t="s">
        <v>71</v>
      </c>
      <c r="AF355" t="s">
        <v>71</v>
      </c>
      <c r="AG355" t="s">
        <v>71</v>
      </c>
      <c r="AH355" t="s">
        <v>71</v>
      </c>
      <c r="AI355" t="s">
        <v>71</v>
      </c>
      <c r="AJ355" t="s">
        <v>71</v>
      </c>
      <c r="AK355" t="s">
        <v>71</v>
      </c>
      <c r="AL355" t="s">
        <v>71</v>
      </c>
      <c r="AM355" t="s">
        <v>71</v>
      </c>
      <c r="AN355" t="s">
        <v>71</v>
      </c>
      <c r="AO355" t="s">
        <v>71</v>
      </c>
      <c r="AP355" t="s">
        <v>71</v>
      </c>
      <c r="AQ355" t="s">
        <v>71</v>
      </c>
      <c r="AR355" t="s">
        <v>71</v>
      </c>
      <c r="AS355" t="s">
        <v>71</v>
      </c>
      <c r="AT355" t="s">
        <v>71</v>
      </c>
      <c r="AU355" t="s">
        <v>71</v>
      </c>
      <c r="AV355" t="s">
        <v>71</v>
      </c>
      <c r="AW355" t="s">
        <v>71</v>
      </c>
      <c r="AX355" t="s">
        <v>71</v>
      </c>
      <c r="AY355" t="s">
        <v>71</v>
      </c>
      <c r="AZ355" t="s">
        <v>71</v>
      </c>
      <c r="BA355" t="s">
        <v>71</v>
      </c>
      <c r="BB355" t="s">
        <v>71</v>
      </c>
      <c r="BC355" t="s">
        <v>71</v>
      </c>
      <c r="BD355" t="s">
        <v>71</v>
      </c>
      <c r="BE355" t="s">
        <v>71</v>
      </c>
      <c r="BF355" t="s">
        <v>71</v>
      </c>
      <c r="BG355" t="s">
        <v>71</v>
      </c>
      <c r="BH355" t="s">
        <v>71</v>
      </c>
      <c r="BI355" t="s">
        <v>71</v>
      </c>
      <c r="BJ355" t="s">
        <v>71</v>
      </c>
      <c r="BK355" t="s">
        <v>71</v>
      </c>
      <c r="BL355" t="s">
        <v>71</v>
      </c>
      <c r="BM355" t="s">
        <v>71</v>
      </c>
      <c r="BN355" t="s">
        <v>71</v>
      </c>
      <c r="BO355" t="s">
        <v>71</v>
      </c>
      <c r="BP355" t="s">
        <v>71</v>
      </c>
      <c r="BQ355" t="s">
        <v>71</v>
      </c>
      <c r="BR355" t="s">
        <v>71</v>
      </c>
      <c r="BS355" t="s">
        <v>71</v>
      </c>
      <c r="BT355" t="s">
        <v>71</v>
      </c>
      <c r="BU355" t="s">
        <v>71</v>
      </c>
      <c r="BV355" t="s">
        <v>71</v>
      </c>
      <c r="BW355" t="s">
        <v>71</v>
      </c>
      <c r="BX355" t="s">
        <v>71</v>
      </c>
      <c r="BY355" t="s">
        <v>71</v>
      </c>
      <c r="BZ355" t="s">
        <v>71</v>
      </c>
      <c r="CA355" t="s">
        <v>71</v>
      </c>
      <c r="CB355" t="s">
        <v>71</v>
      </c>
      <c r="CC355" t="s">
        <v>71</v>
      </c>
      <c r="CD355" t="s">
        <v>71</v>
      </c>
      <c r="CE355" t="s">
        <v>71</v>
      </c>
      <c r="CF355" t="s">
        <v>71</v>
      </c>
      <c r="CG355" t="s">
        <v>71</v>
      </c>
      <c r="CH355" t="s">
        <v>71</v>
      </c>
      <c r="CI355" t="s">
        <v>71</v>
      </c>
      <c r="CJ355" t="s">
        <v>71</v>
      </c>
      <c r="CK355" t="s">
        <v>71</v>
      </c>
      <c r="CL355" t="s">
        <v>71</v>
      </c>
      <c r="CM355" t="s">
        <v>71</v>
      </c>
      <c r="CN355" t="s">
        <v>71</v>
      </c>
      <c r="CO355" t="s">
        <v>71</v>
      </c>
      <c r="CP355" t="s">
        <v>71</v>
      </c>
      <c r="CQ355" t="s">
        <v>71</v>
      </c>
      <c r="CR355" t="s">
        <v>71</v>
      </c>
      <c r="CS355" t="s">
        <v>71</v>
      </c>
      <c r="CT355" t="s">
        <v>71</v>
      </c>
      <c r="CU355" t="s">
        <v>71</v>
      </c>
      <c r="CV355" t="s">
        <v>71</v>
      </c>
      <c r="CW355" t="s">
        <v>71</v>
      </c>
      <c r="CX355" t="s">
        <v>71</v>
      </c>
      <c r="CY355" t="s">
        <v>71</v>
      </c>
      <c r="CZ355" t="s">
        <v>71</v>
      </c>
      <c r="DA355" t="s">
        <v>71</v>
      </c>
      <c r="DB355" t="s">
        <v>71</v>
      </c>
      <c r="DC355" t="s">
        <v>71</v>
      </c>
      <c r="DD355" t="s">
        <v>71</v>
      </c>
      <c r="DE355" t="s">
        <v>71</v>
      </c>
      <c r="DF355" t="s">
        <v>71</v>
      </c>
      <c r="DG355" t="s">
        <v>71</v>
      </c>
      <c r="DH355" t="s">
        <v>71</v>
      </c>
      <c r="DI355" t="s">
        <v>71</v>
      </c>
      <c r="DJ355" t="s">
        <v>71</v>
      </c>
      <c r="DK355" t="s">
        <v>71</v>
      </c>
      <c r="DL355" t="s">
        <v>71</v>
      </c>
      <c r="DM355" t="s">
        <v>71</v>
      </c>
      <c r="DN355" t="s">
        <v>71</v>
      </c>
      <c r="DO355" t="s">
        <v>71</v>
      </c>
      <c r="DP355" t="s">
        <v>71</v>
      </c>
      <c r="DQ355" t="s">
        <v>71</v>
      </c>
      <c r="DR355" t="s">
        <v>71</v>
      </c>
      <c r="DS355" t="s">
        <v>71</v>
      </c>
      <c r="DT355" t="s">
        <v>71</v>
      </c>
      <c r="DU355" t="s">
        <v>71</v>
      </c>
      <c r="DV355" t="s">
        <v>71</v>
      </c>
      <c r="DW355" t="s">
        <v>71</v>
      </c>
      <c r="DX355" t="s">
        <v>71</v>
      </c>
      <c r="DY355" t="s">
        <v>71</v>
      </c>
      <c r="DZ355" t="s">
        <v>71</v>
      </c>
      <c r="EA355" t="s">
        <v>71</v>
      </c>
      <c r="EB355" t="s">
        <v>71</v>
      </c>
      <c r="EC355" t="s">
        <v>71</v>
      </c>
      <c r="ED355" t="s">
        <v>71</v>
      </c>
      <c r="EE355" t="s">
        <v>71</v>
      </c>
      <c r="EF355" t="s">
        <v>71</v>
      </c>
      <c r="EG355" t="s">
        <v>71</v>
      </c>
      <c r="EH355" t="s">
        <v>71</v>
      </c>
      <c r="EI355" t="s">
        <v>71</v>
      </c>
      <c r="EJ355" t="s">
        <v>71</v>
      </c>
      <c r="EK355" t="s">
        <v>71</v>
      </c>
      <c r="EL355" t="s">
        <v>71</v>
      </c>
      <c r="EM355" t="s">
        <v>71</v>
      </c>
      <c r="EN355" t="s">
        <v>71</v>
      </c>
      <c r="EO355" t="s">
        <v>71</v>
      </c>
      <c r="EP355" t="s">
        <v>71</v>
      </c>
      <c r="EQ355" t="s">
        <v>71</v>
      </c>
      <c r="ER355" t="s">
        <v>71</v>
      </c>
      <c r="ES355" t="s">
        <v>71</v>
      </c>
      <c r="ET355" t="s">
        <v>71</v>
      </c>
      <c r="EU355" t="s">
        <v>71</v>
      </c>
      <c r="EV355" t="s">
        <v>71</v>
      </c>
      <c r="EW355" t="s">
        <v>71</v>
      </c>
      <c r="EX355" t="s">
        <v>71</v>
      </c>
      <c r="EY355" t="s">
        <v>71</v>
      </c>
      <c r="EZ355" t="s">
        <v>71</v>
      </c>
      <c r="FA355" t="s">
        <v>71</v>
      </c>
      <c r="FB355" t="s">
        <v>71</v>
      </c>
      <c r="FC355" t="s">
        <v>71</v>
      </c>
      <c r="FD355" t="s">
        <v>71</v>
      </c>
      <c r="FE355" t="s">
        <v>71</v>
      </c>
      <c r="FF355" t="s">
        <v>71</v>
      </c>
      <c r="FG355" t="s">
        <v>71</v>
      </c>
      <c r="FH355" t="s">
        <v>71</v>
      </c>
      <c r="FI355" t="s">
        <v>71</v>
      </c>
      <c r="FJ355" t="s">
        <v>71</v>
      </c>
      <c r="FK355" t="s">
        <v>71</v>
      </c>
      <c r="FL355" t="s">
        <v>71</v>
      </c>
      <c r="FM355" t="s">
        <v>71</v>
      </c>
      <c r="FN355" t="s">
        <v>71</v>
      </c>
      <c r="FO355" t="s">
        <v>71</v>
      </c>
      <c r="FP355" t="s">
        <v>71</v>
      </c>
      <c r="FQ355" t="s">
        <v>71</v>
      </c>
      <c r="FR355" t="s">
        <v>71</v>
      </c>
      <c r="FS355" t="s">
        <v>71</v>
      </c>
      <c r="FT355" t="s">
        <v>71</v>
      </c>
      <c r="FU355" t="s">
        <v>71</v>
      </c>
      <c r="FV355" t="s">
        <v>71</v>
      </c>
      <c r="FW355" t="s">
        <v>71</v>
      </c>
      <c r="FX355" t="s">
        <v>71</v>
      </c>
      <c r="FY355" t="s">
        <v>71</v>
      </c>
      <c r="FZ355" t="s">
        <v>71</v>
      </c>
      <c r="GA355" t="s">
        <v>71</v>
      </c>
      <c r="GB355" t="s">
        <v>71</v>
      </c>
      <c r="GC355" t="s">
        <v>71</v>
      </c>
      <c r="GD355" t="s">
        <v>71</v>
      </c>
      <c r="GE355" t="s">
        <v>71</v>
      </c>
      <c r="GF355" t="s">
        <v>71</v>
      </c>
      <c r="GG355" t="s">
        <v>71</v>
      </c>
      <c r="GH355" t="s">
        <v>71</v>
      </c>
    </row>
    <row r="356" spans="1:190" x14ac:dyDescent="0.2">
      <c r="A356" s="1">
        <v>354</v>
      </c>
      <c r="B356" t="s">
        <v>72</v>
      </c>
      <c r="C356" t="s">
        <v>72</v>
      </c>
      <c r="D356" t="s">
        <v>73</v>
      </c>
      <c r="E356" t="s">
        <v>73</v>
      </c>
      <c r="F356" t="s">
        <v>73</v>
      </c>
      <c r="G356" t="s">
        <v>73</v>
      </c>
      <c r="H356" t="s">
        <v>74</v>
      </c>
      <c r="I356" t="s">
        <v>74</v>
      </c>
      <c r="J356" t="s">
        <v>74</v>
      </c>
      <c r="K356" t="s">
        <v>75</v>
      </c>
      <c r="L356" t="s">
        <v>75</v>
      </c>
      <c r="M356" t="s">
        <v>75</v>
      </c>
      <c r="N356" t="s">
        <v>75</v>
      </c>
      <c r="O356" t="s">
        <v>75</v>
      </c>
      <c r="P356" t="s">
        <v>75</v>
      </c>
      <c r="Q356" t="s">
        <v>75</v>
      </c>
      <c r="R356" t="s">
        <v>71</v>
      </c>
      <c r="S356" t="s">
        <v>71</v>
      </c>
      <c r="T356" t="s">
        <v>71</v>
      </c>
      <c r="U356" t="s">
        <v>71</v>
      </c>
      <c r="V356" t="s">
        <v>71</v>
      </c>
      <c r="W356" t="s">
        <v>71</v>
      </c>
      <c r="X356" t="s">
        <v>71</v>
      </c>
      <c r="Y356" t="s">
        <v>71</v>
      </c>
      <c r="Z356" t="s">
        <v>71</v>
      </c>
      <c r="AA356" t="s">
        <v>71</v>
      </c>
      <c r="AB356" t="s">
        <v>71</v>
      </c>
      <c r="AC356" t="s">
        <v>71</v>
      </c>
      <c r="AD356" t="s">
        <v>71</v>
      </c>
      <c r="AE356" t="s">
        <v>71</v>
      </c>
      <c r="AF356" t="s">
        <v>71</v>
      </c>
      <c r="AG356" t="s">
        <v>71</v>
      </c>
      <c r="AH356" t="s">
        <v>71</v>
      </c>
      <c r="AI356" t="s">
        <v>71</v>
      </c>
      <c r="AJ356" t="s">
        <v>71</v>
      </c>
      <c r="AK356" t="s">
        <v>71</v>
      </c>
      <c r="AL356" t="s">
        <v>71</v>
      </c>
      <c r="AM356" t="s">
        <v>71</v>
      </c>
      <c r="AN356" t="s">
        <v>71</v>
      </c>
      <c r="AO356" t="s">
        <v>71</v>
      </c>
      <c r="AP356" t="s">
        <v>71</v>
      </c>
      <c r="AQ356" t="s">
        <v>71</v>
      </c>
      <c r="AR356" t="s">
        <v>71</v>
      </c>
      <c r="AS356" t="s">
        <v>71</v>
      </c>
      <c r="AT356" t="s">
        <v>71</v>
      </c>
      <c r="AU356" t="s">
        <v>71</v>
      </c>
      <c r="AV356" t="s">
        <v>71</v>
      </c>
      <c r="AW356" t="s">
        <v>71</v>
      </c>
      <c r="AX356" t="s">
        <v>71</v>
      </c>
      <c r="AY356" t="s">
        <v>71</v>
      </c>
      <c r="AZ356" t="s">
        <v>71</v>
      </c>
      <c r="BA356" t="s">
        <v>71</v>
      </c>
      <c r="BB356" t="s">
        <v>71</v>
      </c>
      <c r="BC356" t="s">
        <v>71</v>
      </c>
      <c r="BD356" t="s">
        <v>71</v>
      </c>
      <c r="BE356" t="s">
        <v>71</v>
      </c>
      <c r="BF356" t="s">
        <v>71</v>
      </c>
      <c r="BG356" t="s">
        <v>71</v>
      </c>
      <c r="BH356" t="s">
        <v>71</v>
      </c>
      <c r="BI356" t="s">
        <v>71</v>
      </c>
      <c r="BJ356" t="s">
        <v>71</v>
      </c>
      <c r="BK356" t="s">
        <v>71</v>
      </c>
      <c r="BL356" t="s">
        <v>71</v>
      </c>
      <c r="BM356" t="s">
        <v>71</v>
      </c>
      <c r="BN356" t="s">
        <v>71</v>
      </c>
      <c r="BO356" t="s">
        <v>71</v>
      </c>
      <c r="BP356" t="s">
        <v>71</v>
      </c>
      <c r="BQ356" t="s">
        <v>71</v>
      </c>
      <c r="BR356" t="s">
        <v>71</v>
      </c>
      <c r="BS356" t="s">
        <v>71</v>
      </c>
      <c r="BT356" t="s">
        <v>71</v>
      </c>
      <c r="BU356" t="s">
        <v>71</v>
      </c>
      <c r="BV356" t="s">
        <v>71</v>
      </c>
      <c r="BW356" t="s">
        <v>71</v>
      </c>
      <c r="BX356" t="s">
        <v>71</v>
      </c>
      <c r="BY356" t="s">
        <v>71</v>
      </c>
      <c r="BZ356" t="s">
        <v>71</v>
      </c>
      <c r="CA356" t="s">
        <v>71</v>
      </c>
      <c r="CB356" t="s">
        <v>71</v>
      </c>
      <c r="CC356" t="s">
        <v>71</v>
      </c>
      <c r="CD356" t="s">
        <v>71</v>
      </c>
      <c r="CE356" t="s">
        <v>71</v>
      </c>
      <c r="CF356" t="s">
        <v>71</v>
      </c>
      <c r="CG356" t="s">
        <v>71</v>
      </c>
      <c r="CH356" t="s">
        <v>71</v>
      </c>
      <c r="CI356" t="s">
        <v>71</v>
      </c>
      <c r="CJ356" t="s">
        <v>71</v>
      </c>
      <c r="CK356" t="s">
        <v>71</v>
      </c>
      <c r="CL356" t="s">
        <v>71</v>
      </c>
      <c r="CM356" t="s">
        <v>71</v>
      </c>
      <c r="CN356" t="s">
        <v>71</v>
      </c>
      <c r="CO356" t="s">
        <v>71</v>
      </c>
      <c r="CP356" t="s">
        <v>71</v>
      </c>
      <c r="CQ356" t="s">
        <v>71</v>
      </c>
      <c r="CR356" t="s">
        <v>71</v>
      </c>
      <c r="CS356" t="s">
        <v>71</v>
      </c>
      <c r="CT356" t="s">
        <v>71</v>
      </c>
      <c r="CU356" t="s">
        <v>71</v>
      </c>
      <c r="CV356" t="s">
        <v>71</v>
      </c>
      <c r="CW356" t="s">
        <v>71</v>
      </c>
      <c r="CX356" t="s">
        <v>71</v>
      </c>
      <c r="CY356" t="s">
        <v>71</v>
      </c>
      <c r="CZ356" t="s">
        <v>71</v>
      </c>
      <c r="DA356" t="s">
        <v>71</v>
      </c>
      <c r="DB356" t="s">
        <v>71</v>
      </c>
      <c r="DC356" t="s">
        <v>71</v>
      </c>
      <c r="DD356" t="s">
        <v>71</v>
      </c>
      <c r="DE356" t="s">
        <v>71</v>
      </c>
      <c r="DF356" t="s">
        <v>71</v>
      </c>
      <c r="DG356" t="s">
        <v>71</v>
      </c>
      <c r="DH356" t="s">
        <v>71</v>
      </c>
      <c r="DI356" t="s">
        <v>71</v>
      </c>
      <c r="DJ356" t="s">
        <v>71</v>
      </c>
      <c r="DK356" t="s">
        <v>71</v>
      </c>
      <c r="DL356" t="s">
        <v>71</v>
      </c>
      <c r="DM356" t="s">
        <v>71</v>
      </c>
      <c r="DN356" t="s">
        <v>71</v>
      </c>
      <c r="DO356" t="s">
        <v>71</v>
      </c>
      <c r="DP356" t="s">
        <v>71</v>
      </c>
      <c r="DQ356" t="s">
        <v>71</v>
      </c>
      <c r="DR356" t="s">
        <v>71</v>
      </c>
      <c r="DS356" t="s">
        <v>71</v>
      </c>
      <c r="DT356" t="s">
        <v>71</v>
      </c>
      <c r="DU356" t="s">
        <v>71</v>
      </c>
      <c r="DV356" t="s">
        <v>71</v>
      </c>
      <c r="DW356" t="s">
        <v>71</v>
      </c>
      <c r="DX356" t="s">
        <v>71</v>
      </c>
      <c r="DY356" t="s">
        <v>71</v>
      </c>
      <c r="DZ356" t="s">
        <v>71</v>
      </c>
      <c r="EA356" t="s">
        <v>71</v>
      </c>
      <c r="EB356" t="s">
        <v>71</v>
      </c>
      <c r="EC356" t="s">
        <v>71</v>
      </c>
      <c r="ED356" t="s">
        <v>71</v>
      </c>
      <c r="EE356" t="s">
        <v>71</v>
      </c>
      <c r="EF356" t="s">
        <v>71</v>
      </c>
      <c r="EG356" t="s">
        <v>71</v>
      </c>
      <c r="EH356" t="s">
        <v>71</v>
      </c>
      <c r="EI356" t="s">
        <v>71</v>
      </c>
      <c r="EJ356" t="s">
        <v>71</v>
      </c>
      <c r="EK356" t="s">
        <v>71</v>
      </c>
      <c r="EL356" t="s">
        <v>71</v>
      </c>
      <c r="EM356" t="s">
        <v>71</v>
      </c>
      <c r="EN356" t="s">
        <v>71</v>
      </c>
      <c r="EO356" t="s">
        <v>71</v>
      </c>
      <c r="EP356" t="s">
        <v>71</v>
      </c>
      <c r="EQ356" t="s">
        <v>71</v>
      </c>
      <c r="ER356" t="s">
        <v>71</v>
      </c>
      <c r="ES356" t="s">
        <v>71</v>
      </c>
      <c r="ET356" t="s">
        <v>71</v>
      </c>
      <c r="EU356" t="s">
        <v>71</v>
      </c>
      <c r="EV356" t="s">
        <v>71</v>
      </c>
      <c r="EW356" t="s">
        <v>71</v>
      </c>
      <c r="EX356" t="s">
        <v>71</v>
      </c>
      <c r="EY356" t="s">
        <v>71</v>
      </c>
      <c r="EZ356" t="s">
        <v>71</v>
      </c>
      <c r="FA356" t="s">
        <v>71</v>
      </c>
      <c r="FB356" t="s">
        <v>71</v>
      </c>
      <c r="FC356" t="s">
        <v>71</v>
      </c>
      <c r="FD356" t="s">
        <v>71</v>
      </c>
      <c r="FE356" t="s">
        <v>71</v>
      </c>
      <c r="FF356" t="s">
        <v>71</v>
      </c>
      <c r="FG356" t="s">
        <v>71</v>
      </c>
      <c r="FH356" t="s">
        <v>71</v>
      </c>
      <c r="FI356" t="s">
        <v>71</v>
      </c>
      <c r="FJ356" t="s">
        <v>71</v>
      </c>
      <c r="FK356" t="s">
        <v>71</v>
      </c>
      <c r="FL356" t="s">
        <v>71</v>
      </c>
      <c r="FM356" t="s">
        <v>71</v>
      </c>
      <c r="FN356" t="s">
        <v>71</v>
      </c>
      <c r="FO356" t="s">
        <v>71</v>
      </c>
      <c r="FP356" t="s">
        <v>71</v>
      </c>
      <c r="FQ356" t="s">
        <v>71</v>
      </c>
      <c r="FR356" t="s">
        <v>71</v>
      </c>
      <c r="FS356" t="s">
        <v>71</v>
      </c>
      <c r="FT356" t="s">
        <v>71</v>
      </c>
      <c r="FU356" t="s">
        <v>71</v>
      </c>
      <c r="FV356" t="s">
        <v>71</v>
      </c>
      <c r="FW356" t="s">
        <v>71</v>
      </c>
      <c r="FX356" t="s">
        <v>71</v>
      </c>
      <c r="FY356" t="s">
        <v>71</v>
      </c>
      <c r="FZ356" t="s">
        <v>71</v>
      </c>
      <c r="GA356" t="s">
        <v>71</v>
      </c>
      <c r="GB356" t="s">
        <v>71</v>
      </c>
      <c r="GC356" t="s">
        <v>71</v>
      </c>
      <c r="GD356" t="s">
        <v>71</v>
      </c>
      <c r="GE356" t="s">
        <v>71</v>
      </c>
      <c r="GF356" t="s">
        <v>71</v>
      </c>
      <c r="GG356" t="s">
        <v>71</v>
      </c>
      <c r="GH356" t="s">
        <v>71</v>
      </c>
    </row>
    <row r="357" spans="1:190" x14ac:dyDescent="0.2">
      <c r="A357" s="1">
        <v>355</v>
      </c>
      <c r="B357" t="s">
        <v>72</v>
      </c>
      <c r="C357" t="s">
        <v>72</v>
      </c>
      <c r="D357" t="s">
        <v>73</v>
      </c>
      <c r="E357" t="s">
        <v>73</v>
      </c>
      <c r="F357" t="s">
        <v>73</v>
      </c>
      <c r="G357" t="s">
        <v>73</v>
      </c>
      <c r="H357" t="s">
        <v>74</v>
      </c>
      <c r="I357" t="s">
        <v>74</v>
      </c>
      <c r="J357" t="s">
        <v>74</v>
      </c>
      <c r="K357" t="s">
        <v>75</v>
      </c>
      <c r="L357" t="s">
        <v>75</v>
      </c>
      <c r="M357" t="s">
        <v>75</v>
      </c>
      <c r="N357" t="s">
        <v>75</v>
      </c>
      <c r="O357" t="s">
        <v>75</v>
      </c>
      <c r="P357" t="s">
        <v>75</v>
      </c>
      <c r="Q357" t="s">
        <v>75</v>
      </c>
      <c r="R357" t="s">
        <v>71</v>
      </c>
      <c r="S357" t="s">
        <v>71</v>
      </c>
      <c r="T357" t="s">
        <v>71</v>
      </c>
      <c r="U357" t="s">
        <v>71</v>
      </c>
      <c r="V357" t="s">
        <v>71</v>
      </c>
      <c r="W357" t="s">
        <v>71</v>
      </c>
      <c r="X357" t="s">
        <v>71</v>
      </c>
      <c r="Y357" t="s">
        <v>71</v>
      </c>
      <c r="Z357" t="s">
        <v>71</v>
      </c>
      <c r="AA357" t="s">
        <v>71</v>
      </c>
      <c r="AB357" t="s">
        <v>71</v>
      </c>
      <c r="AC357" t="s">
        <v>71</v>
      </c>
      <c r="AD357" t="s">
        <v>71</v>
      </c>
      <c r="AE357" t="s">
        <v>71</v>
      </c>
      <c r="AF357" t="s">
        <v>71</v>
      </c>
      <c r="AG357" t="s">
        <v>71</v>
      </c>
      <c r="AH357" t="s">
        <v>71</v>
      </c>
      <c r="AI357" t="s">
        <v>71</v>
      </c>
      <c r="AJ357" t="s">
        <v>71</v>
      </c>
      <c r="AK357" t="s">
        <v>71</v>
      </c>
      <c r="AL357" t="s">
        <v>71</v>
      </c>
      <c r="AM357" t="s">
        <v>71</v>
      </c>
      <c r="AN357" t="s">
        <v>71</v>
      </c>
      <c r="AO357" t="s">
        <v>71</v>
      </c>
      <c r="AP357" t="s">
        <v>71</v>
      </c>
      <c r="AQ357" t="s">
        <v>71</v>
      </c>
      <c r="AR357" t="s">
        <v>71</v>
      </c>
      <c r="AS357" t="s">
        <v>71</v>
      </c>
      <c r="AT357" t="s">
        <v>71</v>
      </c>
      <c r="AU357" t="s">
        <v>71</v>
      </c>
      <c r="AV357" t="s">
        <v>71</v>
      </c>
      <c r="AW357" t="s">
        <v>71</v>
      </c>
      <c r="AX357" t="s">
        <v>71</v>
      </c>
      <c r="AY357" t="s">
        <v>71</v>
      </c>
      <c r="AZ357" t="s">
        <v>71</v>
      </c>
      <c r="BA357" t="s">
        <v>71</v>
      </c>
      <c r="BB357" t="s">
        <v>71</v>
      </c>
      <c r="BC357" t="s">
        <v>71</v>
      </c>
      <c r="BD357" t="s">
        <v>71</v>
      </c>
      <c r="BE357" t="s">
        <v>71</v>
      </c>
      <c r="BF357" t="s">
        <v>71</v>
      </c>
      <c r="BG357" t="s">
        <v>71</v>
      </c>
      <c r="BH357" t="s">
        <v>71</v>
      </c>
      <c r="BI357" t="s">
        <v>71</v>
      </c>
      <c r="BJ357" t="s">
        <v>71</v>
      </c>
      <c r="BK357" t="s">
        <v>71</v>
      </c>
      <c r="BL357" t="s">
        <v>71</v>
      </c>
      <c r="BM357" t="s">
        <v>71</v>
      </c>
      <c r="BN357" t="s">
        <v>71</v>
      </c>
      <c r="BO357" t="s">
        <v>71</v>
      </c>
      <c r="BP357" t="s">
        <v>71</v>
      </c>
      <c r="BQ357" t="s">
        <v>71</v>
      </c>
      <c r="BR357" t="s">
        <v>71</v>
      </c>
      <c r="BS357" t="s">
        <v>71</v>
      </c>
      <c r="BT357" t="s">
        <v>71</v>
      </c>
      <c r="BU357" t="s">
        <v>71</v>
      </c>
      <c r="BV357" t="s">
        <v>71</v>
      </c>
      <c r="BW357" t="s">
        <v>71</v>
      </c>
      <c r="BX357" t="s">
        <v>71</v>
      </c>
      <c r="BY357" t="s">
        <v>71</v>
      </c>
      <c r="BZ357" t="s">
        <v>71</v>
      </c>
      <c r="CA357" t="s">
        <v>71</v>
      </c>
      <c r="CB357" t="s">
        <v>71</v>
      </c>
      <c r="CC357" t="s">
        <v>71</v>
      </c>
      <c r="CD357" t="s">
        <v>71</v>
      </c>
      <c r="CE357" t="s">
        <v>71</v>
      </c>
      <c r="CF357" t="s">
        <v>71</v>
      </c>
      <c r="CG357" t="s">
        <v>71</v>
      </c>
      <c r="CH357" t="s">
        <v>71</v>
      </c>
      <c r="CI357" t="s">
        <v>71</v>
      </c>
      <c r="CJ357" t="s">
        <v>71</v>
      </c>
      <c r="CK357" t="s">
        <v>71</v>
      </c>
      <c r="CL357" t="s">
        <v>71</v>
      </c>
      <c r="CM357" t="s">
        <v>71</v>
      </c>
      <c r="CN357" t="s">
        <v>71</v>
      </c>
      <c r="CO357" t="s">
        <v>71</v>
      </c>
      <c r="CP357" t="s">
        <v>71</v>
      </c>
      <c r="CQ357" t="s">
        <v>71</v>
      </c>
      <c r="CR357" t="s">
        <v>71</v>
      </c>
      <c r="CS357" t="s">
        <v>71</v>
      </c>
      <c r="CT357" t="s">
        <v>71</v>
      </c>
      <c r="CU357" t="s">
        <v>71</v>
      </c>
      <c r="CV357" t="s">
        <v>71</v>
      </c>
      <c r="CW357" t="s">
        <v>71</v>
      </c>
      <c r="CX357" t="s">
        <v>71</v>
      </c>
      <c r="CY357" t="s">
        <v>71</v>
      </c>
      <c r="CZ357" t="s">
        <v>71</v>
      </c>
      <c r="DA357" t="s">
        <v>71</v>
      </c>
      <c r="DB357" t="s">
        <v>71</v>
      </c>
      <c r="DC357" t="s">
        <v>71</v>
      </c>
      <c r="DD357" t="s">
        <v>71</v>
      </c>
      <c r="DE357" t="s">
        <v>71</v>
      </c>
      <c r="DF357" t="s">
        <v>71</v>
      </c>
      <c r="DG357" t="s">
        <v>71</v>
      </c>
      <c r="DH357" t="s">
        <v>71</v>
      </c>
      <c r="DI357" t="s">
        <v>71</v>
      </c>
      <c r="DJ357" t="s">
        <v>71</v>
      </c>
      <c r="DK357" t="s">
        <v>71</v>
      </c>
      <c r="DL357" t="s">
        <v>71</v>
      </c>
      <c r="DM357" t="s">
        <v>71</v>
      </c>
      <c r="DN357" t="s">
        <v>71</v>
      </c>
      <c r="DO357" t="s">
        <v>71</v>
      </c>
      <c r="DP357" t="s">
        <v>71</v>
      </c>
      <c r="DQ357" t="s">
        <v>71</v>
      </c>
      <c r="DR357" t="s">
        <v>71</v>
      </c>
      <c r="DS357" t="s">
        <v>71</v>
      </c>
      <c r="DT357" t="s">
        <v>71</v>
      </c>
      <c r="DU357" t="s">
        <v>71</v>
      </c>
      <c r="DV357" t="s">
        <v>71</v>
      </c>
      <c r="DW357" t="s">
        <v>71</v>
      </c>
      <c r="DX357" t="s">
        <v>71</v>
      </c>
      <c r="DY357" t="s">
        <v>71</v>
      </c>
      <c r="DZ357" t="s">
        <v>71</v>
      </c>
      <c r="EA357" t="s">
        <v>71</v>
      </c>
      <c r="EB357" t="s">
        <v>71</v>
      </c>
      <c r="EC357" t="s">
        <v>71</v>
      </c>
      <c r="ED357" t="s">
        <v>71</v>
      </c>
      <c r="EE357" t="s">
        <v>71</v>
      </c>
      <c r="EF357" t="s">
        <v>71</v>
      </c>
      <c r="EG357" t="s">
        <v>71</v>
      </c>
      <c r="EH357" t="s">
        <v>71</v>
      </c>
      <c r="EI357" t="s">
        <v>71</v>
      </c>
      <c r="EJ357" t="s">
        <v>71</v>
      </c>
      <c r="EK357" t="s">
        <v>71</v>
      </c>
      <c r="EL357" t="s">
        <v>71</v>
      </c>
      <c r="EM357" t="s">
        <v>71</v>
      </c>
      <c r="EN357" t="s">
        <v>71</v>
      </c>
      <c r="EO357" t="s">
        <v>71</v>
      </c>
      <c r="EP357" t="s">
        <v>71</v>
      </c>
      <c r="EQ357" t="s">
        <v>71</v>
      </c>
      <c r="ER357" t="s">
        <v>71</v>
      </c>
      <c r="ES357" t="s">
        <v>71</v>
      </c>
      <c r="ET357" t="s">
        <v>71</v>
      </c>
      <c r="EU357" t="s">
        <v>71</v>
      </c>
      <c r="EV357" t="s">
        <v>71</v>
      </c>
      <c r="EW357" t="s">
        <v>71</v>
      </c>
      <c r="EX357" t="s">
        <v>71</v>
      </c>
      <c r="EY357" t="s">
        <v>71</v>
      </c>
      <c r="EZ357" t="s">
        <v>71</v>
      </c>
      <c r="FA357" t="s">
        <v>71</v>
      </c>
      <c r="FB357" t="s">
        <v>71</v>
      </c>
      <c r="FC357" t="s">
        <v>71</v>
      </c>
      <c r="FD357" t="s">
        <v>71</v>
      </c>
      <c r="FE357" t="s">
        <v>71</v>
      </c>
      <c r="FF357" t="s">
        <v>71</v>
      </c>
      <c r="FG357" t="s">
        <v>71</v>
      </c>
      <c r="FH357" t="s">
        <v>71</v>
      </c>
      <c r="FI357" t="s">
        <v>71</v>
      </c>
      <c r="FJ357" t="s">
        <v>71</v>
      </c>
      <c r="FK357" t="s">
        <v>71</v>
      </c>
      <c r="FL357" t="s">
        <v>71</v>
      </c>
      <c r="FM357" t="s">
        <v>71</v>
      </c>
      <c r="FN357" t="s">
        <v>71</v>
      </c>
      <c r="FO357" t="s">
        <v>71</v>
      </c>
      <c r="FP357" t="s">
        <v>71</v>
      </c>
      <c r="FQ357" t="s">
        <v>71</v>
      </c>
      <c r="FR357" t="s">
        <v>71</v>
      </c>
      <c r="FS357" t="s">
        <v>71</v>
      </c>
      <c r="FT357" t="s">
        <v>71</v>
      </c>
      <c r="FU357" t="s">
        <v>71</v>
      </c>
      <c r="FV357" t="s">
        <v>71</v>
      </c>
      <c r="FW357" t="s">
        <v>71</v>
      </c>
      <c r="FX357" t="s">
        <v>71</v>
      </c>
      <c r="FY357" t="s">
        <v>71</v>
      </c>
      <c r="FZ357" t="s">
        <v>71</v>
      </c>
      <c r="GA357" t="s">
        <v>71</v>
      </c>
      <c r="GB357" t="s">
        <v>71</v>
      </c>
      <c r="GC357" t="s">
        <v>71</v>
      </c>
      <c r="GD357" t="s">
        <v>71</v>
      </c>
      <c r="GE357" t="s">
        <v>71</v>
      </c>
      <c r="GF357" t="s">
        <v>71</v>
      </c>
      <c r="GG357" t="s">
        <v>71</v>
      </c>
      <c r="GH357" t="s">
        <v>71</v>
      </c>
    </row>
    <row r="358" spans="1:190" x14ac:dyDescent="0.2">
      <c r="A358" s="1">
        <v>356</v>
      </c>
      <c r="B358" t="s">
        <v>72</v>
      </c>
      <c r="C358" t="s">
        <v>72</v>
      </c>
      <c r="D358" t="s">
        <v>73</v>
      </c>
      <c r="E358" t="s">
        <v>73</v>
      </c>
      <c r="F358" t="s">
        <v>73</v>
      </c>
      <c r="G358" t="s">
        <v>73</v>
      </c>
      <c r="H358" t="s">
        <v>74</v>
      </c>
      <c r="I358" t="s">
        <v>74</v>
      </c>
      <c r="J358" t="s">
        <v>74</v>
      </c>
      <c r="K358" t="s">
        <v>75</v>
      </c>
      <c r="L358" t="s">
        <v>75</v>
      </c>
      <c r="M358" t="s">
        <v>75</v>
      </c>
      <c r="N358" t="s">
        <v>75</v>
      </c>
      <c r="O358" t="s">
        <v>75</v>
      </c>
      <c r="P358" t="s">
        <v>75</v>
      </c>
      <c r="Q358" t="s">
        <v>75</v>
      </c>
      <c r="R358" t="s">
        <v>71</v>
      </c>
      <c r="S358" t="s">
        <v>71</v>
      </c>
      <c r="T358" t="s">
        <v>71</v>
      </c>
      <c r="U358" t="s">
        <v>71</v>
      </c>
      <c r="V358" t="s">
        <v>71</v>
      </c>
      <c r="W358" t="s">
        <v>71</v>
      </c>
      <c r="X358" t="s">
        <v>71</v>
      </c>
      <c r="Y358" t="s">
        <v>71</v>
      </c>
      <c r="Z358" t="s">
        <v>71</v>
      </c>
      <c r="AA358" t="s">
        <v>71</v>
      </c>
      <c r="AB358" t="s">
        <v>71</v>
      </c>
      <c r="AC358" t="s">
        <v>71</v>
      </c>
      <c r="AD358" t="s">
        <v>71</v>
      </c>
      <c r="AE358" t="s">
        <v>71</v>
      </c>
      <c r="AF358" t="s">
        <v>71</v>
      </c>
      <c r="AG358" t="s">
        <v>71</v>
      </c>
      <c r="AH358" t="s">
        <v>71</v>
      </c>
      <c r="AI358" t="s">
        <v>71</v>
      </c>
      <c r="AJ358" t="s">
        <v>71</v>
      </c>
      <c r="AK358" t="s">
        <v>71</v>
      </c>
      <c r="AL358" t="s">
        <v>71</v>
      </c>
      <c r="AM358" t="s">
        <v>71</v>
      </c>
      <c r="AN358" t="s">
        <v>71</v>
      </c>
      <c r="AO358" t="s">
        <v>71</v>
      </c>
      <c r="AP358" t="s">
        <v>71</v>
      </c>
      <c r="AQ358" t="s">
        <v>71</v>
      </c>
      <c r="AR358" t="s">
        <v>71</v>
      </c>
      <c r="AS358" t="s">
        <v>71</v>
      </c>
      <c r="AT358" t="s">
        <v>71</v>
      </c>
      <c r="AU358" t="s">
        <v>71</v>
      </c>
      <c r="AV358" t="s">
        <v>71</v>
      </c>
      <c r="AW358" t="s">
        <v>71</v>
      </c>
      <c r="AX358" t="s">
        <v>71</v>
      </c>
      <c r="AY358" t="s">
        <v>71</v>
      </c>
      <c r="AZ358" t="s">
        <v>71</v>
      </c>
      <c r="BA358" t="s">
        <v>71</v>
      </c>
      <c r="BB358" t="s">
        <v>71</v>
      </c>
      <c r="BC358" t="s">
        <v>71</v>
      </c>
      <c r="BD358" t="s">
        <v>71</v>
      </c>
      <c r="BE358" t="s">
        <v>71</v>
      </c>
      <c r="BF358" t="s">
        <v>71</v>
      </c>
      <c r="BG358" t="s">
        <v>71</v>
      </c>
      <c r="BH358" t="s">
        <v>71</v>
      </c>
      <c r="BI358" t="s">
        <v>71</v>
      </c>
      <c r="BJ358" t="s">
        <v>71</v>
      </c>
      <c r="BK358" t="s">
        <v>71</v>
      </c>
      <c r="BL358" t="s">
        <v>71</v>
      </c>
      <c r="BM358" t="s">
        <v>71</v>
      </c>
      <c r="BN358" t="s">
        <v>71</v>
      </c>
      <c r="BO358" t="s">
        <v>71</v>
      </c>
      <c r="BP358" t="s">
        <v>71</v>
      </c>
      <c r="BQ358" t="s">
        <v>71</v>
      </c>
      <c r="BR358" t="s">
        <v>71</v>
      </c>
      <c r="BS358" t="s">
        <v>71</v>
      </c>
      <c r="BT358" t="s">
        <v>71</v>
      </c>
      <c r="BU358" t="s">
        <v>71</v>
      </c>
      <c r="BV358" t="s">
        <v>71</v>
      </c>
      <c r="BW358" t="s">
        <v>71</v>
      </c>
      <c r="BX358" t="s">
        <v>71</v>
      </c>
      <c r="BY358" t="s">
        <v>71</v>
      </c>
      <c r="BZ358" t="s">
        <v>71</v>
      </c>
      <c r="CA358" t="s">
        <v>71</v>
      </c>
      <c r="CB358" t="s">
        <v>71</v>
      </c>
      <c r="CC358" t="s">
        <v>71</v>
      </c>
      <c r="CD358" t="s">
        <v>71</v>
      </c>
      <c r="CE358" t="s">
        <v>71</v>
      </c>
      <c r="CF358" t="s">
        <v>71</v>
      </c>
      <c r="CG358" t="s">
        <v>71</v>
      </c>
      <c r="CH358" t="s">
        <v>71</v>
      </c>
      <c r="CI358" t="s">
        <v>71</v>
      </c>
      <c r="CJ358" t="s">
        <v>71</v>
      </c>
      <c r="CK358" t="s">
        <v>71</v>
      </c>
      <c r="CL358" t="s">
        <v>71</v>
      </c>
      <c r="CM358" t="s">
        <v>71</v>
      </c>
      <c r="CN358" t="s">
        <v>71</v>
      </c>
      <c r="CO358" t="s">
        <v>71</v>
      </c>
      <c r="CP358" t="s">
        <v>71</v>
      </c>
      <c r="CQ358" t="s">
        <v>71</v>
      </c>
      <c r="CR358" t="s">
        <v>71</v>
      </c>
      <c r="CS358" t="s">
        <v>71</v>
      </c>
      <c r="CT358" t="s">
        <v>71</v>
      </c>
      <c r="CU358" t="s">
        <v>71</v>
      </c>
      <c r="CV358" t="s">
        <v>71</v>
      </c>
      <c r="CW358" t="s">
        <v>71</v>
      </c>
      <c r="CX358" t="s">
        <v>71</v>
      </c>
      <c r="CY358" t="s">
        <v>71</v>
      </c>
      <c r="CZ358" t="s">
        <v>71</v>
      </c>
      <c r="DA358" t="s">
        <v>71</v>
      </c>
      <c r="DB358" t="s">
        <v>71</v>
      </c>
      <c r="DC358" t="s">
        <v>71</v>
      </c>
      <c r="DD358" t="s">
        <v>71</v>
      </c>
      <c r="DE358" t="s">
        <v>71</v>
      </c>
      <c r="DF358" t="s">
        <v>71</v>
      </c>
      <c r="DG358" t="s">
        <v>71</v>
      </c>
      <c r="DH358" t="s">
        <v>71</v>
      </c>
      <c r="DI358" t="s">
        <v>71</v>
      </c>
      <c r="DJ358" t="s">
        <v>71</v>
      </c>
      <c r="DK358" t="s">
        <v>71</v>
      </c>
      <c r="DL358" t="s">
        <v>71</v>
      </c>
      <c r="DM358" t="s">
        <v>71</v>
      </c>
      <c r="DN358" t="s">
        <v>71</v>
      </c>
      <c r="DO358" t="s">
        <v>71</v>
      </c>
      <c r="DP358" t="s">
        <v>71</v>
      </c>
      <c r="DQ358" t="s">
        <v>71</v>
      </c>
      <c r="DR358" t="s">
        <v>71</v>
      </c>
      <c r="DS358" t="s">
        <v>71</v>
      </c>
      <c r="DT358" t="s">
        <v>71</v>
      </c>
      <c r="DU358" t="s">
        <v>71</v>
      </c>
      <c r="DV358" t="s">
        <v>71</v>
      </c>
      <c r="DW358" t="s">
        <v>71</v>
      </c>
      <c r="DX358" t="s">
        <v>71</v>
      </c>
      <c r="DY358" t="s">
        <v>71</v>
      </c>
      <c r="DZ358" t="s">
        <v>71</v>
      </c>
      <c r="EA358" t="s">
        <v>71</v>
      </c>
      <c r="EB358" t="s">
        <v>71</v>
      </c>
      <c r="EC358" t="s">
        <v>71</v>
      </c>
      <c r="ED358" t="s">
        <v>71</v>
      </c>
      <c r="EE358" t="s">
        <v>71</v>
      </c>
      <c r="EF358" t="s">
        <v>71</v>
      </c>
      <c r="EG358" t="s">
        <v>71</v>
      </c>
      <c r="EH358" t="s">
        <v>71</v>
      </c>
      <c r="EI358" t="s">
        <v>71</v>
      </c>
      <c r="EJ358" t="s">
        <v>71</v>
      </c>
      <c r="EK358" t="s">
        <v>71</v>
      </c>
      <c r="EL358" t="s">
        <v>71</v>
      </c>
      <c r="EM358" t="s">
        <v>71</v>
      </c>
      <c r="EN358" t="s">
        <v>71</v>
      </c>
      <c r="EO358" t="s">
        <v>71</v>
      </c>
      <c r="EP358" t="s">
        <v>71</v>
      </c>
      <c r="EQ358" t="s">
        <v>71</v>
      </c>
      <c r="ER358" t="s">
        <v>71</v>
      </c>
      <c r="ES358" t="s">
        <v>71</v>
      </c>
      <c r="ET358" t="s">
        <v>71</v>
      </c>
      <c r="EU358" t="s">
        <v>71</v>
      </c>
      <c r="EV358" t="s">
        <v>71</v>
      </c>
      <c r="EW358" t="s">
        <v>71</v>
      </c>
      <c r="EX358" t="s">
        <v>71</v>
      </c>
      <c r="EY358" t="s">
        <v>71</v>
      </c>
      <c r="EZ358" t="s">
        <v>71</v>
      </c>
      <c r="FA358" t="s">
        <v>71</v>
      </c>
      <c r="FB358" t="s">
        <v>71</v>
      </c>
      <c r="FC358" t="s">
        <v>71</v>
      </c>
      <c r="FD358" t="s">
        <v>71</v>
      </c>
      <c r="FE358" t="s">
        <v>71</v>
      </c>
      <c r="FF358" t="s">
        <v>71</v>
      </c>
      <c r="FG358" t="s">
        <v>71</v>
      </c>
      <c r="FH358" t="s">
        <v>71</v>
      </c>
      <c r="FI358" t="s">
        <v>71</v>
      </c>
      <c r="FJ358" t="s">
        <v>71</v>
      </c>
      <c r="FK358" t="s">
        <v>71</v>
      </c>
      <c r="FL358" t="s">
        <v>71</v>
      </c>
      <c r="FM358" t="s">
        <v>71</v>
      </c>
      <c r="FN358" t="s">
        <v>71</v>
      </c>
      <c r="FO358" t="s">
        <v>71</v>
      </c>
      <c r="FP358" t="s">
        <v>71</v>
      </c>
      <c r="FQ358" t="s">
        <v>71</v>
      </c>
      <c r="FR358" t="s">
        <v>71</v>
      </c>
      <c r="FS358" t="s">
        <v>71</v>
      </c>
      <c r="FT358" t="s">
        <v>71</v>
      </c>
      <c r="FU358" t="s">
        <v>71</v>
      </c>
      <c r="FV358" t="s">
        <v>71</v>
      </c>
      <c r="FW358" t="s">
        <v>71</v>
      </c>
      <c r="FX358" t="s">
        <v>71</v>
      </c>
      <c r="FY358" t="s">
        <v>71</v>
      </c>
      <c r="FZ358" t="s">
        <v>71</v>
      </c>
      <c r="GA358" t="s">
        <v>71</v>
      </c>
      <c r="GB358" t="s">
        <v>71</v>
      </c>
      <c r="GC358" t="s">
        <v>71</v>
      </c>
      <c r="GD358" t="s">
        <v>71</v>
      </c>
      <c r="GE358" t="s">
        <v>71</v>
      </c>
      <c r="GF358" t="s">
        <v>71</v>
      </c>
      <c r="GG358" t="s">
        <v>71</v>
      </c>
      <c r="GH358" t="s">
        <v>71</v>
      </c>
    </row>
    <row r="359" spans="1:190" x14ac:dyDescent="0.2">
      <c r="A359" s="1">
        <v>357</v>
      </c>
      <c r="B359" t="s">
        <v>72</v>
      </c>
      <c r="C359" t="s">
        <v>72</v>
      </c>
      <c r="D359" t="s">
        <v>73</v>
      </c>
      <c r="E359" t="s">
        <v>73</v>
      </c>
      <c r="F359" t="s">
        <v>73</v>
      </c>
      <c r="G359" t="s">
        <v>73</v>
      </c>
      <c r="H359" t="s">
        <v>74</v>
      </c>
      <c r="I359" t="s">
        <v>74</v>
      </c>
      <c r="J359" t="s">
        <v>74</v>
      </c>
      <c r="K359" t="s">
        <v>75</v>
      </c>
      <c r="L359" t="s">
        <v>75</v>
      </c>
      <c r="M359" t="s">
        <v>75</v>
      </c>
      <c r="N359" t="s">
        <v>75</v>
      </c>
      <c r="O359" t="s">
        <v>75</v>
      </c>
      <c r="P359" t="s">
        <v>75</v>
      </c>
      <c r="Q359" t="s">
        <v>75</v>
      </c>
      <c r="R359" t="s">
        <v>71</v>
      </c>
      <c r="S359" t="s">
        <v>71</v>
      </c>
      <c r="T359" t="s">
        <v>71</v>
      </c>
      <c r="U359" t="s">
        <v>71</v>
      </c>
      <c r="V359" t="s">
        <v>71</v>
      </c>
      <c r="W359" t="s">
        <v>71</v>
      </c>
      <c r="X359" t="s">
        <v>71</v>
      </c>
      <c r="Y359" t="s">
        <v>71</v>
      </c>
      <c r="Z359" t="s">
        <v>71</v>
      </c>
      <c r="AA359" t="s">
        <v>71</v>
      </c>
      <c r="AB359" t="s">
        <v>71</v>
      </c>
      <c r="AC359" t="s">
        <v>71</v>
      </c>
      <c r="AD359" t="s">
        <v>71</v>
      </c>
      <c r="AE359" t="s">
        <v>71</v>
      </c>
      <c r="AF359" t="s">
        <v>71</v>
      </c>
      <c r="AG359" t="s">
        <v>71</v>
      </c>
      <c r="AH359" t="s">
        <v>71</v>
      </c>
      <c r="AI359" t="s">
        <v>71</v>
      </c>
      <c r="AJ359" t="s">
        <v>71</v>
      </c>
      <c r="AK359" t="s">
        <v>71</v>
      </c>
      <c r="AL359" t="s">
        <v>71</v>
      </c>
      <c r="AM359" t="s">
        <v>71</v>
      </c>
      <c r="AN359" t="s">
        <v>71</v>
      </c>
      <c r="AO359" t="s">
        <v>71</v>
      </c>
      <c r="AP359" t="s">
        <v>71</v>
      </c>
      <c r="AQ359" t="s">
        <v>71</v>
      </c>
      <c r="AR359" t="s">
        <v>71</v>
      </c>
      <c r="AS359" t="s">
        <v>71</v>
      </c>
      <c r="AT359" t="s">
        <v>71</v>
      </c>
      <c r="AU359" t="s">
        <v>71</v>
      </c>
      <c r="AV359" t="s">
        <v>71</v>
      </c>
      <c r="AW359" t="s">
        <v>71</v>
      </c>
      <c r="AX359" t="s">
        <v>71</v>
      </c>
      <c r="AY359" t="s">
        <v>71</v>
      </c>
      <c r="AZ359" t="s">
        <v>71</v>
      </c>
      <c r="BA359" t="s">
        <v>71</v>
      </c>
      <c r="BB359" t="s">
        <v>71</v>
      </c>
      <c r="BC359" t="s">
        <v>71</v>
      </c>
      <c r="BD359" t="s">
        <v>71</v>
      </c>
      <c r="BE359" t="s">
        <v>71</v>
      </c>
      <c r="BF359" t="s">
        <v>71</v>
      </c>
      <c r="BG359" t="s">
        <v>71</v>
      </c>
      <c r="BH359" t="s">
        <v>71</v>
      </c>
      <c r="BI359" t="s">
        <v>71</v>
      </c>
      <c r="BJ359" t="s">
        <v>71</v>
      </c>
      <c r="BK359" t="s">
        <v>71</v>
      </c>
      <c r="BL359" t="s">
        <v>71</v>
      </c>
      <c r="BM359" t="s">
        <v>71</v>
      </c>
      <c r="BN359" t="s">
        <v>71</v>
      </c>
      <c r="BO359" t="s">
        <v>71</v>
      </c>
      <c r="BP359" t="s">
        <v>71</v>
      </c>
      <c r="BQ359" t="s">
        <v>71</v>
      </c>
      <c r="BR359" t="s">
        <v>71</v>
      </c>
      <c r="BS359" t="s">
        <v>71</v>
      </c>
      <c r="BT359" t="s">
        <v>71</v>
      </c>
      <c r="BU359" t="s">
        <v>71</v>
      </c>
      <c r="BV359" t="s">
        <v>71</v>
      </c>
      <c r="BW359" t="s">
        <v>71</v>
      </c>
      <c r="BX359" t="s">
        <v>71</v>
      </c>
      <c r="BY359" t="s">
        <v>71</v>
      </c>
      <c r="BZ359" t="s">
        <v>71</v>
      </c>
      <c r="CA359" t="s">
        <v>71</v>
      </c>
      <c r="CB359" t="s">
        <v>71</v>
      </c>
      <c r="CC359" t="s">
        <v>71</v>
      </c>
      <c r="CD359" t="s">
        <v>71</v>
      </c>
      <c r="CE359" t="s">
        <v>71</v>
      </c>
      <c r="CF359" t="s">
        <v>71</v>
      </c>
      <c r="CG359" t="s">
        <v>71</v>
      </c>
      <c r="CH359" t="s">
        <v>71</v>
      </c>
      <c r="CI359" t="s">
        <v>71</v>
      </c>
      <c r="CJ359" t="s">
        <v>71</v>
      </c>
      <c r="CK359" t="s">
        <v>71</v>
      </c>
      <c r="CL359" t="s">
        <v>71</v>
      </c>
      <c r="CM359" t="s">
        <v>71</v>
      </c>
      <c r="CN359" t="s">
        <v>71</v>
      </c>
      <c r="CO359" t="s">
        <v>71</v>
      </c>
      <c r="CP359" t="s">
        <v>71</v>
      </c>
      <c r="CQ359" t="s">
        <v>71</v>
      </c>
      <c r="CR359" t="s">
        <v>71</v>
      </c>
      <c r="CS359" t="s">
        <v>71</v>
      </c>
      <c r="CT359" t="s">
        <v>71</v>
      </c>
      <c r="CU359" t="s">
        <v>71</v>
      </c>
      <c r="CV359" t="s">
        <v>71</v>
      </c>
      <c r="CW359" t="s">
        <v>71</v>
      </c>
      <c r="CX359" t="s">
        <v>71</v>
      </c>
      <c r="CY359" t="s">
        <v>71</v>
      </c>
      <c r="CZ359" t="s">
        <v>71</v>
      </c>
      <c r="DA359" t="s">
        <v>71</v>
      </c>
      <c r="DB359" t="s">
        <v>71</v>
      </c>
      <c r="DC359" t="s">
        <v>71</v>
      </c>
      <c r="DD359" t="s">
        <v>71</v>
      </c>
      <c r="DE359" t="s">
        <v>71</v>
      </c>
      <c r="DF359" t="s">
        <v>71</v>
      </c>
      <c r="DG359" t="s">
        <v>71</v>
      </c>
      <c r="DH359" t="s">
        <v>71</v>
      </c>
      <c r="DI359" t="s">
        <v>71</v>
      </c>
      <c r="DJ359" t="s">
        <v>71</v>
      </c>
      <c r="DK359" t="s">
        <v>71</v>
      </c>
      <c r="DL359" t="s">
        <v>71</v>
      </c>
      <c r="DM359" t="s">
        <v>71</v>
      </c>
      <c r="DN359" t="s">
        <v>71</v>
      </c>
      <c r="DO359" t="s">
        <v>71</v>
      </c>
      <c r="DP359" t="s">
        <v>71</v>
      </c>
      <c r="DQ359" t="s">
        <v>71</v>
      </c>
      <c r="DR359" t="s">
        <v>71</v>
      </c>
      <c r="DS359" t="s">
        <v>71</v>
      </c>
      <c r="DT359" t="s">
        <v>71</v>
      </c>
      <c r="DU359" t="s">
        <v>71</v>
      </c>
      <c r="DV359" t="s">
        <v>71</v>
      </c>
      <c r="DW359" t="s">
        <v>71</v>
      </c>
      <c r="DX359" t="s">
        <v>71</v>
      </c>
      <c r="DY359" t="s">
        <v>71</v>
      </c>
      <c r="DZ359" t="s">
        <v>71</v>
      </c>
      <c r="EA359" t="s">
        <v>71</v>
      </c>
      <c r="EB359" t="s">
        <v>71</v>
      </c>
      <c r="EC359" t="s">
        <v>71</v>
      </c>
      <c r="ED359" t="s">
        <v>71</v>
      </c>
      <c r="EE359" t="s">
        <v>71</v>
      </c>
      <c r="EF359" t="s">
        <v>71</v>
      </c>
      <c r="EG359" t="s">
        <v>71</v>
      </c>
      <c r="EH359" t="s">
        <v>71</v>
      </c>
      <c r="EI359" t="s">
        <v>71</v>
      </c>
      <c r="EJ359" t="s">
        <v>71</v>
      </c>
      <c r="EK359" t="s">
        <v>71</v>
      </c>
      <c r="EL359" t="s">
        <v>71</v>
      </c>
      <c r="EM359" t="s">
        <v>71</v>
      </c>
      <c r="EN359" t="s">
        <v>71</v>
      </c>
      <c r="EO359" t="s">
        <v>71</v>
      </c>
      <c r="EP359" t="s">
        <v>71</v>
      </c>
      <c r="EQ359" t="s">
        <v>71</v>
      </c>
      <c r="ER359" t="s">
        <v>71</v>
      </c>
      <c r="ES359" t="s">
        <v>71</v>
      </c>
      <c r="ET359" t="s">
        <v>71</v>
      </c>
      <c r="EU359" t="s">
        <v>71</v>
      </c>
      <c r="EV359" t="s">
        <v>71</v>
      </c>
      <c r="EW359" t="s">
        <v>71</v>
      </c>
      <c r="EX359" t="s">
        <v>71</v>
      </c>
      <c r="EY359" t="s">
        <v>71</v>
      </c>
      <c r="EZ359" t="s">
        <v>71</v>
      </c>
      <c r="FA359" t="s">
        <v>71</v>
      </c>
      <c r="FB359" t="s">
        <v>71</v>
      </c>
      <c r="FC359" t="s">
        <v>71</v>
      </c>
      <c r="FD359" t="s">
        <v>71</v>
      </c>
      <c r="FE359" t="s">
        <v>71</v>
      </c>
      <c r="FF359" t="s">
        <v>71</v>
      </c>
      <c r="FG359" t="s">
        <v>71</v>
      </c>
      <c r="FH359" t="s">
        <v>71</v>
      </c>
      <c r="FI359" t="s">
        <v>71</v>
      </c>
      <c r="FJ359" t="s">
        <v>71</v>
      </c>
      <c r="FK359" t="s">
        <v>71</v>
      </c>
      <c r="FL359" t="s">
        <v>71</v>
      </c>
      <c r="FM359" t="s">
        <v>71</v>
      </c>
      <c r="FN359" t="s">
        <v>71</v>
      </c>
      <c r="FO359" t="s">
        <v>71</v>
      </c>
      <c r="FP359" t="s">
        <v>71</v>
      </c>
      <c r="FQ359" t="s">
        <v>71</v>
      </c>
      <c r="FR359" t="s">
        <v>71</v>
      </c>
      <c r="FS359" t="s">
        <v>71</v>
      </c>
      <c r="FT359" t="s">
        <v>71</v>
      </c>
      <c r="FU359" t="s">
        <v>71</v>
      </c>
      <c r="FV359" t="s">
        <v>71</v>
      </c>
      <c r="FW359" t="s">
        <v>71</v>
      </c>
      <c r="FX359" t="s">
        <v>71</v>
      </c>
      <c r="FY359" t="s">
        <v>71</v>
      </c>
      <c r="FZ359" t="s">
        <v>71</v>
      </c>
      <c r="GA359" t="s">
        <v>71</v>
      </c>
      <c r="GB359" t="s">
        <v>71</v>
      </c>
      <c r="GC359" t="s">
        <v>71</v>
      </c>
      <c r="GD359" t="s">
        <v>71</v>
      </c>
      <c r="GE359" t="s">
        <v>71</v>
      </c>
      <c r="GF359" t="s">
        <v>71</v>
      </c>
      <c r="GG359" t="s">
        <v>71</v>
      </c>
      <c r="GH359" t="s">
        <v>71</v>
      </c>
    </row>
    <row r="360" spans="1:190" x14ac:dyDescent="0.2">
      <c r="A360" s="1">
        <v>358</v>
      </c>
      <c r="B360" t="s">
        <v>72</v>
      </c>
      <c r="C360" t="s">
        <v>72</v>
      </c>
      <c r="D360" t="s">
        <v>73</v>
      </c>
      <c r="E360" t="s">
        <v>73</v>
      </c>
      <c r="F360" t="s">
        <v>73</v>
      </c>
      <c r="G360" t="s">
        <v>73</v>
      </c>
      <c r="H360" t="s">
        <v>74</v>
      </c>
      <c r="I360" t="s">
        <v>74</v>
      </c>
      <c r="J360" t="s">
        <v>74</v>
      </c>
      <c r="K360" t="s">
        <v>75</v>
      </c>
      <c r="L360" t="s">
        <v>75</v>
      </c>
      <c r="M360" t="s">
        <v>75</v>
      </c>
      <c r="N360" t="s">
        <v>75</v>
      </c>
      <c r="O360" t="s">
        <v>75</v>
      </c>
      <c r="P360" t="s">
        <v>75</v>
      </c>
      <c r="Q360" t="s">
        <v>75</v>
      </c>
      <c r="R360" t="s">
        <v>71</v>
      </c>
      <c r="S360" t="s">
        <v>71</v>
      </c>
      <c r="T360" t="s">
        <v>71</v>
      </c>
      <c r="U360" t="s">
        <v>71</v>
      </c>
      <c r="V360" t="s">
        <v>71</v>
      </c>
      <c r="W360" t="s">
        <v>71</v>
      </c>
      <c r="X360" t="s">
        <v>71</v>
      </c>
      <c r="Y360" t="s">
        <v>71</v>
      </c>
      <c r="Z360" t="s">
        <v>71</v>
      </c>
      <c r="AA360" t="s">
        <v>71</v>
      </c>
      <c r="AB360" t="s">
        <v>71</v>
      </c>
      <c r="AC360" t="s">
        <v>71</v>
      </c>
      <c r="AD360" t="s">
        <v>71</v>
      </c>
      <c r="AE360" t="s">
        <v>71</v>
      </c>
      <c r="AF360" t="s">
        <v>71</v>
      </c>
      <c r="AG360" t="s">
        <v>71</v>
      </c>
      <c r="AH360" t="s">
        <v>71</v>
      </c>
      <c r="AI360" t="s">
        <v>71</v>
      </c>
      <c r="AJ360" t="s">
        <v>71</v>
      </c>
      <c r="AK360" t="s">
        <v>71</v>
      </c>
      <c r="AL360" t="s">
        <v>71</v>
      </c>
      <c r="AM360" t="s">
        <v>71</v>
      </c>
      <c r="AN360" t="s">
        <v>71</v>
      </c>
      <c r="AO360" t="s">
        <v>71</v>
      </c>
      <c r="AP360" t="s">
        <v>71</v>
      </c>
      <c r="AQ360" t="s">
        <v>71</v>
      </c>
      <c r="AR360" t="s">
        <v>71</v>
      </c>
      <c r="AS360" t="s">
        <v>71</v>
      </c>
      <c r="AT360" t="s">
        <v>71</v>
      </c>
      <c r="AU360" t="s">
        <v>71</v>
      </c>
      <c r="AV360" t="s">
        <v>71</v>
      </c>
      <c r="AW360" t="s">
        <v>71</v>
      </c>
      <c r="AX360" t="s">
        <v>71</v>
      </c>
      <c r="AY360" t="s">
        <v>71</v>
      </c>
      <c r="AZ360" t="s">
        <v>71</v>
      </c>
      <c r="BA360" t="s">
        <v>71</v>
      </c>
      <c r="BB360" t="s">
        <v>71</v>
      </c>
      <c r="BC360" t="s">
        <v>71</v>
      </c>
      <c r="BD360" t="s">
        <v>71</v>
      </c>
      <c r="BE360" t="s">
        <v>71</v>
      </c>
      <c r="BF360" t="s">
        <v>71</v>
      </c>
      <c r="BG360" t="s">
        <v>71</v>
      </c>
      <c r="BH360" t="s">
        <v>71</v>
      </c>
      <c r="BI360" t="s">
        <v>71</v>
      </c>
      <c r="BJ360" t="s">
        <v>71</v>
      </c>
      <c r="BK360" t="s">
        <v>71</v>
      </c>
      <c r="BL360" t="s">
        <v>71</v>
      </c>
      <c r="BM360" t="s">
        <v>71</v>
      </c>
      <c r="BN360" t="s">
        <v>71</v>
      </c>
      <c r="BO360" t="s">
        <v>71</v>
      </c>
      <c r="BP360" t="s">
        <v>71</v>
      </c>
      <c r="BQ360" t="s">
        <v>71</v>
      </c>
      <c r="BR360" t="s">
        <v>71</v>
      </c>
      <c r="BS360" t="s">
        <v>71</v>
      </c>
      <c r="BT360" t="s">
        <v>71</v>
      </c>
      <c r="BU360" t="s">
        <v>71</v>
      </c>
      <c r="BV360" t="s">
        <v>71</v>
      </c>
      <c r="BW360" t="s">
        <v>71</v>
      </c>
      <c r="BX360" t="s">
        <v>71</v>
      </c>
      <c r="BY360" t="s">
        <v>71</v>
      </c>
      <c r="BZ360" t="s">
        <v>71</v>
      </c>
      <c r="CA360" t="s">
        <v>71</v>
      </c>
      <c r="CB360" t="s">
        <v>71</v>
      </c>
      <c r="CC360" t="s">
        <v>71</v>
      </c>
      <c r="CD360" t="s">
        <v>71</v>
      </c>
      <c r="CE360" t="s">
        <v>71</v>
      </c>
      <c r="CF360" t="s">
        <v>71</v>
      </c>
      <c r="CG360" t="s">
        <v>71</v>
      </c>
      <c r="CH360" t="s">
        <v>71</v>
      </c>
      <c r="CI360" t="s">
        <v>71</v>
      </c>
      <c r="CJ360" t="s">
        <v>71</v>
      </c>
      <c r="CK360" t="s">
        <v>71</v>
      </c>
      <c r="CL360" t="s">
        <v>71</v>
      </c>
      <c r="CM360" t="s">
        <v>71</v>
      </c>
      <c r="CN360" t="s">
        <v>71</v>
      </c>
      <c r="CO360" t="s">
        <v>71</v>
      </c>
      <c r="CP360" t="s">
        <v>71</v>
      </c>
      <c r="CQ360" t="s">
        <v>71</v>
      </c>
      <c r="CR360" t="s">
        <v>71</v>
      </c>
      <c r="CS360" t="s">
        <v>71</v>
      </c>
      <c r="CT360" t="s">
        <v>71</v>
      </c>
      <c r="CU360" t="s">
        <v>71</v>
      </c>
      <c r="CV360" t="s">
        <v>71</v>
      </c>
      <c r="CW360" t="s">
        <v>71</v>
      </c>
      <c r="CX360" t="s">
        <v>71</v>
      </c>
      <c r="CY360" t="s">
        <v>71</v>
      </c>
      <c r="CZ360" t="s">
        <v>71</v>
      </c>
      <c r="DA360" t="s">
        <v>71</v>
      </c>
      <c r="DB360" t="s">
        <v>71</v>
      </c>
      <c r="DC360" t="s">
        <v>71</v>
      </c>
      <c r="DD360" t="s">
        <v>71</v>
      </c>
      <c r="DE360" t="s">
        <v>71</v>
      </c>
      <c r="DF360" t="s">
        <v>71</v>
      </c>
      <c r="DG360" t="s">
        <v>71</v>
      </c>
      <c r="DH360" t="s">
        <v>71</v>
      </c>
      <c r="DI360" t="s">
        <v>71</v>
      </c>
      <c r="DJ360" t="s">
        <v>71</v>
      </c>
      <c r="DK360" t="s">
        <v>71</v>
      </c>
      <c r="DL360" t="s">
        <v>71</v>
      </c>
      <c r="DM360" t="s">
        <v>71</v>
      </c>
      <c r="DN360" t="s">
        <v>71</v>
      </c>
      <c r="DO360" t="s">
        <v>71</v>
      </c>
      <c r="DP360" t="s">
        <v>71</v>
      </c>
      <c r="DQ360" t="s">
        <v>71</v>
      </c>
      <c r="DR360" t="s">
        <v>71</v>
      </c>
      <c r="DS360" t="s">
        <v>71</v>
      </c>
      <c r="DT360" t="s">
        <v>71</v>
      </c>
      <c r="DU360" t="s">
        <v>71</v>
      </c>
      <c r="DV360" t="s">
        <v>71</v>
      </c>
      <c r="DW360" t="s">
        <v>71</v>
      </c>
      <c r="DX360" t="s">
        <v>71</v>
      </c>
      <c r="DY360" t="s">
        <v>71</v>
      </c>
      <c r="DZ360" t="s">
        <v>71</v>
      </c>
      <c r="EA360" t="s">
        <v>71</v>
      </c>
      <c r="EB360" t="s">
        <v>71</v>
      </c>
      <c r="EC360" t="s">
        <v>71</v>
      </c>
      <c r="ED360" t="s">
        <v>71</v>
      </c>
      <c r="EE360" t="s">
        <v>71</v>
      </c>
      <c r="EF360" t="s">
        <v>71</v>
      </c>
      <c r="EG360" t="s">
        <v>71</v>
      </c>
      <c r="EH360" t="s">
        <v>71</v>
      </c>
      <c r="EI360" t="s">
        <v>71</v>
      </c>
      <c r="EJ360" t="s">
        <v>71</v>
      </c>
      <c r="EK360" t="s">
        <v>71</v>
      </c>
      <c r="EL360" t="s">
        <v>71</v>
      </c>
      <c r="EM360" t="s">
        <v>71</v>
      </c>
      <c r="EN360" t="s">
        <v>71</v>
      </c>
      <c r="EO360" t="s">
        <v>71</v>
      </c>
      <c r="EP360" t="s">
        <v>71</v>
      </c>
      <c r="EQ360" t="s">
        <v>71</v>
      </c>
      <c r="ER360" t="s">
        <v>71</v>
      </c>
      <c r="ES360" t="s">
        <v>71</v>
      </c>
      <c r="ET360" t="s">
        <v>71</v>
      </c>
      <c r="EU360" t="s">
        <v>71</v>
      </c>
      <c r="EV360" t="s">
        <v>71</v>
      </c>
      <c r="EW360" t="s">
        <v>71</v>
      </c>
      <c r="EX360" t="s">
        <v>71</v>
      </c>
      <c r="EY360" t="s">
        <v>71</v>
      </c>
      <c r="EZ360" t="s">
        <v>71</v>
      </c>
      <c r="FA360" t="s">
        <v>71</v>
      </c>
      <c r="FB360" t="s">
        <v>71</v>
      </c>
      <c r="FC360" t="s">
        <v>71</v>
      </c>
      <c r="FD360" t="s">
        <v>71</v>
      </c>
      <c r="FE360" t="s">
        <v>71</v>
      </c>
      <c r="FF360" t="s">
        <v>71</v>
      </c>
      <c r="FG360" t="s">
        <v>71</v>
      </c>
      <c r="FH360" t="s">
        <v>71</v>
      </c>
      <c r="FI360" t="s">
        <v>71</v>
      </c>
      <c r="FJ360" t="s">
        <v>71</v>
      </c>
      <c r="FK360" t="s">
        <v>71</v>
      </c>
      <c r="FL360" t="s">
        <v>71</v>
      </c>
      <c r="FM360" t="s">
        <v>71</v>
      </c>
      <c r="FN360" t="s">
        <v>71</v>
      </c>
      <c r="FO360" t="s">
        <v>71</v>
      </c>
      <c r="FP360" t="s">
        <v>71</v>
      </c>
      <c r="FQ360" t="s">
        <v>71</v>
      </c>
      <c r="FR360" t="s">
        <v>71</v>
      </c>
      <c r="FS360" t="s">
        <v>71</v>
      </c>
      <c r="FT360" t="s">
        <v>71</v>
      </c>
      <c r="FU360" t="s">
        <v>71</v>
      </c>
      <c r="FV360" t="s">
        <v>71</v>
      </c>
      <c r="FW360" t="s">
        <v>71</v>
      </c>
      <c r="FX360" t="s">
        <v>71</v>
      </c>
      <c r="FY360" t="s">
        <v>71</v>
      </c>
      <c r="FZ360" t="s">
        <v>71</v>
      </c>
      <c r="GA360" t="s">
        <v>71</v>
      </c>
      <c r="GB360" t="s">
        <v>71</v>
      </c>
      <c r="GC360" t="s">
        <v>71</v>
      </c>
      <c r="GD360" t="s">
        <v>71</v>
      </c>
      <c r="GE360" t="s">
        <v>71</v>
      </c>
      <c r="GF360" t="s">
        <v>71</v>
      </c>
      <c r="GG360" t="s">
        <v>71</v>
      </c>
      <c r="GH360" t="s">
        <v>71</v>
      </c>
    </row>
    <row r="361" spans="1:190" x14ac:dyDescent="0.2">
      <c r="A361" s="1">
        <v>359</v>
      </c>
      <c r="B361" t="s">
        <v>72</v>
      </c>
      <c r="C361" t="s">
        <v>72</v>
      </c>
      <c r="D361" t="s">
        <v>73</v>
      </c>
      <c r="E361" t="s">
        <v>73</v>
      </c>
      <c r="F361" t="s">
        <v>73</v>
      </c>
      <c r="G361" t="s">
        <v>73</v>
      </c>
      <c r="H361" t="s">
        <v>74</v>
      </c>
      <c r="I361" t="s">
        <v>74</v>
      </c>
      <c r="J361" t="s">
        <v>74</v>
      </c>
      <c r="K361" t="s">
        <v>75</v>
      </c>
      <c r="L361" t="s">
        <v>75</v>
      </c>
      <c r="M361" t="s">
        <v>75</v>
      </c>
      <c r="N361" t="s">
        <v>75</v>
      </c>
      <c r="O361" t="s">
        <v>75</v>
      </c>
      <c r="P361" t="s">
        <v>75</v>
      </c>
      <c r="Q361" t="s">
        <v>75</v>
      </c>
      <c r="R361" t="s">
        <v>71</v>
      </c>
      <c r="S361" t="s">
        <v>71</v>
      </c>
      <c r="T361" t="s">
        <v>71</v>
      </c>
      <c r="U361" t="s">
        <v>71</v>
      </c>
      <c r="V361" t="s">
        <v>71</v>
      </c>
      <c r="W361" t="s">
        <v>71</v>
      </c>
      <c r="X361" t="s">
        <v>71</v>
      </c>
      <c r="Y361" t="s">
        <v>71</v>
      </c>
      <c r="Z361" t="s">
        <v>71</v>
      </c>
      <c r="AA361" t="s">
        <v>71</v>
      </c>
      <c r="AB361" t="s">
        <v>71</v>
      </c>
      <c r="AC361" t="s">
        <v>71</v>
      </c>
      <c r="AD361" t="s">
        <v>71</v>
      </c>
      <c r="AE361" t="s">
        <v>71</v>
      </c>
      <c r="AF361" t="s">
        <v>71</v>
      </c>
      <c r="AG361" t="s">
        <v>71</v>
      </c>
      <c r="AH361" t="s">
        <v>71</v>
      </c>
      <c r="AI361" t="s">
        <v>71</v>
      </c>
      <c r="AJ361" t="s">
        <v>71</v>
      </c>
      <c r="AK361" t="s">
        <v>71</v>
      </c>
      <c r="AL361" t="s">
        <v>71</v>
      </c>
      <c r="AM361" t="s">
        <v>71</v>
      </c>
      <c r="AN361" t="s">
        <v>71</v>
      </c>
      <c r="AO361" t="s">
        <v>71</v>
      </c>
      <c r="AP361" t="s">
        <v>71</v>
      </c>
      <c r="AQ361" t="s">
        <v>71</v>
      </c>
      <c r="AR361" t="s">
        <v>71</v>
      </c>
      <c r="AS361" t="s">
        <v>71</v>
      </c>
      <c r="AT361" t="s">
        <v>71</v>
      </c>
      <c r="AU361" t="s">
        <v>71</v>
      </c>
      <c r="AV361" t="s">
        <v>71</v>
      </c>
      <c r="AW361" t="s">
        <v>71</v>
      </c>
      <c r="AX361" t="s">
        <v>71</v>
      </c>
      <c r="AY361" t="s">
        <v>71</v>
      </c>
      <c r="AZ361" t="s">
        <v>71</v>
      </c>
      <c r="BA361" t="s">
        <v>71</v>
      </c>
      <c r="BB361" t="s">
        <v>71</v>
      </c>
      <c r="BC361" t="s">
        <v>71</v>
      </c>
      <c r="BD361" t="s">
        <v>71</v>
      </c>
      <c r="BE361" t="s">
        <v>71</v>
      </c>
      <c r="BF361" t="s">
        <v>71</v>
      </c>
      <c r="BG361" t="s">
        <v>71</v>
      </c>
      <c r="BH361" t="s">
        <v>71</v>
      </c>
      <c r="BI361" t="s">
        <v>71</v>
      </c>
      <c r="BJ361" t="s">
        <v>71</v>
      </c>
      <c r="BK361" t="s">
        <v>71</v>
      </c>
      <c r="BL361" t="s">
        <v>71</v>
      </c>
      <c r="BM361" t="s">
        <v>71</v>
      </c>
      <c r="BN361" t="s">
        <v>71</v>
      </c>
      <c r="BO361" t="s">
        <v>71</v>
      </c>
      <c r="BP361" t="s">
        <v>71</v>
      </c>
      <c r="BQ361" t="s">
        <v>71</v>
      </c>
      <c r="BR361" t="s">
        <v>71</v>
      </c>
      <c r="BS361" t="s">
        <v>71</v>
      </c>
      <c r="BT361" t="s">
        <v>71</v>
      </c>
      <c r="BU361" t="s">
        <v>71</v>
      </c>
      <c r="BV361" t="s">
        <v>71</v>
      </c>
      <c r="BW361" t="s">
        <v>71</v>
      </c>
      <c r="BX361" t="s">
        <v>71</v>
      </c>
      <c r="BY361" t="s">
        <v>71</v>
      </c>
      <c r="BZ361" t="s">
        <v>71</v>
      </c>
      <c r="CA361" t="s">
        <v>71</v>
      </c>
      <c r="CB361" t="s">
        <v>71</v>
      </c>
      <c r="CC361" t="s">
        <v>71</v>
      </c>
      <c r="CD361" t="s">
        <v>71</v>
      </c>
      <c r="CE361" t="s">
        <v>71</v>
      </c>
      <c r="CF361" t="s">
        <v>71</v>
      </c>
      <c r="CG361" t="s">
        <v>71</v>
      </c>
      <c r="CH361" t="s">
        <v>71</v>
      </c>
      <c r="CI361" t="s">
        <v>71</v>
      </c>
      <c r="CJ361" t="s">
        <v>71</v>
      </c>
      <c r="CK361" t="s">
        <v>71</v>
      </c>
      <c r="CL361" t="s">
        <v>71</v>
      </c>
      <c r="CM361" t="s">
        <v>71</v>
      </c>
      <c r="CN361" t="s">
        <v>71</v>
      </c>
      <c r="CO361" t="s">
        <v>71</v>
      </c>
      <c r="CP361" t="s">
        <v>71</v>
      </c>
      <c r="CQ361" t="s">
        <v>71</v>
      </c>
      <c r="CR361" t="s">
        <v>71</v>
      </c>
      <c r="CS361" t="s">
        <v>71</v>
      </c>
      <c r="CT361" t="s">
        <v>71</v>
      </c>
      <c r="CU361" t="s">
        <v>71</v>
      </c>
      <c r="CV361" t="s">
        <v>71</v>
      </c>
      <c r="CW361" t="s">
        <v>71</v>
      </c>
      <c r="CX361" t="s">
        <v>71</v>
      </c>
      <c r="CY361" t="s">
        <v>71</v>
      </c>
      <c r="CZ361" t="s">
        <v>71</v>
      </c>
      <c r="DA361" t="s">
        <v>71</v>
      </c>
      <c r="DB361" t="s">
        <v>71</v>
      </c>
      <c r="DC361" t="s">
        <v>71</v>
      </c>
      <c r="DD361" t="s">
        <v>71</v>
      </c>
      <c r="DE361" t="s">
        <v>71</v>
      </c>
      <c r="DF361" t="s">
        <v>71</v>
      </c>
      <c r="DG361" t="s">
        <v>71</v>
      </c>
      <c r="DH361" t="s">
        <v>71</v>
      </c>
      <c r="DI361" t="s">
        <v>71</v>
      </c>
      <c r="DJ361" t="s">
        <v>71</v>
      </c>
      <c r="DK361" t="s">
        <v>71</v>
      </c>
      <c r="DL361" t="s">
        <v>71</v>
      </c>
      <c r="DM361" t="s">
        <v>71</v>
      </c>
      <c r="DN361" t="s">
        <v>71</v>
      </c>
      <c r="DO361" t="s">
        <v>71</v>
      </c>
      <c r="DP361" t="s">
        <v>71</v>
      </c>
      <c r="DQ361" t="s">
        <v>71</v>
      </c>
      <c r="DR361" t="s">
        <v>71</v>
      </c>
      <c r="DS361" t="s">
        <v>71</v>
      </c>
      <c r="DT361" t="s">
        <v>71</v>
      </c>
      <c r="DU361" t="s">
        <v>71</v>
      </c>
      <c r="DV361" t="s">
        <v>71</v>
      </c>
      <c r="DW361" t="s">
        <v>71</v>
      </c>
      <c r="DX361" t="s">
        <v>71</v>
      </c>
      <c r="DY361" t="s">
        <v>71</v>
      </c>
      <c r="DZ361" t="s">
        <v>71</v>
      </c>
      <c r="EA361" t="s">
        <v>71</v>
      </c>
      <c r="EB361" t="s">
        <v>71</v>
      </c>
      <c r="EC361" t="s">
        <v>71</v>
      </c>
      <c r="ED361" t="s">
        <v>71</v>
      </c>
      <c r="EE361" t="s">
        <v>71</v>
      </c>
      <c r="EF361" t="s">
        <v>71</v>
      </c>
      <c r="EG361" t="s">
        <v>71</v>
      </c>
      <c r="EH361" t="s">
        <v>71</v>
      </c>
      <c r="EI361" t="s">
        <v>71</v>
      </c>
      <c r="EJ361" t="s">
        <v>71</v>
      </c>
      <c r="EK361" t="s">
        <v>71</v>
      </c>
      <c r="EL361" t="s">
        <v>71</v>
      </c>
      <c r="EM361" t="s">
        <v>71</v>
      </c>
      <c r="EN361" t="s">
        <v>71</v>
      </c>
      <c r="EO361" t="s">
        <v>71</v>
      </c>
      <c r="EP361" t="s">
        <v>71</v>
      </c>
      <c r="EQ361" t="s">
        <v>71</v>
      </c>
      <c r="ER361" t="s">
        <v>71</v>
      </c>
      <c r="ES361" t="s">
        <v>71</v>
      </c>
      <c r="ET361" t="s">
        <v>71</v>
      </c>
      <c r="EU361" t="s">
        <v>71</v>
      </c>
      <c r="EV361" t="s">
        <v>71</v>
      </c>
      <c r="EW361" t="s">
        <v>71</v>
      </c>
      <c r="EX361" t="s">
        <v>71</v>
      </c>
      <c r="EY361" t="s">
        <v>71</v>
      </c>
      <c r="EZ361" t="s">
        <v>71</v>
      </c>
      <c r="FA361" t="s">
        <v>71</v>
      </c>
      <c r="FB361" t="s">
        <v>71</v>
      </c>
      <c r="FC361" t="s">
        <v>71</v>
      </c>
      <c r="FD361" t="s">
        <v>71</v>
      </c>
      <c r="FE361" t="s">
        <v>71</v>
      </c>
      <c r="FF361" t="s">
        <v>71</v>
      </c>
      <c r="FG361" t="s">
        <v>71</v>
      </c>
      <c r="FH361" t="s">
        <v>71</v>
      </c>
      <c r="FI361" t="s">
        <v>71</v>
      </c>
      <c r="FJ361" t="s">
        <v>71</v>
      </c>
      <c r="FK361" t="s">
        <v>71</v>
      </c>
      <c r="FL361" t="s">
        <v>71</v>
      </c>
      <c r="FM361" t="s">
        <v>71</v>
      </c>
      <c r="FN361" t="s">
        <v>71</v>
      </c>
      <c r="FO361" t="s">
        <v>71</v>
      </c>
      <c r="FP361" t="s">
        <v>71</v>
      </c>
      <c r="FQ361" t="s">
        <v>71</v>
      </c>
      <c r="FR361" t="s">
        <v>71</v>
      </c>
      <c r="FS361" t="s">
        <v>71</v>
      </c>
      <c r="FT361" t="s">
        <v>71</v>
      </c>
      <c r="FU361" t="s">
        <v>71</v>
      </c>
      <c r="FV361" t="s">
        <v>71</v>
      </c>
      <c r="FW361" t="s">
        <v>71</v>
      </c>
      <c r="FX361" t="s">
        <v>71</v>
      </c>
      <c r="FY361" t="s">
        <v>71</v>
      </c>
      <c r="FZ361" t="s">
        <v>71</v>
      </c>
      <c r="GA361" t="s">
        <v>71</v>
      </c>
      <c r="GB361" t="s">
        <v>71</v>
      </c>
      <c r="GC361" t="s">
        <v>71</v>
      </c>
      <c r="GD361" t="s">
        <v>71</v>
      </c>
      <c r="GE361" t="s">
        <v>71</v>
      </c>
      <c r="GF361" t="s">
        <v>71</v>
      </c>
      <c r="GG361" t="s">
        <v>71</v>
      </c>
      <c r="GH361" t="s">
        <v>71</v>
      </c>
    </row>
    <row r="362" spans="1:190" x14ac:dyDescent="0.2">
      <c r="A362" s="1">
        <v>360</v>
      </c>
      <c r="B362" t="s">
        <v>72</v>
      </c>
      <c r="C362" t="s">
        <v>72</v>
      </c>
      <c r="D362" t="s">
        <v>73</v>
      </c>
      <c r="E362" t="s">
        <v>73</v>
      </c>
      <c r="F362" t="s">
        <v>73</v>
      </c>
      <c r="G362" t="s">
        <v>73</v>
      </c>
      <c r="H362" t="s">
        <v>74</v>
      </c>
      <c r="I362" t="s">
        <v>74</v>
      </c>
      <c r="J362" t="s">
        <v>74</v>
      </c>
      <c r="K362" t="s">
        <v>75</v>
      </c>
      <c r="L362" t="s">
        <v>75</v>
      </c>
      <c r="M362" t="s">
        <v>75</v>
      </c>
      <c r="N362" t="s">
        <v>75</v>
      </c>
      <c r="O362" t="s">
        <v>75</v>
      </c>
      <c r="P362" t="s">
        <v>75</v>
      </c>
      <c r="Q362" t="s">
        <v>75</v>
      </c>
      <c r="R362" t="s">
        <v>71</v>
      </c>
      <c r="S362" t="s">
        <v>71</v>
      </c>
      <c r="T362" t="s">
        <v>71</v>
      </c>
      <c r="U362" t="s">
        <v>71</v>
      </c>
      <c r="V362" t="s">
        <v>71</v>
      </c>
      <c r="W362" t="s">
        <v>71</v>
      </c>
      <c r="X362" t="s">
        <v>71</v>
      </c>
      <c r="Y362" t="s">
        <v>71</v>
      </c>
      <c r="Z362" t="s">
        <v>71</v>
      </c>
      <c r="AA362" t="s">
        <v>71</v>
      </c>
      <c r="AB362" t="s">
        <v>71</v>
      </c>
      <c r="AC362" t="s">
        <v>71</v>
      </c>
      <c r="AD362" t="s">
        <v>71</v>
      </c>
      <c r="AE362" t="s">
        <v>71</v>
      </c>
      <c r="AF362" t="s">
        <v>71</v>
      </c>
      <c r="AG362" t="s">
        <v>71</v>
      </c>
      <c r="AH362" t="s">
        <v>71</v>
      </c>
      <c r="AI362" t="s">
        <v>71</v>
      </c>
      <c r="AJ362" t="s">
        <v>71</v>
      </c>
      <c r="AK362" t="s">
        <v>71</v>
      </c>
      <c r="AL362" t="s">
        <v>71</v>
      </c>
      <c r="AM362" t="s">
        <v>71</v>
      </c>
      <c r="AN362" t="s">
        <v>71</v>
      </c>
      <c r="AO362" t="s">
        <v>71</v>
      </c>
      <c r="AP362" t="s">
        <v>71</v>
      </c>
      <c r="AQ362" t="s">
        <v>71</v>
      </c>
      <c r="AR362" t="s">
        <v>71</v>
      </c>
      <c r="AS362" t="s">
        <v>71</v>
      </c>
      <c r="AT362" t="s">
        <v>71</v>
      </c>
      <c r="AU362" t="s">
        <v>71</v>
      </c>
      <c r="AV362" t="s">
        <v>71</v>
      </c>
      <c r="AW362" t="s">
        <v>71</v>
      </c>
      <c r="AX362" t="s">
        <v>71</v>
      </c>
      <c r="AY362" t="s">
        <v>71</v>
      </c>
      <c r="AZ362" t="s">
        <v>71</v>
      </c>
      <c r="BA362" t="s">
        <v>71</v>
      </c>
      <c r="BB362" t="s">
        <v>71</v>
      </c>
      <c r="BC362" t="s">
        <v>71</v>
      </c>
      <c r="BD362" t="s">
        <v>71</v>
      </c>
      <c r="BE362" t="s">
        <v>71</v>
      </c>
      <c r="BF362" t="s">
        <v>71</v>
      </c>
      <c r="BG362" t="s">
        <v>71</v>
      </c>
      <c r="BH362" t="s">
        <v>71</v>
      </c>
      <c r="BI362" t="s">
        <v>71</v>
      </c>
      <c r="BJ362" t="s">
        <v>71</v>
      </c>
      <c r="BK362" t="s">
        <v>71</v>
      </c>
      <c r="BL362" t="s">
        <v>71</v>
      </c>
      <c r="BM362" t="s">
        <v>71</v>
      </c>
      <c r="BN362" t="s">
        <v>71</v>
      </c>
      <c r="BO362" t="s">
        <v>71</v>
      </c>
      <c r="BP362" t="s">
        <v>71</v>
      </c>
      <c r="BQ362" t="s">
        <v>71</v>
      </c>
      <c r="BR362" t="s">
        <v>71</v>
      </c>
      <c r="BS362" t="s">
        <v>71</v>
      </c>
      <c r="BT362" t="s">
        <v>71</v>
      </c>
      <c r="BU362" t="s">
        <v>71</v>
      </c>
      <c r="BV362" t="s">
        <v>71</v>
      </c>
      <c r="BW362" t="s">
        <v>71</v>
      </c>
      <c r="BX362" t="s">
        <v>71</v>
      </c>
      <c r="BY362" t="s">
        <v>71</v>
      </c>
      <c r="BZ362" t="s">
        <v>71</v>
      </c>
      <c r="CA362" t="s">
        <v>71</v>
      </c>
      <c r="CB362" t="s">
        <v>71</v>
      </c>
      <c r="CC362" t="s">
        <v>71</v>
      </c>
      <c r="CD362" t="s">
        <v>71</v>
      </c>
      <c r="CE362" t="s">
        <v>71</v>
      </c>
      <c r="CF362" t="s">
        <v>71</v>
      </c>
      <c r="CG362" t="s">
        <v>71</v>
      </c>
      <c r="CH362" t="s">
        <v>71</v>
      </c>
      <c r="CI362" t="s">
        <v>71</v>
      </c>
      <c r="CJ362" t="s">
        <v>71</v>
      </c>
      <c r="CK362" t="s">
        <v>71</v>
      </c>
      <c r="CL362" t="s">
        <v>71</v>
      </c>
      <c r="CM362" t="s">
        <v>71</v>
      </c>
      <c r="CN362" t="s">
        <v>71</v>
      </c>
      <c r="CO362" t="s">
        <v>71</v>
      </c>
      <c r="CP362" t="s">
        <v>71</v>
      </c>
      <c r="CQ362" t="s">
        <v>71</v>
      </c>
      <c r="CR362" t="s">
        <v>71</v>
      </c>
      <c r="CS362" t="s">
        <v>71</v>
      </c>
      <c r="CT362" t="s">
        <v>71</v>
      </c>
      <c r="CU362" t="s">
        <v>71</v>
      </c>
      <c r="CV362" t="s">
        <v>71</v>
      </c>
      <c r="CW362" t="s">
        <v>71</v>
      </c>
      <c r="CX362" t="s">
        <v>71</v>
      </c>
      <c r="CY362" t="s">
        <v>71</v>
      </c>
      <c r="CZ362" t="s">
        <v>71</v>
      </c>
      <c r="DA362" t="s">
        <v>71</v>
      </c>
      <c r="DB362" t="s">
        <v>71</v>
      </c>
      <c r="DC362" t="s">
        <v>71</v>
      </c>
      <c r="DD362" t="s">
        <v>71</v>
      </c>
      <c r="DE362" t="s">
        <v>71</v>
      </c>
      <c r="DF362" t="s">
        <v>71</v>
      </c>
      <c r="DG362" t="s">
        <v>71</v>
      </c>
      <c r="DH362" t="s">
        <v>71</v>
      </c>
      <c r="DI362" t="s">
        <v>71</v>
      </c>
      <c r="DJ362" t="s">
        <v>71</v>
      </c>
      <c r="DK362" t="s">
        <v>71</v>
      </c>
      <c r="DL362" t="s">
        <v>71</v>
      </c>
      <c r="DM362" t="s">
        <v>71</v>
      </c>
      <c r="DN362" t="s">
        <v>71</v>
      </c>
      <c r="DO362" t="s">
        <v>71</v>
      </c>
      <c r="DP362" t="s">
        <v>71</v>
      </c>
      <c r="DQ362" t="s">
        <v>71</v>
      </c>
      <c r="DR362" t="s">
        <v>71</v>
      </c>
      <c r="DS362" t="s">
        <v>71</v>
      </c>
      <c r="DT362" t="s">
        <v>71</v>
      </c>
      <c r="DU362" t="s">
        <v>71</v>
      </c>
      <c r="DV362" t="s">
        <v>71</v>
      </c>
      <c r="DW362" t="s">
        <v>71</v>
      </c>
      <c r="DX362" t="s">
        <v>71</v>
      </c>
      <c r="DY362" t="s">
        <v>71</v>
      </c>
      <c r="DZ362" t="s">
        <v>71</v>
      </c>
      <c r="EA362" t="s">
        <v>71</v>
      </c>
      <c r="EB362" t="s">
        <v>71</v>
      </c>
      <c r="EC362" t="s">
        <v>71</v>
      </c>
      <c r="ED362" t="s">
        <v>71</v>
      </c>
      <c r="EE362" t="s">
        <v>71</v>
      </c>
      <c r="EF362" t="s">
        <v>71</v>
      </c>
      <c r="EG362" t="s">
        <v>71</v>
      </c>
      <c r="EH362" t="s">
        <v>71</v>
      </c>
      <c r="EI362" t="s">
        <v>71</v>
      </c>
      <c r="EJ362" t="s">
        <v>71</v>
      </c>
      <c r="EK362" t="s">
        <v>71</v>
      </c>
      <c r="EL362" t="s">
        <v>71</v>
      </c>
      <c r="EM362" t="s">
        <v>71</v>
      </c>
      <c r="EN362" t="s">
        <v>71</v>
      </c>
      <c r="EO362" t="s">
        <v>71</v>
      </c>
      <c r="EP362" t="s">
        <v>71</v>
      </c>
      <c r="EQ362" t="s">
        <v>71</v>
      </c>
      <c r="ER362" t="s">
        <v>71</v>
      </c>
      <c r="ES362" t="s">
        <v>71</v>
      </c>
      <c r="ET362" t="s">
        <v>71</v>
      </c>
      <c r="EU362" t="s">
        <v>71</v>
      </c>
      <c r="EV362" t="s">
        <v>71</v>
      </c>
      <c r="EW362" t="s">
        <v>71</v>
      </c>
      <c r="EX362" t="s">
        <v>71</v>
      </c>
      <c r="EY362" t="s">
        <v>71</v>
      </c>
      <c r="EZ362" t="s">
        <v>71</v>
      </c>
      <c r="FA362" t="s">
        <v>71</v>
      </c>
      <c r="FB362" t="s">
        <v>71</v>
      </c>
      <c r="FC362" t="s">
        <v>71</v>
      </c>
      <c r="FD362" t="s">
        <v>71</v>
      </c>
      <c r="FE362" t="s">
        <v>71</v>
      </c>
      <c r="FF362" t="s">
        <v>71</v>
      </c>
      <c r="FG362" t="s">
        <v>71</v>
      </c>
      <c r="FH362" t="s">
        <v>71</v>
      </c>
      <c r="FI362" t="s">
        <v>71</v>
      </c>
      <c r="FJ362" t="s">
        <v>71</v>
      </c>
      <c r="FK362" t="s">
        <v>71</v>
      </c>
      <c r="FL362" t="s">
        <v>71</v>
      </c>
      <c r="FM362" t="s">
        <v>71</v>
      </c>
      <c r="FN362" t="s">
        <v>71</v>
      </c>
      <c r="FO362" t="s">
        <v>71</v>
      </c>
      <c r="FP362" t="s">
        <v>71</v>
      </c>
      <c r="FQ362" t="s">
        <v>71</v>
      </c>
      <c r="FR362" t="s">
        <v>71</v>
      </c>
      <c r="FS362" t="s">
        <v>71</v>
      </c>
      <c r="FT362" t="s">
        <v>71</v>
      </c>
      <c r="FU362" t="s">
        <v>71</v>
      </c>
      <c r="FV362" t="s">
        <v>71</v>
      </c>
      <c r="FW362" t="s">
        <v>71</v>
      </c>
      <c r="FX362" t="s">
        <v>71</v>
      </c>
      <c r="FY362" t="s">
        <v>71</v>
      </c>
      <c r="FZ362" t="s">
        <v>71</v>
      </c>
      <c r="GA362" t="s">
        <v>71</v>
      </c>
      <c r="GB362" t="s">
        <v>71</v>
      </c>
      <c r="GC362" t="s">
        <v>71</v>
      </c>
      <c r="GD362" t="s">
        <v>71</v>
      </c>
      <c r="GE362" t="s">
        <v>71</v>
      </c>
      <c r="GF362" t="s">
        <v>71</v>
      </c>
      <c r="GG362" t="s">
        <v>71</v>
      </c>
      <c r="GH362" t="s">
        <v>71</v>
      </c>
    </row>
    <row r="363" spans="1:190" x14ac:dyDescent="0.2">
      <c r="A363" s="1">
        <v>361</v>
      </c>
      <c r="B363" t="s">
        <v>72</v>
      </c>
      <c r="C363" t="s">
        <v>72</v>
      </c>
      <c r="D363" t="s">
        <v>73</v>
      </c>
      <c r="E363" t="s">
        <v>73</v>
      </c>
      <c r="F363" t="s">
        <v>73</v>
      </c>
      <c r="G363" t="s">
        <v>73</v>
      </c>
      <c r="H363" t="s">
        <v>74</v>
      </c>
      <c r="I363" t="s">
        <v>74</v>
      </c>
      <c r="J363" t="s">
        <v>74</v>
      </c>
      <c r="K363" t="s">
        <v>75</v>
      </c>
      <c r="L363" t="s">
        <v>75</v>
      </c>
      <c r="M363" t="s">
        <v>75</v>
      </c>
      <c r="N363" t="s">
        <v>75</v>
      </c>
      <c r="O363" t="s">
        <v>75</v>
      </c>
      <c r="P363" t="s">
        <v>75</v>
      </c>
      <c r="Q363" t="s">
        <v>75</v>
      </c>
      <c r="R363" t="s">
        <v>71</v>
      </c>
      <c r="S363" t="s">
        <v>71</v>
      </c>
      <c r="T363" t="s">
        <v>71</v>
      </c>
      <c r="U363" t="s">
        <v>71</v>
      </c>
      <c r="V363" t="s">
        <v>71</v>
      </c>
      <c r="W363" t="s">
        <v>71</v>
      </c>
      <c r="X363" t="s">
        <v>71</v>
      </c>
      <c r="Y363" t="s">
        <v>71</v>
      </c>
      <c r="Z363" t="s">
        <v>71</v>
      </c>
      <c r="AA363" t="s">
        <v>71</v>
      </c>
      <c r="AB363" t="s">
        <v>71</v>
      </c>
      <c r="AC363" t="s">
        <v>71</v>
      </c>
      <c r="AD363" t="s">
        <v>71</v>
      </c>
      <c r="AE363" t="s">
        <v>71</v>
      </c>
      <c r="AF363" t="s">
        <v>71</v>
      </c>
      <c r="AG363" t="s">
        <v>71</v>
      </c>
      <c r="AH363" t="s">
        <v>71</v>
      </c>
      <c r="AI363" t="s">
        <v>71</v>
      </c>
      <c r="AJ363" t="s">
        <v>71</v>
      </c>
      <c r="AK363" t="s">
        <v>71</v>
      </c>
      <c r="AL363" t="s">
        <v>71</v>
      </c>
      <c r="AM363" t="s">
        <v>71</v>
      </c>
      <c r="AN363" t="s">
        <v>71</v>
      </c>
      <c r="AO363" t="s">
        <v>71</v>
      </c>
      <c r="AP363" t="s">
        <v>71</v>
      </c>
      <c r="AQ363" t="s">
        <v>71</v>
      </c>
      <c r="AR363" t="s">
        <v>71</v>
      </c>
      <c r="AS363" t="s">
        <v>71</v>
      </c>
      <c r="AT363" t="s">
        <v>71</v>
      </c>
      <c r="AU363" t="s">
        <v>71</v>
      </c>
      <c r="AV363" t="s">
        <v>71</v>
      </c>
      <c r="AW363" t="s">
        <v>71</v>
      </c>
      <c r="AX363" t="s">
        <v>71</v>
      </c>
      <c r="AY363" t="s">
        <v>71</v>
      </c>
      <c r="AZ363" t="s">
        <v>71</v>
      </c>
      <c r="BA363" t="s">
        <v>71</v>
      </c>
      <c r="BB363" t="s">
        <v>71</v>
      </c>
      <c r="BC363" t="s">
        <v>71</v>
      </c>
      <c r="BD363" t="s">
        <v>71</v>
      </c>
      <c r="BE363" t="s">
        <v>71</v>
      </c>
      <c r="BF363" t="s">
        <v>71</v>
      </c>
      <c r="BG363" t="s">
        <v>71</v>
      </c>
      <c r="BH363" t="s">
        <v>71</v>
      </c>
      <c r="BI363" t="s">
        <v>71</v>
      </c>
      <c r="BJ363" t="s">
        <v>71</v>
      </c>
      <c r="BK363" t="s">
        <v>71</v>
      </c>
      <c r="BL363" t="s">
        <v>71</v>
      </c>
      <c r="BM363" t="s">
        <v>71</v>
      </c>
      <c r="BN363" t="s">
        <v>71</v>
      </c>
      <c r="BO363" t="s">
        <v>71</v>
      </c>
      <c r="BP363" t="s">
        <v>71</v>
      </c>
      <c r="BQ363" t="s">
        <v>71</v>
      </c>
      <c r="BR363" t="s">
        <v>71</v>
      </c>
      <c r="BS363" t="s">
        <v>71</v>
      </c>
      <c r="BT363" t="s">
        <v>71</v>
      </c>
      <c r="BU363" t="s">
        <v>71</v>
      </c>
      <c r="BV363" t="s">
        <v>71</v>
      </c>
      <c r="BW363" t="s">
        <v>71</v>
      </c>
      <c r="BX363" t="s">
        <v>71</v>
      </c>
      <c r="BY363" t="s">
        <v>71</v>
      </c>
      <c r="BZ363" t="s">
        <v>71</v>
      </c>
      <c r="CA363" t="s">
        <v>71</v>
      </c>
      <c r="CB363" t="s">
        <v>71</v>
      </c>
      <c r="CC363" t="s">
        <v>71</v>
      </c>
      <c r="CD363" t="s">
        <v>71</v>
      </c>
      <c r="CE363" t="s">
        <v>71</v>
      </c>
      <c r="CF363" t="s">
        <v>71</v>
      </c>
      <c r="CG363" t="s">
        <v>71</v>
      </c>
      <c r="CH363" t="s">
        <v>71</v>
      </c>
      <c r="CI363" t="s">
        <v>71</v>
      </c>
      <c r="CJ363" t="s">
        <v>71</v>
      </c>
      <c r="CK363" t="s">
        <v>71</v>
      </c>
      <c r="CL363" t="s">
        <v>71</v>
      </c>
      <c r="CM363" t="s">
        <v>71</v>
      </c>
      <c r="CN363" t="s">
        <v>71</v>
      </c>
      <c r="CO363" t="s">
        <v>71</v>
      </c>
      <c r="CP363" t="s">
        <v>71</v>
      </c>
      <c r="CQ363" t="s">
        <v>71</v>
      </c>
      <c r="CR363" t="s">
        <v>71</v>
      </c>
      <c r="CS363" t="s">
        <v>71</v>
      </c>
      <c r="CT363" t="s">
        <v>71</v>
      </c>
      <c r="CU363" t="s">
        <v>71</v>
      </c>
      <c r="CV363" t="s">
        <v>71</v>
      </c>
      <c r="CW363" t="s">
        <v>71</v>
      </c>
      <c r="CX363" t="s">
        <v>71</v>
      </c>
      <c r="CY363" t="s">
        <v>71</v>
      </c>
      <c r="CZ363" t="s">
        <v>71</v>
      </c>
      <c r="DA363" t="s">
        <v>71</v>
      </c>
      <c r="DB363" t="s">
        <v>71</v>
      </c>
      <c r="DC363" t="s">
        <v>71</v>
      </c>
      <c r="DD363" t="s">
        <v>71</v>
      </c>
      <c r="DE363" t="s">
        <v>71</v>
      </c>
      <c r="DF363" t="s">
        <v>71</v>
      </c>
      <c r="DG363" t="s">
        <v>71</v>
      </c>
      <c r="DH363" t="s">
        <v>71</v>
      </c>
      <c r="DI363" t="s">
        <v>71</v>
      </c>
      <c r="DJ363" t="s">
        <v>71</v>
      </c>
      <c r="DK363" t="s">
        <v>71</v>
      </c>
      <c r="DL363" t="s">
        <v>71</v>
      </c>
      <c r="DM363" t="s">
        <v>71</v>
      </c>
      <c r="DN363" t="s">
        <v>71</v>
      </c>
      <c r="DO363" t="s">
        <v>71</v>
      </c>
      <c r="DP363" t="s">
        <v>71</v>
      </c>
      <c r="DQ363" t="s">
        <v>71</v>
      </c>
      <c r="DR363" t="s">
        <v>71</v>
      </c>
      <c r="DS363" t="s">
        <v>71</v>
      </c>
      <c r="DT363" t="s">
        <v>71</v>
      </c>
      <c r="DU363" t="s">
        <v>71</v>
      </c>
      <c r="DV363" t="s">
        <v>71</v>
      </c>
      <c r="DW363" t="s">
        <v>71</v>
      </c>
      <c r="DX363" t="s">
        <v>71</v>
      </c>
      <c r="DY363" t="s">
        <v>71</v>
      </c>
      <c r="DZ363" t="s">
        <v>71</v>
      </c>
      <c r="EA363" t="s">
        <v>71</v>
      </c>
      <c r="EB363" t="s">
        <v>71</v>
      </c>
      <c r="EC363" t="s">
        <v>71</v>
      </c>
      <c r="ED363" t="s">
        <v>71</v>
      </c>
      <c r="EE363" t="s">
        <v>71</v>
      </c>
      <c r="EF363" t="s">
        <v>71</v>
      </c>
      <c r="EG363" t="s">
        <v>71</v>
      </c>
      <c r="EH363" t="s">
        <v>71</v>
      </c>
      <c r="EI363" t="s">
        <v>71</v>
      </c>
      <c r="EJ363" t="s">
        <v>71</v>
      </c>
      <c r="EK363" t="s">
        <v>71</v>
      </c>
      <c r="EL363" t="s">
        <v>71</v>
      </c>
      <c r="EM363" t="s">
        <v>71</v>
      </c>
      <c r="EN363" t="s">
        <v>71</v>
      </c>
      <c r="EO363" t="s">
        <v>71</v>
      </c>
      <c r="EP363" t="s">
        <v>71</v>
      </c>
      <c r="EQ363" t="s">
        <v>71</v>
      </c>
      <c r="ER363" t="s">
        <v>71</v>
      </c>
      <c r="ES363" t="s">
        <v>71</v>
      </c>
      <c r="ET363" t="s">
        <v>71</v>
      </c>
      <c r="EU363" t="s">
        <v>71</v>
      </c>
      <c r="EV363" t="s">
        <v>71</v>
      </c>
      <c r="EW363" t="s">
        <v>71</v>
      </c>
      <c r="EX363" t="s">
        <v>71</v>
      </c>
      <c r="EY363" t="s">
        <v>71</v>
      </c>
      <c r="EZ363" t="s">
        <v>71</v>
      </c>
      <c r="FA363" t="s">
        <v>71</v>
      </c>
      <c r="FB363" t="s">
        <v>71</v>
      </c>
      <c r="FC363" t="s">
        <v>71</v>
      </c>
      <c r="FD363" t="s">
        <v>71</v>
      </c>
      <c r="FE363" t="s">
        <v>71</v>
      </c>
      <c r="FF363" t="s">
        <v>71</v>
      </c>
      <c r="FG363" t="s">
        <v>71</v>
      </c>
      <c r="FH363" t="s">
        <v>71</v>
      </c>
      <c r="FI363" t="s">
        <v>71</v>
      </c>
      <c r="FJ363" t="s">
        <v>71</v>
      </c>
      <c r="FK363" t="s">
        <v>71</v>
      </c>
      <c r="FL363" t="s">
        <v>71</v>
      </c>
      <c r="FM363" t="s">
        <v>71</v>
      </c>
      <c r="FN363" t="s">
        <v>71</v>
      </c>
      <c r="FO363" t="s">
        <v>71</v>
      </c>
      <c r="FP363" t="s">
        <v>71</v>
      </c>
      <c r="FQ363" t="s">
        <v>71</v>
      </c>
      <c r="FR363" t="s">
        <v>71</v>
      </c>
      <c r="FS363" t="s">
        <v>71</v>
      </c>
      <c r="FT363" t="s">
        <v>71</v>
      </c>
      <c r="FU363" t="s">
        <v>71</v>
      </c>
      <c r="FV363" t="s">
        <v>71</v>
      </c>
      <c r="FW363" t="s">
        <v>71</v>
      </c>
      <c r="FX363" t="s">
        <v>71</v>
      </c>
      <c r="FY363" t="s">
        <v>71</v>
      </c>
      <c r="FZ363" t="s">
        <v>71</v>
      </c>
      <c r="GA363" t="s">
        <v>71</v>
      </c>
      <c r="GB363" t="s">
        <v>71</v>
      </c>
      <c r="GC363" t="s">
        <v>71</v>
      </c>
      <c r="GD363" t="s">
        <v>71</v>
      </c>
      <c r="GE363" t="s">
        <v>71</v>
      </c>
      <c r="GF363" t="s">
        <v>71</v>
      </c>
      <c r="GG363" t="s">
        <v>71</v>
      </c>
      <c r="GH363" t="s">
        <v>71</v>
      </c>
    </row>
    <row r="364" spans="1:190" x14ac:dyDescent="0.2">
      <c r="A364" s="1">
        <v>362</v>
      </c>
      <c r="B364" t="s">
        <v>72</v>
      </c>
      <c r="C364" t="s">
        <v>72</v>
      </c>
      <c r="D364" t="s">
        <v>73</v>
      </c>
      <c r="E364" t="s">
        <v>73</v>
      </c>
      <c r="F364" t="s">
        <v>73</v>
      </c>
      <c r="G364" t="s">
        <v>73</v>
      </c>
      <c r="H364" t="s">
        <v>74</v>
      </c>
      <c r="I364" t="s">
        <v>74</v>
      </c>
      <c r="J364" t="s">
        <v>74</v>
      </c>
      <c r="K364" t="s">
        <v>75</v>
      </c>
      <c r="L364" t="s">
        <v>75</v>
      </c>
      <c r="M364" t="s">
        <v>75</v>
      </c>
      <c r="N364" t="s">
        <v>75</v>
      </c>
      <c r="O364" t="s">
        <v>75</v>
      </c>
      <c r="P364" t="s">
        <v>75</v>
      </c>
      <c r="Q364" t="s">
        <v>75</v>
      </c>
      <c r="R364" t="s">
        <v>71</v>
      </c>
      <c r="S364" t="s">
        <v>71</v>
      </c>
      <c r="T364" t="s">
        <v>71</v>
      </c>
      <c r="U364" t="s">
        <v>71</v>
      </c>
      <c r="V364" t="s">
        <v>71</v>
      </c>
      <c r="W364" t="s">
        <v>71</v>
      </c>
      <c r="X364" t="s">
        <v>71</v>
      </c>
      <c r="Y364" t="s">
        <v>71</v>
      </c>
      <c r="Z364" t="s">
        <v>71</v>
      </c>
      <c r="AA364" t="s">
        <v>71</v>
      </c>
      <c r="AB364" t="s">
        <v>71</v>
      </c>
      <c r="AC364" t="s">
        <v>71</v>
      </c>
      <c r="AD364" t="s">
        <v>71</v>
      </c>
      <c r="AE364" t="s">
        <v>71</v>
      </c>
      <c r="AF364" t="s">
        <v>71</v>
      </c>
      <c r="AG364" t="s">
        <v>71</v>
      </c>
      <c r="AH364" t="s">
        <v>71</v>
      </c>
      <c r="AI364" t="s">
        <v>71</v>
      </c>
      <c r="AJ364" t="s">
        <v>71</v>
      </c>
      <c r="AK364" t="s">
        <v>71</v>
      </c>
      <c r="AL364" t="s">
        <v>71</v>
      </c>
      <c r="AM364" t="s">
        <v>71</v>
      </c>
      <c r="AN364" t="s">
        <v>71</v>
      </c>
      <c r="AO364" t="s">
        <v>71</v>
      </c>
      <c r="AP364" t="s">
        <v>71</v>
      </c>
      <c r="AQ364" t="s">
        <v>71</v>
      </c>
      <c r="AR364" t="s">
        <v>71</v>
      </c>
      <c r="AS364" t="s">
        <v>71</v>
      </c>
      <c r="AT364" t="s">
        <v>71</v>
      </c>
      <c r="AU364" t="s">
        <v>71</v>
      </c>
      <c r="AV364" t="s">
        <v>71</v>
      </c>
      <c r="AW364" t="s">
        <v>71</v>
      </c>
      <c r="AX364" t="s">
        <v>71</v>
      </c>
      <c r="AY364" t="s">
        <v>71</v>
      </c>
      <c r="AZ364" t="s">
        <v>71</v>
      </c>
      <c r="BA364" t="s">
        <v>71</v>
      </c>
      <c r="BB364" t="s">
        <v>71</v>
      </c>
      <c r="BC364" t="s">
        <v>71</v>
      </c>
      <c r="BD364" t="s">
        <v>71</v>
      </c>
      <c r="BE364" t="s">
        <v>71</v>
      </c>
      <c r="BF364" t="s">
        <v>71</v>
      </c>
      <c r="BG364" t="s">
        <v>71</v>
      </c>
      <c r="BH364" t="s">
        <v>71</v>
      </c>
      <c r="BI364" t="s">
        <v>71</v>
      </c>
      <c r="BJ364" t="s">
        <v>71</v>
      </c>
      <c r="BK364" t="s">
        <v>71</v>
      </c>
      <c r="BL364" t="s">
        <v>71</v>
      </c>
      <c r="BM364" t="s">
        <v>71</v>
      </c>
      <c r="BN364" t="s">
        <v>71</v>
      </c>
      <c r="BO364" t="s">
        <v>71</v>
      </c>
      <c r="BP364" t="s">
        <v>71</v>
      </c>
      <c r="BQ364" t="s">
        <v>71</v>
      </c>
      <c r="BR364" t="s">
        <v>71</v>
      </c>
      <c r="BS364" t="s">
        <v>71</v>
      </c>
      <c r="BT364" t="s">
        <v>71</v>
      </c>
      <c r="BU364" t="s">
        <v>71</v>
      </c>
      <c r="BV364" t="s">
        <v>71</v>
      </c>
      <c r="BW364" t="s">
        <v>71</v>
      </c>
      <c r="BX364" t="s">
        <v>71</v>
      </c>
      <c r="BY364" t="s">
        <v>71</v>
      </c>
      <c r="BZ364" t="s">
        <v>71</v>
      </c>
      <c r="CA364" t="s">
        <v>71</v>
      </c>
      <c r="CB364" t="s">
        <v>71</v>
      </c>
      <c r="CC364" t="s">
        <v>71</v>
      </c>
      <c r="CD364" t="s">
        <v>71</v>
      </c>
      <c r="CE364" t="s">
        <v>71</v>
      </c>
      <c r="CF364" t="s">
        <v>71</v>
      </c>
      <c r="CG364" t="s">
        <v>71</v>
      </c>
      <c r="CH364" t="s">
        <v>71</v>
      </c>
      <c r="CI364" t="s">
        <v>71</v>
      </c>
      <c r="CJ364" t="s">
        <v>71</v>
      </c>
      <c r="CK364" t="s">
        <v>71</v>
      </c>
      <c r="CL364" t="s">
        <v>71</v>
      </c>
      <c r="CM364" t="s">
        <v>71</v>
      </c>
      <c r="CN364" t="s">
        <v>71</v>
      </c>
      <c r="CO364" t="s">
        <v>71</v>
      </c>
      <c r="CP364" t="s">
        <v>71</v>
      </c>
      <c r="CQ364" t="s">
        <v>71</v>
      </c>
      <c r="CR364" t="s">
        <v>71</v>
      </c>
      <c r="CS364" t="s">
        <v>71</v>
      </c>
      <c r="CT364" t="s">
        <v>71</v>
      </c>
      <c r="CU364" t="s">
        <v>71</v>
      </c>
      <c r="CV364" t="s">
        <v>71</v>
      </c>
      <c r="CW364" t="s">
        <v>71</v>
      </c>
      <c r="CX364" t="s">
        <v>71</v>
      </c>
      <c r="CY364" t="s">
        <v>71</v>
      </c>
      <c r="CZ364" t="s">
        <v>71</v>
      </c>
      <c r="DA364" t="s">
        <v>71</v>
      </c>
      <c r="DB364" t="s">
        <v>71</v>
      </c>
      <c r="DC364" t="s">
        <v>71</v>
      </c>
      <c r="DD364" t="s">
        <v>71</v>
      </c>
      <c r="DE364" t="s">
        <v>71</v>
      </c>
      <c r="DF364" t="s">
        <v>71</v>
      </c>
      <c r="DG364" t="s">
        <v>71</v>
      </c>
      <c r="DH364" t="s">
        <v>71</v>
      </c>
      <c r="DI364" t="s">
        <v>71</v>
      </c>
      <c r="DJ364" t="s">
        <v>71</v>
      </c>
      <c r="DK364" t="s">
        <v>71</v>
      </c>
      <c r="DL364" t="s">
        <v>71</v>
      </c>
      <c r="DM364" t="s">
        <v>71</v>
      </c>
      <c r="DN364" t="s">
        <v>71</v>
      </c>
      <c r="DO364" t="s">
        <v>71</v>
      </c>
      <c r="DP364" t="s">
        <v>71</v>
      </c>
      <c r="DQ364" t="s">
        <v>71</v>
      </c>
      <c r="DR364" t="s">
        <v>71</v>
      </c>
      <c r="DS364" t="s">
        <v>71</v>
      </c>
      <c r="DT364" t="s">
        <v>71</v>
      </c>
      <c r="DU364" t="s">
        <v>71</v>
      </c>
      <c r="DV364" t="s">
        <v>71</v>
      </c>
      <c r="DW364" t="s">
        <v>71</v>
      </c>
      <c r="DX364" t="s">
        <v>71</v>
      </c>
      <c r="DY364" t="s">
        <v>71</v>
      </c>
      <c r="DZ364" t="s">
        <v>71</v>
      </c>
      <c r="EA364" t="s">
        <v>71</v>
      </c>
      <c r="EB364" t="s">
        <v>71</v>
      </c>
      <c r="EC364" t="s">
        <v>71</v>
      </c>
      <c r="ED364" t="s">
        <v>71</v>
      </c>
      <c r="EE364" t="s">
        <v>71</v>
      </c>
      <c r="EF364" t="s">
        <v>71</v>
      </c>
      <c r="EG364" t="s">
        <v>71</v>
      </c>
      <c r="EH364" t="s">
        <v>71</v>
      </c>
      <c r="EI364" t="s">
        <v>71</v>
      </c>
      <c r="EJ364" t="s">
        <v>71</v>
      </c>
      <c r="EK364" t="s">
        <v>71</v>
      </c>
      <c r="EL364" t="s">
        <v>71</v>
      </c>
      <c r="EM364" t="s">
        <v>71</v>
      </c>
      <c r="EN364" t="s">
        <v>71</v>
      </c>
      <c r="EO364" t="s">
        <v>71</v>
      </c>
      <c r="EP364" t="s">
        <v>71</v>
      </c>
      <c r="EQ364" t="s">
        <v>71</v>
      </c>
      <c r="ER364" t="s">
        <v>71</v>
      </c>
      <c r="ES364" t="s">
        <v>71</v>
      </c>
      <c r="ET364" t="s">
        <v>71</v>
      </c>
      <c r="EU364" t="s">
        <v>71</v>
      </c>
      <c r="EV364" t="s">
        <v>71</v>
      </c>
      <c r="EW364" t="s">
        <v>71</v>
      </c>
      <c r="EX364" t="s">
        <v>71</v>
      </c>
      <c r="EY364" t="s">
        <v>71</v>
      </c>
      <c r="EZ364" t="s">
        <v>71</v>
      </c>
      <c r="FA364" t="s">
        <v>71</v>
      </c>
      <c r="FB364" t="s">
        <v>71</v>
      </c>
      <c r="FC364" t="s">
        <v>71</v>
      </c>
      <c r="FD364" t="s">
        <v>71</v>
      </c>
      <c r="FE364" t="s">
        <v>71</v>
      </c>
      <c r="FF364" t="s">
        <v>71</v>
      </c>
      <c r="FG364" t="s">
        <v>71</v>
      </c>
      <c r="FH364" t="s">
        <v>71</v>
      </c>
      <c r="FI364" t="s">
        <v>71</v>
      </c>
      <c r="FJ364" t="s">
        <v>71</v>
      </c>
      <c r="FK364" t="s">
        <v>71</v>
      </c>
      <c r="FL364" t="s">
        <v>71</v>
      </c>
      <c r="FM364" t="s">
        <v>71</v>
      </c>
      <c r="FN364" t="s">
        <v>71</v>
      </c>
      <c r="FO364" t="s">
        <v>71</v>
      </c>
      <c r="FP364" t="s">
        <v>71</v>
      </c>
      <c r="FQ364" t="s">
        <v>71</v>
      </c>
      <c r="FR364" t="s">
        <v>71</v>
      </c>
      <c r="FS364" t="s">
        <v>71</v>
      </c>
      <c r="FT364" t="s">
        <v>71</v>
      </c>
      <c r="FU364" t="s">
        <v>71</v>
      </c>
      <c r="FV364" t="s">
        <v>71</v>
      </c>
      <c r="FW364" t="s">
        <v>71</v>
      </c>
      <c r="FX364" t="s">
        <v>71</v>
      </c>
      <c r="FY364" t="s">
        <v>71</v>
      </c>
      <c r="FZ364" t="s">
        <v>71</v>
      </c>
      <c r="GA364" t="s">
        <v>71</v>
      </c>
      <c r="GB364" t="s">
        <v>71</v>
      </c>
      <c r="GC364" t="s">
        <v>71</v>
      </c>
      <c r="GD364" t="s">
        <v>71</v>
      </c>
      <c r="GE364" t="s">
        <v>71</v>
      </c>
      <c r="GF364" t="s">
        <v>71</v>
      </c>
      <c r="GG364" t="s">
        <v>71</v>
      </c>
      <c r="GH364" t="s">
        <v>71</v>
      </c>
    </row>
    <row r="365" spans="1:190" x14ac:dyDescent="0.2">
      <c r="A365" s="1">
        <v>363</v>
      </c>
      <c r="B365" t="s">
        <v>72</v>
      </c>
      <c r="C365" t="s">
        <v>72</v>
      </c>
      <c r="D365" t="s">
        <v>73</v>
      </c>
      <c r="E365" t="s">
        <v>73</v>
      </c>
      <c r="F365" t="s">
        <v>73</v>
      </c>
      <c r="G365" t="s">
        <v>73</v>
      </c>
      <c r="H365" t="s">
        <v>74</v>
      </c>
      <c r="I365" t="s">
        <v>74</v>
      </c>
      <c r="J365" t="s">
        <v>74</v>
      </c>
      <c r="K365" t="s">
        <v>75</v>
      </c>
      <c r="L365" t="s">
        <v>75</v>
      </c>
      <c r="M365" t="s">
        <v>75</v>
      </c>
      <c r="N365" t="s">
        <v>75</v>
      </c>
      <c r="O365" t="s">
        <v>75</v>
      </c>
      <c r="P365" t="s">
        <v>75</v>
      </c>
      <c r="Q365" t="s">
        <v>75</v>
      </c>
      <c r="R365" t="s">
        <v>71</v>
      </c>
      <c r="S365" t="s">
        <v>71</v>
      </c>
      <c r="T365" t="s">
        <v>71</v>
      </c>
      <c r="U365" t="s">
        <v>71</v>
      </c>
      <c r="V365" t="s">
        <v>71</v>
      </c>
      <c r="W365" t="s">
        <v>71</v>
      </c>
      <c r="X365" t="s">
        <v>71</v>
      </c>
      <c r="Y365" t="s">
        <v>71</v>
      </c>
      <c r="Z365" t="s">
        <v>71</v>
      </c>
      <c r="AA365" t="s">
        <v>71</v>
      </c>
      <c r="AB365" t="s">
        <v>71</v>
      </c>
      <c r="AC365" t="s">
        <v>71</v>
      </c>
      <c r="AD365" t="s">
        <v>71</v>
      </c>
      <c r="AE365" t="s">
        <v>71</v>
      </c>
      <c r="AF365" t="s">
        <v>71</v>
      </c>
      <c r="AG365" t="s">
        <v>71</v>
      </c>
      <c r="AH365" t="s">
        <v>71</v>
      </c>
      <c r="AI365" t="s">
        <v>71</v>
      </c>
      <c r="AJ365" t="s">
        <v>71</v>
      </c>
      <c r="AK365" t="s">
        <v>71</v>
      </c>
      <c r="AL365" t="s">
        <v>71</v>
      </c>
      <c r="AM365" t="s">
        <v>71</v>
      </c>
      <c r="AN365" t="s">
        <v>71</v>
      </c>
      <c r="AO365" t="s">
        <v>71</v>
      </c>
      <c r="AP365" t="s">
        <v>71</v>
      </c>
      <c r="AQ365" t="s">
        <v>71</v>
      </c>
      <c r="AR365" t="s">
        <v>71</v>
      </c>
      <c r="AS365" t="s">
        <v>71</v>
      </c>
      <c r="AT365" t="s">
        <v>71</v>
      </c>
      <c r="AU365" t="s">
        <v>71</v>
      </c>
      <c r="AV365" t="s">
        <v>71</v>
      </c>
      <c r="AW365" t="s">
        <v>71</v>
      </c>
      <c r="AX365" t="s">
        <v>71</v>
      </c>
      <c r="AY365" t="s">
        <v>71</v>
      </c>
      <c r="AZ365" t="s">
        <v>71</v>
      </c>
      <c r="BA365" t="s">
        <v>71</v>
      </c>
      <c r="BB365" t="s">
        <v>71</v>
      </c>
      <c r="BC365" t="s">
        <v>71</v>
      </c>
      <c r="BD365" t="s">
        <v>71</v>
      </c>
      <c r="BE365" t="s">
        <v>71</v>
      </c>
      <c r="BF365" t="s">
        <v>71</v>
      </c>
      <c r="BG365" t="s">
        <v>71</v>
      </c>
      <c r="BH365" t="s">
        <v>71</v>
      </c>
      <c r="BI365" t="s">
        <v>71</v>
      </c>
      <c r="BJ365" t="s">
        <v>71</v>
      </c>
      <c r="BK365" t="s">
        <v>71</v>
      </c>
      <c r="BL365" t="s">
        <v>71</v>
      </c>
      <c r="BM365" t="s">
        <v>71</v>
      </c>
      <c r="BN365" t="s">
        <v>71</v>
      </c>
      <c r="BO365" t="s">
        <v>71</v>
      </c>
      <c r="BP365" t="s">
        <v>71</v>
      </c>
      <c r="BQ365" t="s">
        <v>71</v>
      </c>
      <c r="BR365" t="s">
        <v>71</v>
      </c>
      <c r="BS365" t="s">
        <v>71</v>
      </c>
      <c r="BT365" t="s">
        <v>71</v>
      </c>
      <c r="BU365" t="s">
        <v>71</v>
      </c>
      <c r="BV365" t="s">
        <v>71</v>
      </c>
      <c r="BW365" t="s">
        <v>71</v>
      </c>
      <c r="BX365" t="s">
        <v>71</v>
      </c>
      <c r="BY365" t="s">
        <v>71</v>
      </c>
      <c r="BZ365" t="s">
        <v>71</v>
      </c>
      <c r="CA365" t="s">
        <v>71</v>
      </c>
      <c r="CB365" t="s">
        <v>71</v>
      </c>
      <c r="CC365" t="s">
        <v>71</v>
      </c>
      <c r="CD365" t="s">
        <v>71</v>
      </c>
      <c r="CE365" t="s">
        <v>71</v>
      </c>
      <c r="CF365" t="s">
        <v>71</v>
      </c>
      <c r="CG365" t="s">
        <v>71</v>
      </c>
      <c r="CH365" t="s">
        <v>71</v>
      </c>
      <c r="CI365" t="s">
        <v>71</v>
      </c>
      <c r="CJ365" t="s">
        <v>71</v>
      </c>
      <c r="CK365" t="s">
        <v>71</v>
      </c>
      <c r="CL365" t="s">
        <v>71</v>
      </c>
      <c r="CM365" t="s">
        <v>71</v>
      </c>
      <c r="CN365" t="s">
        <v>71</v>
      </c>
      <c r="CO365" t="s">
        <v>71</v>
      </c>
      <c r="CP365" t="s">
        <v>71</v>
      </c>
      <c r="CQ365" t="s">
        <v>71</v>
      </c>
      <c r="CR365" t="s">
        <v>71</v>
      </c>
      <c r="CS365" t="s">
        <v>71</v>
      </c>
      <c r="CT365" t="s">
        <v>71</v>
      </c>
      <c r="CU365" t="s">
        <v>71</v>
      </c>
      <c r="CV365" t="s">
        <v>71</v>
      </c>
      <c r="CW365" t="s">
        <v>71</v>
      </c>
      <c r="CX365" t="s">
        <v>71</v>
      </c>
      <c r="CY365" t="s">
        <v>71</v>
      </c>
      <c r="CZ365" t="s">
        <v>71</v>
      </c>
      <c r="DA365" t="s">
        <v>71</v>
      </c>
      <c r="DB365" t="s">
        <v>71</v>
      </c>
      <c r="DC365" t="s">
        <v>71</v>
      </c>
      <c r="DD365" t="s">
        <v>71</v>
      </c>
      <c r="DE365" t="s">
        <v>71</v>
      </c>
      <c r="DF365" t="s">
        <v>71</v>
      </c>
      <c r="DG365" t="s">
        <v>71</v>
      </c>
      <c r="DH365" t="s">
        <v>71</v>
      </c>
      <c r="DI365" t="s">
        <v>71</v>
      </c>
      <c r="DJ365" t="s">
        <v>71</v>
      </c>
      <c r="DK365" t="s">
        <v>71</v>
      </c>
      <c r="DL365" t="s">
        <v>71</v>
      </c>
      <c r="DM365" t="s">
        <v>71</v>
      </c>
      <c r="DN365" t="s">
        <v>71</v>
      </c>
      <c r="DO365" t="s">
        <v>71</v>
      </c>
      <c r="DP365" t="s">
        <v>71</v>
      </c>
      <c r="DQ365" t="s">
        <v>71</v>
      </c>
      <c r="DR365" t="s">
        <v>71</v>
      </c>
      <c r="DS365" t="s">
        <v>71</v>
      </c>
      <c r="DT365" t="s">
        <v>71</v>
      </c>
      <c r="DU365" t="s">
        <v>71</v>
      </c>
      <c r="DV365" t="s">
        <v>71</v>
      </c>
      <c r="DW365" t="s">
        <v>71</v>
      </c>
      <c r="DX365" t="s">
        <v>71</v>
      </c>
      <c r="DY365" t="s">
        <v>71</v>
      </c>
      <c r="DZ365" t="s">
        <v>71</v>
      </c>
      <c r="EA365" t="s">
        <v>71</v>
      </c>
      <c r="EB365" t="s">
        <v>71</v>
      </c>
      <c r="EC365" t="s">
        <v>71</v>
      </c>
      <c r="ED365" t="s">
        <v>71</v>
      </c>
      <c r="EE365" t="s">
        <v>71</v>
      </c>
      <c r="EF365" t="s">
        <v>71</v>
      </c>
      <c r="EG365" t="s">
        <v>71</v>
      </c>
      <c r="EH365" t="s">
        <v>71</v>
      </c>
      <c r="EI365" t="s">
        <v>71</v>
      </c>
      <c r="EJ365" t="s">
        <v>71</v>
      </c>
      <c r="EK365" t="s">
        <v>71</v>
      </c>
      <c r="EL365" t="s">
        <v>71</v>
      </c>
      <c r="EM365" t="s">
        <v>71</v>
      </c>
      <c r="EN365" t="s">
        <v>71</v>
      </c>
      <c r="EO365" t="s">
        <v>71</v>
      </c>
      <c r="EP365" t="s">
        <v>71</v>
      </c>
      <c r="EQ365" t="s">
        <v>71</v>
      </c>
      <c r="ER365" t="s">
        <v>71</v>
      </c>
      <c r="ES365" t="s">
        <v>71</v>
      </c>
      <c r="ET365" t="s">
        <v>71</v>
      </c>
      <c r="EU365" t="s">
        <v>71</v>
      </c>
      <c r="EV365" t="s">
        <v>71</v>
      </c>
      <c r="EW365" t="s">
        <v>71</v>
      </c>
      <c r="EX365" t="s">
        <v>71</v>
      </c>
      <c r="EY365" t="s">
        <v>71</v>
      </c>
      <c r="EZ365" t="s">
        <v>71</v>
      </c>
      <c r="FA365" t="s">
        <v>71</v>
      </c>
      <c r="FB365" t="s">
        <v>71</v>
      </c>
      <c r="FC365" t="s">
        <v>71</v>
      </c>
      <c r="FD365" t="s">
        <v>71</v>
      </c>
      <c r="FE365" t="s">
        <v>71</v>
      </c>
      <c r="FF365" t="s">
        <v>71</v>
      </c>
      <c r="FG365" t="s">
        <v>71</v>
      </c>
      <c r="FH365" t="s">
        <v>71</v>
      </c>
      <c r="FI365" t="s">
        <v>71</v>
      </c>
      <c r="FJ365" t="s">
        <v>71</v>
      </c>
      <c r="FK365" t="s">
        <v>71</v>
      </c>
      <c r="FL365" t="s">
        <v>71</v>
      </c>
      <c r="FM365" t="s">
        <v>71</v>
      </c>
      <c r="FN365" t="s">
        <v>71</v>
      </c>
      <c r="FO365" t="s">
        <v>71</v>
      </c>
      <c r="FP365" t="s">
        <v>71</v>
      </c>
      <c r="FQ365" t="s">
        <v>71</v>
      </c>
      <c r="FR365" t="s">
        <v>71</v>
      </c>
      <c r="FS365" t="s">
        <v>71</v>
      </c>
      <c r="FT365" t="s">
        <v>71</v>
      </c>
      <c r="FU365" t="s">
        <v>71</v>
      </c>
      <c r="FV365" t="s">
        <v>71</v>
      </c>
      <c r="FW365" t="s">
        <v>71</v>
      </c>
      <c r="FX365" t="s">
        <v>71</v>
      </c>
      <c r="FY365" t="s">
        <v>71</v>
      </c>
      <c r="FZ365" t="s">
        <v>71</v>
      </c>
      <c r="GA365" t="s">
        <v>71</v>
      </c>
      <c r="GB365" t="s">
        <v>71</v>
      </c>
      <c r="GC365" t="s">
        <v>71</v>
      </c>
      <c r="GD365" t="s">
        <v>71</v>
      </c>
      <c r="GE365" t="s">
        <v>71</v>
      </c>
      <c r="GF365" t="s">
        <v>71</v>
      </c>
      <c r="GG365" t="s">
        <v>71</v>
      </c>
      <c r="GH365" t="s">
        <v>71</v>
      </c>
    </row>
    <row r="366" spans="1:190" x14ac:dyDescent="0.2">
      <c r="A366" s="1">
        <v>364</v>
      </c>
      <c r="B366" t="s">
        <v>72</v>
      </c>
      <c r="C366" t="s">
        <v>72</v>
      </c>
      <c r="D366" t="s">
        <v>73</v>
      </c>
      <c r="E366" t="s">
        <v>73</v>
      </c>
      <c r="F366" t="s">
        <v>73</v>
      </c>
      <c r="G366" t="s">
        <v>73</v>
      </c>
      <c r="H366" t="s">
        <v>74</v>
      </c>
      <c r="I366" t="s">
        <v>74</v>
      </c>
      <c r="J366" t="s">
        <v>74</v>
      </c>
      <c r="K366" t="s">
        <v>75</v>
      </c>
      <c r="L366" t="s">
        <v>75</v>
      </c>
      <c r="M366" t="s">
        <v>75</v>
      </c>
      <c r="N366" t="s">
        <v>75</v>
      </c>
      <c r="O366" t="s">
        <v>75</v>
      </c>
      <c r="P366" t="s">
        <v>75</v>
      </c>
      <c r="Q366" t="s">
        <v>75</v>
      </c>
      <c r="R366" t="s">
        <v>71</v>
      </c>
      <c r="S366" t="s">
        <v>71</v>
      </c>
      <c r="T366" t="s">
        <v>71</v>
      </c>
      <c r="U366" t="s">
        <v>71</v>
      </c>
      <c r="V366" t="s">
        <v>71</v>
      </c>
      <c r="W366" t="s">
        <v>71</v>
      </c>
      <c r="X366" t="s">
        <v>71</v>
      </c>
      <c r="Y366" t="s">
        <v>71</v>
      </c>
      <c r="Z366" t="s">
        <v>71</v>
      </c>
      <c r="AA366" t="s">
        <v>71</v>
      </c>
      <c r="AB366" t="s">
        <v>71</v>
      </c>
      <c r="AC366" t="s">
        <v>71</v>
      </c>
      <c r="AD366" t="s">
        <v>71</v>
      </c>
      <c r="AE366" t="s">
        <v>71</v>
      </c>
      <c r="AF366" t="s">
        <v>71</v>
      </c>
      <c r="AG366" t="s">
        <v>71</v>
      </c>
      <c r="AH366" t="s">
        <v>71</v>
      </c>
      <c r="AI366" t="s">
        <v>71</v>
      </c>
      <c r="AJ366" t="s">
        <v>71</v>
      </c>
      <c r="AK366" t="s">
        <v>71</v>
      </c>
      <c r="AL366" t="s">
        <v>71</v>
      </c>
      <c r="AM366" t="s">
        <v>71</v>
      </c>
      <c r="AN366" t="s">
        <v>71</v>
      </c>
      <c r="AO366" t="s">
        <v>71</v>
      </c>
      <c r="AP366" t="s">
        <v>71</v>
      </c>
      <c r="AQ366" t="s">
        <v>71</v>
      </c>
      <c r="AR366" t="s">
        <v>71</v>
      </c>
      <c r="AS366" t="s">
        <v>71</v>
      </c>
      <c r="AT366" t="s">
        <v>71</v>
      </c>
      <c r="AU366" t="s">
        <v>71</v>
      </c>
      <c r="AV366" t="s">
        <v>71</v>
      </c>
      <c r="AW366" t="s">
        <v>71</v>
      </c>
      <c r="AX366" t="s">
        <v>71</v>
      </c>
      <c r="AY366" t="s">
        <v>71</v>
      </c>
      <c r="AZ366" t="s">
        <v>71</v>
      </c>
      <c r="BA366" t="s">
        <v>71</v>
      </c>
      <c r="BB366" t="s">
        <v>71</v>
      </c>
      <c r="BC366" t="s">
        <v>71</v>
      </c>
      <c r="BD366" t="s">
        <v>71</v>
      </c>
      <c r="BE366" t="s">
        <v>71</v>
      </c>
      <c r="BF366" t="s">
        <v>71</v>
      </c>
      <c r="BG366" t="s">
        <v>71</v>
      </c>
      <c r="BH366" t="s">
        <v>71</v>
      </c>
      <c r="BI366" t="s">
        <v>71</v>
      </c>
      <c r="BJ366" t="s">
        <v>71</v>
      </c>
      <c r="BK366" t="s">
        <v>71</v>
      </c>
      <c r="BL366" t="s">
        <v>71</v>
      </c>
      <c r="BM366" t="s">
        <v>71</v>
      </c>
      <c r="BN366" t="s">
        <v>71</v>
      </c>
      <c r="BO366" t="s">
        <v>71</v>
      </c>
      <c r="BP366" t="s">
        <v>71</v>
      </c>
      <c r="BQ366" t="s">
        <v>71</v>
      </c>
      <c r="BR366" t="s">
        <v>71</v>
      </c>
      <c r="BS366" t="s">
        <v>71</v>
      </c>
      <c r="BT366" t="s">
        <v>71</v>
      </c>
      <c r="BU366" t="s">
        <v>71</v>
      </c>
      <c r="BV366" t="s">
        <v>71</v>
      </c>
      <c r="BW366" t="s">
        <v>71</v>
      </c>
      <c r="BX366" t="s">
        <v>71</v>
      </c>
      <c r="BY366" t="s">
        <v>71</v>
      </c>
      <c r="BZ366" t="s">
        <v>71</v>
      </c>
      <c r="CA366" t="s">
        <v>71</v>
      </c>
      <c r="CB366" t="s">
        <v>71</v>
      </c>
      <c r="CC366" t="s">
        <v>71</v>
      </c>
      <c r="CD366" t="s">
        <v>71</v>
      </c>
      <c r="CE366" t="s">
        <v>71</v>
      </c>
      <c r="CF366" t="s">
        <v>71</v>
      </c>
      <c r="CG366" t="s">
        <v>71</v>
      </c>
      <c r="CH366" t="s">
        <v>71</v>
      </c>
      <c r="CI366" t="s">
        <v>71</v>
      </c>
      <c r="CJ366" t="s">
        <v>71</v>
      </c>
      <c r="CK366" t="s">
        <v>71</v>
      </c>
      <c r="CL366" t="s">
        <v>71</v>
      </c>
      <c r="CM366" t="s">
        <v>71</v>
      </c>
      <c r="CN366" t="s">
        <v>71</v>
      </c>
      <c r="CO366" t="s">
        <v>71</v>
      </c>
      <c r="CP366" t="s">
        <v>71</v>
      </c>
      <c r="CQ366" t="s">
        <v>71</v>
      </c>
      <c r="CR366" t="s">
        <v>71</v>
      </c>
      <c r="CS366" t="s">
        <v>71</v>
      </c>
      <c r="CT366" t="s">
        <v>71</v>
      </c>
      <c r="CU366" t="s">
        <v>71</v>
      </c>
      <c r="CV366" t="s">
        <v>71</v>
      </c>
      <c r="CW366" t="s">
        <v>71</v>
      </c>
      <c r="CX366" t="s">
        <v>71</v>
      </c>
      <c r="CY366" t="s">
        <v>71</v>
      </c>
      <c r="CZ366" t="s">
        <v>71</v>
      </c>
      <c r="DA366" t="s">
        <v>71</v>
      </c>
      <c r="DB366" t="s">
        <v>71</v>
      </c>
      <c r="DC366" t="s">
        <v>71</v>
      </c>
      <c r="DD366" t="s">
        <v>71</v>
      </c>
      <c r="DE366" t="s">
        <v>71</v>
      </c>
      <c r="DF366" t="s">
        <v>71</v>
      </c>
      <c r="DG366" t="s">
        <v>71</v>
      </c>
      <c r="DH366" t="s">
        <v>71</v>
      </c>
      <c r="DI366" t="s">
        <v>71</v>
      </c>
      <c r="DJ366" t="s">
        <v>71</v>
      </c>
      <c r="DK366" t="s">
        <v>71</v>
      </c>
      <c r="DL366" t="s">
        <v>71</v>
      </c>
      <c r="DM366" t="s">
        <v>71</v>
      </c>
      <c r="DN366" t="s">
        <v>71</v>
      </c>
      <c r="DO366" t="s">
        <v>71</v>
      </c>
      <c r="DP366" t="s">
        <v>71</v>
      </c>
      <c r="DQ366" t="s">
        <v>71</v>
      </c>
      <c r="DR366" t="s">
        <v>71</v>
      </c>
      <c r="DS366" t="s">
        <v>71</v>
      </c>
      <c r="DT366" t="s">
        <v>71</v>
      </c>
      <c r="DU366" t="s">
        <v>71</v>
      </c>
      <c r="DV366" t="s">
        <v>71</v>
      </c>
      <c r="DW366" t="s">
        <v>71</v>
      </c>
      <c r="DX366" t="s">
        <v>71</v>
      </c>
      <c r="DY366" t="s">
        <v>71</v>
      </c>
      <c r="DZ366" t="s">
        <v>71</v>
      </c>
      <c r="EA366" t="s">
        <v>71</v>
      </c>
      <c r="EB366" t="s">
        <v>71</v>
      </c>
      <c r="EC366" t="s">
        <v>71</v>
      </c>
      <c r="ED366" t="s">
        <v>71</v>
      </c>
      <c r="EE366" t="s">
        <v>71</v>
      </c>
      <c r="EF366" t="s">
        <v>71</v>
      </c>
      <c r="EG366" t="s">
        <v>71</v>
      </c>
      <c r="EH366" t="s">
        <v>71</v>
      </c>
      <c r="EI366" t="s">
        <v>71</v>
      </c>
      <c r="EJ366" t="s">
        <v>71</v>
      </c>
      <c r="EK366" t="s">
        <v>71</v>
      </c>
      <c r="EL366" t="s">
        <v>71</v>
      </c>
      <c r="EM366" t="s">
        <v>71</v>
      </c>
      <c r="EN366" t="s">
        <v>71</v>
      </c>
      <c r="EO366" t="s">
        <v>71</v>
      </c>
      <c r="EP366" t="s">
        <v>71</v>
      </c>
      <c r="EQ366" t="s">
        <v>71</v>
      </c>
      <c r="ER366" t="s">
        <v>71</v>
      </c>
      <c r="ES366" t="s">
        <v>71</v>
      </c>
      <c r="ET366" t="s">
        <v>71</v>
      </c>
      <c r="EU366" t="s">
        <v>71</v>
      </c>
      <c r="EV366" t="s">
        <v>71</v>
      </c>
      <c r="EW366" t="s">
        <v>71</v>
      </c>
      <c r="EX366" t="s">
        <v>71</v>
      </c>
      <c r="EY366" t="s">
        <v>71</v>
      </c>
      <c r="EZ366" t="s">
        <v>71</v>
      </c>
      <c r="FA366" t="s">
        <v>71</v>
      </c>
      <c r="FB366" t="s">
        <v>71</v>
      </c>
      <c r="FC366" t="s">
        <v>71</v>
      </c>
      <c r="FD366" t="s">
        <v>71</v>
      </c>
      <c r="FE366" t="s">
        <v>71</v>
      </c>
      <c r="FF366" t="s">
        <v>71</v>
      </c>
      <c r="FG366" t="s">
        <v>71</v>
      </c>
      <c r="FH366" t="s">
        <v>71</v>
      </c>
      <c r="FI366" t="s">
        <v>71</v>
      </c>
      <c r="FJ366" t="s">
        <v>71</v>
      </c>
      <c r="FK366" t="s">
        <v>71</v>
      </c>
      <c r="FL366" t="s">
        <v>71</v>
      </c>
      <c r="FM366" t="s">
        <v>71</v>
      </c>
      <c r="FN366" t="s">
        <v>71</v>
      </c>
      <c r="FO366" t="s">
        <v>71</v>
      </c>
      <c r="FP366" t="s">
        <v>71</v>
      </c>
      <c r="FQ366" t="s">
        <v>71</v>
      </c>
      <c r="FR366" t="s">
        <v>71</v>
      </c>
      <c r="FS366" t="s">
        <v>71</v>
      </c>
      <c r="FT366" t="s">
        <v>71</v>
      </c>
      <c r="FU366" t="s">
        <v>71</v>
      </c>
      <c r="FV366" t="s">
        <v>71</v>
      </c>
      <c r="FW366" t="s">
        <v>71</v>
      </c>
      <c r="FX366" t="s">
        <v>71</v>
      </c>
      <c r="FY366" t="s">
        <v>71</v>
      </c>
      <c r="FZ366" t="s">
        <v>71</v>
      </c>
      <c r="GA366" t="s">
        <v>71</v>
      </c>
      <c r="GB366" t="s">
        <v>71</v>
      </c>
      <c r="GC366" t="s">
        <v>71</v>
      </c>
      <c r="GD366" t="s">
        <v>71</v>
      </c>
      <c r="GE366" t="s">
        <v>71</v>
      </c>
      <c r="GF366" t="s">
        <v>71</v>
      </c>
      <c r="GG366" t="s">
        <v>71</v>
      </c>
      <c r="GH366" t="s">
        <v>71</v>
      </c>
    </row>
    <row r="367" spans="1:190" x14ac:dyDescent="0.2">
      <c r="A367" s="1">
        <v>365</v>
      </c>
      <c r="B367" t="s">
        <v>72</v>
      </c>
      <c r="C367" t="s">
        <v>72</v>
      </c>
      <c r="D367" t="s">
        <v>73</v>
      </c>
      <c r="E367" t="s">
        <v>73</v>
      </c>
      <c r="F367" t="s">
        <v>73</v>
      </c>
      <c r="G367" t="s">
        <v>73</v>
      </c>
      <c r="H367" t="s">
        <v>74</v>
      </c>
      <c r="I367" t="s">
        <v>74</v>
      </c>
      <c r="J367" t="s">
        <v>74</v>
      </c>
      <c r="K367" t="s">
        <v>75</v>
      </c>
      <c r="L367" t="s">
        <v>75</v>
      </c>
      <c r="M367" t="s">
        <v>75</v>
      </c>
      <c r="N367" t="s">
        <v>75</v>
      </c>
      <c r="O367" t="s">
        <v>75</v>
      </c>
      <c r="P367" t="s">
        <v>75</v>
      </c>
      <c r="Q367" t="s">
        <v>75</v>
      </c>
      <c r="R367" t="s">
        <v>71</v>
      </c>
      <c r="S367" t="s">
        <v>71</v>
      </c>
      <c r="T367" t="s">
        <v>71</v>
      </c>
      <c r="U367" t="s">
        <v>71</v>
      </c>
      <c r="V367" t="s">
        <v>71</v>
      </c>
      <c r="W367" t="s">
        <v>71</v>
      </c>
      <c r="X367" t="s">
        <v>71</v>
      </c>
      <c r="Y367" t="s">
        <v>71</v>
      </c>
      <c r="Z367" t="s">
        <v>71</v>
      </c>
      <c r="AA367" t="s">
        <v>71</v>
      </c>
      <c r="AB367" t="s">
        <v>71</v>
      </c>
      <c r="AC367" t="s">
        <v>71</v>
      </c>
      <c r="AD367" t="s">
        <v>71</v>
      </c>
      <c r="AE367" t="s">
        <v>71</v>
      </c>
      <c r="AF367" t="s">
        <v>71</v>
      </c>
      <c r="AG367" t="s">
        <v>71</v>
      </c>
      <c r="AH367" t="s">
        <v>71</v>
      </c>
      <c r="AI367" t="s">
        <v>71</v>
      </c>
      <c r="AJ367" t="s">
        <v>71</v>
      </c>
      <c r="AK367" t="s">
        <v>71</v>
      </c>
      <c r="AL367" t="s">
        <v>71</v>
      </c>
      <c r="AM367" t="s">
        <v>71</v>
      </c>
      <c r="AN367" t="s">
        <v>71</v>
      </c>
      <c r="AO367" t="s">
        <v>71</v>
      </c>
      <c r="AP367" t="s">
        <v>71</v>
      </c>
      <c r="AQ367" t="s">
        <v>71</v>
      </c>
      <c r="AR367" t="s">
        <v>71</v>
      </c>
      <c r="AS367" t="s">
        <v>71</v>
      </c>
      <c r="AT367" t="s">
        <v>71</v>
      </c>
      <c r="AU367" t="s">
        <v>71</v>
      </c>
      <c r="AV367" t="s">
        <v>71</v>
      </c>
      <c r="AW367" t="s">
        <v>71</v>
      </c>
      <c r="AX367" t="s">
        <v>71</v>
      </c>
      <c r="AY367" t="s">
        <v>71</v>
      </c>
      <c r="AZ367" t="s">
        <v>71</v>
      </c>
      <c r="BA367" t="s">
        <v>71</v>
      </c>
      <c r="BB367" t="s">
        <v>71</v>
      </c>
      <c r="BC367" t="s">
        <v>71</v>
      </c>
      <c r="BD367" t="s">
        <v>71</v>
      </c>
      <c r="BE367" t="s">
        <v>71</v>
      </c>
      <c r="BF367" t="s">
        <v>71</v>
      </c>
      <c r="BG367" t="s">
        <v>71</v>
      </c>
      <c r="BH367" t="s">
        <v>71</v>
      </c>
      <c r="BI367" t="s">
        <v>71</v>
      </c>
      <c r="BJ367" t="s">
        <v>71</v>
      </c>
      <c r="BK367" t="s">
        <v>71</v>
      </c>
      <c r="BL367" t="s">
        <v>71</v>
      </c>
      <c r="BM367" t="s">
        <v>71</v>
      </c>
      <c r="BN367" t="s">
        <v>71</v>
      </c>
      <c r="BO367" t="s">
        <v>71</v>
      </c>
      <c r="BP367" t="s">
        <v>71</v>
      </c>
      <c r="BQ367" t="s">
        <v>71</v>
      </c>
      <c r="BR367" t="s">
        <v>71</v>
      </c>
      <c r="BS367" t="s">
        <v>71</v>
      </c>
      <c r="BT367" t="s">
        <v>71</v>
      </c>
      <c r="BU367" t="s">
        <v>71</v>
      </c>
      <c r="BV367" t="s">
        <v>71</v>
      </c>
      <c r="BW367" t="s">
        <v>71</v>
      </c>
      <c r="BX367" t="s">
        <v>71</v>
      </c>
      <c r="BY367" t="s">
        <v>71</v>
      </c>
      <c r="BZ367" t="s">
        <v>71</v>
      </c>
      <c r="CA367" t="s">
        <v>71</v>
      </c>
      <c r="CB367" t="s">
        <v>71</v>
      </c>
      <c r="CC367" t="s">
        <v>71</v>
      </c>
      <c r="CD367" t="s">
        <v>71</v>
      </c>
      <c r="CE367" t="s">
        <v>71</v>
      </c>
      <c r="CF367" t="s">
        <v>71</v>
      </c>
      <c r="CG367" t="s">
        <v>71</v>
      </c>
      <c r="CH367" t="s">
        <v>71</v>
      </c>
      <c r="CI367" t="s">
        <v>71</v>
      </c>
      <c r="CJ367" t="s">
        <v>71</v>
      </c>
      <c r="CK367" t="s">
        <v>71</v>
      </c>
      <c r="CL367" t="s">
        <v>71</v>
      </c>
      <c r="CM367" t="s">
        <v>71</v>
      </c>
      <c r="CN367" t="s">
        <v>71</v>
      </c>
      <c r="CO367" t="s">
        <v>71</v>
      </c>
      <c r="CP367" t="s">
        <v>71</v>
      </c>
      <c r="CQ367" t="s">
        <v>71</v>
      </c>
      <c r="CR367" t="s">
        <v>71</v>
      </c>
      <c r="CS367" t="s">
        <v>71</v>
      </c>
      <c r="CT367" t="s">
        <v>71</v>
      </c>
      <c r="CU367" t="s">
        <v>71</v>
      </c>
      <c r="CV367" t="s">
        <v>71</v>
      </c>
      <c r="CW367" t="s">
        <v>71</v>
      </c>
      <c r="CX367" t="s">
        <v>71</v>
      </c>
      <c r="CY367" t="s">
        <v>71</v>
      </c>
      <c r="CZ367" t="s">
        <v>71</v>
      </c>
      <c r="DA367" t="s">
        <v>71</v>
      </c>
      <c r="DB367" t="s">
        <v>71</v>
      </c>
      <c r="DC367" t="s">
        <v>71</v>
      </c>
      <c r="DD367" t="s">
        <v>71</v>
      </c>
      <c r="DE367" t="s">
        <v>71</v>
      </c>
      <c r="DF367" t="s">
        <v>71</v>
      </c>
      <c r="DG367" t="s">
        <v>71</v>
      </c>
      <c r="DH367" t="s">
        <v>71</v>
      </c>
      <c r="DI367" t="s">
        <v>71</v>
      </c>
      <c r="DJ367" t="s">
        <v>71</v>
      </c>
      <c r="DK367" t="s">
        <v>71</v>
      </c>
      <c r="DL367" t="s">
        <v>71</v>
      </c>
      <c r="DM367" t="s">
        <v>71</v>
      </c>
      <c r="DN367" t="s">
        <v>71</v>
      </c>
      <c r="DO367" t="s">
        <v>71</v>
      </c>
      <c r="DP367" t="s">
        <v>71</v>
      </c>
      <c r="DQ367" t="s">
        <v>71</v>
      </c>
      <c r="DR367" t="s">
        <v>71</v>
      </c>
      <c r="DS367" t="s">
        <v>71</v>
      </c>
      <c r="DT367" t="s">
        <v>71</v>
      </c>
      <c r="DU367" t="s">
        <v>71</v>
      </c>
      <c r="DV367" t="s">
        <v>71</v>
      </c>
      <c r="DW367" t="s">
        <v>71</v>
      </c>
      <c r="DX367" t="s">
        <v>71</v>
      </c>
      <c r="DY367" t="s">
        <v>71</v>
      </c>
      <c r="DZ367" t="s">
        <v>71</v>
      </c>
      <c r="EA367" t="s">
        <v>71</v>
      </c>
      <c r="EB367" t="s">
        <v>71</v>
      </c>
      <c r="EC367" t="s">
        <v>71</v>
      </c>
      <c r="ED367" t="s">
        <v>71</v>
      </c>
      <c r="EE367" t="s">
        <v>71</v>
      </c>
      <c r="EF367" t="s">
        <v>71</v>
      </c>
      <c r="EG367" t="s">
        <v>71</v>
      </c>
      <c r="EH367" t="s">
        <v>71</v>
      </c>
      <c r="EI367" t="s">
        <v>71</v>
      </c>
      <c r="EJ367" t="s">
        <v>71</v>
      </c>
      <c r="EK367" t="s">
        <v>71</v>
      </c>
      <c r="EL367" t="s">
        <v>71</v>
      </c>
      <c r="EM367" t="s">
        <v>71</v>
      </c>
      <c r="EN367" t="s">
        <v>71</v>
      </c>
      <c r="EO367" t="s">
        <v>71</v>
      </c>
      <c r="EP367" t="s">
        <v>71</v>
      </c>
      <c r="EQ367" t="s">
        <v>71</v>
      </c>
      <c r="ER367" t="s">
        <v>71</v>
      </c>
      <c r="ES367" t="s">
        <v>71</v>
      </c>
      <c r="ET367" t="s">
        <v>71</v>
      </c>
      <c r="EU367" t="s">
        <v>71</v>
      </c>
      <c r="EV367" t="s">
        <v>71</v>
      </c>
      <c r="EW367" t="s">
        <v>71</v>
      </c>
      <c r="EX367" t="s">
        <v>71</v>
      </c>
      <c r="EY367" t="s">
        <v>71</v>
      </c>
      <c r="EZ367" t="s">
        <v>71</v>
      </c>
      <c r="FA367" t="s">
        <v>71</v>
      </c>
      <c r="FB367" t="s">
        <v>71</v>
      </c>
      <c r="FC367" t="s">
        <v>71</v>
      </c>
      <c r="FD367" t="s">
        <v>71</v>
      </c>
      <c r="FE367" t="s">
        <v>71</v>
      </c>
      <c r="FF367" t="s">
        <v>71</v>
      </c>
      <c r="FG367" t="s">
        <v>71</v>
      </c>
      <c r="FH367" t="s">
        <v>71</v>
      </c>
      <c r="FI367" t="s">
        <v>71</v>
      </c>
      <c r="FJ367" t="s">
        <v>71</v>
      </c>
      <c r="FK367" t="s">
        <v>71</v>
      </c>
      <c r="FL367" t="s">
        <v>71</v>
      </c>
      <c r="FM367" t="s">
        <v>71</v>
      </c>
      <c r="FN367" t="s">
        <v>71</v>
      </c>
      <c r="FO367" t="s">
        <v>71</v>
      </c>
      <c r="FP367" t="s">
        <v>71</v>
      </c>
      <c r="FQ367" t="s">
        <v>71</v>
      </c>
      <c r="FR367" t="s">
        <v>71</v>
      </c>
      <c r="FS367" t="s">
        <v>71</v>
      </c>
      <c r="FT367" t="s">
        <v>71</v>
      </c>
      <c r="FU367" t="s">
        <v>71</v>
      </c>
      <c r="FV367" t="s">
        <v>71</v>
      </c>
      <c r="FW367" t="s">
        <v>71</v>
      </c>
      <c r="FX367" t="s">
        <v>71</v>
      </c>
      <c r="FY367" t="s">
        <v>71</v>
      </c>
      <c r="FZ367" t="s">
        <v>71</v>
      </c>
      <c r="GA367" t="s">
        <v>71</v>
      </c>
      <c r="GB367" t="s">
        <v>71</v>
      </c>
      <c r="GC367" t="s">
        <v>71</v>
      </c>
      <c r="GD367" t="s">
        <v>71</v>
      </c>
      <c r="GE367" t="s">
        <v>71</v>
      </c>
      <c r="GF367" t="s">
        <v>71</v>
      </c>
      <c r="GG367" t="s">
        <v>71</v>
      </c>
      <c r="GH367" t="s">
        <v>71</v>
      </c>
    </row>
    <row r="368" spans="1:190" x14ac:dyDescent="0.2">
      <c r="A368" s="1">
        <v>366</v>
      </c>
      <c r="B368" t="s">
        <v>72</v>
      </c>
      <c r="C368" t="s">
        <v>72</v>
      </c>
      <c r="D368" t="s">
        <v>73</v>
      </c>
      <c r="E368" t="s">
        <v>73</v>
      </c>
      <c r="F368" t="s">
        <v>73</v>
      </c>
      <c r="G368" t="s">
        <v>73</v>
      </c>
      <c r="H368" t="s">
        <v>74</v>
      </c>
      <c r="I368" t="s">
        <v>74</v>
      </c>
      <c r="J368" t="s">
        <v>74</v>
      </c>
      <c r="K368" t="s">
        <v>75</v>
      </c>
      <c r="L368" t="s">
        <v>75</v>
      </c>
      <c r="M368" t="s">
        <v>75</v>
      </c>
      <c r="N368" t="s">
        <v>75</v>
      </c>
      <c r="O368" t="s">
        <v>75</v>
      </c>
      <c r="P368" t="s">
        <v>75</v>
      </c>
      <c r="Q368" t="s">
        <v>75</v>
      </c>
      <c r="R368" t="s">
        <v>71</v>
      </c>
      <c r="S368" t="s">
        <v>71</v>
      </c>
      <c r="T368" t="s">
        <v>71</v>
      </c>
      <c r="U368" t="s">
        <v>71</v>
      </c>
      <c r="V368" t="s">
        <v>71</v>
      </c>
      <c r="W368" t="s">
        <v>71</v>
      </c>
      <c r="X368" t="s">
        <v>71</v>
      </c>
      <c r="Y368" t="s">
        <v>71</v>
      </c>
      <c r="Z368" t="s">
        <v>71</v>
      </c>
      <c r="AA368" t="s">
        <v>71</v>
      </c>
      <c r="AB368" t="s">
        <v>71</v>
      </c>
      <c r="AC368" t="s">
        <v>71</v>
      </c>
      <c r="AD368" t="s">
        <v>71</v>
      </c>
      <c r="AE368" t="s">
        <v>71</v>
      </c>
      <c r="AF368" t="s">
        <v>71</v>
      </c>
      <c r="AG368" t="s">
        <v>71</v>
      </c>
      <c r="AH368" t="s">
        <v>71</v>
      </c>
      <c r="AI368" t="s">
        <v>71</v>
      </c>
      <c r="AJ368" t="s">
        <v>71</v>
      </c>
      <c r="AK368" t="s">
        <v>71</v>
      </c>
      <c r="AL368" t="s">
        <v>71</v>
      </c>
      <c r="AM368" t="s">
        <v>71</v>
      </c>
      <c r="AN368" t="s">
        <v>71</v>
      </c>
      <c r="AO368" t="s">
        <v>71</v>
      </c>
      <c r="AP368" t="s">
        <v>71</v>
      </c>
      <c r="AQ368" t="s">
        <v>71</v>
      </c>
      <c r="AR368" t="s">
        <v>71</v>
      </c>
      <c r="AS368" t="s">
        <v>71</v>
      </c>
      <c r="AT368" t="s">
        <v>71</v>
      </c>
      <c r="AU368" t="s">
        <v>71</v>
      </c>
      <c r="AV368" t="s">
        <v>71</v>
      </c>
      <c r="AW368" t="s">
        <v>71</v>
      </c>
      <c r="AX368" t="s">
        <v>71</v>
      </c>
      <c r="AY368" t="s">
        <v>71</v>
      </c>
      <c r="AZ368" t="s">
        <v>71</v>
      </c>
      <c r="BA368" t="s">
        <v>71</v>
      </c>
      <c r="BB368" t="s">
        <v>71</v>
      </c>
      <c r="BC368" t="s">
        <v>71</v>
      </c>
      <c r="BD368" t="s">
        <v>71</v>
      </c>
      <c r="BE368" t="s">
        <v>71</v>
      </c>
      <c r="BF368" t="s">
        <v>71</v>
      </c>
      <c r="BG368" t="s">
        <v>71</v>
      </c>
      <c r="BH368" t="s">
        <v>71</v>
      </c>
      <c r="BI368" t="s">
        <v>71</v>
      </c>
      <c r="BJ368" t="s">
        <v>71</v>
      </c>
      <c r="BK368" t="s">
        <v>71</v>
      </c>
      <c r="BL368" t="s">
        <v>71</v>
      </c>
      <c r="BM368" t="s">
        <v>71</v>
      </c>
      <c r="BN368" t="s">
        <v>71</v>
      </c>
      <c r="BO368" t="s">
        <v>71</v>
      </c>
      <c r="BP368" t="s">
        <v>71</v>
      </c>
      <c r="BQ368" t="s">
        <v>71</v>
      </c>
      <c r="BR368" t="s">
        <v>71</v>
      </c>
      <c r="BS368" t="s">
        <v>71</v>
      </c>
      <c r="BT368" t="s">
        <v>71</v>
      </c>
      <c r="BU368" t="s">
        <v>71</v>
      </c>
      <c r="BV368" t="s">
        <v>71</v>
      </c>
      <c r="BW368" t="s">
        <v>71</v>
      </c>
      <c r="BX368" t="s">
        <v>71</v>
      </c>
      <c r="BY368" t="s">
        <v>71</v>
      </c>
      <c r="BZ368" t="s">
        <v>71</v>
      </c>
      <c r="CA368" t="s">
        <v>71</v>
      </c>
      <c r="CB368" t="s">
        <v>71</v>
      </c>
      <c r="CC368" t="s">
        <v>71</v>
      </c>
      <c r="CD368" t="s">
        <v>71</v>
      </c>
      <c r="CE368" t="s">
        <v>71</v>
      </c>
      <c r="CF368" t="s">
        <v>71</v>
      </c>
      <c r="CG368" t="s">
        <v>71</v>
      </c>
      <c r="CH368" t="s">
        <v>71</v>
      </c>
      <c r="CI368" t="s">
        <v>71</v>
      </c>
      <c r="CJ368" t="s">
        <v>71</v>
      </c>
      <c r="CK368" t="s">
        <v>71</v>
      </c>
      <c r="CL368" t="s">
        <v>71</v>
      </c>
      <c r="CM368" t="s">
        <v>71</v>
      </c>
      <c r="CN368" t="s">
        <v>71</v>
      </c>
      <c r="CO368" t="s">
        <v>71</v>
      </c>
      <c r="CP368" t="s">
        <v>71</v>
      </c>
      <c r="CQ368" t="s">
        <v>71</v>
      </c>
      <c r="CR368" t="s">
        <v>71</v>
      </c>
      <c r="CS368" t="s">
        <v>71</v>
      </c>
      <c r="CT368" t="s">
        <v>71</v>
      </c>
      <c r="CU368" t="s">
        <v>71</v>
      </c>
      <c r="CV368" t="s">
        <v>71</v>
      </c>
      <c r="CW368" t="s">
        <v>71</v>
      </c>
      <c r="CX368" t="s">
        <v>71</v>
      </c>
      <c r="CY368" t="s">
        <v>71</v>
      </c>
      <c r="CZ368" t="s">
        <v>71</v>
      </c>
      <c r="DA368" t="s">
        <v>71</v>
      </c>
      <c r="DB368" t="s">
        <v>71</v>
      </c>
      <c r="DC368" t="s">
        <v>71</v>
      </c>
      <c r="DD368" t="s">
        <v>71</v>
      </c>
      <c r="DE368" t="s">
        <v>71</v>
      </c>
      <c r="DF368" t="s">
        <v>71</v>
      </c>
      <c r="DG368" t="s">
        <v>71</v>
      </c>
      <c r="DH368" t="s">
        <v>71</v>
      </c>
      <c r="DI368" t="s">
        <v>71</v>
      </c>
      <c r="DJ368" t="s">
        <v>71</v>
      </c>
      <c r="DK368" t="s">
        <v>71</v>
      </c>
      <c r="DL368" t="s">
        <v>71</v>
      </c>
      <c r="DM368" t="s">
        <v>71</v>
      </c>
      <c r="DN368" t="s">
        <v>71</v>
      </c>
      <c r="DO368" t="s">
        <v>71</v>
      </c>
      <c r="DP368" t="s">
        <v>71</v>
      </c>
      <c r="DQ368" t="s">
        <v>71</v>
      </c>
      <c r="DR368" t="s">
        <v>71</v>
      </c>
      <c r="DS368" t="s">
        <v>71</v>
      </c>
      <c r="DT368" t="s">
        <v>71</v>
      </c>
      <c r="DU368" t="s">
        <v>71</v>
      </c>
      <c r="DV368" t="s">
        <v>71</v>
      </c>
      <c r="DW368" t="s">
        <v>71</v>
      </c>
      <c r="DX368" t="s">
        <v>71</v>
      </c>
      <c r="DY368" t="s">
        <v>71</v>
      </c>
      <c r="DZ368" t="s">
        <v>71</v>
      </c>
      <c r="EA368" t="s">
        <v>71</v>
      </c>
      <c r="EB368" t="s">
        <v>71</v>
      </c>
      <c r="EC368" t="s">
        <v>71</v>
      </c>
      <c r="ED368" t="s">
        <v>71</v>
      </c>
      <c r="EE368" t="s">
        <v>71</v>
      </c>
      <c r="EF368" t="s">
        <v>71</v>
      </c>
      <c r="EG368" t="s">
        <v>71</v>
      </c>
      <c r="EH368" t="s">
        <v>71</v>
      </c>
      <c r="EI368" t="s">
        <v>71</v>
      </c>
      <c r="EJ368" t="s">
        <v>71</v>
      </c>
      <c r="EK368" t="s">
        <v>71</v>
      </c>
      <c r="EL368" t="s">
        <v>71</v>
      </c>
      <c r="EM368" t="s">
        <v>71</v>
      </c>
      <c r="EN368" t="s">
        <v>71</v>
      </c>
      <c r="EO368" t="s">
        <v>71</v>
      </c>
      <c r="EP368" t="s">
        <v>71</v>
      </c>
      <c r="EQ368" t="s">
        <v>71</v>
      </c>
      <c r="ER368" t="s">
        <v>71</v>
      </c>
      <c r="ES368" t="s">
        <v>71</v>
      </c>
      <c r="ET368" t="s">
        <v>71</v>
      </c>
      <c r="EU368" t="s">
        <v>71</v>
      </c>
      <c r="EV368" t="s">
        <v>71</v>
      </c>
      <c r="EW368" t="s">
        <v>71</v>
      </c>
      <c r="EX368" t="s">
        <v>71</v>
      </c>
      <c r="EY368" t="s">
        <v>71</v>
      </c>
      <c r="EZ368" t="s">
        <v>71</v>
      </c>
      <c r="FA368" t="s">
        <v>71</v>
      </c>
      <c r="FB368" t="s">
        <v>71</v>
      </c>
      <c r="FC368" t="s">
        <v>71</v>
      </c>
      <c r="FD368" t="s">
        <v>71</v>
      </c>
      <c r="FE368" t="s">
        <v>71</v>
      </c>
      <c r="FF368" t="s">
        <v>71</v>
      </c>
      <c r="FG368" t="s">
        <v>71</v>
      </c>
      <c r="FH368" t="s">
        <v>71</v>
      </c>
      <c r="FI368" t="s">
        <v>71</v>
      </c>
      <c r="FJ368" t="s">
        <v>71</v>
      </c>
      <c r="FK368" t="s">
        <v>71</v>
      </c>
      <c r="FL368" t="s">
        <v>71</v>
      </c>
      <c r="FM368" t="s">
        <v>71</v>
      </c>
      <c r="FN368" t="s">
        <v>71</v>
      </c>
      <c r="FO368" t="s">
        <v>71</v>
      </c>
      <c r="FP368" t="s">
        <v>71</v>
      </c>
      <c r="FQ368" t="s">
        <v>71</v>
      </c>
      <c r="FR368" t="s">
        <v>71</v>
      </c>
      <c r="FS368" t="s">
        <v>71</v>
      </c>
      <c r="FT368" t="s">
        <v>71</v>
      </c>
      <c r="FU368" t="s">
        <v>71</v>
      </c>
      <c r="FV368" t="s">
        <v>71</v>
      </c>
      <c r="FW368" t="s">
        <v>71</v>
      </c>
      <c r="FX368" t="s">
        <v>71</v>
      </c>
      <c r="FY368" t="s">
        <v>71</v>
      </c>
      <c r="FZ368" t="s">
        <v>71</v>
      </c>
      <c r="GA368" t="s">
        <v>71</v>
      </c>
      <c r="GB368" t="s">
        <v>71</v>
      </c>
      <c r="GC368" t="s">
        <v>71</v>
      </c>
      <c r="GD368" t="s">
        <v>71</v>
      </c>
      <c r="GE368" t="s">
        <v>71</v>
      </c>
      <c r="GF368" t="s">
        <v>71</v>
      </c>
      <c r="GG368" t="s">
        <v>71</v>
      </c>
      <c r="GH368" t="s">
        <v>71</v>
      </c>
    </row>
    <row r="369" spans="1:190" x14ac:dyDescent="0.2">
      <c r="A369" s="1">
        <v>367</v>
      </c>
      <c r="B369" t="s">
        <v>72</v>
      </c>
      <c r="C369" t="s">
        <v>72</v>
      </c>
      <c r="D369" t="s">
        <v>73</v>
      </c>
      <c r="E369" t="s">
        <v>73</v>
      </c>
      <c r="F369" t="s">
        <v>73</v>
      </c>
      <c r="G369" t="s">
        <v>73</v>
      </c>
      <c r="H369" t="s">
        <v>74</v>
      </c>
      <c r="I369" t="s">
        <v>74</v>
      </c>
      <c r="J369" t="s">
        <v>74</v>
      </c>
      <c r="K369" t="s">
        <v>75</v>
      </c>
      <c r="L369" t="s">
        <v>75</v>
      </c>
      <c r="M369" t="s">
        <v>75</v>
      </c>
      <c r="N369" t="s">
        <v>75</v>
      </c>
      <c r="O369" t="s">
        <v>75</v>
      </c>
      <c r="P369" t="s">
        <v>75</v>
      </c>
      <c r="Q369" t="s">
        <v>75</v>
      </c>
      <c r="R369" t="s">
        <v>71</v>
      </c>
      <c r="S369" t="s">
        <v>71</v>
      </c>
      <c r="T369" t="s">
        <v>71</v>
      </c>
      <c r="U369" t="s">
        <v>71</v>
      </c>
      <c r="V369" t="s">
        <v>71</v>
      </c>
      <c r="W369" t="s">
        <v>71</v>
      </c>
      <c r="X369" t="s">
        <v>71</v>
      </c>
      <c r="Y369" t="s">
        <v>71</v>
      </c>
      <c r="Z369" t="s">
        <v>71</v>
      </c>
      <c r="AA369" t="s">
        <v>71</v>
      </c>
      <c r="AB369" t="s">
        <v>71</v>
      </c>
      <c r="AC369" t="s">
        <v>71</v>
      </c>
      <c r="AD369" t="s">
        <v>71</v>
      </c>
      <c r="AE369" t="s">
        <v>71</v>
      </c>
      <c r="AF369" t="s">
        <v>71</v>
      </c>
      <c r="AG369" t="s">
        <v>71</v>
      </c>
      <c r="AH369" t="s">
        <v>71</v>
      </c>
      <c r="AI369" t="s">
        <v>71</v>
      </c>
      <c r="AJ369" t="s">
        <v>71</v>
      </c>
      <c r="AK369" t="s">
        <v>71</v>
      </c>
      <c r="AL369" t="s">
        <v>71</v>
      </c>
      <c r="AM369" t="s">
        <v>71</v>
      </c>
      <c r="AN369" t="s">
        <v>71</v>
      </c>
      <c r="AO369" t="s">
        <v>71</v>
      </c>
      <c r="AP369" t="s">
        <v>71</v>
      </c>
      <c r="AQ369" t="s">
        <v>71</v>
      </c>
      <c r="AR369" t="s">
        <v>71</v>
      </c>
      <c r="AS369" t="s">
        <v>71</v>
      </c>
      <c r="AT369" t="s">
        <v>71</v>
      </c>
      <c r="AU369" t="s">
        <v>71</v>
      </c>
      <c r="AV369" t="s">
        <v>71</v>
      </c>
      <c r="AW369" t="s">
        <v>71</v>
      </c>
      <c r="AX369" t="s">
        <v>71</v>
      </c>
      <c r="AY369" t="s">
        <v>71</v>
      </c>
      <c r="AZ369" t="s">
        <v>71</v>
      </c>
      <c r="BA369" t="s">
        <v>71</v>
      </c>
      <c r="BB369" t="s">
        <v>71</v>
      </c>
      <c r="BC369" t="s">
        <v>71</v>
      </c>
      <c r="BD369" t="s">
        <v>71</v>
      </c>
      <c r="BE369" t="s">
        <v>71</v>
      </c>
      <c r="BF369" t="s">
        <v>71</v>
      </c>
      <c r="BG369" t="s">
        <v>71</v>
      </c>
      <c r="BH369" t="s">
        <v>71</v>
      </c>
      <c r="BI369" t="s">
        <v>71</v>
      </c>
      <c r="BJ369" t="s">
        <v>71</v>
      </c>
      <c r="BK369" t="s">
        <v>71</v>
      </c>
      <c r="BL369" t="s">
        <v>71</v>
      </c>
      <c r="BM369" t="s">
        <v>71</v>
      </c>
      <c r="BN369" t="s">
        <v>71</v>
      </c>
      <c r="BO369" t="s">
        <v>71</v>
      </c>
      <c r="BP369" t="s">
        <v>71</v>
      </c>
      <c r="BQ369" t="s">
        <v>71</v>
      </c>
      <c r="BR369" t="s">
        <v>71</v>
      </c>
      <c r="BS369" t="s">
        <v>71</v>
      </c>
      <c r="BT369" t="s">
        <v>71</v>
      </c>
      <c r="BU369" t="s">
        <v>71</v>
      </c>
      <c r="BV369" t="s">
        <v>71</v>
      </c>
      <c r="BW369" t="s">
        <v>71</v>
      </c>
      <c r="BX369" t="s">
        <v>71</v>
      </c>
      <c r="BY369" t="s">
        <v>71</v>
      </c>
      <c r="BZ369" t="s">
        <v>71</v>
      </c>
      <c r="CA369" t="s">
        <v>71</v>
      </c>
      <c r="CB369" t="s">
        <v>71</v>
      </c>
      <c r="CC369" t="s">
        <v>71</v>
      </c>
      <c r="CD369" t="s">
        <v>71</v>
      </c>
      <c r="CE369" t="s">
        <v>71</v>
      </c>
      <c r="CF369" t="s">
        <v>71</v>
      </c>
      <c r="CG369" t="s">
        <v>71</v>
      </c>
      <c r="CH369" t="s">
        <v>71</v>
      </c>
      <c r="CI369" t="s">
        <v>71</v>
      </c>
      <c r="CJ369" t="s">
        <v>71</v>
      </c>
      <c r="CK369" t="s">
        <v>71</v>
      </c>
      <c r="CL369" t="s">
        <v>71</v>
      </c>
      <c r="CM369" t="s">
        <v>71</v>
      </c>
      <c r="CN369" t="s">
        <v>71</v>
      </c>
      <c r="CO369" t="s">
        <v>71</v>
      </c>
      <c r="CP369" t="s">
        <v>71</v>
      </c>
      <c r="CQ369" t="s">
        <v>71</v>
      </c>
      <c r="CR369" t="s">
        <v>71</v>
      </c>
      <c r="CS369" t="s">
        <v>71</v>
      </c>
      <c r="CT369" t="s">
        <v>71</v>
      </c>
      <c r="CU369" t="s">
        <v>71</v>
      </c>
      <c r="CV369" t="s">
        <v>71</v>
      </c>
      <c r="CW369" t="s">
        <v>71</v>
      </c>
      <c r="CX369" t="s">
        <v>71</v>
      </c>
      <c r="CY369" t="s">
        <v>71</v>
      </c>
      <c r="CZ369" t="s">
        <v>71</v>
      </c>
      <c r="DA369" t="s">
        <v>71</v>
      </c>
      <c r="DB369" t="s">
        <v>71</v>
      </c>
      <c r="DC369" t="s">
        <v>71</v>
      </c>
      <c r="DD369" t="s">
        <v>71</v>
      </c>
      <c r="DE369" t="s">
        <v>71</v>
      </c>
      <c r="DF369" t="s">
        <v>71</v>
      </c>
      <c r="DG369" t="s">
        <v>71</v>
      </c>
      <c r="DH369" t="s">
        <v>71</v>
      </c>
      <c r="DI369" t="s">
        <v>71</v>
      </c>
      <c r="DJ369" t="s">
        <v>71</v>
      </c>
      <c r="DK369" t="s">
        <v>71</v>
      </c>
      <c r="DL369" t="s">
        <v>71</v>
      </c>
      <c r="DM369" t="s">
        <v>71</v>
      </c>
      <c r="DN369" t="s">
        <v>71</v>
      </c>
      <c r="DO369" t="s">
        <v>71</v>
      </c>
      <c r="DP369" t="s">
        <v>71</v>
      </c>
      <c r="DQ369" t="s">
        <v>71</v>
      </c>
      <c r="DR369" t="s">
        <v>71</v>
      </c>
      <c r="DS369" t="s">
        <v>71</v>
      </c>
      <c r="DT369" t="s">
        <v>71</v>
      </c>
      <c r="DU369" t="s">
        <v>71</v>
      </c>
      <c r="DV369" t="s">
        <v>71</v>
      </c>
      <c r="DW369" t="s">
        <v>71</v>
      </c>
      <c r="DX369" t="s">
        <v>71</v>
      </c>
      <c r="DY369" t="s">
        <v>71</v>
      </c>
      <c r="DZ369" t="s">
        <v>71</v>
      </c>
      <c r="EA369" t="s">
        <v>71</v>
      </c>
      <c r="EB369" t="s">
        <v>71</v>
      </c>
      <c r="EC369" t="s">
        <v>71</v>
      </c>
      <c r="ED369" t="s">
        <v>71</v>
      </c>
      <c r="EE369" t="s">
        <v>71</v>
      </c>
      <c r="EF369" t="s">
        <v>71</v>
      </c>
      <c r="EG369" t="s">
        <v>71</v>
      </c>
      <c r="EH369" t="s">
        <v>71</v>
      </c>
      <c r="EI369" t="s">
        <v>71</v>
      </c>
      <c r="EJ369" t="s">
        <v>71</v>
      </c>
      <c r="EK369" t="s">
        <v>71</v>
      </c>
      <c r="EL369" t="s">
        <v>71</v>
      </c>
      <c r="EM369" t="s">
        <v>71</v>
      </c>
      <c r="EN369" t="s">
        <v>71</v>
      </c>
      <c r="EO369" t="s">
        <v>71</v>
      </c>
      <c r="EP369" t="s">
        <v>71</v>
      </c>
      <c r="EQ369" t="s">
        <v>71</v>
      </c>
      <c r="ER369" t="s">
        <v>71</v>
      </c>
      <c r="ES369" t="s">
        <v>71</v>
      </c>
      <c r="ET369" t="s">
        <v>71</v>
      </c>
      <c r="EU369" t="s">
        <v>71</v>
      </c>
      <c r="EV369" t="s">
        <v>71</v>
      </c>
      <c r="EW369" t="s">
        <v>71</v>
      </c>
      <c r="EX369" t="s">
        <v>71</v>
      </c>
      <c r="EY369" t="s">
        <v>71</v>
      </c>
      <c r="EZ369" t="s">
        <v>71</v>
      </c>
      <c r="FA369" t="s">
        <v>71</v>
      </c>
      <c r="FB369" t="s">
        <v>71</v>
      </c>
      <c r="FC369" t="s">
        <v>71</v>
      </c>
      <c r="FD369" t="s">
        <v>71</v>
      </c>
      <c r="FE369" t="s">
        <v>71</v>
      </c>
      <c r="FF369" t="s">
        <v>71</v>
      </c>
      <c r="FG369" t="s">
        <v>71</v>
      </c>
      <c r="FH369" t="s">
        <v>71</v>
      </c>
      <c r="FI369" t="s">
        <v>71</v>
      </c>
      <c r="FJ369" t="s">
        <v>71</v>
      </c>
      <c r="FK369" t="s">
        <v>71</v>
      </c>
      <c r="FL369" t="s">
        <v>71</v>
      </c>
      <c r="FM369" t="s">
        <v>71</v>
      </c>
      <c r="FN369" t="s">
        <v>71</v>
      </c>
      <c r="FO369" t="s">
        <v>71</v>
      </c>
      <c r="FP369" t="s">
        <v>71</v>
      </c>
      <c r="FQ369" t="s">
        <v>71</v>
      </c>
      <c r="FR369" t="s">
        <v>71</v>
      </c>
      <c r="FS369" t="s">
        <v>71</v>
      </c>
      <c r="FT369" t="s">
        <v>71</v>
      </c>
      <c r="FU369" t="s">
        <v>71</v>
      </c>
      <c r="FV369" t="s">
        <v>71</v>
      </c>
      <c r="FW369" t="s">
        <v>71</v>
      </c>
      <c r="FX369" t="s">
        <v>71</v>
      </c>
      <c r="FY369" t="s">
        <v>71</v>
      </c>
      <c r="FZ369" t="s">
        <v>71</v>
      </c>
      <c r="GA369" t="s">
        <v>71</v>
      </c>
      <c r="GB369" t="s">
        <v>71</v>
      </c>
      <c r="GC369" t="s">
        <v>71</v>
      </c>
      <c r="GD369" t="s">
        <v>71</v>
      </c>
      <c r="GE369" t="s">
        <v>71</v>
      </c>
      <c r="GF369" t="s">
        <v>71</v>
      </c>
      <c r="GG369" t="s">
        <v>71</v>
      </c>
      <c r="GH369" t="s">
        <v>71</v>
      </c>
    </row>
    <row r="370" spans="1:190" x14ac:dyDescent="0.2">
      <c r="A370" s="1">
        <v>368</v>
      </c>
      <c r="B370" t="s">
        <v>72</v>
      </c>
      <c r="C370" t="s">
        <v>72</v>
      </c>
      <c r="D370" t="s">
        <v>73</v>
      </c>
      <c r="E370" t="s">
        <v>73</v>
      </c>
      <c r="F370" t="s">
        <v>73</v>
      </c>
      <c r="G370" t="s">
        <v>73</v>
      </c>
      <c r="H370" t="s">
        <v>74</v>
      </c>
      <c r="I370" t="s">
        <v>74</v>
      </c>
      <c r="J370" t="s">
        <v>74</v>
      </c>
      <c r="K370" t="s">
        <v>75</v>
      </c>
      <c r="L370" t="s">
        <v>75</v>
      </c>
      <c r="M370" t="s">
        <v>75</v>
      </c>
      <c r="N370" t="s">
        <v>75</v>
      </c>
      <c r="O370" t="s">
        <v>75</v>
      </c>
      <c r="P370" t="s">
        <v>75</v>
      </c>
      <c r="Q370" t="s">
        <v>75</v>
      </c>
      <c r="R370" t="s">
        <v>71</v>
      </c>
      <c r="S370" t="s">
        <v>71</v>
      </c>
      <c r="T370" t="s">
        <v>71</v>
      </c>
      <c r="U370" t="s">
        <v>71</v>
      </c>
      <c r="V370" t="s">
        <v>71</v>
      </c>
      <c r="W370" t="s">
        <v>71</v>
      </c>
      <c r="X370" t="s">
        <v>71</v>
      </c>
      <c r="Y370" t="s">
        <v>71</v>
      </c>
      <c r="Z370" t="s">
        <v>71</v>
      </c>
      <c r="AA370" t="s">
        <v>71</v>
      </c>
      <c r="AB370" t="s">
        <v>71</v>
      </c>
      <c r="AC370" t="s">
        <v>71</v>
      </c>
      <c r="AD370" t="s">
        <v>71</v>
      </c>
      <c r="AE370" t="s">
        <v>71</v>
      </c>
      <c r="AF370" t="s">
        <v>71</v>
      </c>
      <c r="AG370" t="s">
        <v>71</v>
      </c>
      <c r="AH370" t="s">
        <v>71</v>
      </c>
      <c r="AI370" t="s">
        <v>71</v>
      </c>
      <c r="AJ370" t="s">
        <v>71</v>
      </c>
      <c r="AK370" t="s">
        <v>71</v>
      </c>
      <c r="AL370" t="s">
        <v>71</v>
      </c>
      <c r="AM370" t="s">
        <v>71</v>
      </c>
      <c r="AN370" t="s">
        <v>71</v>
      </c>
      <c r="AO370" t="s">
        <v>71</v>
      </c>
      <c r="AP370" t="s">
        <v>71</v>
      </c>
      <c r="AQ370" t="s">
        <v>71</v>
      </c>
      <c r="AR370" t="s">
        <v>71</v>
      </c>
      <c r="AS370" t="s">
        <v>71</v>
      </c>
      <c r="AT370" t="s">
        <v>71</v>
      </c>
      <c r="AU370" t="s">
        <v>71</v>
      </c>
      <c r="AV370" t="s">
        <v>71</v>
      </c>
      <c r="AW370" t="s">
        <v>71</v>
      </c>
      <c r="AX370" t="s">
        <v>71</v>
      </c>
      <c r="AY370" t="s">
        <v>71</v>
      </c>
      <c r="AZ370" t="s">
        <v>71</v>
      </c>
      <c r="BA370" t="s">
        <v>71</v>
      </c>
      <c r="BB370" t="s">
        <v>71</v>
      </c>
      <c r="BC370" t="s">
        <v>71</v>
      </c>
      <c r="BD370" t="s">
        <v>71</v>
      </c>
      <c r="BE370" t="s">
        <v>71</v>
      </c>
      <c r="BF370" t="s">
        <v>71</v>
      </c>
      <c r="BG370" t="s">
        <v>71</v>
      </c>
      <c r="BH370" t="s">
        <v>71</v>
      </c>
      <c r="BI370" t="s">
        <v>71</v>
      </c>
      <c r="BJ370" t="s">
        <v>71</v>
      </c>
      <c r="BK370" t="s">
        <v>71</v>
      </c>
      <c r="BL370" t="s">
        <v>71</v>
      </c>
      <c r="BM370" t="s">
        <v>71</v>
      </c>
      <c r="BN370" t="s">
        <v>71</v>
      </c>
      <c r="BO370" t="s">
        <v>71</v>
      </c>
      <c r="BP370" t="s">
        <v>71</v>
      </c>
      <c r="BQ370" t="s">
        <v>71</v>
      </c>
      <c r="BR370" t="s">
        <v>71</v>
      </c>
      <c r="BS370" t="s">
        <v>71</v>
      </c>
      <c r="BT370" t="s">
        <v>71</v>
      </c>
      <c r="BU370" t="s">
        <v>71</v>
      </c>
      <c r="BV370" t="s">
        <v>71</v>
      </c>
      <c r="BW370" t="s">
        <v>71</v>
      </c>
      <c r="BX370" t="s">
        <v>71</v>
      </c>
      <c r="BY370" t="s">
        <v>71</v>
      </c>
      <c r="BZ370" t="s">
        <v>71</v>
      </c>
      <c r="CA370" t="s">
        <v>71</v>
      </c>
      <c r="CB370" t="s">
        <v>71</v>
      </c>
      <c r="CC370" t="s">
        <v>71</v>
      </c>
      <c r="CD370" t="s">
        <v>71</v>
      </c>
      <c r="CE370" t="s">
        <v>71</v>
      </c>
      <c r="CF370" t="s">
        <v>71</v>
      </c>
      <c r="CG370" t="s">
        <v>71</v>
      </c>
      <c r="CH370" t="s">
        <v>71</v>
      </c>
      <c r="CI370" t="s">
        <v>71</v>
      </c>
      <c r="CJ370" t="s">
        <v>71</v>
      </c>
      <c r="CK370" t="s">
        <v>71</v>
      </c>
      <c r="CL370" t="s">
        <v>71</v>
      </c>
      <c r="CM370" t="s">
        <v>71</v>
      </c>
      <c r="CN370" t="s">
        <v>71</v>
      </c>
      <c r="CO370" t="s">
        <v>71</v>
      </c>
      <c r="CP370" t="s">
        <v>71</v>
      </c>
      <c r="CQ370" t="s">
        <v>71</v>
      </c>
      <c r="CR370" t="s">
        <v>71</v>
      </c>
      <c r="CS370" t="s">
        <v>71</v>
      </c>
      <c r="CT370" t="s">
        <v>71</v>
      </c>
      <c r="CU370" t="s">
        <v>71</v>
      </c>
      <c r="CV370" t="s">
        <v>71</v>
      </c>
      <c r="CW370" t="s">
        <v>71</v>
      </c>
      <c r="CX370" t="s">
        <v>71</v>
      </c>
      <c r="CY370" t="s">
        <v>71</v>
      </c>
      <c r="CZ370" t="s">
        <v>71</v>
      </c>
      <c r="DA370" t="s">
        <v>71</v>
      </c>
      <c r="DB370" t="s">
        <v>71</v>
      </c>
      <c r="DC370" t="s">
        <v>71</v>
      </c>
      <c r="DD370" t="s">
        <v>71</v>
      </c>
      <c r="DE370" t="s">
        <v>71</v>
      </c>
      <c r="DF370" t="s">
        <v>71</v>
      </c>
      <c r="DG370" t="s">
        <v>71</v>
      </c>
      <c r="DH370" t="s">
        <v>71</v>
      </c>
      <c r="DI370" t="s">
        <v>71</v>
      </c>
      <c r="DJ370" t="s">
        <v>71</v>
      </c>
      <c r="DK370" t="s">
        <v>71</v>
      </c>
      <c r="DL370" t="s">
        <v>71</v>
      </c>
      <c r="DM370" t="s">
        <v>71</v>
      </c>
      <c r="DN370" t="s">
        <v>71</v>
      </c>
      <c r="DO370" t="s">
        <v>71</v>
      </c>
      <c r="DP370" t="s">
        <v>71</v>
      </c>
      <c r="DQ370" t="s">
        <v>71</v>
      </c>
      <c r="DR370" t="s">
        <v>71</v>
      </c>
      <c r="DS370" t="s">
        <v>71</v>
      </c>
      <c r="DT370" t="s">
        <v>71</v>
      </c>
      <c r="DU370" t="s">
        <v>71</v>
      </c>
      <c r="DV370" t="s">
        <v>71</v>
      </c>
      <c r="DW370" t="s">
        <v>71</v>
      </c>
      <c r="DX370" t="s">
        <v>71</v>
      </c>
      <c r="DY370" t="s">
        <v>71</v>
      </c>
      <c r="DZ370" t="s">
        <v>71</v>
      </c>
      <c r="EA370" t="s">
        <v>71</v>
      </c>
      <c r="EB370" t="s">
        <v>71</v>
      </c>
      <c r="EC370" t="s">
        <v>71</v>
      </c>
      <c r="ED370" t="s">
        <v>71</v>
      </c>
      <c r="EE370" t="s">
        <v>71</v>
      </c>
      <c r="EF370" t="s">
        <v>71</v>
      </c>
      <c r="EG370" t="s">
        <v>71</v>
      </c>
      <c r="EH370" t="s">
        <v>71</v>
      </c>
      <c r="EI370" t="s">
        <v>71</v>
      </c>
      <c r="EJ370" t="s">
        <v>71</v>
      </c>
      <c r="EK370" t="s">
        <v>71</v>
      </c>
      <c r="EL370" t="s">
        <v>71</v>
      </c>
      <c r="EM370" t="s">
        <v>71</v>
      </c>
      <c r="EN370" t="s">
        <v>71</v>
      </c>
      <c r="EO370" t="s">
        <v>71</v>
      </c>
      <c r="EP370" t="s">
        <v>71</v>
      </c>
      <c r="EQ370" t="s">
        <v>71</v>
      </c>
      <c r="ER370" t="s">
        <v>71</v>
      </c>
      <c r="ES370" t="s">
        <v>71</v>
      </c>
      <c r="ET370" t="s">
        <v>71</v>
      </c>
      <c r="EU370" t="s">
        <v>71</v>
      </c>
      <c r="EV370" t="s">
        <v>71</v>
      </c>
      <c r="EW370" t="s">
        <v>71</v>
      </c>
      <c r="EX370" t="s">
        <v>71</v>
      </c>
      <c r="EY370" t="s">
        <v>71</v>
      </c>
      <c r="EZ370" t="s">
        <v>71</v>
      </c>
      <c r="FA370" t="s">
        <v>71</v>
      </c>
      <c r="FB370" t="s">
        <v>71</v>
      </c>
      <c r="FC370" t="s">
        <v>71</v>
      </c>
      <c r="FD370" t="s">
        <v>71</v>
      </c>
      <c r="FE370" t="s">
        <v>71</v>
      </c>
      <c r="FF370" t="s">
        <v>71</v>
      </c>
      <c r="FG370" t="s">
        <v>71</v>
      </c>
      <c r="FH370" t="s">
        <v>71</v>
      </c>
      <c r="FI370" t="s">
        <v>71</v>
      </c>
      <c r="FJ370" t="s">
        <v>71</v>
      </c>
      <c r="FK370" t="s">
        <v>71</v>
      </c>
      <c r="FL370" t="s">
        <v>71</v>
      </c>
      <c r="FM370" t="s">
        <v>71</v>
      </c>
      <c r="FN370" t="s">
        <v>71</v>
      </c>
      <c r="FO370" t="s">
        <v>71</v>
      </c>
      <c r="FP370" t="s">
        <v>71</v>
      </c>
      <c r="FQ370" t="s">
        <v>71</v>
      </c>
      <c r="FR370" t="s">
        <v>71</v>
      </c>
      <c r="FS370" t="s">
        <v>71</v>
      </c>
      <c r="FT370" t="s">
        <v>71</v>
      </c>
      <c r="FU370" t="s">
        <v>71</v>
      </c>
      <c r="FV370" t="s">
        <v>71</v>
      </c>
      <c r="FW370" t="s">
        <v>71</v>
      </c>
      <c r="FX370" t="s">
        <v>71</v>
      </c>
      <c r="FY370" t="s">
        <v>71</v>
      </c>
      <c r="FZ370" t="s">
        <v>71</v>
      </c>
      <c r="GA370" t="s">
        <v>71</v>
      </c>
      <c r="GB370" t="s">
        <v>71</v>
      </c>
      <c r="GC370" t="s">
        <v>71</v>
      </c>
      <c r="GD370" t="s">
        <v>71</v>
      </c>
      <c r="GE370" t="s">
        <v>71</v>
      </c>
      <c r="GF370" t="s">
        <v>71</v>
      </c>
      <c r="GG370" t="s">
        <v>71</v>
      </c>
      <c r="GH370" t="s">
        <v>71</v>
      </c>
    </row>
    <row r="371" spans="1:190" x14ac:dyDescent="0.2">
      <c r="A371" s="1">
        <v>369</v>
      </c>
      <c r="B371" t="s">
        <v>72</v>
      </c>
      <c r="C371" t="s">
        <v>72</v>
      </c>
      <c r="D371" t="s">
        <v>73</v>
      </c>
      <c r="E371" t="s">
        <v>73</v>
      </c>
      <c r="F371" t="s">
        <v>73</v>
      </c>
      <c r="G371" t="s">
        <v>73</v>
      </c>
      <c r="H371" t="s">
        <v>74</v>
      </c>
      <c r="I371" t="s">
        <v>74</v>
      </c>
      <c r="J371" t="s">
        <v>74</v>
      </c>
      <c r="K371" t="s">
        <v>75</v>
      </c>
      <c r="L371" t="s">
        <v>75</v>
      </c>
      <c r="M371" t="s">
        <v>75</v>
      </c>
      <c r="N371" t="s">
        <v>75</v>
      </c>
      <c r="O371" t="s">
        <v>75</v>
      </c>
      <c r="P371" t="s">
        <v>75</v>
      </c>
      <c r="Q371" t="s">
        <v>75</v>
      </c>
      <c r="R371" t="s">
        <v>71</v>
      </c>
      <c r="S371" t="s">
        <v>71</v>
      </c>
      <c r="T371" t="s">
        <v>71</v>
      </c>
      <c r="U371" t="s">
        <v>71</v>
      </c>
      <c r="V371" t="s">
        <v>71</v>
      </c>
      <c r="W371" t="s">
        <v>71</v>
      </c>
      <c r="X371" t="s">
        <v>71</v>
      </c>
      <c r="Y371" t="s">
        <v>71</v>
      </c>
      <c r="Z371" t="s">
        <v>71</v>
      </c>
      <c r="AA371" t="s">
        <v>71</v>
      </c>
      <c r="AB371" t="s">
        <v>71</v>
      </c>
      <c r="AC371" t="s">
        <v>71</v>
      </c>
      <c r="AD371" t="s">
        <v>71</v>
      </c>
      <c r="AE371" t="s">
        <v>71</v>
      </c>
      <c r="AF371" t="s">
        <v>71</v>
      </c>
      <c r="AG371" t="s">
        <v>71</v>
      </c>
      <c r="AH371" t="s">
        <v>71</v>
      </c>
      <c r="AI371" t="s">
        <v>71</v>
      </c>
      <c r="AJ371" t="s">
        <v>71</v>
      </c>
      <c r="AK371" t="s">
        <v>71</v>
      </c>
      <c r="AL371" t="s">
        <v>71</v>
      </c>
      <c r="AM371" t="s">
        <v>71</v>
      </c>
      <c r="AN371" t="s">
        <v>71</v>
      </c>
      <c r="AO371" t="s">
        <v>71</v>
      </c>
      <c r="AP371" t="s">
        <v>71</v>
      </c>
      <c r="AQ371" t="s">
        <v>71</v>
      </c>
      <c r="AR371" t="s">
        <v>71</v>
      </c>
      <c r="AS371" t="s">
        <v>71</v>
      </c>
      <c r="AT371" t="s">
        <v>71</v>
      </c>
      <c r="AU371" t="s">
        <v>71</v>
      </c>
      <c r="AV371" t="s">
        <v>71</v>
      </c>
      <c r="AW371" t="s">
        <v>71</v>
      </c>
      <c r="AX371" t="s">
        <v>71</v>
      </c>
      <c r="AY371" t="s">
        <v>71</v>
      </c>
      <c r="AZ371" t="s">
        <v>71</v>
      </c>
      <c r="BA371" t="s">
        <v>71</v>
      </c>
      <c r="BB371" t="s">
        <v>71</v>
      </c>
      <c r="BC371" t="s">
        <v>71</v>
      </c>
      <c r="BD371" t="s">
        <v>71</v>
      </c>
      <c r="BE371" t="s">
        <v>71</v>
      </c>
      <c r="BF371" t="s">
        <v>71</v>
      </c>
      <c r="BG371" t="s">
        <v>71</v>
      </c>
      <c r="BH371" t="s">
        <v>71</v>
      </c>
      <c r="BI371" t="s">
        <v>71</v>
      </c>
      <c r="BJ371" t="s">
        <v>71</v>
      </c>
      <c r="BK371" t="s">
        <v>71</v>
      </c>
      <c r="BL371" t="s">
        <v>71</v>
      </c>
      <c r="BM371" t="s">
        <v>71</v>
      </c>
      <c r="BN371" t="s">
        <v>71</v>
      </c>
      <c r="BO371" t="s">
        <v>71</v>
      </c>
      <c r="BP371" t="s">
        <v>71</v>
      </c>
      <c r="BQ371" t="s">
        <v>71</v>
      </c>
      <c r="BR371" t="s">
        <v>71</v>
      </c>
      <c r="BS371" t="s">
        <v>71</v>
      </c>
      <c r="BT371" t="s">
        <v>71</v>
      </c>
      <c r="BU371" t="s">
        <v>71</v>
      </c>
      <c r="BV371" t="s">
        <v>71</v>
      </c>
      <c r="BW371" t="s">
        <v>71</v>
      </c>
      <c r="BX371" t="s">
        <v>71</v>
      </c>
      <c r="BY371" t="s">
        <v>71</v>
      </c>
      <c r="BZ371" t="s">
        <v>71</v>
      </c>
      <c r="CA371" t="s">
        <v>71</v>
      </c>
      <c r="CB371" t="s">
        <v>71</v>
      </c>
      <c r="CC371" t="s">
        <v>71</v>
      </c>
      <c r="CD371" t="s">
        <v>71</v>
      </c>
      <c r="CE371" t="s">
        <v>71</v>
      </c>
      <c r="CF371" t="s">
        <v>71</v>
      </c>
      <c r="CG371" t="s">
        <v>71</v>
      </c>
      <c r="CH371" t="s">
        <v>71</v>
      </c>
      <c r="CI371" t="s">
        <v>71</v>
      </c>
      <c r="CJ371" t="s">
        <v>71</v>
      </c>
      <c r="CK371" t="s">
        <v>71</v>
      </c>
      <c r="CL371" t="s">
        <v>71</v>
      </c>
      <c r="CM371" t="s">
        <v>71</v>
      </c>
      <c r="CN371" t="s">
        <v>71</v>
      </c>
      <c r="CO371" t="s">
        <v>71</v>
      </c>
      <c r="CP371" t="s">
        <v>71</v>
      </c>
      <c r="CQ371" t="s">
        <v>71</v>
      </c>
      <c r="CR371" t="s">
        <v>71</v>
      </c>
      <c r="CS371" t="s">
        <v>71</v>
      </c>
      <c r="CT371" t="s">
        <v>71</v>
      </c>
      <c r="CU371" t="s">
        <v>71</v>
      </c>
      <c r="CV371" t="s">
        <v>71</v>
      </c>
      <c r="CW371" t="s">
        <v>71</v>
      </c>
      <c r="CX371" t="s">
        <v>71</v>
      </c>
      <c r="CY371" t="s">
        <v>71</v>
      </c>
      <c r="CZ371" t="s">
        <v>71</v>
      </c>
      <c r="DA371" t="s">
        <v>71</v>
      </c>
      <c r="DB371" t="s">
        <v>71</v>
      </c>
      <c r="DC371" t="s">
        <v>71</v>
      </c>
      <c r="DD371" t="s">
        <v>71</v>
      </c>
      <c r="DE371" t="s">
        <v>71</v>
      </c>
      <c r="DF371" t="s">
        <v>71</v>
      </c>
      <c r="DG371" t="s">
        <v>71</v>
      </c>
      <c r="DH371" t="s">
        <v>71</v>
      </c>
      <c r="DI371" t="s">
        <v>71</v>
      </c>
      <c r="DJ371" t="s">
        <v>71</v>
      </c>
      <c r="DK371" t="s">
        <v>71</v>
      </c>
      <c r="DL371" t="s">
        <v>71</v>
      </c>
      <c r="DM371" t="s">
        <v>71</v>
      </c>
      <c r="DN371" t="s">
        <v>71</v>
      </c>
      <c r="DO371" t="s">
        <v>71</v>
      </c>
      <c r="DP371" t="s">
        <v>71</v>
      </c>
      <c r="DQ371" t="s">
        <v>71</v>
      </c>
      <c r="DR371" t="s">
        <v>71</v>
      </c>
      <c r="DS371" t="s">
        <v>71</v>
      </c>
      <c r="DT371" t="s">
        <v>71</v>
      </c>
      <c r="DU371" t="s">
        <v>71</v>
      </c>
      <c r="DV371" t="s">
        <v>71</v>
      </c>
      <c r="DW371" t="s">
        <v>71</v>
      </c>
      <c r="DX371" t="s">
        <v>71</v>
      </c>
      <c r="DY371" t="s">
        <v>71</v>
      </c>
      <c r="DZ371" t="s">
        <v>71</v>
      </c>
      <c r="EA371" t="s">
        <v>71</v>
      </c>
      <c r="EB371" t="s">
        <v>71</v>
      </c>
      <c r="EC371" t="s">
        <v>71</v>
      </c>
      <c r="ED371" t="s">
        <v>71</v>
      </c>
      <c r="EE371" t="s">
        <v>71</v>
      </c>
      <c r="EF371" t="s">
        <v>71</v>
      </c>
      <c r="EG371" t="s">
        <v>71</v>
      </c>
      <c r="EH371" t="s">
        <v>71</v>
      </c>
      <c r="EI371" t="s">
        <v>71</v>
      </c>
      <c r="EJ371" t="s">
        <v>71</v>
      </c>
      <c r="EK371" t="s">
        <v>71</v>
      </c>
      <c r="EL371" t="s">
        <v>71</v>
      </c>
      <c r="EM371" t="s">
        <v>71</v>
      </c>
      <c r="EN371" t="s">
        <v>71</v>
      </c>
      <c r="EO371" t="s">
        <v>71</v>
      </c>
      <c r="EP371" t="s">
        <v>71</v>
      </c>
      <c r="EQ371" t="s">
        <v>71</v>
      </c>
      <c r="ER371" t="s">
        <v>71</v>
      </c>
      <c r="ES371" t="s">
        <v>71</v>
      </c>
      <c r="ET371" t="s">
        <v>71</v>
      </c>
      <c r="EU371" t="s">
        <v>71</v>
      </c>
      <c r="EV371" t="s">
        <v>71</v>
      </c>
      <c r="EW371" t="s">
        <v>71</v>
      </c>
      <c r="EX371" t="s">
        <v>71</v>
      </c>
      <c r="EY371" t="s">
        <v>71</v>
      </c>
      <c r="EZ371" t="s">
        <v>71</v>
      </c>
      <c r="FA371" t="s">
        <v>71</v>
      </c>
      <c r="FB371" t="s">
        <v>71</v>
      </c>
      <c r="FC371" t="s">
        <v>71</v>
      </c>
      <c r="FD371" t="s">
        <v>71</v>
      </c>
      <c r="FE371" t="s">
        <v>71</v>
      </c>
      <c r="FF371" t="s">
        <v>71</v>
      </c>
      <c r="FG371" t="s">
        <v>71</v>
      </c>
      <c r="FH371" t="s">
        <v>71</v>
      </c>
      <c r="FI371" t="s">
        <v>71</v>
      </c>
      <c r="FJ371" t="s">
        <v>71</v>
      </c>
      <c r="FK371" t="s">
        <v>71</v>
      </c>
      <c r="FL371" t="s">
        <v>71</v>
      </c>
      <c r="FM371" t="s">
        <v>71</v>
      </c>
      <c r="FN371" t="s">
        <v>71</v>
      </c>
      <c r="FO371" t="s">
        <v>71</v>
      </c>
      <c r="FP371" t="s">
        <v>71</v>
      </c>
      <c r="FQ371" t="s">
        <v>71</v>
      </c>
      <c r="FR371" t="s">
        <v>71</v>
      </c>
      <c r="FS371" t="s">
        <v>71</v>
      </c>
      <c r="FT371" t="s">
        <v>71</v>
      </c>
      <c r="FU371" t="s">
        <v>71</v>
      </c>
      <c r="FV371" t="s">
        <v>71</v>
      </c>
      <c r="FW371" t="s">
        <v>71</v>
      </c>
      <c r="FX371" t="s">
        <v>71</v>
      </c>
      <c r="FY371" t="s">
        <v>71</v>
      </c>
      <c r="FZ371" t="s">
        <v>71</v>
      </c>
      <c r="GA371" t="s">
        <v>71</v>
      </c>
      <c r="GB371" t="s">
        <v>71</v>
      </c>
      <c r="GC371" t="s">
        <v>71</v>
      </c>
      <c r="GD371" t="s">
        <v>71</v>
      </c>
      <c r="GE371" t="s">
        <v>71</v>
      </c>
      <c r="GF371" t="s">
        <v>71</v>
      </c>
      <c r="GG371" t="s">
        <v>71</v>
      </c>
      <c r="GH371" t="s">
        <v>71</v>
      </c>
    </row>
    <row r="372" spans="1:190" x14ac:dyDescent="0.2">
      <c r="A372" s="1">
        <v>370</v>
      </c>
      <c r="B372" t="s">
        <v>72</v>
      </c>
      <c r="C372" t="s">
        <v>72</v>
      </c>
      <c r="D372" t="s">
        <v>73</v>
      </c>
      <c r="E372" t="s">
        <v>73</v>
      </c>
      <c r="F372" t="s">
        <v>73</v>
      </c>
      <c r="G372" t="s">
        <v>73</v>
      </c>
      <c r="H372" t="s">
        <v>74</v>
      </c>
      <c r="I372" t="s">
        <v>74</v>
      </c>
      <c r="J372" t="s">
        <v>74</v>
      </c>
      <c r="K372" t="s">
        <v>75</v>
      </c>
      <c r="L372" t="s">
        <v>75</v>
      </c>
      <c r="M372" t="s">
        <v>75</v>
      </c>
      <c r="N372" t="s">
        <v>75</v>
      </c>
      <c r="O372" t="s">
        <v>75</v>
      </c>
      <c r="P372" t="s">
        <v>75</v>
      </c>
      <c r="Q372" t="s">
        <v>75</v>
      </c>
      <c r="R372" t="s">
        <v>71</v>
      </c>
      <c r="S372" t="s">
        <v>71</v>
      </c>
      <c r="T372" t="s">
        <v>71</v>
      </c>
      <c r="U372" t="s">
        <v>71</v>
      </c>
      <c r="V372" t="s">
        <v>71</v>
      </c>
      <c r="W372" t="s">
        <v>71</v>
      </c>
      <c r="X372" t="s">
        <v>71</v>
      </c>
      <c r="Y372" t="s">
        <v>71</v>
      </c>
      <c r="Z372" t="s">
        <v>71</v>
      </c>
      <c r="AA372" t="s">
        <v>71</v>
      </c>
      <c r="AB372" t="s">
        <v>71</v>
      </c>
      <c r="AC372" t="s">
        <v>71</v>
      </c>
      <c r="AD372" t="s">
        <v>71</v>
      </c>
      <c r="AE372" t="s">
        <v>71</v>
      </c>
      <c r="AF372" t="s">
        <v>71</v>
      </c>
      <c r="AG372" t="s">
        <v>71</v>
      </c>
      <c r="AH372" t="s">
        <v>71</v>
      </c>
      <c r="AI372" t="s">
        <v>71</v>
      </c>
      <c r="AJ372" t="s">
        <v>71</v>
      </c>
      <c r="AK372" t="s">
        <v>71</v>
      </c>
      <c r="AL372" t="s">
        <v>71</v>
      </c>
      <c r="AM372" t="s">
        <v>71</v>
      </c>
      <c r="AN372" t="s">
        <v>71</v>
      </c>
      <c r="AO372" t="s">
        <v>71</v>
      </c>
      <c r="AP372" t="s">
        <v>71</v>
      </c>
      <c r="AQ372" t="s">
        <v>71</v>
      </c>
      <c r="AR372" t="s">
        <v>71</v>
      </c>
      <c r="AS372" t="s">
        <v>71</v>
      </c>
      <c r="AT372" t="s">
        <v>71</v>
      </c>
      <c r="AU372" t="s">
        <v>71</v>
      </c>
      <c r="AV372" t="s">
        <v>71</v>
      </c>
      <c r="AW372" t="s">
        <v>71</v>
      </c>
      <c r="AX372" t="s">
        <v>71</v>
      </c>
      <c r="AY372" t="s">
        <v>71</v>
      </c>
      <c r="AZ372" t="s">
        <v>71</v>
      </c>
      <c r="BA372" t="s">
        <v>71</v>
      </c>
      <c r="BB372" t="s">
        <v>71</v>
      </c>
      <c r="BC372" t="s">
        <v>71</v>
      </c>
      <c r="BD372" t="s">
        <v>71</v>
      </c>
      <c r="BE372" t="s">
        <v>71</v>
      </c>
      <c r="BF372" t="s">
        <v>71</v>
      </c>
      <c r="BG372" t="s">
        <v>71</v>
      </c>
      <c r="BH372" t="s">
        <v>71</v>
      </c>
      <c r="BI372" t="s">
        <v>71</v>
      </c>
      <c r="BJ372" t="s">
        <v>71</v>
      </c>
      <c r="BK372" t="s">
        <v>71</v>
      </c>
      <c r="BL372" t="s">
        <v>71</v>
      </c>
      <c r="BM372" t="s">
        <v>71</v>
      </c>
      <c r="BN372" t="s">
        <v>71</v>
      </c>
      <c r="BO372" t="s">
        <v>71</v>
      </c>
      <c r="BP372" t="s">
        <v>71</v>
      </c>
      <c r="BQ372" t="s">
        <v>71</v>
      </c>
      <c r="BR372" t="s">
        <v>71</v>
      </c>
      <c r="BS372" t="s">
        <v>71</v>
      </c>
      <c r="BT372" t="s">
        <v>71</v>
      </c>
      <c r="BU372" t="s">
        <v>71</v>
      </c>
      <c r="BV372" t="s">
        <v>71</v>
      </c>
      <c r="BW372" t="s">
        <v>71</v>
      </c>
      <c r="BX372" t="s">
        <v>71</v>
      </c>
      <c r="BY372" t="s">
        <v>71</v>
      </c>
      <c r="BZ372" t="s">
        <v>71</v>
      </c>
      <c r="CA372" t="s">
        <v>71</v>
      </c>
      <c r="CB372" t="s">
        <v>71</v>
      </c>
      <c r="CC372" t="s">
        <v>71</v>
      </c>
      <c r="CD372" t="s">
        <v>71</v>
      </c>
      <c r="CE372" t="s">
        <v>71</v>
      </c>
      <c r="CF372" t="s">
        <v>71</v>
      </c>
      <c r="CG372" t="s">
        <v>71</v>
      </c>
      <c r="CH372" t="s">
        <v>71</v>
      </c>
      <c r="CI372" t="s">
        <v>71</v>
      </c>
      <c r="CJ372" t="s">
        <v>71</v>
      </c>
      <c r="CK372" t="s">
        <v>71</v>
      </c>
      <c r="CL372" t="s">
        <v>71</v>
      </c>
      <c r="CM372" t="s">
        <v>71</v>
      </c>
      <c r="CN372" t="s">
        <v>71</v>
      </c>
      <c r="CO372" t="s">
        <v>71</v>
      </c>
      <c r="CP372" t="s">
        <v>71</v>
      </c>
      <c r="CQ372" t="s">
        <v>71</v>
      </c>
      <c r="CR372" t="s">
        <v>71</v>
      </c>
      <c r="CS372" t="s">
        <v>71</v>
      </c>
      <c r="CT372" t="s">
        <v>71</v>
      </c>
      <c r="CU372" t="s">
        <v>71</v>
      </c>
      <c r="CV372" t="s">
        <v>71</v>
      </c>
      <c r="CW372" t="s">
        <v>71</v>
      </c>
      <c r="CX372" t="s">
        <v>71</v>
      </c>
      <c r="CY372" t="s">
        <v>71</v>
      </c>
      <c r="CZ372" t="s">
        <v>71</v>
      </c>
      <c r="DA372" t="s">
        <v>71</v>
      </c>
      <c r="DB372" t="s">
        <v>71</v>
      </c>
      <c r="DC372" t="s">
        <v>71</v>
      </c>
      <c r="DD372" t="s">
        <v>71</v>
      </c>
      <c r="DE372" t="s">
        <v>71</v>
      </c>
      <c r="DF372" t="s">
        <v>71</v>
      </c>
      <c r="DG372" t="s">
        <v>71</v>
      </c>
      <c r="DH372" t="s">
        <v>71</v>
      </c>
      <c r="DI372" t="s">
        <v>71</v>
      </c>
      <c r="DJ372" t="s">
        <v>71</v>
      </c>
      <c r="DK372" t="s">
        <v>71</v>
      </c>
      <c r="DL372" t="s">
        <v>71</v>
      </c>
      <c r="DM372" t="s">
        <v>71</v>
      </c>
      <c r="DN372" t="s">
        <v>71</v>
      </c>
      <c r="DO372" t="s">
        <v>71</v>
      </c>
      <c r="DP372" t="s">
        <v>71</v>
      </c>
      <c r="DQ372" t="s">
        <v>71</v>
      </c>
      <c r="DR372" t="s">
        <v>71</v>
      </c>
      <c r="DS372" t="s">
        <v>71</v>
      </c>
      <c r="DT372" t="s">
        <v>71</v>
      </c>
      <c r="DU372" t="s">
        <v>71</v>
      </c>
      <c r="DV372" t="s">
        <v>71</v>
      </c>
      <c r="DW372" t="s">
        <v>71</v>
      </c>
      <c r="DX372" t="s">
        <v>71</v>
      </c>
      <c r="DY372" t="s">
        <v>71</v>
      </c>
      <c r="DZ372" t="s">
        <v>71</v>
      </c>
      <c r="EA372" t="s">
        <v>71</v>
      </c>
      <c r="EB372" t="s">
        <v>71</v>
      </c>
      <c r="EC372" t="s">
        <v>71</v>
      </c>
      <c r="ED372" t="s">
        <v>71</v>
      </c>
      <c r="EE372" t="s">
        <v>71</v>
      </c>
      <c r="EF372" t="s">
        <v>71</v>
      </c>
      <c r="EG372" t="s">
        <v>71</v>
      </c>
      <c r="EH372" t="s">
        <v>71</v>
      </c>
      <c r="EI372" t="s">
        <v>71</v>
      </c>
      <c r="EJ372" t="s">
        <v>71</v>
      </c>
      <c r="EK372" t="s">
        <v>71</v>
      </c>
      <c r="EL372" t="s">
        <v>71</v>
      </c>
      <c r="EM372" t="s">
        <v>71</v>
      </c>
      <c r="EN372" t="s">
        <v>71</v>
      </c>
      <c r="EO372" t="s">
        <v>71</v>
      </c>
      <c r="EP372" t="s">
        <v>71</v>
      </c>
      <c r="EQ372" t="s">
        <v>71</v>
      </c>
      <c r="ER372" t="s">
        <v>71</v>
      </c>
      <c r="ES372" t="s">
        <v>71</v>
      </c>
      <c r="ET372" t="s">
        <v>71</v>
      </c>
      <c r="EU372" t="s">
        <v>71</v>
      </c>
      <c r="EV372" t="s">
        <v>71</v>
      </c>
      <c r="EW372" t="s">
        <v>71</v>
      </c>
      <c r="EX372" t="s">
        <v>71</v>
      </c>
      <c r="EY372" t="s">
        <v>71</v>
      </c>
      <c r="EZ372" t="s">
        <v>71</v>
      </c>
      <c r="FA372" t="s">
        <v>71</v>
      </c>
      <c r="FB372" t="s">
        <v>71</v>
      </c>
      <c r="FC372" t="s">
        <v>71</v>
      </c>
      <c r="FD372" t="s">
        <v>71</v>
      </c>
      <c r="FE372" t="s">
        <v>71</v>
      </c>
      <c r="FF372" t="s">
        <v>71</v>
      </c>
      <c r="FG372" t="s">
        <v>71</v>
      </c>
      <c r="FH372" t="s">
        <v>71</v>
      </c>
      <c r="FI372" t="s">
        <v>71</v>
      </c>
      <c r="FJ372" t="s">
        <v>71</v>
      </c>
      <c r="FK372" t="s">
        <v>71</v>
      </c>
      <c r="FL372" t="s">
        <v>71</v>
      </c>
      <c r="FM372" t="s">
        <v>71</v>
      </c>
      <c r="FN372" t="s">
        <v>71</v>
      </c>
      <c r="FO372" t="s">
        <v>71</v>
      </c>
      <c r="FP372" t="s">
        <v>71</v>
      </c>
      <c r="FQ372" t="s">
        <v>71</v>
      </c>
      <c r="FR372" t="s">
        <v>71</v>
      </c>
      <c r="FS372" t="s">
        <v>71</v>
      </c>
      <c r="FT372" t="s">
        <v>71</v>
      </c>
      <c r="FU372" t="s">
        <v>71</v>
      </c>
      <c r="FV372" t="s">
        <v>71</v>
      </c>
      <c r="FW372" t="s">
        <v>71</v>
      </c>
      <c r="FX372" t="s">
        <v>71</v>
      </c>
      <c r="FY372" t="s">
        <v>71</v>
      </c>
      <c r="FZ372" t="s">
        <v>71</v>
      </c>
      <c r="GA372" t="s">
        <v>71</v>
      </c>
      <c r="GB372" t="s">
        <v>71</v>
      </c>
      <c r="GC372" t="s">
        <v>71</v>
      </c>
      <c r="GD372" t="s">
        <v>71</v>
      </c>
      <c r="GE372" t="s">
        <v>71</v>
      </c>
      <c r="GF372" t="s">
        <v>71</v>
      </c>
      <c r="GG372" t="s">
        <v>71</v>
      </c>
      <c r="GH372" t="s">
        <v>71</v>
      </c>
    </row>
    <row r="373" spans="1:190" x14ac:dyDescent="0.2">
      <c r="A373" s="1">
        <v>371</v>
      </c>
      <c r="B373" t="s">
        <v>72</v>
      </c>
      <c r="C373" t="s">
        <v>72</v>
      </c>
      <c r="D373" t="s">
        <v>73</v>
      </c>
      <c r="E373" t="s">
        <v>73</v>
      </c>
      <c r="F373" t="s">
        <v>73</v>
      </c>
      <c r="G373" t="s">
        <v>73</v>
      </c>
      <c r="H373" t="s">
        <v>74</v>
      </c>
      <c r="I373" t="s">
        <v>74</v>
      </c>
      <c r="J373" t="s">
        <v>74</v>
      </c>
      <c r="K373" t="s">
        <v>75</v>
      </c>
      <c r="L373" t="s">
        <v>75</v>
      </c>
      <c r="M373" t="s">
        <v>75</v>
      </c>
      <c r="N373" t="s">
        <v>75</v>
      </c>
      <c r="O373" t="s">
        <v>75</v>
      </c>
      <c r="P373" t="s">
        <v>75</v>
      </c>
      <c r="Q373" t="s">
        <v>75</v>
      </c>
      <c r="R373" t="s">
        <v>71</v>
      </c>
      <c r="S373" t="s">
        <v>71</v>
      </c>
      <c r="T373" t="s">
        <v>71</v>
      </c>
      <c r="U373" t="s">
        <v>71</v>
      </c>
      <c r="V373" t="s">
        <v>71</v>
      </c>
      <c r="W373" t="s">
        <v>71</v>
      </c>
      <c r="X373" t="s">
        <v>71</v>
      </c>
      <c r="Y373" t="s">
        <v>71</v>
      </c>
      <c r="Z373" t="s">
        <v>71</v>
      </c>
      <c r="AA373" t="s">
        <v>71</v>
      </c>
      <c r="AB373" t="s">
        <v>71</v>
      </c>
      <c r="AC373" t="s">
        <v>71</v>
      </c>
      <c r="AD373" t="s">
        <v>71</v>
      </c>
      <c r="AE373" t="s">
        <v>71</v>
      </c>
      <c r="AF373" t="s">
        <v>71</v>
      </c>
      <c r="AG373" t="s">
        <v>71</v>
      </c>
      <c r="AH373" t="s">
        <v>71</v>
      </c>
      <c r="AI373" t="s">
        <v>71</v>
      </c>
      <c r="AJ373" t="s">
        <v>71</v>
      </c>
      <c r="AK373" t="s">
        <v>71</v>
      </c>
      <c r="AL373" t="s">
        <v>71</v>
      </c>
      <c r="AM373" t="s">
        <v>71</v>
      </c>
      <c r="AN373" t="s">
        <v>71</v>
      </c>
      <c r="AO373" t="s">
        <v>71</v>
      </c>
      <c r="AP373" t="s">
        <v>71</v>
      </c>
      <c r="AQ373" t="s">
        <v>71</v>
      </c>
      <c r="AR373" t="s">
        <v>71</v>
      </c>
      <c r="AS373" t="s">
        <v>71</v>
      </c>
      <c r="AT373" t="s">
        <v>71</v>
      </c>
      <c r="AU373" t="s">
        <v>71</v>
      </c>
      <c r="AV373" t="s">
        <v>71</v>
      </c>
      <c r="AW373" t="s">
        <v>71</v>
      </c>
      <c r="AX373" t="s">
        <v>71</v>
      </c>
      <c r="AY373" t="s">
        <v>71</v>
      </c>
      <c r="AZ373" t="s">
        <v>71</v>
      </c>
      <c r="BA373" t="s">
        <v>71</v>
      </c>
      <c r="BB373" t="s">
        <v>71</v>
      </c>
      <c r="BC373" t="s">
        <v>71</v>
      </c>
      <c r="BD373" t="s">
        <v>71</v>
      </c>
      <c r="BE373" t="s">
        <v>71</v>
      </c>
      <c r="BF373" t="s">
        <v>71</v>
      </c>
      <c r="BG373" t="s">
        <v>71</v>
      </c>
      <c r="BH373" t="s">
        <v>71</v>
      </c>
      <c r="BI373" t="s">
        <v>71</v>
      </c>
      <c r="BJ373" t="s">
        <v>71</v>
      </c>
      <c r="BK373" t="s">
        <v>71</v>
      </c>
      <c r="BL373" t="s">
        <v>71</v>
      </c>
      <c r="BM373" t="s">
        <v>71</v>
      </c>
      <c r="BN373" t="s">
        <v>71</v>
      </c>
      <c r="BO373" t="s">
        <v>71</v>
      </c>
      <c r="BP373" t="s">
        <v>71</v>
      </c>
      <c r="BQ373" t="s">
        <v>71</v>
      </c>
      <c r="BR373" t="s">
        <v>71</v>
      </c>
      <c r="BS373" t="s">
        <v>71</v>
      </c>
      <c r="BT373" t="s">
        <v>71</v>
      </c>
      <c r="BU373" t="s">
        <v>71</v>
      </c>
      <c r="BV373" t="s">
        <v>71</v>
      </c>
      <c r="BW373" t="s">
        <v>71</v>
      </c>
      <c r="BX373" t="s">
        <v>71</v>
      </c>
      <c r="BY373" t="s">
        <v>71</v>
      </c>
      <c r="BZ373" t="s">
        <v>71</v>
      </c>
      <c r="CA373" t="s">
        <v>71</v>
      </c>
      <c r="CB373" t="s">
        <v>71</v>
      </c>
      <c r="CC373" t="s">
        <v>71</v>
      </c>
      <c r="CD373" t="s">
        <v>71</v>
      </c>
      <c r="CE373" t="s">
        <v>71</v>
      </c>
      <c r="CF373" t="s">
        <v>71</v>
      </c>
      <c r="CG373" t="s">
        <v>71</v>
      </c>
      <c r="CH373" t="s">
        <v>71</v>
      </c>
      <c r="CI373" t="s">
        <v>71</v>
      </c>
      <c r="CJ373" t="s">
        <v>71</v>
      </c>
      <c r="CK373" t="s">
        <v>71</v>
      </c>
      <c r="CL373" t="s">
        <v>71</v>
      </c>
      <c r="CM373" t="s">
        <v>71</v>
      </c>
      <c r="CN373" t="s">
        <v>71</v>
      </c>
      <c r="CO373" t="s">
        <v>71</v>
      </c>
      <c r="CP373" t="s">
        <v>71</v>
      </c>
      <c r="CQ373" t="s">
        <v>71</v>
      </c>
      <c r="CR373" t="s">
        <v>71</v>
      </c>
      <c r="CS373" t="s">
        <v>71</v>
      </c>
      <c r="CT373" t="s">
        <v>71</v>
      </c>
      <c r="CU373" t="s">
        <v>71</v>
      </c>
      <c r="CV373" t="s">
        <v>71</v>
      </c>
      <c r="CW373" t="s">
        <v>71</v>
      </c>
      <c r="CX373" t="s">
        <v>71</v>
      </c>
      <c r="CY373" t="s">
        <v>71</v>
      </c>
      <c r="CZ373" t="s">
        <v>71</v>
      </c>
      <c r="DA373" t="s">
        <v>71</v>
      </c>
      <c r="DB373" t="s">
        <v>71</v>
      </c>
      <c r="DC373" t="s">
        <v>71</v>
      </c>
      <c r="DD373" t="s">
        <v>71</v>
      </c>
      <c r="DE373" t="s">
        <v>71</v>
      </c>
      <c r="DF373" t="s">
        <v>71</v>
      </c>
      <c r="DG373" t="s">
        <v>71</v>
      </c>
      <c r="DH373" t="s">
        <v>71</v>
      </c>
      <c r="DI373" t="s">
        <v>71</v>
      </c>
      <c r="DJ373" t="s">
        <v>71</v>
      </c>
      <c r="DK373" t="s">
        <v>71</v>
      </c>
      <c r="DL373" t="s">
        <v>71</v>
      </c>
      <c r="DM373" t="s">
        <v>71</v>
      </c>
      <c r="DN373" t="s">
        <v>71</v>
      </c>
      <c r="DO373" t="s">
        <v>71</v>
      </c>
      <c r="DP373" t="s">
        <v>71</v>
      </c>
      <c r="DQ373" t="s">
        <v>71</v>
      </c>
      <c r="DR373" t="s">
        <v>71</v>
      </c>
      <c r="DS373" t="s">
        <v>71</v>
      </c>
      <c r="DT373" t="s">
        <v>71</v>
      </c>
      <c r="DU373" t="s">
        <v>71</v>
      </c>
      <c r="DV373" t="s">
        <v>71</v>
      </c>
      <c r="DW373" t="s">
        <v>71</v>
      </c>
      <c r="DX373" t="s">
        <v>71</v>
      </c>
      <c r="DY373" t="s">
        <v>71</v>
      </c>
      <c r="DZ373" t="s">
        <v>71</v>
      </c>
      <c r="EA373" t="s">
        <v>71</v>
      </c>
      <c r="EB373" t="s">
        <v>71</v>
      </c>
      <c r="EC373" t="s">
        <v>71</v>
      </c>
      <c r="ED373" t="s">
        <v>71</v>
      </c>
      <c r="EE373" t="s">
        <v>71</v>
      </c>
      <c r="EF373" t="s">
        <v>71</v>
      </c>
      <c r="EG373" t="s">
        <v>71</v>
      </c>
      <c r="EH373" t="s">
        <v>71</v>
      </c>
      <c r="EI373" t="s">
        <v>71</v>
      </c>
      <c r="EJ373" t="s">
        <v>71</v>
      </c>
      <c r="EK373" t="s">
        <v>71</v>
      </c>
      <c r="EL373" t="s">
        <v>71</v>
      </c>
      <c r="EM373" t="s">
        <v>71</v>
      </c>
      <c r="EN373" t="s">
        <v>71</v>
      </c>
      <c r="EO373" t="s">
        <v>71</v>
      </c>
      <c r="EP373" t="s">
        <v>71</v>
      </c>
      <c r="EQ373" t="s">
        <v>71</v>
      </c>
      <c r="ER373" t="s">
        <v>71</v>
      </c>
      <c r="ES373" t="s">
        <v>71</v>
      </c>
      <c r="ET373" t="s">
        <v>71</v>
      </c>
      <c r="EU373" t="s">
        <v>71</v>
      </c>
      <c r="EV373" t="s">
        <v>71</v>
      </c>
      <c r="EW373" t="s">
        <v>71</v>
      </c>
      <c r="EX373" t="s">
        <v>71</v>
      </c>
      <c r="EY373" t="s">
        <v>71</v>
      </c>
      <c r="EZ373" t="s">
        <v>71</v>
      </c>
      <c r="FA373" t="s">
        <v>71</v>
      </c>
      <c r="FB373" t="s">
        <v>71</v>
      </c>
      <c r="FC373" t="s">
        <v>71</v>
      </c>
      <c r="FD373" t="s">
        <v>71</v>
      </c>
      <c r="FE373" t="s">
        <v>71</v>
      </c>
      <c r="FF373" t="s">
        <v>71</v>
      </c>
      <c r="FG373" t="s">
        <v>71</v>
      </c>
      <c r="FH373" t="s">
        <v>71</v>
      </c>
      <c r="FI373" t="s">
        <v>71</v>
      </c>
      <c r="FJ373" t="s">
        <v>71</v>
      </c>
      <c r="FK373" t="s">
        <v>71</v>
      </c>
      <c r="FL373" t="s">
        <v>71</v>
      </c>
      <c r="FM373" t="s">
        <v>71</v>
      </c>
      <c r="FN373" t="s">
        <v>71</v>
      </c>
      <c r="FO373" t="s">
        <v>71</v>
      </c>
      <c r="FP373" t="s">
        <v>71</v>
      </c>
      <c r="FQ373" t="s">
        <v>71</v>
      </c>
      <c r="FR373" t="s">
        <v>71</v>
      </c>
      <c r="FS373" t="s">
        <v>71</v>
      </c>
      <c r="FT373" t="s">
        <v>71</v>
      </c>
      <c r="FU373" t="s">
        <v>71</v>
      </c>
      <c r="FV373" t="s">
        <v>71</v>
      </c>
      <c r="FW373" t="s">
        <v>71</v>
      </c>
      <c r="FX373" t="s">
        <v>71</v>
      </c>
      <c r="FY373" t="s">
        <v>71</v>
      </c>
      <c r="FZ373" t="s">
        <v>71</v>
      </c>
      <c r="GA373" t="s">
        <v>71</v>
      </c>
      <c r="GB373" t="s">
        <v>71</v>
      </c>
      <c r="GC373" t="s">
        <v>71</v>
      </c>
      <c r="GD373" t="s">
        <v>71</v>
      </c>
      <c r="GE373" t="s">
        <v>71</v>
      </c>
      <c r="GF373" t="s">
        <v>71</v>
      </c>
      <c r="GG373" t="s">
        <v>71</v>
      </c>
      <c r="GH373" t="s">
        <v>71</v>
      </c>
    </row>
    <row r="374" spans="1:190" x14ac:dyDescent="0.2">
      <c r="A374" s="1">
        <v>372</v>
      </c>
      <c r="B374" t="s">
        <v>72</v>
      </c>
      <c r="C374" t="s">
        <v>72</v>
      </c>
      <c r="D374" t="s">
        <v>73</v>
      </c>
      <c r="E374" t="s">
        <v>73</v>
      </c>
      <c r="F374" t="s">
        <v>73</v>
      </c>
      <c r="G374" t="s">
        <v>73</v>
      </c>
      <c r="H374" t="s">
        <v>74</v>
      </c>
      <c r="I374" t="s">
        <v>74</v>
      </c>
      <c r="J374" t="s">
        <v>74</v>
      </c>
      <c r="K374" t="s">
        <v>75</v>
      </c>
      <c r="L374" t="s">
        <v>75</v>
      </c>
      <c r="M374" t="s">
        <v>75</v>
      </c>
      <c r="N374" t="s">
        <v>75</v>
      </c>
      <c r="O374" t="s">
        <v>75</v>
      </c>
      <c r="P374" t="s">
        <v>75</v>
      </c>
      <c r="Q374" t="s">
        <v>75</v>
      </c>
      <c r="R374" t="s">
        <v>71</v>
      </c>
      <c r="S374" t="s">
        <v>71</v>
      </c>
      <c r="T374" t="s">
        <v>71</v>
      </c>
      <c r="U374" t="s">
        <v>71</v>
      </c>
      <c r="V374" t="s">
        <v>71</v>
      </c>
      <c r="W374" t="s">
        <v>71</v>
      </c>
      <c r="X374" t="s">
        <v>71</v>
      </c>
      <c r="Y374" t="s">
        <v>71</v>
      </c>
      <c r="Z374" t="s">
        <v>71</v>
      </c>
      <c r="AA374" t="s">
        <v>71</v>
      </c>
      <c r="AB374" t="s">
        <v>71</v>
      </c>
      <c r="AC374" t="s">
        <v>71</v>
      </c>
      <c r="AD374" t="s">
        <v>71</v>
      </c>
      <c r="AE374" t="s">
        <v>71</v>
      </c>
      <c r="AF374" t="s">
        <v>71</v>
      </c>
      <c r="AG374" t="s">
        <v>71</v>
      </c>
      <c r="AH374" t="s">
        <v>71</v>
      </c>
      <c r="AI374" t="s">
        <v>71</v>
      </c>
      <c r="AJ374" t="s">
        <v>71</v>
      </c>
      <c r="AK374" t="s">
        <v>71</v>
      </c>
      <c r="AL374" t="s">
        <v>71</v>
      </c>
      <c r="AM374" t="s">
        <v>71</v>
      </c>
      <c r="AN374" t="s">
        <v>71</v>
      </c>
      <c r="AO374" t="s">
        <v>71</v>
      </c>
      <c r="AP374" t="s">
        <v>71</v>
      </c>
      <c r="AQ374" t="s">
        <v>71</v>
      </c>
      <c r="AR374" t="s">
        <v>71</v>
      </c>
      <c r="AS374" t="s">
        <v>71</v>
      </c>
      <c r="AT374" t="s">
        <v>71</v>
      </c>
      <c r="AU374" t="s">
        <v>71</v>
      </c>
      <c r="AV374" t="s">
        <v>71</v>
      </c>
      <c r="AW374" t="s">
        <v>71</v>
      </c>
      <c r="AX374" t="s">
        <v>71</v>
      </c>
      <c r="AY374" t="s">
        <v>71</v>
      </c>
      <c r="AZ374" t="s">
        <v>71</v>
      </c>
      <c r="BA374" t="s">
        <v>71</v>
      </c>
      <c r="BB374" t="s">
        <v>71</v>
      </c>
      <c r="BC374" t="s">
        <v>71</v>
      </c>
      <c r="BD374" t="s">
        <v>71</v>
      </c>
      <c r="BE374" t="s">
        <v>71</v>
      </c>
      <c r="BF374" t="s">
        <v>71</v>
      </c>
      <c r="BG374" t="s">
        <v>71</v>
      </c>
      <c r="BH374" t="s">
        <v>71</v>
      </c>
      <c r="BI374" t="s">
        <v>71</v>
      </c>
      <c r="BJ374" t="s">
        <v>71</v>
      </c>
      <c r="BK374" t="s">
        <v>71</v>
      </c>
      <c r="BL374" t="s">
        <v>71</v>
      </c>
      <c r="BM374" t="s">
        <v>71</v>
      </c>
      <c r="BN374" t="s">
        <v>71</v>
      </c>
      <c r="BO374" t="s">
        <v>71</v>
      </c>
      <c r="BP374" t="s">
        <v>71</v>
      </c>
      <c r="BQ374" t="s">
        <v>71</v>
      </c>
      <c r="BR374" t="s">
        <v>71</v>
      </c>
      <c r="BS374" t="s">
        <v>71</v>
      </c>
      <c r="BT374" t="s">
        <v>71</v>
      </c>
      <c r="BU374" t="s">
        <v>71</v>
      </c>
      <c r="BV374" t="s">
        <v>71</v>
      </c>
      <c r="BW374" t="s">
        <v>71</v>
      </c>
      <c r="BX374" t="s">
        <v>71</v>
      </c>
      <c r="BY374" t="s">
        <v>71</v>
      </c>
      <c r="BZ374" t="s">
        <v>71</v>
      </c>
      <c r="CA374" t="s">
        <v>71</v>
      </c>
      <c r="CB374" t="s">
        <v>71</v>
      </c>
      <c r="CC374" t="s">
        <v>71</v>
      </c>
      <c r="CD374" t="s">
        <v>71</v>
      </c>
      <c r="CE374" t="s">
        <v>71</v>
      </c>
      <c r="CF374" t="s">
        <v>71</v>
      </c>
      <c r="CG374" t="s">
        <v>71</v>
      </c>
      <c r="CH374" t="s">
        <v>71</v>
      </c>
      <c r="CI374" t="s">
        <v>71</v>
      </c>
      <c r="CJ374" t="s">
        <v>71</v>
      </c>
      <c r="CK374" t="s">
        <v>71</v>
      </c>
      <c r="CL374" t="s">
        <v>71</v>
      </c>
      <c r="CM374" t="s">
        <v>71</v>
      </c>
      <c r="CN374" t="s">
        <v>71</v>
      </c>
      <c r="CO374" t="s">
        <v>71</v>
      </c>
      <c r="CP374" t="s">
        <v>71</v>
      </c>
      <c r="CQ374" t="s">
        <v>71</v>
      </c>
      <c r="CR374" t="s">
        <v>71</v>
      </c>
      <c r="CS374" t="s">
        <v>71</v>
      </c>
      <c r="CT374" t="s">
        <v>71</v>
      </c>
      <c r="CU374" t="s">
        <v>71</v>
      </c>
      <c r="CV374" t="s">
        <v>71</v>
      </c>
      <c r="CW374" t="s">
        <v>71</v>
      </c>
      <c r="CX374" t="s">
        <v>71</v>
      </c>
      <c r="CY374" t="s">
        <v>71</v>
      </c>
      <c r="CZ374" t="s">
        <v>71</v>
      </c>
      <c r="DA374" t="s">
        <v>71</v>
      </c>
      <c r="DB374" t="s">
        <v>71</v>
      </c>
      <c r="DC374" t="s">
        <v>71</v>
      </c>
      <c r="DD374" t="s">
        <v>71</v>
      </c>
      <c r="DE374" t="s">
        <v>71</v>
      </c>
      <c r="DF374" t="s">
        <v>71</v>
      </c>
      <c r="DG374" t="s">
        <v>71</v>
      </c>
      <c r="DH374" t="s">
        <v>71</v>
      </c>
      <c r="DI374" t="s">
        <v>71</v>
      </c>
      <c r="DJ374" t="s">
        <v>71</v>
      </c>
      <c r="DK374" t="s">
        <v>71</v>
      </c>
      <c r="DL374" t="s">
        <v>71</v>
      </c>
      <c r="DM374" t="s">
        <v>71</v>
      </c>
      <c r="DN374" t="s">
        <v>71</v>
      </c>
      <c r="DO374" t="s">
        <v>71</v>
      </c>
      <c r="DP374" t="s">
        <v>71</v>
      </c>
      <c r="DQ374" t="s">
        <v>71</v>
      </c>
      <c r="DR374" t="s">
        <v>71</v>
      </c>
      <c r="DS374" t="s">
        <v>71</v>
      </c>
      <c r="DT374" t="s">
        <v>71</v>
      </c>
      <c r="DU374" t="s">
        <v>71</v>
      </c>
      <c r="DV374" t="s">
        <v>71</v>
      </c>
      <c r="DW374" t="s">
        <v>71</v>
      </c>
      <c r="DX374" t="s">
        <v>71</v>
      </c>
      <c r="DY374" t="s">
        <v>71</v>
      </c>
      <c r="DZ374" t="s">
        <v>71</v>
      </c>
      <c r="EA374" t="s">
        <v>71</v>
      </c>
      <c r="EB374" t="s">
        <v>71</v>
      </c>
      <c r="EC374" t="s">
        <v>71</v>
      </c>
      <c r="ED374" t="s">
        <v>71</v>
      </c>
      <c r="EE374" t="s">
        <v>71</v>
      </c>
      <c r="EF374" t="s">
        <v>71</v>
      </c>
      <c r="EG374" t="s">
        <v>71</v>
      </c>
      <c r="EH374" t="s">
        <v>71</v>
      </c>
      <c r="EI374" t="s">
        <v>71</v>
      </c>
      <c r="EJ374" t="s">
        <v>71</v>
      </c>
      <c r="EK374" t="s">
        <v>71</v>
      </c>
      <c r="EL374" t="s">
        <v>71</v>
      </c>
      <c r="EM374" t="s">
        <v>71</v>
      </c>
      <c r="EN374" t="s">
        <v>71</v>
      </c>
      <c r="EO374" t="s">
        <v>71</v>
      </c>
      <c r="EP374" t="s">
        <v>71</v>
      </c>
      <c r="EQ374" t="s">
        <v>71</v>
      </c>
      <c r="ER374" t="s">
        <v>71</v>
      </c>
      <c r="ES374" t="s">
        <v>71</v>
      </c>
      <c r="ET374" t="s">
        <v>71</v>
      </c>
      <c r="EU374" t="s">
        <v>71</v>
      </c>
      <c r="EV374" t="s">
        <v>71</v>
      </c>
      <c r="EW374" t="s">
        <v>71</v>
      </c>
      <c r="EX374" t="s">
        <v>71</v>
      </c>
      <c r="EY374" t="s">
        <v>71</v>
      </c>
      <c r="EZ374" t="s">
        <v>71</v>
      </c>
      <c r="FA374" t="s">
        <v>71</v>
      </c>
      <c r="FB374" t="s">
        <v>71</v>
      </c>
      <c r="FC374" t="s">
        <v>71</v>
      </c>
      <c r="FD374" t="s">
        <v>71</v>
      </c>
      <c r="FE374" t="s">
        <v>71</v>
      </c>
      <c r="FF374" t="s">
        <v>71</v>
      </c>
      <c r="FG374" t="s">
        <v>71</v>
      </c>
      <c r="FH374" t="s">
        <v>71</v>
      </c>
      <c r="FI374" t="s">
        <v>71</v>
      </c>
      <c r="FJ374" t="s">
        <v>71</v>
      </c>
      <c r="FK374" t="s">
        <v>71</v>
      </c>
      <c r="FL374" t="s">
        <v>71</v>
      </c>
      <c r="FM374" t="s">
        <v>71</v>
      </c>
      <c r="FN374" t="s">
        <v>71</v>
      </c>
      <c r="FO374" t="s">
        <v>71</v>
      </c>
      <c r="FP374" t="s">
        <v>71</v>
      </c>
      <c r="FQ374" t="s">
        <v>71</v>
      </c>
      <c r="FR374" t="s">
        <v>71</v>
      </c>
      <c r="FS374" t="s">
        <v>71</v>
      </c>
      <c r="FT374" t="s">
        <v>71</v>
      </c>
      <c r="FU374" t="s">
        <v>71</v>
      </c>
      <c r="FV374" t="s">
        <v>71</v>
      </c>
      <c r="FW374" t="s">
        <v>71</v>
      </c>
      <c r="FX374" t="s">
        <v>71</v>
      </c>
      <c r="FY374" t="s">
        <v>71</v>
      </c>
      <c r="FZ374" t="s">
        <v>71</v>
      </c>
      <c r="GA374" t="s">
        <v>71</v>
      </c>
      <c r="GB374" t="s">
        <v>71</v>
      </c>
      <c r="GC374" t="s">
        <v>71</v>
      </c>
      <c r="GD374" t="s">
        <v>71</v>
      </c>
      <c r="GE374" t="s">
        <v>71</v>
      </c>
      <c r="GF374" t="s">
        <v>71</v>
      </c>
      <c r="GG374" t="s">
        <v>71</v>
      </c>
      <c r="GH374" t="s">
        <v>71</v>
      </c>
    </row>
    <row r="375" spans="1:190" x14ac:dyDescent="0.2">
      <c r="A375" s="1">
        <v>373</v>
      </c>
      <c r="B375" t="s">
        <v>72</v>
      </c>
      <c r="C375" t="s">
        <v>72</v>
      </c>
      <c r="D375" t="s">
        <v>73</v>
      </c>
      <c r="E375" t="s">
        <v>73</v>
      </c>
      <c r="F375" t="s">
        <v>73</v>
      </c>
      <c r="G375" t="s">
        <v>73</v>
      </c>
      <c r="H375" t="s">
        <v>74</v>
      </c>
      <c r="I375" t="s">
        <v>74</v>
      </c>
      <c r="J375" t="s">
        <v>74</v>
      </c>
      <c r="K375" t="s">
        <v>75</v>
      </c>
      <c r="L375" t="s">
        <v>75</v>
      </c>
      <c r="M375" t="s">
        <v>75</v>
      </c>
      <c r="N375" t="s">
        <v>75</v>
      </c>
      <c r="O375" t="s">
        <v>75</v>
      </c>
      <c r="P375" t="s">
        <v>75</v>
      </c>
      <c r="Q375" t="s">
        <v>75</v>
      </c>
      <c r="R375" t="s">
        <v>71</v>
      </c>
      <c r="S375" t="s">
        <v>71</v>
      </c>
      <c r="T375" t="s">
        <v>71</v>
      </c>
      <c r="U375" t="s">
        <v>71</v>
      </c>
      <c r="V375" t="s">
        <v>71</v>
      </c>
      <c r="W375" t="s">
        <v>71</v>
      </c>
      <c r="X375" t="s">
        <v>71</v>
      </c>
      <c r="Y375" t="s">
        <v>71</v>
      </c>
      <c r="Z375" t="s">
        <v>71</v>
      </c>
      <c r="AA375" t="s">
        <v>71</v>
      </c>
      <c r="AB375" t="s">
        <v>71</v>
      </c>
      <c r="AC375" t="s">
        <v>71</v>
      </c>
      <c r="AD375" t="s">
        <v>71</v>
      </c>
      <c r="AE375" t="s">
        <v>71</v>
      </c>
      <c r="AF375" t="s">
        <v>71</v>
      </c>
      <c r="AG375" t="s">
        <v>71</v>
      </c>
      <c r="AH375" t="s">
        <v>71</v>
      </c>
      <c r="AI375" t="s">
        <v>71</v>
      </c>
      <c r="AJ375" t="s">
        <v>71</v>
      </c>
      <c r="AK375" t="s">
        <v>71</v>
      </c>
      <c r="AL375" t="s">
        <v>71</v>
      </c>
      <c r="AM375" t="s">
        <v>71</v>
      </c>
      <c r="AN375" t="s">
        <v>71</v>
      </c>
      <c r="AO375" t="s">
        <v>71</v>
      </c>
      <c r="AP375" t="s">
        <v>71</v>
      </c>
      <c r="AQ375" t="s">
        <v>71</v>
      </c>
      <c r="AR375" t="s">
        <v>71</v>
      </c>
      <c r="AS375" t="s">
        <v>71</v>
      </c>
      <c r="AT375" t="s">
        <v>71</v>
      </c>
      <c r="AU375" t="s">
        <v>71</v>
      </c>
      <c r="AV375" t="s">
        <v>71</v>
      </c>
      <c r="AW375" t="s">
        <v>71</v>
      </c>
      <c r="AX375" t="s">
        <v>71</v>
      </c>
      <c r="AY375" t="s">
        <v>71</v>
      </c>
      <c r="AZ375" t="s">
        <v>71</v>
      </c>
      <c r="BA375" t="s">
        <v>71</v>
      </c>
      <c r="BB375" t="s">
        <v>71</v>
      </c>
      <c r="BC375" t="s">
        <v>71</v>
      </c>
      <c r="BD375" t="s">
        <v>71</v>
      </c>
      <c r="BE375" t="s">
        <v>71</v>
      </c>
      <c r="BF375" t="s">
        <v>71</v>
      </c>
      <c r="BG375" t="s">
        <v>71</v>
      </c>
      <c r="BH375" t="s">
        <v>71</v>
      </c>
      <c r="BI375" t="s">
        <v>71</v>
      </c>
      <c r="BJ375" t="s">
        <v>71</v>
      </c>
      <c r="BK375" t="s">
        <v>71</v>
      </c>
      <c r="BL375" t="s">
        <v>71</v>
      </c>
      <c r="BM375" t="s">
        <v>71</v>
      </c>
      <c r="BN375" t="s">
        <v>71</v>
      </c>
      <c r="BO375" t="s">
        <v>71</v>
      </c>
      <c r="BP375" t="s">
        <v>71</v>
      </c>
      <c r="BQ375" t="s">
        <v>71</v>
      </c>
      <c r="BR375" t="s">
        <v>71</v>
      </c>
      <c r="BS375" t="s">
        <v>71</v>
      </c>
      <c r="BT375" t="s">
        <v>71</v>
      </c>
      <c r="BU375" t="s">
        <v>71</v>
      </c>
      <c r="BV375" t="s">
        <v>71</v>
      </c>
      <c r="BW375" t="s">
        <v>71</v>
      </c>
      <c r="BX375" t="s">
        <v>71</v>
      </c>
      <c r="BY375" t="s">
        <v>71</v>
      </c>
      <c r="BZ375" t="s">
        <v>71</v>
      </c>
      <c r="CA375" t="s">
        <v>71</v>
      </c>
      <c r="CB375" t="s">
        <v>71</v>
      </c>
      <c r="CC375" t="s">
        <v>71</v>
      </c>
      <c r="CD375" t="s">
        <v>71</v>
      </c>
      <c r="CE375" t="s">
        <v>71</v>
      </c>
      <c r="CF375" t="s">
        <v>71</v>
      </c>
      <c r="CG375" t="s">
        <v>71</v>
      </c>
      <c r="CH375" t="s">
        <v>71</v>
      </c>
      <c r="CI375" t="s">
        <v>71</v>
      </c>
      <c r="CJ375" t="s">
        <v>71</v>
      </c>
      <c r="CK375" t="s">
        <v>71</v>
      </c>
      <c r="CL375" t="s">
        <v>71</v>
      </c>
      <c r="CM375" t="s">
        <v>71</v>
      </c>
      <c r="CN375" t="s">
        <v>71</v>
      </c>
      <c r="CO375" t="s">
        <v>71</v>
      </c>
      <c r="CP375" t="s">
        <v>71</v>
      </c>
      <c r="CQ375" t="s">
        <v>71</v>
      </c>
      <c r="CR375" t="s">
        <v>71</v>
      </c>
      <c r="CS375" t="s">
        <v>71</v>
      </c>
      <c r="CT375" t="s">
        <v>71</v>
      </c>
      <c r="CU375" t="s">
        <v>71</v>
      </c>
      <c r="CV375" t="s">
        <v>71</v>
      </c>
      <c r="CW375" t="s">
        <v>71</v>
      </c>
      <c r="CX375" t="s">
        <v>71</v>
      </c>
      <c r="CY375" t="s">
        <v>71</v>
      </c>
      <c r="CZ375" t="s">
        <v>71</v>
      </c>
      <c r="DA375" t="s">
        <v>71</v>
      </c>
      <c r="DB375" t="s">
        <v>71</v>
      </c>
      <c r="DC375" t="s">
        <v>71</v>
      </c>
      <c r="DD375" t="s">
        <v>71</v>
      </c>
      <c r="DE375" t="s">
        <v>71</v>
      </c>
      <c r="DF375" t="s">
        <v>71</v>
      </c>
      <c r="DG375" t="s">
        <v>71</v>
      </c>
      <c r="DH375" t="s">
        <v>71</v>
      </c>
      <c r="DI375" t="s">
        <v>71</v>
      </c>
      <c r="DJ375" t="s">
        <v>71</v>
      </c>
      <c r="DK375" t="s">
        <v>71</v>
      </c>
      <c r="DL375" t="s">
        <v>71</v>
      </c>
      <c r="DM375" t="s">
        <v>71</v>
      </c>
      <c r="DN375" t="s">
        <v>71</v>
      </c>
      <c r="DO375" t="s">
        <v>71</v>
      </c>
      <c r="DP375" t="s">
        <v>71</v>
      </c>
      <c r="DQ375" t="s">
        <v>71</v>
      </c>
      <c r="DR375" t="s">
        <v>71</v>
      </c>
      <c r="DS375" t="s">
        <v>71</v>
      </c>
      <c r="DT375" t="s">
        <v>71</v>
      </c>
      <c r="DU375" t="s">
        <v>71</v>
      </c>
      <c r="DV375" t="s">
        <v>71</v>
      </c>
      <c r="DW375" t="s">
        <v>71</v>
      </c>
      <c r="DX375" t="s">
        <v>71</v>
      </c>
      <c r="DY375" t="s">
        <v>71</v>
      </c>
      <c r="DZ375" t="s">
        <v>71</v>
      </c>
      <c r="EA375" t="s">
        <v>71</v>
      </c>
      <c r="EB375" t="s">
        <v>71</v>
      </c>
      <c r="EC375" t="s">
        <v>71</v>
      </c>
      <c r="ED375" t="s">
        <v>71</v>
      </c>
      <c r="EE375" t="s">
        <v>71</v>
      </c>
      <c r="EF375" t="s">
        <v>71</v>
      </c>
      <c r="EG375" t="s">
        <v>71</v>
      </c>
      <c r="EH375" t="s">
        <v>71</v>
      </c>
      <c r="EI375" t="s">
        <v>71</v>
      </c>
      <c r="EJ375" t="s">
        <v>71</v>
      </c>
      <c r="EK375" t="s">
        <v>71</v>
      </c>
      <c r="EL375" t="s">
        <v>71</v>
      </c>
      <c r="EM375" t="s">
        <v>71</v>
      </c>
      <c r="EN375" t="s">
        <v>71</v>
      </c>
      <c r="EO375" t="s">
        <v>71</v>
      </c>
      <c r="EP375" t="s">
        <v>71</v>
      </c>
      <c r="EQ375" t="s">
        <v>71</v>
      </c>
      <c r="ER375" t="s">
        <v>71</v>
      </c>
      <c r="ES375" t="s">
        <v>71</v>
      </c>
      <c r="ET375" t="s">
        <v>71</v>
      </c>
      <c r="EU375" t="s">
        <v>71</v>
      </c>
      <c r="EV375" t="s">
        <v>71</v>
      </c>
      <c r="EW375" t="s">
        <v>71</v>
      </c>
      <c r="EX375" t="s">
        <v>71</v>
      </c>
      <c r="EY375" t="s">
        <v>71</v>
      </c>
      <c r="EZ375" t="s">
        <v>71</v>
      </c>
      <c r="FA375" t="s">
        <v>71</v>
      </c>
      <c r="FB375" t="s">
        <v>71</v>
      </c>
      <c r="FC375" t="s">
        <v>71</v>
      </c>
      <c r="FD375" t="s">
        <v>71</v>
      </c>
      <c r="FE375" t="s">
        <v>71</v>
      </c>
      <c r="FF375" t="s">
        <v>71</v>
      </c>
      <c r="FG375" t="s">
        <v>71</v>
      </c>
      <c r="FH375" t="s">
        <v>71</v>
      </c>
      <c r="FI375" t="s">
        <v>71</v>
      </c>
      <c r="FJ375" t="s">
        <v>71</v>
      </c>
      <c r="FK375" t="s">
        <v>71</v>
      </c>
      <c r="FL375" t="s">
        <v>71</v>
      </c>
      <c r="FM375" t="s">
        <v>71</v>
      </c>
      <c r="FN375" t="s">
        <v>71</v>
      </c>
      <c r="FO375" t="s">
        <v>71</v>
      </c>
      <c r="FP375" t="s">
        <v>71</v>
      </c>
      <c r="FQ375" t="s">
        <v>71</v>
      </c>
      <c r="FR375" t="s">
        <v>71</v>
      </c>
      <c r="FS375" t="s">
        <v>71</v>
      </c>
      <c r="FT375" t="s">
        <v>71</v>
      </c>
      <c r="FU375" t="s">
        <v>71</v>
      </c>
      <c r="FV375" t="s">
        <v>71</v>
      </c>
      <c r="FW375" t="s">
        <v>71</v>
      </c>
      <c r="FX375" t="s">
        <v>71</v>
      </c>
      <c r="FY375" t="s">
        <v>71</v>
      </c>
      <c r="FZ375" t="s">
        <v>71</v>
      </c>
      <c r="GA375" t="s">
        <v>71</v>
      </c>
      <c r="GB375" t="s">
        <v>71</v>
      </c>
      <c r="GC375" t="s">
        <v>71</v>
      </c>
      <c r="GD375" t="s">
        <v>71</v>
      </c>
      <c r="GE375" t="s">
        <v>71</v>
      </c>
      <c r="GF375" t="s">
        <v>71</v>
      </c>
      <c r="GG375" t="s">
        <v>71</v>
      </c>
      <c r="GH375" t="s">
        <v>71</v>
      </c>
    </row>
    <row r="376" spans="1:190" x14ac:dyDescent="0.2">
      <c r="A376" s="1">
        <v>374</v>
      </c>
      <c r="B376" t="s">
        <v>72</v>
      </c>
      <c r="C376" t="s">
        <v>72</v>
      </c>
      <c r="D376" t="s">
        <v>73</v>
      </c>
      <c r="E376" t="s">
        <v>73</v>
      </c>
      <c r="F376" t="s">
        <v>73</v>
      </c>
      <c r="G376" t="s">
        <v>73</v>
      </c>
      <c r="H376" t="s">
        <v>74</v>
      </c>
      <c r="I376" t="s">
        <v>74</v>
      </c>
      <c r="J376" t="s">
        <v>74</v>
      </c>
      <c r="K376" t="s">
        <v>75</v>
      </c>
      <c r="L376" t="s">
        <v>75</v>
      </c>
      <c r="M376" t="s">
        <v>75</v>
      </c>
      <c r="N376" t="s">
        <v>75</v>
      </c>
      <c r="O376" t="s">
        <v>75</v>
      </c>
      <c r="P376" t="s">
        <v>75</v>
      </c>
      <c r="Q376" t="s">
        <v>75</v>
      </c>
      <c r="R376" t="s">
        <v>71</v>
      </c>
      <c r="S376" t="s">
        <v>71</v>
      </c>
      <c r="T376" t="s">
        <v>71</v>
      </c>
      <c r="U376" t="s">
        <v>71</v>
      </c>
      <c r="V376" t="s">
        <v>71</v>
      </c>
      <c r="W376" t="s">
        <v>71</v>
      </c>
      <c r="X376" t="s">
        <v>71</v>
      </c>
      <c r="Y376" t="s">
        <v>71</v>
      </c>
      <c r="Z376" t="s">
        <v>71</v>
      </c>
      <c r="AA376" t="s">
        <v>71</v>
      </c>
      <c r="AB376" t="s">
        <v>71</v>
      </c>
      <c r="AC376" t="s">
        <v>71</v>
      </c>
      <c r="AD376" t="s">
        <v>71</v>
      </c>
      <c r="AE376" t="s">
        <v>71</v>
      </c>
      <c r="AF376" t="s">
        <v>71</v>
      </c>
      <c r="AG376" t="s">
        <v>71</v>
      </c>
      <c r="AH376" t="s">
        <v>71</v>
      </c>
      <c r="AI376" t="s">
        <v>71</v>
      </c>
      <c r="AJ376" t="s">
        <v>71</v>
      </c>
      <c r="AK376" t="s">
        <v>71</v>
      </c>
      <c r="AL376" t="s">
        <v>71</v>
      </c>
      <c r="AM376" t="s">
        <v>71</v>
      </c>
      <c r="AN376" t="s">
        <v>71</v>
      </c>
      <c r="AO376" t="s">
        <v>71</v>
      </c>
      <c r="AP376" t="s">
        <v>71</v>
      </c>
      <c r="AQ376" t="s">
        <v>71</v>
      </c>
      <c r="AR376" t="s">
        <v>71</v>
      </c>
      <c r="AS376" t="s">
        <v>71</v>
      </c>
      <c r="AT376" t="s">
        <v>71</v>
      </c>
      <c r="AU376" t="s">
        <v>71</v>
      </c>
      <c r="AV376" t="s">
        <v>71</v>
      </c>
      <c r="AW376" t="s">
        <v>71</v>
      </c>
      <c r="AX376" t="s">
        <v>71</v>
      </c>
      <c r="AY376" t="s">
        <v>71</v>
      </c>
      <c r="AZ376" t="s">
        <v>71</v>
      </c>
      <c r="BA376" t="s">
        <v>71</v>
      </c>
      <c r="BB376" t="s">
        <v>71</v>
      </c>
      <c r="BC376" t="s">
        <v>71</v>
      </c>
      <c r="BD376" t="s">
        <v>71</v>
      </c>
      <c r="BE376" t="s">
        <v>71</v>
      </c>
      <c r="BF376" t="s">
        <v>71</v>
      </c>
      <c r="BG376" t="s">
        <v>71</v>
      </c>
      <c r="BH376" t="s">
        <v>71</v>
      </c>
      <c r="BI376" t="s">
        <v>71</v>
      </c>
      <c r="BJ376" t="s">
        <v>71</v>
      </c>
      <c r="BK376" t="s">
        <v>71</v>
      </c>
      <c r="BL376" t="s">
        <v>71</v>
      </c>
      <c r="BM376" t="s">
        <v>71</v>
      </c>
      <c r="BN376" t="s">
        <v>71</v>
      </c>
      <c r="BO376" t="s">
        <v>71</v>
      </c>
      <c r="BP376" t="s">
        <v>71</v>
      </c>
      <c r="BQ376" t="s">
        <v>71</v>
      </c>
      <c r="BR376" t="s">
        <v>71</v>
      </c>
      <c r="BS376" t="s">
        <v>71</v>
      </c>
      <c r="BT376" t="s">
        <v>71</v>
      </c>
      <c r="BU376" t="s">
        <v>71</v>
      </c>
      <c r="BV376" t="s">
        <v>71</v>
      </c>
      <c r="BW376" t="s">
        <v>71</v>
      </c>
      <c r="BX376" t="s">
        <v>71</v>
      </c>
      <c r="BY376" t="s">
        <v>71</v>
      </c>
      <c r="BZ376" t="s">
        <v>71</v>
      </c>
      <c r="CA376" t="s">
        <v>71</v>
      </c>
      <c r="CB376" t="s">
        <v>71</v>
      </c>
      <c r="CC376" t="s">
        <v>71</v>
      </c>
      <c r="CD376" t="s">
        <v>71</v>
      </c>
      <c r="CE376" t="s">
        <v>71</v>
      </c>
      <c r="CF376" t="s">
        <v>71</v>
      </c>
      <c r="CG376" t="s">
        <v>71</v>
      </c>
      <c r="CH376" t="s">
        <v>71</v>
      </c>
      <c r="CI376" t="s">
        <v>71</v>
      </c>
      <c r="CJ376" t="s">
        <v>71</v>
      </c>
      <c r="CK376" t="s">
        <v>71</v>
      </c>
      <c r="CL376" t="s">
        <v>71</v>
      </c>
      <c r="CM376" t="s">
        <v>71</v>
      </c>
      <c r="CN376" t="s">
        <v>71</v>
      </c>
      <c r="CO376" t="s">
        <v>71</v>
      </c>
      <c r="CP376" t="s">
        <v>71</v>
      </c>
      <c r="CQ376" t="s">
        <v>71</v>
      </c>
      <c r="CR376" t="s">
        <v>71</v>
      </c>
      <c r="CS376" t="s">
        <v>71</v>
      </c>
      <c r="CT376" t="s">
        <v>71</v>
      </c>
      <c r="CU376" t="s">
        <v>71</v>
      </c>
      <c r="CV376" t="s">
        <v>71</v>
      </c>
      <c r="CW376" t="s">
        <v>71</v>
      </c>
      <c r="CX376" t="s">
        <v>71</v>
      </c>
      <c r="CY376" t="s">
        <v>71</v>
      </c>
      <c r="CZ376" t="s">
        <v>71</v>
      </c>
      <c r="DA376" t="s">
        <v>71</v>
      </c>
      <c r="DB376" t="s">
        <v>71</v>
      </c>
      <c r="DC376" t="s">
        <v>71</v>
      </c>
      <c r="DD376" t="s">
        <v>71</v>
      </c>
      <c r="DE376" t="s">
        <v>71</v>
      </c>
      <c r="DF376" t="s">
        <v>71</v>
      </c>
      <c r="DG376" t="s">
        <v>71</v>
      </c>
      <c r="DH376" t="s">
        <v>71</v>
      </c>
      <c r="DI376" t="s">
        <v>71</v>
      </c>
      <c r="DJ376" t="s">
        <v>71</v>
      </c>
      <c r="DK376" t="s">
        <v>71</v>
      </c>
      <c r="DL376" t="s">
        <v>71</v>
      </c>
      <c r="DM376" t="s">
        <v>71</v>
      </c>
      <c r="DN376" t="s">
        <v>71</v>
      </c>
      <c r="DO376" t="s">
        <v>71</v>
      </c>
      <c r="DP376" t="s">
        <v>71</v>
      </c>
      <c r="DQ376" t="s">
        <v>71</v>
      </c>
      <c r="DR376" t="s">
        <v>71</v>
      </c>
      <c r="DS376" t="s">
        <v>71</v>
      </c>
      <c r="DT376" t="s">
        <v>71</v>
      </c>
      <c r="DU376" t="s">
        <v>71</v>
      </c>
      <c r="DV376" t="s">
        <v>71</v>
      </c>
      <c r="DW376" t="s">
        <v>71</v>
      </c>
      <c r="DX376" t="s">
        <v>71</v>
      </c>
      <c r="DY376" t="s">
        <v>71</v>
      </c>
      <c r="DZ376" t="s">
        <v>71</v>
      </c>
      <c r="EA376" t="s">
        <v>71</v>
      </c>
      <c r="EB376" t="s">
        <v>71</v>
      </c>
      <c r="EC376" t="s">
        <v>71</v>
      </c>
      <c r="ED376" t="s">
        <v>71</v>
      </c>
      <c r="EE376" t="s">
        <v>71</v>
      </c>
      <c r="EF376" t="s">
        <v>71</v>
      </c>
      <c r="EG376" t="s">
        <v>71</v>
      </c>
      <c r="EH376" t="s">
        <v>71</v>
      </c>
      <c r="EI376" t="s">
        <v>71</v>
      </c>
      <c r="EJ376" t="s">
        <v>71</v>
      </c>
      <c r="EK376" t="s">
        <v>71</v>
      </c>
      <c r="EL376" t="s">
        <v>71</v>
      </c>
      <c r="EM376" t="s">
        <v>71</v>
      </c>
      <c r="EN376" t="s">
        <v>71</v>
      </c>
      <c r="EO376" t="s">
        <v>71</v>
      </c>
      <c r="EP376" t="s">
        <v>71</v>
      </c>
      <c r="EQ376" t="s">
        <v>71</v>
      </c>
      <c r="ER376" t="s">
        <v>71</v>
      </c>
      <c r="ES376" t="s">
        <v>71</v>
      </c>
      <c r="ET376" t="s">
        <v>71</v>
      </c>
      <c r="EU376" t="s">
        <v>71</v>
      </c>
      <c r="EV376" t="s">
        <v>71</v>
      </c>
      <c r="EW376" t="s">
        <v>71</v>
      </c>
      <c r="EX376" t="s">
        <v>71</v>
      </c>
      <c r="EY376" t="s">
        <v>71</v>
      </c>
      <c r="EZ376" t="s">
        <v>71</v>
      </c>
      <c r="FA376" t="s">
        <v>71</v>
      </c>
      <c r="FB376" t="s">
        <v>71</v>
      </c>
      <c r="FC376" t="s">
        <v>71</v>
      </c>
      <c r="FD376" t="s">
        <v>71</v>
      </c>
      <c r="FE376" t="s">
        <v>71</v>
      </c>
      <c r="FF376" t="s">
        <v>71</v>
      </c>
      <c r="FG376" t="s">
        <v>71</v>
      </c>
      <c r="FH376" t="s">
        <v>71</v>
      </c>
      <c r="FI376" t="s">
        <v>71</v>
      </c>
      <c r="FJ376" t="s">
        <v>71</v>
      </c>
      <c r="FK376" t="s">
        <v>71</v>
      </c>
      <c r="FL376" t="s">
        <v>71</v>
      </c>
      <c r="FM376" t="s">
        <v>71</v>
      </c>
      <c r="FN376" t="s">
        <v>71</v>
      </c>
      <c r="FO376" t="s">
        <v>71</v>
      </c>
      <c r="FP376" t="s">
        <v>71</v>
      </c>
      <c r="FQ376" t="s">
        <v>71</v>
      </c>
      <c r="FR376" t="s">
        <v>71</v>
      </c>
      <c r="FS376" t="s">
        <v>71</v>
      </c>
      <c r="FT376" t="s">
        <v>71</v>
      </c>
      <c r="FU376" t="s">
        <v>71</v>
      </c>
      <c r="FV376" t="s">
        <v>71</v>
      </c>
      <c r="FW376" t="s">
        <v>71</v>
      </c>
      <c r="FX376" t="s">
        <v>71</v>
      </c>
      <c r="FY376" t="s">
        <v>71</v>
      </c>
      <c r="FZ376" t="s">
        <v>71</v>
      </c>
      <c r="GA376" t="s">
        <v>71</v>
      </c>
      <c r="GB376" t="s">
        <v>71</v>
      </c>
      <c r="GC376" t="s">
        <v>71</v>
      </c>
      <c r="GD376" t="s">
        <v>71</v>
      </c>
      <c r="GE376" t="s">
        <v>71</v>
      </c>
      <c r="GF376" t="s">
        <v>71</v>
      </c>
      <c r="GG376" t="s">
        <v>71</v>
      </c>
      <c r="GH376" t="s">
        <v>71</v>
      </c>
    </row>
    <row r="377" spans="1:190" x14ac:dyDescent="0.2">
      <c r="A377" s="1">
        <v>375</v>
      </c>
      <c r="B377" t="s">
        <v>72</v>
      </c>
      <c r="C377" t="s">
        <v>72</v>
      </c>
      <c r="D377" t="s">
        <v>73</v>
      </c>
      <c r="E377" t="s">
        <v>73</v>
      </c>
      <c r="F377" t="s">
        <v>73</v>
      </c>
      <c r="G377" t="s">
        <v>73</v>
      </c>
      <c r="H377" t="s">
        <v>74</v>
      </c>
      <c r="I377" t="s">
        <v>74</v>
      </c>
      <c r="J377" t="s">
        <v>74</v>
      </c>
      <c r="K377" t="s">
        <v>75</v>
      </c>
      <c r="L377" t="s">
        <v>75</v>
      </c>
      <c r="M377" t="s">
        <v>75</v>
      </c>
      <c r="N377" t="s">
        <v>75</v>
      </c>
      <c r="O377" t="s">
        <v>75</v>
      </c>
      <c r="P377" t="s">
        <v>75</v>
      </c>
      <c r="Q377" t="s">
        <v>75</v>
      </c>
      <c r="R377" t="s">
        <v>71</v>
      </c>
      <c r="S377" t="s">
        <v>71</v>
      </c>
      <c r="T377" t="s">
        <v>71</v>
      </c>
      <c r="U377" t="s">
        <v>71</v>
      </c>
      <c r="V377" t="s">
        <v>71</v>
      </c>
      <c r="W377" t="s">
        <v>71</v>
      </c>
      <c r="X377" t="s">
        <v>71</v>
      </c>
      <c r="Y377" t="s">
        <v>71</v>
      </c>
      <c r="Z377" t="s">
        <v>71</v>
      </c>
      <c r="AA377" t="s">
        <v>71</v>
      </c>
      <c r="AB377" t="s">
        <v>71</v>
      </c>
      <c r="AC377" t="s">
        <v>71</v>
      </c>
      <c r="AD377" t="s">
        <v>71</v>
      </c>
      <c r="AE377" t="s">
        <v>71</v>
      </c>
      <c r="AF377" t="s">
        <v>71</v>
      </c>
      <c r="AG377" t="s">
        <v>71</v>
      </c>
      <c r="AH377" t="s">
        <v>71</v>
      </c>
      <c r="AI377" t="s">
        <v>71</v>
      </c>
      <c r="AJ377" t="s">
        <v>71</v>
      </c>
      <c r="AK377" t="s">
        <v>71</v>
      </c>
      <c r="AL377" t="s">
        <v>71</v>
      </c>
      <c r="AM377" t="s">
        <v>71</v>
      </c>
      <c r="AN377" t="s">
        <v>71</v>
      </c>
      <c r="AO377" t="s">
        <v>71</v>
      </c>
      <c r="AP377" t="s">
        <v>71</v>
      </c>
      <c r="AQ377" t="s">
        <v>71</v>
      </c>
      <c r="AR377" t="s">
        <v>71</v>
      </c>
      <c r="AS377" t="s">
        <v>71</v>
      </c>
      <c r="AT377" t="s">
        <v>71</v>
      </c>
      <c r="AU377" t="s">
        <v>71</v>
      </c>
      <c r="AV377" t="s">
        <v>71</v>
      </c>
      <c r="AW377" t="s">
        <v>71</v>
      </c>
      <c r="AX377" t="s">
        <v>71</v>
      </c>
      <c r="AY377" t="s">
        <v>71</v>
      </c>
      <c r="AZ377" t="s">
        <v>71</v>
      </c>
      <c r="BA377" t="s">
        <v>71</v>
      </c>
      <c r="BB377" t="s">
        <v>71</v>
      </c>
      <c r="BC377" t="s">
        <v>71</v>
      </c>
      <c r="BD377" t="s">
        <v>71</v>
      </c>
      <c r="BE377" t="s">
        <v>71</v>
      </c>
      <c r="BF377" t="s">
        <v>71</v>
      </c>
      <c r="BG377" t="s">
        <v>71</v>
      </c>
      <c r="BH377" t="s">
        <v>71</v>
      </c>
      <c r="BI377" t="s">
        <v>71</v>
      </c>
      <c r="BJ377" t="s">
        <v>71</v>
      </c>
      <c r="BK377" t="s">
        <v>71</v>
      </c>
      <c r="BL377" t="s">
        <v>71</v>
      </c>
      <c r="BM377" t="s">
        <v>71</v>
      </c>
      <c r="BN377" t="s">
        <v>71</v>
      </c>
      <c r="BO377" t="s">
        <v>71</v>
      </c>
      <c r="BP377" t="s">
        <v>71</v>
      </c>
      <c r="BQ377" t="s">
        <v>71</v>
      </c>
      <c r="BR377" t="s">
        <v>71</v>
      </c>
      <c r="BS377" t="s">
        <v>71</v>
      </c>
      <c r="BT377" t="s">
        <v>71</v>
      </c>
      <c r="BU377" t="s">
        <v>71</v>
      </c>
      <c r="BV377" t="s">
        <v>71</v>
      </c>
      <c r="BW377" t="s">
        <v>71</v>
      </c>
      <c r="BX377" t="s">
        <v>71</v>
      </c>
      <c r="BY377" t="s">
        <v>71</v>
      </c>
      <c r="BZ377" t="s">
        <v>71</v>
      </c>
      <c r="CA377" t="s">
        <v>71</v>
      </c>
      <c r="CB377" t="s">
        <v>71</v>
      </c>
      <c r="CC377" t="s">
        <v>71</v>
      </c>
      <c r="CD377" t="s">
        <v>71</v>
      </c>
      <c r="CE377" t="s">
        <v>71</v>
      </c>
      <c r="CF377" t="s">
        <v>71</v>
      </c>
      <c r="CG377" t="s">
        <v>71</v>
      </c>
      <c r="CH377" t="s">
        <v>71</v>
      </c>
      <c r="CI377" t="s">
        <v>71</v>
      </c>
      <c r="CJ377" t="s">
        <v>71</v>
      </c>
      <c r="CK377" t="s">
        <v>71</v>
      </c>
      <c r="CL377" t="s">
        <v>71</v>
      </c>
      <c r="CM377" t="s">
        <v>71</v>
      </c>
      <c r="CN377" t="s">
        <v>71</v>
      </c>
      <c r="CO377" t="s">
        <v>71</v>
      </c>
      <c r="CP377" t="s">
        <v>71</v>
      </c>
      <c r="CQ377" t="s">
        <v>71</v>
      </c>
      <c r="CR377" t="s">
        <v>71</v>
      </c>
      <c r="CS377" t="s">
        <v>71</v>
      </c>
      <c r="CT377" t="s">
        <v>71</v>
      </c>
      <c r="CU377" t="s">
        <v>71</v>
      </c>
      <c r="CV377" t="s">
        <v>71</v>
      </c>
      <c r="CW377" t="s">
        <v>71</v>
      </c>
      <c r="CX377" t="s">
        <v>71</v>
      </c>
      <c r="CY377" t="s">
        <v>71</v>
      </c>
      <c r="CZ377" t="s">
        <v>71</v>
      </c>
      <c r="DA377" t="s">
        <v>71</v>
      </c>
      <c r="DB377" t="s">
        <v>71</v>
      </c>
      <c r="DC377" t="s">
        <v>71</v>
      </c>
      <c r="DD377" t="s">
        <v>71</v>
      </c>
      <c r="DE377" t="s">
        <v>71</v>
      </c>
      <c r="DF377" t="s">
        <v>71</v>
      </c>
      <c r="DG377" t="s">
        <v>71</v>
      </c>
      <c r="DH377" t="s">
        <v>71</v>
      </c>
      <c r="DI377" t="s">
        <v>71</v>
      </c>
      <c r="DJ377" t="s">
        <v>71</v>
      </c>
      <c r="DK377" t="s">
        <v>71</v>
      </c>
      <c r="DL377" t="s">
        <v>71</v>
      </c>
      <c r="DM377" t="s">
        <v>71</v>
      </c>
      <c r="DN377" t="s">
        <v>71</v>
      </c>
      <c r="DO377" t="s">
        <v>71</v>
      </c>
      <c r="DP377" t="s">
        <v>71</v>
      </c>
      <c r="DQ377" t="s">
        <v>71</v>
      </c>
      <c r="DR377" t="s">
        <v>71</v>
      </c>
      <c r="DS377" t="s">
        <v>71</v>
      </c>
      <c r="DT377" t="s">
        <v>71</v>
      </c>
      <c r="DU377" t="s">
        <v>71</v>
      </c>
      <c r="DV377" t="s">
        <v>71</v>
      </c>
      <c r="DW377" t="s">
        <v>71</v>
      </c>
      <c r="DX377" t="s">
        <v>71</v>
      </c>
      <c r="DY377" t="s">
        <v>71</v>
      </c>
      <c r="DZ377" t="s">
        <v>71</v>
      </c>
      <c r="EA377" t="s">
        <v>71</v>
      </c>
      <c r="EB377" t="s">
        <v>71</v>
      </c>
      <c r="EC377" t="s">
        <v>71</v>
      </c>
      <c r="ED377" t="s">
        <v>71</v>
      </c>
      <c r="EE377" t="s">
        <v>71</v>
      </c>
      <c r="EF377" t="s">
        <v>71</v>
      </c>
      <c r="EG377" t="s">
        <v>71</v>
      </c>
      <c r="EH377" t="s">
        <v>71</v>
      </c>
      <c r="EI377" t="s">
        <v>71</v>
      </c>
      <c r="EJ377" t="s">
        <v>71</v>
      </c>
      <c r="EK377" t="s">
        <v>71</v>
      </c>
      <c r="EL377" t="s">
        <v>71</v>
      </c>
      <c r="EM377" t="s">
        <v>71</v>
      </c>
      <c r="EN377" t="s">
        <v>71</v>
      </c>
      <c r="EO377" t="s">
        <v>71</v>
      </c>
      <c r="EP377" t="s">
        <v>71</v>
      </c>
      <c r="EQ377" t="s">
        <v>71</v>
      </c>
      <c r="ER377" t="s">
        <v>71</v>
      </c>
      <c r="ES377" t="s">
        <v>71</v>
      </c>
      <c r="ET377" t="s">
        <v>71</v>
      </c>
      <c r="EU377" t="s">
        <v>71</v>
      </c>
      <c r="EV377" t="s">
        <v>71</v>
      </c>
      <c r="EW377" t="s">
        <v>71</v>
      </c>
      <c r="EX377" t="s">
        <v>71</v>
      </c>
      <c r="EY377" t="s">
        <v>71</v>
      </c>
      <c r="EZ377" t="s">
        <v>71</v>
      </c>
      <c r="FA377" t="s">
        <v>71</v>
      </c>
      <c r="FB377" t="s">
        <v>71</v>
      </c>
      <c r="FC377" t="s">
        <v>71</v>
      </c>
      <c r="FD377" t="s">
        <v>71</v>
      </c>
      <c r="FE377" t="s">
        <v>71</v>
      </c>
      <c r="FF377" t="s">
        <v>71</v>
      </c>
      <c r="FG377" t="s">
        <v>71</v>
      </c>
      <c r="FH377" t="s">
        <v>71</v>
      </c>
      <c r="FI377" t="s">
        <v>71</v>
      </c>
      <c r="FJ377" t="s">
        <v>71</v>
      </c>
      <c r="FK377" t="s">
        <v>71</v>
      </c>
      <c r="FL377" t="s">
        <v>71</v>
      </c>
      <c r="FM377" t="s">
        <v>71</v>
      </c>
      <c r="FN377" t="s">
        <v>71</v>
      </c>
      <c r="FO377" t="s">
        <v>71</v>
      </c>
      <c r="FP377" t="s">
        <v>71</v>
      </c>
      <c r="FQ377" t="s">
        <v>71</v>
      </c>
      <c r="FR377" t="s">
        <v>71</v>
      </c>
      <c r="FS377" t="s">
        <v>71</v>
      </c>
      <c r="FT377" t="s">
        <v>71</v>
      </c>
      <c r="FU377" t="s">
        <v>71</v>
      </c>
      <c r="FV377" t="s">
        <v>71</v>
      </c>
      <c r="FW377" t="s">
        <v>71</v>
      </c>
      <c r="FX377" t="s">
        <v>71</v>
      </c>
      <c r="FY377" t="s">
        <v>71</v>
      </c>
      <c r="FZ377" t="s">
        <v>71</v>
      </c>
      <c r="GA377" t="s">
        <v>71</v>
      </c>
      <c r="GB377" t="s">
        <v>71</v>
      </c>
      <c r="GC377" t="s">
        <v>71</v>
      </c>
      <c r="GD377" t="s">
        <v>71</v>
      </c>
      <c r="GE377" t="s">
        <v>71</v>
      </c>
      <c r="GF377" t="s">
        <v>71</v>
      </c>
      <c r="GG377" t="s">
        <v>71</v>
      </c>
      <c r="GH377" t="s">
        <v>71</v>
      </c>
    </row>
    <row r="378" spans="1:190" x14ac:dyDescent="0.2">
      <c r="A378" s="1">
        <v>376</v>
      </c>
      <c r="B378" t="s">
        <v>72</v>
      </c>
      <c r="C378" t="s">
        <v>72</v>
      </c>
      <c r="D378" t="s">
        <v>73</v>
      </c>
      <c r="E378" t="s">
        <v>73</v>
      </c>
      <c r="F378" t="s">
        <v>73</v>
      </c>
      <c r="G378" t="s">
        <v>73</v>
      </c>
      <c r="H378" t="s">
        <v>74</v>
      </c>
      <c r="I378" t="s">
        <v>74</v>
      </c>
      <c r="J378" t="s">
        <v>74</v>
      </c>
      <c r="K378" t="s">
        <v>75</v>
      </c>
      <c r="L378" t="s">
        <v>75</v>
      </c>
      <c r="M378" t="s">
        <v>75</v>
      </c>
      <c r="N378" t="s">
        <v>75</v>
      </c>
      <c r="O378" t="s">
        <v>75</v>
      </c>
      <c r="P378" t="s">
        <v>75</v>
      </c>
      <c r="Q378" t="s">
        <v>75</v>
      </c>
      <c r="R378" t="s">
        <v>71</v>
      </c>
      <c r="S378" t="s">
        <v>71</v>
      </c>
      <c r="T378" t="s">
        <v>71</v>
      </c>
      <c r="U378" t="s">
        <v>71</v>
      </c>
      <c r="V378" t="s">
        <v>71</v>
      </c>
      <c r="W378" t="s">
        <v>71</v>
      </c>
      <c r="X378" t="s">
        <v>71</v>
      </c>
      <c r="Y378" t="s">
        <v>71</v>
      </c>
      <c r="Z378" t="s">
        <v>71</v>
      </c>
      <c r="AA378" t="s">
        <v>71</v>
      </c>
      <c r="AB378" t="s">
        <v>71</v>
      </c>
      <c r="AC378" t="s">
        <v>71</v>
      </c>
      <c r="AD378" t="s">
        <v>71</v>
      </c>
      <c r="AE378" t="s">
        <v>71</v>
      </c>
      <c r="AF378" t="s">
        <v>71</v>
      </c>
      <c r="AG378" t="s">
        <v>71</v>
      </c>
      <c r="AH378" t="s">
        <v>71</v>
      </c>
      <c r="AI378" t="s">
        <v>71</v>
      </c>
      <c r="AJ378" t="s">
        <v>71</v>
      </c>
      <c r="AK378" t="s">
        <v>71</v>
      </c>
      <c r="AL378" t="s">
        <v>71</v>
      </c>
      <c r="AM378" t="s">
        <v>71</v>
      </c>
      <c r="AN378" t="s">
        <v>71</v>
      </c>
      <c r="AO378" t="s">
        <v>71</v>
      </c>
      <c r="AP378" t="s">
        <v>71</v>
      </c>
      <c r="AQ378" t="s">
        <v>71</v>
      </c>
      <c r="AR378" t="s">
        <v>71</v>
      </c>
      <c r="AS378" t="s">
        <v>71</v>
      </c>
      <c r="AT378" t="s">
        <v>71</v>
      </c>
      <c r="AU378" t="s">
        <v>71</v>
      </c>
      <c r="AV378" t="s">
        <v>71</v>
      </c>
      <c r="AW378" t="s">
        <v>71</v>
      </c>
      <c r="AX378" t="s">
        <v>71</v>
      </c>
      <c r="AY378" t="s">
        <v>71</v>
      </c>
      <c r="AZ378" t="s">
        <v>71</v>
      </c>
      <c r="BA378" t="s">
        <v>71</v>
      </c>
      <c r="BB378" t="s">
        <v>71</v>
      </c>
      <c r="BC378" t="s">
        <v>71</v>
      </c>
      <c r="BD378" t="s">
        <v>71</v>
      </c>
      <c r="BE378" t="s">
        <v>71</v>
      </c>
      <c r="BF378" t="s">
        <v>71</v>
      </c>
      <c r="BG378" t="s">
        <v>71</v>
      </c>
      <c r="BH378" t="s">
        <v>71</v>
      </c>
      <c r="BI378" t="s">
        <v>71</v>
      </c>
      <c r="BJ378" t="s">
        <v>71</v>
      </c>
      <c r="BK378" t="s">
        <v>71</v>
      </c>
      <c r="BL378" t="s">
        <v>71</v>
      </c>
      <c r="BM378" t="s">
        <v>71</v>
      </c>
      <c r="BN378" t="s">
        <v>71</v>
      </c>
      <c r="BO378" t="s">
        <v>71</v>
      </c>
      <c r="BP378" t="s">
        <v>71</v>
      </c>
      <c r="BQ378" t="s">
        <v>71</v>
      </c>
      <c r="BR378" t="s">
        <v>71</v>
      </c>
      <c r="BS378" t="s">
        <v>71</v>
      </c>
      <c r="BT378" t="s">
        <v>71</v>
      </c>
      <c r="BU378" t="s">
        <v>71</v>
      </c>
      <c r="BV378" t="s">
        <v>71</v>
      </c>
      <c r="BW378" t="s">
        <v>71</v>
      </c>
      <c r="BX378" t="s">
        <v>71</v>
      </c>
      <c r="BY378" t="s">
        <v>71</v>
      </c>
      <c r="BZ378" t="s">
        <v>71</v>
      </c>
      <c r="CA378" t="s">
        <v>71</v>
      </c>
      <c r="CB378" t="s">
        <v>71</v>
      </c>
      <c r="CC378" t="s">
        <v>71</v>
      </c>
      <c r="CD378" t="s">
        <v>71</v>
      </c>
      <c r="CE378" t="s">
        <v>71</v>
      </c>
      <c r="CF378" t="s">
        <v>71</v>
      </c>
      <c r="CG378" t="s">
        <v>71</v>
      </c>
      <c r="CH378" t="s">
        <v>71</v>
      </c>
      <c r="CI378" t="s">
        <v>71</v>
      </c>
      <c r="CJ378" t="s">
        <v>71</v>
      </c>
      <c r="CK378" t="s">
        <v>71</v>
      </c>
      <c r="CL378" t="s">
        <v>71</v>
      </c>
      <c r="CM378" t="s">
        <v>71</v>
      </c>
      <c r="CN378" t="s">
        <v>71</v>
      </c>
      <c r="CO378" t="s">
        <v>71</v>
      </c>
      <c r="CP378" t="s">
        <v>71</v>
      </c>
      <c r="CQ378" t="s">
        <v>71</v>
      </c>
      <c r="CR378" t="s">
        <v>71</v>
      </c>
      <c r="CS378" t="s">
        <v>71</v>
      </c>
      <c r="CT378" t="s">
        <v>71</v>
      </c>
      <c r="CU378" t="s">
        <v>71</v>
      </c>
      <c r="CV378" t="s">
        <v>71</v>
      </c>
      <c r="CW378" t="s">
        <v>71</v>
      </c>
      <c r="CX378" t="s">
        <v>71</v>
      </c>
      <c r="CY378" t="s">
        <v>71</v>
      </c>
      <c r="CZ378" t="s">
        <v>71</v>
      </c>
      <c r="DA378" t="s">
        <v>71</v>
      </c>
      <c r="DB378" t="s">
        <v>71</v>
      </c>
      <c r="DC378" t="s">
        <v>71</v>
      </c>
      <c r="DD378" t="s">
        <v>71</v>
      </c>
      <c r="DE378" t="s">
        <v>71</v>
      </c>
      <c r="DF378" t="s">
        <v>71</v>
      </c>
      <c r="DG378" t="s">
        <v>71</v>
      </c>
      <c r="DH378" t="s">
        <v>71</v>
      </c>
      <c r="DI378" t="s">
        <v>71</v>
      </c>
      <c r="DJ378" t="s">
        <v>71</v>
      </c>
      <c r="DK378" t="s">
        <v>71</v>
      </c>
      <c r="DL378" t="s">
        <v>71</v>
      </c>
      <c r="DM378" t="s">
        <v>71</v>
      </c>
      <c r="DN378" t="s">
        <v>71</v>
      </c>
      <c r="DO378" t="s">
        <v>71</v>
      </c>
      <c r="DP378" t="s">
        <v>71</v>
      </c>
      <c r="DQ378" t="s">
        <v>71</v>
      </c>
      <c r="DR378" t="s">
        <v>71</v>
      </c>
      <c r="DS378" t="s">
        <v>71</v>
      </c>
      <c r="DT378" t="s">
        <v>71</v>
      </c>
      <c r="DU378" t="s">
        <v>71</v>
      </c>
      <c r="DV378" t="s">
        <v>71</v>
      </c>
      <c r="DW378" t="s">
        <v>71</v>
      </c>
      <c r="DX378" t="s">
        <v>71</v>
      </c>
      <c r="DY378" t="s">
        <v>71</v>
      </c>
      <c r="DZ378" t="s">
        <v>71</v>
      </c>
      <c r="EA378" t="s">
        <v>71</v>
      </c>
      <c r="EB378" t="s">
        <v>71</v>
      </c>
      <c r="EC378" t="s">
        <v>71</v>
      </c>
      <c r="ED378" t="s">
        <v>71</v>
      </c>
      <c r="EE378" t="s">
        <v>71</v>
      </c>
      <c r="EF378" t="s">
        <v>71</v>
      </c>
      <c r="EG378" t="s">
        <v>71</v>
      </c>
      <c r="EH378" t="s">
        <v>71</v>
      </c>
      <c r="EI378" t="s">
        <v>71</v>
      </c>
      <c r="EJ378" t="s">
        <v>71</v>
      </c>
      <c r="EK378" t="s">
        <v>71</v>
      </c>
      <c r="EL378" t="s">
        <v>71</v>
      </c>
      <c r="EM378" t="s">
        <v>71</v>
      </c>
      <c r="EN378" t="s">
        <v>71</v>
      </c>
      <c r="EO378" t="s">
        <v>71</v>
      </c>
      <c r="EP378" t="s">
        <v>71</v>
      </c>
      <c r="EQ378" t="s">
        <v>71</v>
      </c>
      <c r="ER378" t="s">
        <v>71</v>
      </c>
      <c r="ES378" t="s">
        <v>71</v>
      </c>
      <c r="ET378" t="s">
        <v>71</v>
      </c>
      <c r="EU378" t="s">
        <v>71</v>
      </c>
      <c r="EV378" t="s">
        <v>71</v>
      </c>
      <c r="EW378" t="s">
        <v>71</v>
      </c>
      <c r="EX378" t="s">
        <v>71</v>
      </c>
      <c r="EY378" t="s">
        <v>71</v>
      </c>
      <c r="EZ378" t="s">
        <v>71</v>
      </c>
      <c r="FA378" t="s">
        <v>71</v>
      </c>
      <c r="FB378" t="s">
        <v>71</v>
      </c>
      <c r="FC378" t="s">
        <v>71</v>
      </c>
      <c r="FD378" t="s">
        <v>71</v>
      </c>
      <c r="FE378" t="s">
        <v>71</v>
      </c>
      <c r="FF378" t="s">
        <v>71</v>
      </c>
      <c r="FG378" t="s">
        <v>71</v>
      </c>
      <c r="FH378" t="s">
        <v>71</v>
      </c>
      <c r="FI378" t="s">
        <v>71</v>
      </c>
      <c r="FJ378" t="s">
        <v>71</v>
      </c>
      <c r="FK378" t="s">
        <v>71</v>
      </c>
      <c r="FL378" t="s">
        <v>71</v>
      </c>
      <c r="FM378" t="s">
        <v>71</v>
      </c>
      <c r="FN378" t="s">
        <v>71</v>
      </c>
      <c r="FO378" t="s">
        <v>71</v>
      </c>
      <c r="FP378" t="s">
        <v>71</v>
      </c>
      <c r="FQ378" t="s">
        <v>71</v>
      </c>
      <c r="FR378" t="s">
        <v>71</v>
      </c>
      <c r="FS378" t="s">
        <v>71</v>
      </c>
      <c r="FT378" t="s">
        <v>71</v>
      </c>
      <c r="FU378" t="s">
        <v>71</v>
      </c>
      <c r="FV378" t="s">
        <v>71</v>
      </c>
      <c r="FW378" t="s">
        <v>71</v>
      </c>
      <c r="FX378" t="s">
        <v>71</v>
      </c>
      <c r="FY378" t="s">
        <v>71</v>
      </c>
      <c r="FZ378" t="s">
        <v>71</v>
      </c>
      <c r="GA378" t="s">
        <v>71</v>
      </c>
      <c r="GB378" t="s">
        <v>71</v>
      </c>
      <c r="GC378" t="s">
        <v>71</v>
      </c>
      <c r="GD378" t="s">
        <v>71</v>
      </c>
      <c r="GE378" t="s">
        <v>71</v>
      </c>
      <c r="GF378" t="s">
        <v>71</v>
      </c>
      <c r="GG378" t="s">
        <v>71</v>
      </c>
      <c r="GH378" t="s">
        <v>71</v>
      </c>
    </row>
    <row r="379" spans="1:190" x14ac:dyDescent="0.2">
      <c r="A379" s="1">
        <v>377</v>
      </c>
      <c r="B379" t="s">
        <v>72</v>
      </c>
      <c r="C379" t="s">
        <v>72</v>
      </c>
      <c r="D379" t="s">
        <v>73</v>
      </c>
      <c r="E379" t="s">
        <v>73</v>
      </c>
      <c r="F379" t="s">
        <v>73</v>
      </c>
      <c r="G379" t="s">
        <v>73</v>
      </c>
      <c r="H379" t="s">
        <v>74</v>
      </c>
      <c r="I379" t="s">
        <v>74</v>
      </c>
      <c r="J379" t="s">
        <v>74</v>
      </c>
      <c r="K379" t="s">
        <v>75</v>
      </c>
      <c r="L379" t="s">
        <v>75</v>
      </c>
      <c r="M379" t="s">
        <v>75</v>
      </c>
      <c r="N379" t="s">
        <v>75</v>
      </c>
      <c r="O379" t="s">
        <v>75</v>
      </c>
      <c r="P379" t="s">
        <v>75</v>
      </c>
      <c r="Q379" t="s">
        <v>75</v>
      </c>
      <c r="R379" t="s">
        <v>71</v>
      </c>
      <c r="S379" t="s">
        <v>71</v>
      </c>
      <c r="T379" t="s">
        <v>71</v>
      </c>
      <c r="U379" t="s">
        <v>71</v>
      </c>
      <c r="V379" t="s">
        <v>71</v>
      </c>
      <c r="W379" t="s">
        <v>71</v>
      </c>
      <c r="X379" t="s">
        <v>71</v>
      </c>
      <c r="Y379" t="s">
        <v>71</v>
      </c>
      <c r="Z379" t="s">
        <v>71</v>
      </c>
      <c r="AA379" t="s">
        <v>71</v>
      </c>
      <c r="AB379" t="s">
        <v>71</v>
      </c>
      <c r="AC379" t="s">
        <v>71</v>
      </c>
      <c r="AD379" t="s">
        <v>71</v>
      </c>
      <c r="AE379" t="s">
        <v>71</v>
      </c>
      <c r="AF379" t="s">
        <v>71</v>
      </c>
      <c r="AG379" t="s">
        <v>71</v>
      </c>
      <c r="AH379" t="s">
        <v>71</v>
      </c>
      <c r="AI379" t="s">
        <v>71</v>
      </c>
      <c r="AJ379" t="s">
        <v>71</v>
      </c>
      <c r="AK379" t="s">
        <v>71</v>
      </c>
      <c r="AL379" t="s">
        <v>71</v>
      </c>
      <c r="AM379" t="s">
        <v>71</v>
      </c>
      <c r="AN379" t="s">
        <v>71</v>
      </c>
      <c r="AO379" t="s">
        <v>71</v>
      </c>
      <c r="AP379" t="s">
        <v>71</v>
      </c>
      <c r="AQ379" t="s">
        <v>71</v>
      </c>
      <c r="AR379" t="s">
        <v>71</v>
      </c>
      <c r="AS379" t="s">
        <v>71</v>
      </c>
      <c r="AT379" t="s">
        <v>71</v>
      </c>
      <c r="AU379" t="s">
        <v>71</v>
      </c>
      <c r="AV379" t="s">
        <v>71</v>
      </c>
      <c r="AW379" t="s">
        <v>71</v>
      </c>
      <c r="AX379" t="s">
        <v>71</v>
      </c>
      <c r="AY379" t="s">
        <v>71</v>
      </c>
      <c r="AZ379" t="s">
        <v>71</v>
      </c>
      <c r="BA379" t="s">
        <v>71</v>
      </c>
      <c r="BB379" t="s">
        <v>71</v>
      </c>
      <c r="BC379" t="s">
        <v>71</v>
      </c>
      <c r="BD379" t="s">
        <v>71</v>
      </c>
      <c r="BE379" t="s">
        <v>71</v>
      </c>
      <c r="BF379" t="s">
        <v>71</v>
      </c>
      <c r="BG379" t="s">
        <v>71</v>
      </c>
      <c r="BH379" t="s">
        <v>71</v>
      </c>
      <c r="BI379" t="s">
        <v>71</v>
      </c>
      <c r="BJ379" t="s">
        <v>71</v>
      </c>
      <c r="BK379" t="s">
        <v>71</v>
      </c>
      <c r="BL379" t="s">
        <v>71</v>
      </c>
      <c r="BM379" t="s">
        <v>71</v>
      </c>
      <c r="BN379" t="s">
        <v>71</v>
      </c>
      <c r="BO379" t="s">
        <v>71</v>
      </c>
      <c r="BP379" t="s">
        <v>71</v>
      </c>
      <c r="BQ379" t="s">
        <v>71</v>
      </c>
      <c r="BR379" t="s">
        <v>71</v>
      </c>
      <c r="BS379" t="s">
        <v>71</v>
      </c>
      <c r="BT379" t="s">
        <v>71</v>
      </c>
      <c r="BU379" t="s">
        <v>71</v>
      </c>
      <c r="BV379" t="s">
        <v>71</v>
      </c>
      <c r="BW379" t="s">
        <v>71</v>
      </c>
      <c r="BX379" t="s">
        <v>71</v>
      </c>
      <c r="BY379" t="s">
        <v>71</v>
      </c>
      <c r="BZ379" t="s">
        <v>71</v>
      </c>
      <c r="CA379" t="s">
        <v>71</v>
      </c>
      <c r="CB379" t="s">
        <v>71</v>
      </c>
      <c r="CC379" t="s">
        <v>71</v>
      </c>
      <c r="CD379" t="s">
        <v>71</v>
      </c>
      <c r="CE379" t="s">
        <v>71</v>
      </c>
      <c r="CF379" t="s">
        <v>71</v>
      </c>
      <c r="CG379" t="s">
        <v>71</v>
      </c>
      <c r="CH379" t="s">
        <v>71</v>
      </c>
      <c r="CI379" t="s">
        <v>71</v>
      </c>
      <c r="CJ379" t="s">
        <v>71</v>
      </c>
      <c r="CK379" t="s">
        <v>71</v>
      </c>
      <c r="CL379" t="s">
        <v>71</v>
      </c>
      <c r="CM379" t="s">
        <v>71</v>
      </c>
      <c r="CN379" t="s">
        <v>71</v>
      </c>
      <c r="CO379" t="s">
        <v>71</v>
      </c>
      <c r="CP379" t="s">
        <v>71</v>
      </c>
      <c r="CQ379" t="s">
        <v>71</v>
      </c>
      <c r="CR379" t="s">
        <v>71</v>
      </c>
      <c r="CS379" t="s">
        <v>71</v>
      </c>
      <c r="CT379" t="s">
        <v>71</v>
      </c>
      <c r="CU379" t="s">
        <v>71</v>
      </c>
      <c r="CV379" t="s">
        <v>71</v>
      </c>
      <c r="CW379" t="s">
        <v>71</v>
      </c>
      <c r="CX379" t="s">
        <v>71</v>
      </c>
      <c r="CY379" t="s">
        <v>71</v>
      </c>
      <c r="CZ379" t="s">
        <v>71</v>
      </c>
      <c r="DA379" t="s">
        <v>71</v>
      </c>
      <c r="DB379" t="s">
        <v>71</v>
      </c>
      <c r="DC379" t="s">
        <v>71</v>
      </c>
      <c r="DD379" t="s">
        <v>71</v>
      </c>
      <c r="DE379" t="s">
        <v>71</v>
      </c>
      <c r="DF379" t="s">
        <v>71</v>
      </c>
      <c r="DG379" t="s">
        <v>71</v>
      </c>
      <c r="DH379" t="s">
        <v>71</v>
      </c>
      <c r="DI379" t="s">
        <v>71</v>
      </c>
      <c r="DJ379" t="s">
        <v>71</v>
      </c>
      <c r="DK379" t="s">
        <v>71</v>
      </c>
      <c r="DL379" t="s">
        <v>71</v>
      </c>
      <c r="DM379" t="s">
        <v>71</v>
      </c>
      <c r="DN379" t="s">
        <v>71</v>
      </c>
      <c r="DO379" t="s">
        <v>71</v>
      </c>
      <c r="DP379" t="s">
        <v>71</v>
      </c>
      <c r="DQ379" t="s">
        <v>71</v>
      </c>
      <c r="DR379" t="s">
        <v>71</v>
      </c>
      <c r="DS379" t="s">
        <v>71</v>
      </c>
      <c r="DT379" t="s">
        <v>71</v>
      </c>
      <c r="DU379" t="s">
        <v>71</v>
      </c>
      <c r="DV379" t="s">
        <v>71</v>
      </c>
      <c r="DW379" t="s">
        <v>71</v>
      </c>
      <c r="DX379" t="s">
        <v>71</v>
      </c>
      <c r="DY379" t="s">
        <v>71</v>
      </c>
      <c r="DZ379" t="s">
        <v>71</v>
      </c>
      <c r="EA379" t="s">
        <v>71</v>
      </c>
      <c r="EB379" t="s">
        <v>71</v>
      </c>
      <c r="EC379" t="s">
        <v>71</v>
      </c>
      <c r="ED379" t="s">
        <v>71</v>
      </c>
      <c r="EE379" t="s">
        <v>71</v>
      </c>
      <c r="EF379" t="s">
        <v>71</v>
      </c>
      <c r="EG379" t="s">
        <v>71</v>
      </c>
      <c r="EH379" t="s">
        <v>71</v>
      </c>
      <c r="EI379" t="s">
        <v>71</v>
      </c>
      <c r="EJ379" t="s">
        <v>71</v>
      </c>
      <c r="EK379" t="s">
        <v>71</v>
      </c>
      <c r="EL379" t="s">
        <v>71</v>
      </c>
      <c r="EM379" t="s">
        <v>71</v>
      </c>
      <c r="EN379" t="s">
        <v>71</v>
      </c>
      <c r="EO379" t="s">
        <v>71</v>
      </c>
      <c r="EP379" t="s">
        <v>71</v>
      </c>
      <c r="EQ379" t="s">
        <v>71</v>
      </c>
      <c r="ER379" t="s">
        <v>71</v>
      </c>
      <c r="ES379" t="s">
        <v>71</v>
      </c>
      <c r="ET379" t="s">
        <v>71</v>
      </c>
      <c r="EU379" t="s">
        <v>71</v>
      </c>
      <c r="EV379" t="s">
        <v>71</v>
      </c>
      <c r="EW379" t="s">
        <v>71</v>
      </c>
      <c r="EX379" t="s">
        <v>71</v>
      </c>
      <c r="EY379" t="s">
        <v>71</v>
      </c>
      <c r="EZ379" t="s">
        <v>71</v>
      </c>
      <c r="FA379" t="s">
        <v>71</v>
      </c>
      <c r="FB379" t="s">
        <v>71</v>
      </c>
      <c r="FC379" t="s">
        <v>71</v>
      </c>
      <c r="FD379" t="s">
        <v>71</v>
      </c>
      <c r="FE379" t="s">
        <v>71</v>
      </c>
      <c r="FF379" t="s">
        <v>71</v>
      </c>
      <c r="FG379" t="s">
        <v>71</v>
      </c>
      <c r="FH379" t="s">
        <v>71</v>
      </c>
      <c r="FI379" t="s">
        <v>71</v>
      </c>
      <c r="FJ379" t="s">
        <v>71</v>
      </c>
      <c r="FK379" t="s">
        <v>71</v>
      </c>
      <c r="FL379" t="s">
        <v>71</v>
      </c>
      <c r="FM379" t="s">
        <v>71</v>
      </c>
      <c r="FN379" t="s">
        <v>71</v>
      </c>
      <c r="FO379" t="s">
        <v>71</v>
      </c>
      <c r="FP379" t="s">
        <v>71</v>
      </c>
      <c r="FQ379" t="s">
        <v>71</v>
      </c>
      <c r="FR379" t="s">
        <v>71</v>
      </c>
      <c r="FS379" t="s">
        <v>71</v>
      </c>
      <c r="FT379" t="s">
        <v>71</v>
      </c>
      <c r="FU379" t="s">
        <v>71</v>
      </c>
      <c r="FV379" t="s">
        <v>71</v>
      </c>
      <c r="FW379" t="s">
        <v>71</v>
      </c>
      <c r="FX379" t="s">
        <v>71</v>
      </c>
      <c r="FY379" t="s">
        <v>71</v>
      </c>
      <c r="FZ379" t="s">
        <v>71</v>
      </c>
      <c r="GA379" t="s">
        <v>71</v>
      </c>
      <c r="GB379" t="s">
        <v>71</v>
      </c>
      <c r="GC379" t="s">
        <v>71</v>
      </c>
      <c r="GD379" t="s">
        <v>71</v>
      </c>
      <c r="GE379" t="s">
        <v>71</v>
      </c>
      <c r="GF379" t="s">
        <v>71</v>
      </c>
      <c r="GG379" t="s">
        <v>71</v>
      </c>
      <c r="GH379" t="s">
        <v>71</v>
      </c>
    </row>
    <row r="380" spans="1:190" x14ac:dyDescent="0.2">
      <c r="A380" s="1">
        <v>378</v>
      </c>
      <c r="B380" t="s">
        <v>72</v>
      </c>
      <c r="C380" t="s">
        <v>72</v>
      </c>
      <c r="D380" t="s">
        <v>73</v>
      </c>
      <c r="E380" t="s">
        <v>73</v>
      </c>
      <c r="F380" t="s">
        <v>73</v>
      </c>
      <c r="G380" t="s">
        <v>73</v>
      </c>
      <c r="H380" t="s">
        <v>74</v>
      </c>
      <c r="I380" t="s">
        <v>74</v>
      </c>
      <c r="J380" t="s">
        <v>74</v>
      </c>
      <c r="K380" t="s">
        <v>75</v>
      </c>
      <c r="L380" t="s">
        <v>75</v>
      </c>
      <c r="M380" t="s">
        <v>75</v>
      </c>
      <c r="N380" t="s">
        <v>75</v>
      </c>
      <c r="O380" t="s">
        <v>75</v>
      </c>
      <c r="P380" t="s">
        <v>75</v>
      </c>
      <c r="Q380" t="s">
        <v>75</v>
      </c>
      <c r="R380" t="s">
        <v>71</v>
      </c>
      <c r="S380" t="s">
        <v>71</v>
      </c>
      <c r="T380" t="s">
        <v>71</v>
      </c>
      <c r="U380" t="s">
        <v>71</v>
      </c>
      <c r="V380" t="s">
        <v>71</v>
      </c>
      <c r="W380" t="s">
        <v>71</v>
      </c>
      <c r="X380" t="s">
        <v>71</v>
      </c>
      <c r="Y380" t="s">
        <v>71</v>
      </c>
      <c r="Z380" t="s">
        <v>71</v>
      </c>
      <c r="AA380" t="s">
        <v>71</v>
      </c>
      <c r="AB380" t="s">
        <v>71</v>
      </c>
      <c r="AC380" t="s">
        <v>71</v>
      </c>
      <c r="AD380" t="s">
        <v>71</v>
      </c>
      <c r="AE380" t="s">
        <v>71</v>
      </c>
      <c r="AF380" t="s">
        <v>71</v>
      </c>
      <c r="AG380" t="s">
        <v>71</v>
      </c>
      <c r="AH380" t="s">
        <v>71</v>
      </c>
      <c r="AI380" t="s">
        <v>71</v>
      </c>
      <c r="AJ380" t="s">
        <v>71</v>
      </c>
      <c r="AK380" t="s">
        <v>71</v>
      </c>
      <c r="AL380" t="s">
        <v>71</v>
      </c>
      <c r="AM380" t="s">
        <v>71</v>
      </c>
      <c r="AN380" t="s">
        <v>71</v>
      </c>
      <c r="AO380" t="s">
        <v>71</v>
      </c>
      <c r="AP380" t="s">
        <v>71</v>
      </c>
      <c r="AQ380" t="s">
        <v>71</v>
      </c>
      <c r="AR380" t="s">
        <v>71</v>
      </c>
      <c r="AS380" t="s">
        <v>71</v>
      </c>
      <c r="AT380" t="s">
        <v>71</v>
      </c>
      <c r="AU380" t="s">
        <v>71</v>
      </c>
      <c r="AV380" t="s">
        <v>71</v>
      </c>
      <c r="AW380" t="s">
        <v>71</v>
      </c>
      <c r="AX380" t="s">
        <v>71</v>
      </c>
      <c r="AY380" t="s">
        <v>71</v>
      </c>
      <c r="AZ380" t="s">
        <v>71</v>
      </c>
      <c r="BA380" t="s">
        <v>71</v>
      </c>
      <c r="BB380" t="s">
        <v>71</v>
      </c>
      <c r="BC380" t="s">
        <v>71</v>
      </c>
      <c r="BD380" t="s">
        <v>71</v>
      </c>
      <c r="BE380" t="s">
        <v>71</v>
      </c>
      <c r="BF380" t="s">
        <v>71</v>
      </c>
      <c r="BG380" t="s">
        <v>71</v>
      </c>
      <c r="BH380" t="s">
        <v>71</v>
      </c>
      <c r="BI380" t="s">
        <v>71</v>
      </c>
      <c r="BJ380" t="s">
        <v>71</v>
      </c>
      <c r="BK380" t="s">
        <v>71</v>
      </c>
      <c r="BL380" t="s">
        <v>71</v>
      </c>
      <c r="BM380" t="s">
        <v>71</v>
      </c>
      <c r="BN380" t="s">
        <v>71</v>
      </c>
      <c r="BO380" t="s">
        <v>71</v>
      </c>
      <c r="BP380" t="s">
        <v>71</v>
      </c>
      <c r="BQ380" t="s">
        <v>71</v>
      </c>
      <c r="BR380" t="s">
        <v>71</v>
      </c>
      <c r="BS380" t="s">
        <v>71</v>
      </c>
      <c r="BT380" t="s">
        <v>71</v>
      </c>
      <c r="BU380" t="s">
        <v>71</v>
      </c>
      <c r="BV380" t="s">
        <v>71</v>
      </c>
      <c r="BW380" t="s">
        <v>71</v>
      </c>
      <c r="BX380" t="s">
        <v>71</v>
      </c>
      <c r="BY380" t="s">
        <v>71</v>
      </c>
      <c r="BZ380" t="s">
        <v>71</v>
      </c>
      <c r="CA380" t="s">
        <v>71</v>
      </c>
      <c r="CB380" t="s">
        <v>71</v>
      </c>
      <c r="CC380" t="s">
        <v>71</v>
      </c>
      <c r="CD380" t="s">
        <v>71</v>
      </c>
      <c r="CE380" t="s">
        <v>71</v>
      </c>
      <c r="CF380" t="s">
        <v>71</v>
      </c>
      <c r="CG380" t="s">
        <v>71</v>
      </c>
      <c r="CH380" t="s">
        <v>71</v>
      </c>
      <c r="CI380" t="s">
        <v>71</v>
      </c>
      <c r="CJ380" t="s">
        <v>71</v>
      </c>
      <c r="CK380" t="s">
        <v>71</v>
      </c>
      <c r="CL380" t="s">
        <v>71</v>
      </c>
      <c r="CM380" t="s">
        <v>71</v>
      </c>
      <c r="CN380" t="s">
        <v>71</v>
      </c>
      <c r="CO380" t="s">
        <v>71</v>
      </c>
      <c r="CP380" t="s">
        <v>71</v>
      </c>
      <c r="CQ380" t="s">
        <v>71</v>
      </c>
      <c r="CR380" t="s">
        <v>71</v>
      </c>
      <c r="CS380" t="s">
        <v>71</v>
      </c>
      <c r="CT380" t="s">
        <v>71</v>
      </c>
      <c r="CU380" t="s">
        <v>71</v>
      </c>
      <c r="CV380" t="s">
        <v>71</v>
      </c>
      <c r="CW380" t="s">
        <v>71</v>
      </c>
      <c r="CX380" t="s">
        <v>71</v>
      </c>
      <c r="CY380" t="s">
        <v>71</v>
      </c>
      <c r="CZ380" t="s">
        <v>71</v>
      </c>
      <c r="DA380" t="s">
        <v>71</v>
      </c>
      <c r="DB380" t="s">
        <v>71</v>
      </c>
      <c r="DC380" t="s">
        <v>71</v>
      </c>
      <c r="DD380" t="s">
        <v>71</v>
      </c>
      <c r="DE380" t="s">
        <v>71</v>
      </c>
      <c r="DF380" t="s">
        <v>71</v>
      </c>
      <c r="DG380" t="s">
        <v>71</v>
      </c>
      <c r="DH380" t="s">
        <v>71</v>
      </c>
      <c r="DI380" t="s">
        <v>71</v>
      </c>
      <c r="DJ380" t="s">
        <v>71</v>
      </c>
      <c r="DK380" t="s">
        <v>71</v>
      </c>
      <c r="DL380" t="s">
        <v>71</v>
      </c>
      <c r="DM380" t="s">
        <v>71</v>
      </c>
      <c r="DN380" t="s">
        <v>71</v>
      </c>
      <c r="DO380" t="s">
        <v>71</v>
      </c>
      <c r="DP380" t="s">
        <v>71</v>
      </c>
      <c r="DQ380" t="s">
        <v>71</v>
      </c>
      <c r="DR380" t="s">
        <v>71</v>
      </c>
      <c r="DS380" t="s">
        <v>71</v>
      </c>
      <c r="DT380" t="s">
        <v>71</v>
      </c>
      <c r="DU380" t="s">
        <v>71</v>
      </c>
      <c r="DV380" t="s">
        <v>71</v>
      </c>
      <c r="DW380" t="s">
        <v>71</v>
      </c>
      <c r="DX380" t="s">
        <v>71</v>
      </c>
      <c r="DY380" t="s">
        <v>71</v>
      </c>
      <c r="DZ380" t="s">
        <v>71</v>
      </c>
      <c r="EA380" t="s">
        <v>71</v>
      </c>
      <c r="EB380" t="s">
        <v>71</v>
      </c>
      <c r="EC380" t="s">
        <v>71</v>
      </c>
      <c r="ED380" t="s">
        <v>71</v>
      </c>
      <c r="EE380" t="s">
        <v>71</v>
      </c>
      <c r="EF380" t="s">
        <v>71</v>
      </c>
      <c r="EG380" t="s">
        <v>71</v>
      </c>
      <c r="EH380" t="s">
        <v>71</v>
      </c>
      <c r="EI380" t="s">
        <v>71</v>
      </c>
      <c r="EJ380" t="s">
        <v>71</v>
      </c>
      <c r="EK380" t="s">
        <v>71</v>
      </c>
      <c r="EL380" t="s">
        <v>71</v>
      </c>
      <c r="EM380" t="s">
        <v>71</v>
      </c>
      <c r="EN380" t="s">
        <v>71</v>
      </c>
      <c r="EO380" t="s">
        <v>71</v>
      </c>
      <c r="EP380" t="s">
        <v>71</v>
      </c>
      <c r="EQ380" t="s">
        <v>71</v>
      </c>
      <c r="ER380" t="s">
        <v>71</v>
      </c>
      <c r="ES380" t="s">
        <v>71</v>
      </c>
      <c r="ET380" t="s">
        <v>71</v>
      </c>
      <c r="EU380" t="s">
        <v>71</v>
      </c>
      <c r="EV380" t="s">
        <v>71</v>
      </c>
      <c r="EW380" t="s">
        <v>71</v>
      </c>
      <c r="EX380" t="s">
        <v>71</v>
      </c>
      <c r="EY380" t="s">
        <v>71</v>
      </c>
      <c r="EZ380" t="s">
        <v>71</v>
      </c>
      <c r="FA380" t="s">
        <v>71</v>
      </c>
      <c r="FB380" t="s">
        <v>71</v>
      </c>
      <c r="FC380" t="s">
        <v>71</v>
      </c>
      <c r="FD380" t="s">
        <v>71</v>
      </c>
      <c r="FE380" t="s">
        <v>71</v>
      </c>
      <c r="FF380" t="s">
        <v>71</v>
      </c>
      <c r="FG380" t="s">
        <v>71</v>
      </c>
      <c r="FH380" t="s">
        <v>71</v>
      </c>
      <c r="FI380" t="s">
        <v>71</v>
      </c>
      <c r="FJ380" t="s">
        <v>71</v>
      </c>
      <c r="FK380" t="s">
        <v>71</v>
      </c>
      <c r="FL380" t="s">
        <v>71</v>
      </c>
      <c r="FM380" t="s">
        <v>71</v>
      </c>
      <c r="FN380" t="s">
        <v>71</v>
      </c>
      <c r="FO380" t="s">
        <v>71</v>
      </c>
      <c r="FP380" t="s">
        <v>71</v>
      </c>
      <c r="FQ380" t="s">
        <v>71</v>
      </c>
      <c r="FR380" t="s">
        <v>71</v>
      </c>
      <c r="FS380" t="s">
        <v>71</v>
      </c>
      <c r="FT380" t="s">
        <v>71</v>
      </c>
      <c r="FU380" t="s">
        <v>71</v>
      </c>
      <c r="FV380" t="s">
        <v>71</v>
      </c>
      <c r="FW380" t="s">
        <v>71</v>
      </c>
      <c r="FX380" t="s">
        <v>71</v>
      </c>
      <c r="FY380" t="s">
        <v>71</v>
      </c>
      <c r="FZ380" t="s">
        <v>71</v>
      </c>
      <c r="GA380" t="s">
        <v>71</v>
      </c>
      <c r="GB380" t="s">
        <v>71</v>
      </c>
      <c r="GC380" t="s">
        <v>71</v>
      </c>
      <c r="GD380" t="s">
        <v>71</v>
      </c>
      <c r="GE380" t="s">
        <v>71</v>
      </c>
      <c r="GF380" t="s">
        <v>71</v>
      </c>
      <c r="GG380" t="s">
        <v>71</v>
      </c>
      <c r="GH380" t="s">
        <v>71</v>
      </c>
    </row>
    <row r="381" spans="1:190" x14ac:dyDescent="0.2">
      <c r="A381" s="1">
        <v>379</v>
      </c>
      <c r="B381" t="s">
        <v>72</v>
      </c>
      <c r="C381" t="s">
        <v>72</v>
      </c>
      <c r="D381" t="s">
        <v>73</v>
      </c>
      <c r="E381" t="s">
        <v>73</v>
      </c>
      <c r="F381" t="s">
        <v>73</v>
      </c>
      <c r="G381" t="s">
        <v>73</v>
      </c>
      <c r="H381" t="s">
        <v>74</v>
      </c>
      <c r="I381" t="s">
        <v>74</v>
      </c>
      <c r="J381" t="s">
        <v>74</v>
      </c>
      <c r="K381" t="s">
        <v>75</v>
      </c>
      <c r="L381" t="s">
        <v>75</v>
      </c>
      <c r="M381" t="s">
        <v>75</v>
      </c>
      <c r="N381" t="s">
        <v>75</v>
      </c>
      <c r="O381" t="s">
        <v>75</v>
      </c>
      <c r="P381" t="s">
        <v>75</v>
      </c>
      <c r="Q381" t="s">
        <v>75</v>
      </c>
      <c r="R381" t="s">
        <v>71</v>
      </c>
      <c r="S381" t="s">
        <v>71</v>
      </c>
      <c r="T381" t="s">
        <v>71</v>
      </c>
      <c r="U381" t="s">
        <v>71</v>
      </c>
      <c r="V381" t="s">
        <v>71</v>
      </c>
      <c r="W381" t="s">
        <v>71</v>
      </c>
      <c r="X381" t="s">
        <v>71</v>
      </c>
      <c r="Y381" t="s">
        <v>71</v>
      </c>
      <c r="Z381" t="s">
        <v>71</v>
      </c>
      <c r="AA381" t="s">
        <v>71</v>
      </c>
      <c r="AB381" t="s">
        <v>71</v>
      </c>
      <c r="AC381" t="s">
        <v>71</v>
      </c>
      <c r="AD381" t="s">
        <v>71</v>
      </c>
      <c r="AE381" t="s">
        <v>71</v>
      </c>
      <c r="AF381" t="s">
        <v>71</v>
      </c>
      <c r="AG381" t="s">
        <v>71</v>
      </c>
      <c r="AH381" t="s">
        <v>71</v>
      </c>
      <c r="AI381" t="s">
        <v>71</v>
      </c>
      <c r="AJ381" t="s">
        <v>71</v>
      </c>
      <c r="AK381" t="s">
        <v>71</v>
      </c>
      <c r="AL381" t="s">
        <v>71</v>
      </c>
      <c r="AM381" t="s">
        <v>71</v>
      </c>
      <c r="AN381" t="s">
        <v>71</v>
      </c>
      <c r="AO381" t="s">
        <v>71</v>
      </c>
      <c r="AP381" t="s">
        <v>71</v>
      </c>
      <c r="AQ381" t="s">
        <v>71</v>
      </c>
      <c r="AR381" t="s">
        <v>71</v>
      </c>
      <c r="AS381" t="s">
        <v>71</v>
      </c>
      <c r="AT381" t="s">
        <v>71</v>
      </c>
      <c r="AU381" t="s">
        <v>71</v>
      </c>
      <c r="AV381" t="s">
        <v>71</v>
      </c>
      <c r="AW381" t="s">
        <v>71</v>
      </c>
      <c r="AX381" t="s">
        <v>71</v>
      </c>
      <c r="AY381" t="s">
        <v>71</v>
      </c>
      <c r="AZ381" t="s">
        <v>71</v>
      </c>
      <c r="BA381" t="s">
        <v>71</v>
      </c>
      <c r="BB381" t="s">
        <v>71</v>
      </c>
      <c r="BC381" t="s">
        <v>71</v>
      </c>
      <c r="BD381" t="s">
        <v>71</v>
      </c>
      <c r="BE381" t="s">
        <v>71</v>
      </c>
      <c r="BF381" t="s">
        <v>71</v>
      </c>
      <c r="BG381" t="s">
        <v>71</v>
      </c>
      <c r="BH381" t="s">
        <v>71</v>
      </c>
      <c r="BI381" t="s">
        <v>71</v>
      </c>
      <c r="BJ381" t="s">
        <v>71</v>
      </c>
      <c r="BK381" t="s">
        <v>71</v>
      </c>
      <c r="BL381" t="s">
        <v>71</v>
      </c>
      <c r="BM381" t="s">
        <v>71</v>
      </c>
      <c r="BN381" t="s">
        <v>71</v>
      </c>
      <c r="BO381" t="s">
        <v>71</v>
      </c>
      <c r="BP381" t="s">
        <v>71</v>
      </c>
      <c r="BQ381" t="s">
        <v>71</v>
      </c>
      <c r="BR381" t="s">
        <v>71</v>
      </c>
      <c r="BS381" t="s">
        <v>71</v>
      </c>
      <c r="BT381" t="s">
        <v>71</v>
      </c>
      <c r="BU381" t="s">
        <v>71</v>
      </c>
      <c r="BV381" t="s">
        <v>71</v>
      </c>
      <c r="BW381" t="s">
        <v>71</v>
      </c>
      <c r="BX381" t="s">
        <v>71</v>
      </c>
      <c r="BY381" t="s">
        <v>71</v>
      </c>
      <c r="BZ381" t="s">
        <v>71</v>
      </c>
      <c r="CA381" t="s">
        <v>71</v>
      </c>
      <c r="CB381" t="s">
        <v>71</v>
      </c>
      <c r="CC381" t="s">
        <v>71</v>
      </c>
      <c r="CD381" t="s">
        <v>71</v>
      </c>
      <c r="CE381" t="s">
        <v>71</v>
      </c>
      <c r="CF381" t="s">
        <v>71</v>
      </c>
      <c r="CG381" t="s">
        <v>71</v>
      </c>
      <c r="CH381" t="s">
        <v>71</v>
      </c>
      <c r="CI381" t="s">
        <v>71</v>
      </c>
      <c r="CJ381" t="s">
        <v>71</v>
      </c>
      <c r="CK381" t="s">
        <v>71</v>
      </c>
      <c r="CL381" t="s">
        <v>71</v>
      </c>
      <c r="CM381" t="s">
        <v>71</v>
      </c>
      <c r="CN381" t="s">
        <v>71</v>
      </c>
      <c r="CO381" t="s">
        <v>71</v>
      </c>
      <c r="CP381" t="s">
        <v>71</v>
      </c>
      <c r="CQ381" t="s">
        <v>71</v>
      </c>
      <c r="CR381" t="s">
        <v>71</v>
      </c>
      <c r="CS381" t="s">
        <v>71</v>
      </c>
      <c r="CT381" t="s">
        <v>71</v>
      </c>
      <c r="CU381" t="s">
        <v>71</v>
      </c>
      <c r="CV381" t="s">
        <v>71</v>
      </c>
      <c r="CW381" t="s">
        <v>71</v>
      </c>
      <c r="CX381" t="s">
        <v>71</v>
      </c>
      <c r="CY381" t="s">
        <v>71</v>
      </c>
      <c r="CZ381" t="s">
        <v>71</v>
      </c>
      <c r="DA381" t="s">
        <v>71</v>
      </c>
      <c r="DB381" t="s">
        <v>71</v>
      </c>
      <c r="DC381" t="s">
        <v>71</v>
      </c>
      <c r="DD381" t="s">
        <v>71</v>
      </c>
      <c r="DE381" t="s">
        <v>71</v>
      </c>
      <c r="DF381" t="s">
        <v>71</v>
      </c>
      <c r="DG381" t="s">
        <v>71</v>
      </c>
      <c r="DH381" t="s">
        <v>71</v>
      </c>
      <c r="DI381" t="s">
        <v>71</v>
      </c>
      <c r="DJ381" t="s">
        <v>71</v>
      </c>
      <c r="DK381" t="s">
        <v>71</v>
      </c>
      <c r="DL381" t="s">
        <v>71</v>
      </c>
      <c r="DM381" t="s">
        <v>71</v>
      </c>
      <c r="DN381" t="s">
        <v>71</v>
      </c>
      <c r="DO381" t="s">
        <v>71</v>
      </c>
      <c r="DP381" t="s">
        <v>71</v>
      </c>
      <c r="DQ381" t="s">
        <v>71</v>
      </c>
      <c r="DR381" t="s">
        <v>71</v>
      </c>
      <c r="DS381" t="s">
        <v>71</v>
      </c>
      <c r="DT381" t="s">
        <v>71</v>
      </c>
      <c r="DU381" t="s">
        <v>71</v>
      </c>
      <c r="DV381" t="s">
        <v>71</v>
      </c>
      <c r="DW381" t="s">
        <v>71</v>
      </c>
      <c r="DX381" t="s">
        <v>71</v>
      </c>
      <c r="DY381" t="s">
        <v>71</v>
      </c>
      <c r="DZ381" t="s">
        <v>71</v>
      </c>
      <c r="EA381" t="s">
        <v>71</v>
      </c>
      <c r="EB381" t="s">
        <v>71</v>
      </c>
      <c r="EC381" t="s">
        <v>71</v>
      </c>
      <c r="ED381" t="s">
        <v>71</v>
      </c>
      <c r="EE381" t="s">
        <v>71</v>
      </c>
      <c r="EF381" t="s">
        <v>71</v>
      </c>
      <c r="EG381" t="s">
        <v>71</v>
      </c>
      <c r="EH381" t="s">
        <v>71</v>
      </c>
      <c r="EI381" t="s">
        <v>71</v>
      </c>
      <c r="EJ381" t="s">
        <v>71</v>
      </c>
      <c r="EK381" t="s">
        <v>71</v>
      </c>
      <c r="EL381" t="s">
        <v>71</v>
      </c>
      <c r="EM381" t="s">
        <v>71</v>
      </c>
      <c r="EN381" t="s">
        <v>71</v>
      </c>
      <c r="EO381" t="s">
        <v>71</v>
      </c>
      <c r="EP381" t="s">
        <v>71</v>
      </c>
      <c r="EQ381" t="s">
        <v>71</v>
      </c>
      <c r="ER381" t="s">
        <v>71</v>
      </c>
      <c r="ES381" t="s">
        <v>71</v>
      </c>
      <c r="ET381" t="s">
        <v>71</v>
      </c>
      <c r="EU381" t="s">
        <v>71</v>
      </c>
      <c r="EV381" t="s">
        <v>71</v>
      </c>
      <c r="EW381" t="s">
        <v>71</v>
      </c>
      <c r="EX381" t="s">
        <v>71</v>
      </c>
      <c r="EY381" t="s">
        <v>71</v>
      </c>
      <c r="EZ381" t="s">
        <v>71</v>
      </c>
      <c r="FA381" t="s">
        <v>71</v>
      </c>
      <c r="FB381" t="s">
        <v>71</v>
      </c>
      <c r="FC381" t="s">
        <v>71</v>
      </c>
      <c r="FD381" t="s">
        <v>71</v>
      </c>
      <c r="FE381" t="s">
        <v>71</v>
      </c>
      <c r="FF381" t="s">
        <v>71</v>
      </c>
      <c r="FG381" t="s">
        <v>71</v>
      </c>
      <c r="FH381" t="s">
        <v>71</v>
      </c>
      <c r="FI381" t="s">
        <v>71</v>
      </c>
      <c r="FJ381" t="s">
        <v>71</v>
      </c>
      <c r="FK381" t="s">
        <v>71</v>
      </c>
      <c r="FL381" t="s">
        <v>71</v>
      </c>
      <c r="FM381" t="s">
        <v>71</v>
      </c>
      <c r="FN381" t="s">
        <v>71</v>
      </c>
      <c r="FO381" t="s">
        <v>71</v>
      </c>
      <c r="FP381" t="s">
        <v>71</v>
      </c>
      <c r="FQ381" t="s">
        <v>71</v>
      </c>
      <c r="FR381" t="s">
        <v>71</v>
      </c>
      <c r="FS381" t="s">
        <v>71</v>
      </c>
      <c r="FT381" t="s">
        <v>71</v>
      </c>
      <c r="FU381" t="s">
        <v>71</v>
      </c>
      <c r="FV381" t="s">
        <v>71</v>
      </c>
      <c r="FW381" t="s">
        <v>71</v>
      </c>
      <c r="FX381" t="s">
        <v>71</v>
      </c>
      <c r="FY381" t="s">
        <v>71</v>
      </c>
      <c r="FZ381" t="s">
        <v>71</v>
      </c>
      <c r="GA381" t="s">
        <v>71</v>
      </c>
      <c r="GB381" t="s">
        <v>71</v>
      </c>
      <c r="GC381" t="s">
        <v>71</v>
      </c>
      <c r="GD381" t="s">
        <v>71</v>
      </c>
      <c r="GE381" t="s">
        <v>71</v>
      </c>
      <c r="GF381" t="s">
        <v>71</v>
      </c>
      <c r="GG381" t="s">
        <v>71</v>
      </c>
      <c r="GH381" t="s">
        <v>71</v>
      </c>
    </row>
    <row r="382" spans="1:190" x14ac:dyDescent="0.2">
      <c r="A382" s="1">
        <v>380</v>
      </c>
      <c r="B382" t="s">
        <v>72</v>
      </c>
      <c r="C382" t="s">
        <v>72</v>
      </c>
      <c r="D382" t="s">
        <v>73</v>
      </c>
      <c r="E382" t="s">
        <v>73</v>
      </c>
      <c r="F382" t="s">
        <v>73</v>
      </c>
      <c r="G382" t="s">
        <v>73</v>
      </c>
      <c r="H382" t="s">
        <v>74</v>
      </c>
      <c r="I382" t="s">
        <v>74</v>
      </c>
      <c r="J382" t="s">
        <v>74</v>
      </c>
      <c r="K382" t="s">
        <v>75</v>
      </c>
      <c r="L382" t="s">
        <v>75</v>
      </c>
      <c r="M382" t="s">
        <v>75</v>
      </c>
      <c r="N382" t="s">
        <v>75</v>
      </c>
      <c r="O382" t="s">
        <v>75</v>
      </c>
      <c r="P382" t="s">
        <v>75</v>
      </c>
      <c r="Q382" t="s">
        <v>75</v>
      </c>
      <c r="R382" t="s">
        <v>71</v>
      </c>
      <c r="S382" t="s">
        <v>71</v>
      </c>
      <c r="T382" t="s">
        <v>71</v>
      </c>
      <c r="U382" t="s">
        <v>71</v>
      </c>
      <c r="V382" t="s">
        <v>71</v>
      </c>
      <c r="W382" t="s">
        <v>71</v>
      </c>
      <c r="X382" t="s">
        <v>71</v>
      </c>
      <c r="Y382" t="s">
        <v>71</v>
      </c>
      <c r="Z382" t="s">
        <v>71</v>
      </c>
      <c r="AA382" t="s">
        <v>71</v>
      </c>
      <c r="AB382" t="s">
        <v>71</v>
      </c>
      <c r="AC382" t="s">
        <v>71</v>
      </c>
      <c r="AD382" t="s">
        <v>71</v>
      </c>
      <c r="AE382" t="s">
        <v>71</v>
      </c>
      <c r="AF382" t="s">
        <v>71</v>
      </c>
      <c r="AG382" t="s">
        <v>71</v>
      </c>
      <c r="AH382" t="s">
        <v>71</v>
      </c>
      <c r="AI382" t="s">
        <v>71</v>
      </c>
      <c r="AJ382" t="s">
        <v>71</v>
      </c>
      <c r="AK382" t="s">
        <v>71</v>
      </c>
      <c r="AL382" t="s">
        <v>71</v>
      </c>
      <c r="AM382" t="s">
        <v>71</v>
      </c>
      <c r="AN382" t="s">
        <v>71</v>
      </c>
      <c r="AO382" t="s">
        <v>71</v>
      </c>
      <c r="AP382" t="s">
        <v>71</v>
      </c>
      <c r="AQ382" t="s">
        <v>71</v>
      </c>
      <c r="AR382" t="s">
        <v>71</v>
      </c>
      <c r="AS382" t="s">
        <v>71</v>
      </c>
      <c r="AT382" t="s">
        <v>71</v>
      </c>
      <c r="AU382" t="s">
        <v>71</v>
      </c>
      <c r="AV382" t="s">
        <v>71</v>
      </c>
      <c r="AW382" t="s">
        <v>71</v>
      </c>
      <c r="AX382" t="s">
        <v>71</v>
      </c>
      <c r="AY382" t="s">
        <v>71</v>
      </c>
      <c r="AZ382" t="s">
        <v>71</v>
      </c>
      <c r="BA382" t="s">
        <v>71</v>
      </c>
      <c r="BB382" t="s">
        <v>71</v>
      </c>
      <c r="BC382" t="s">
        <v>71</v>
      </c>
      <c r="BD382" t="s">
        <v>71</v>
      </c>
      <c r="BE382" t="s">
        <v>71</v>
      </c>
      <c r="BF382" t="s">
        <v>71</v>
      </c>
      <c r="BG382" t="s">
        <v>71</v>
      </c>
      <c r="BH382" t="s">
        <v>71</v>
      </c>
      <c r="BI382" t="s">
        <v>71</v>
      </c>
      <c r="BJ382" t="s">
        <v>71</v>
      </c>
      <c r="BK382" t="s">
        <v>71</v>
      </c>
      <c r="BL382" t="s">
        <v>71</v>
      </c>
      <c r="BM382" t="s">
        <v>71</v>
      </c>
      <c r="BN382" t="s">
        <v>71</v>
      </c>
      <c r="BO382" t="s">
        <v>71</v>
      </c>
      <c r="BP382" t="s">
        <v>71</v>
      </c>
      <c r="BQ382" t="s">
        <v>71</v>
      </c>
      <c r="BR382" t="s">
        <v>71</v>
      </c>
      <c r="BS382" t="s">
        <v>71</v>
      </c>
      <c r="BT382" t="s">
        <v>71</v>
      </c>
      <c r="BU382" t="s">
        <v>71</v>
      </c>
      <c r="BV382" t="s">
        <v>71</v>
      </c>
      <c r="BW382" t="s">
        <v>71</v>
      </c>
      <c r="BX382" t="s">
        <v>71</v>
      </c>
      <c r="BY382" t="s">
        <v>71</v>
      </c>
      <c r="BZ382" t="s">
        <v>71</v>
      </c>
      <c r="CA382" t="s">
        <v>71</v>
      </c>
      <c r="CB382" t="s">
        <v>71</v>
      </c>
      <c r="CC382" t="s">
        <v>71</v>
      </c>
      <c r="CD382" t="s">
        <v>71</v>
      </c>
      <c r="CE382" t="s">
        <v>71</v>
      </c>
      <c r="CF382" t="s">
        <v>71</v>
      </c>
      <c r="CG382" t="s">
        <v>71</v>
      </c>
      <c r="CH382" t="s">
        <v>71</v>
      </c>
      <c r="CI382" t="s">
        <v>71</v>
      </c>
      <c r="CJ382" t="s">
        <v>71</v>
      </c>
      <c r="CK382" t="s">
        <v>71</v>
      </c>
      <c r="CL382" t="s">
        <v>71</v>
      </c>
      <c r="CM382" t="s">
        <v>71</v>
      </c>
      <c r="CN382" t="s">
        <v>71</v>
      </c>
      <c r="CO382" t="s">
        <v>71</v>
      </c>
      <c r="CP382" t="s">
        <v>71</v>
      </c>
      <c r="CQ382" t="s">
        <v>71</v>
      </c>
      <c r="CR382" t="s">
        <v>71</v>
      </c>
      <c r="CS382" t="s">
        <v>71</v>
      </c>
      <c r="CT382" t="s">
        <v>71</v>
      </c>
      <c r="CU382" t="s">
        <v>71</v>
      </c>
      <c r="CV382" t="s">
        <v>71</v>
      </c>
      <c r="CW382" t="s">
        <v>71</v>
      </c>
      <c r="CX382" t="s">
        <v>71</v>
      </c>
      <c r="CY382" t="s">
        <v>71</v>
      </c>
      <c r="CZ382" t="s">
        <v>71</v>
      </c>
      <c r="DA382" t="s">
        <v>71</v>
      </c>
      <c r="DB382" t="s">
        <v>71</v>
      </c>
      <c r="DC382" t="s">
        <v>71</v>
      </c>
      <c r="DD382" t="s">
        <v>71</v>
      </c>
      <c r="DE382" t="s">
        <v>71</v>
      </c>
      <c r="DF382" t="s">
        <v>71</v>
      </c>
      <c r="DG382" t="s">
        <v>71</v>
      </c>
      <c r="DH382" t="s">
        <v>71</v>
      </c>
      <c r="DI382" t="s">
        <v>71</v>
      </c>
      <c r="DJ382" t="s">
        <v>71</v>
      </c>
      <c r="DK382" t="s">
        <v>71</v>
      </c>
      <c r="DL382" t="s">
        <v>71</v>
      </c>
      <c r="DM382" t="s">
        <v>71</v>
      </c>
      <c r="DN382" t="s">
        <v>71</v>
      </c>
      <c r="DO382" t="s">
        <v>71</v>
      </c>
      <c r="DP382" t="s">
        <v>71</v>
      </c>
      <c r="DQ382" t="s">
        <v>71</v>
      </c>
      <c r="DR382" t="s">
        <v>71</v>
      </c>
      <c r="DS382" t="s">
        <v>71</v>
      </c>
      <c r="DT382" t="s">
        <v>71</v>
      </c>
      <c r="DU382" t="s">
        <v>71</v>
      </c>
      <c r="DV382" t="s">
        <v>71</v>
      </c>
      <c r="DW382" t="s">
        <v>71</v>
      </c>
      <c r="DX382" t="s">
        <v>71</v>
      </c>
      <c r="DY382" t="s">
        <v>71</v>
      </c>
      <c r="DZ382" t="s">
        <v>71</v>
      </c>
      <c r="EA382" t="s">
        <v>71</v>
      </c>
      <c r="EB382" t="s">
        <v>71</v>
      </c>
      <c r="EC382" t="s">
        <v>71</v>
      </c>
      <c r="ED382" t="s">
        <v>71</v>
      </c>
      <c r="EE382" t="s">
        <v>71</v>
      </c>
      <c r="EF382" t="s">
        <v>71</v>
      </c>
      <c r="EG382" t="s">
        <v>71</v>
      </c>
      <c r="EH382" t="s">
        <v>71</v>
      </c>
      <c r="EI382" t="s">
        <v>71</v>
      </c>
      <c r="EJ382" t="s">
        <v>71</v>
      </c>
      <c r="EK382" t="s">
        <v>71</v>
      </c>
      <c r="EL382" t="s">
        <v>71</v>
      </c>
      <c r="EM382" t="s">
        <v>71</v>
      </c>
      <c r="EN382" t="s">
        <v>71</v>
      </c>
      <c r="EO382" t="s">
        <v>71</v>
      </c>
      <c r="EP382" t="s">
        <v>71</v>
      </c>
      <c r="EQ382" t="s">
        <v>71</v>
      </c>
      <c r="ER382" t="s">
        <v>71</v>
      </c>
      <c r="ES382" t="s">
        <v>71</v>
      </c>
      <c r="ET382" t="s">
        <v>71</v>
      </c>
      <c r="EU382" t="s">
        <v>71</v>
      </c>
      <c r="EV382" t="s">
        <v>71</v>
      </c>
      <c r="EW382" t="s">
        <v>71</v>
      </c>
      <c r="EX382" t="s">
        <v>71</v>
      </c>
      <c r="EY382" t="s">
        <v>71</v>
      </c>
      <c r="EZ382" t="s">
        <v>71</v>
      </c>
      <c r="FA382" t="s">
        <v>71</v>
      </c>
      <c r="FB382" t="s">
        <v>71</v>
      </c>
      <c r="FC382" t="s">
        <v>71</v>
      </c>
      <c r="FD382" t="s">
        <v>71</v>
      </c>
      <c r="FE382" t="s">
        <v>71</v>
      </c>
      <c r="FF382" t="s">
        <v>71</v>
      </c>
      <c r="FG382" t="s">
        <v>71</v>
      </c>
      <c r="FH382" t="s">
        <v>71</v>
      </c>
      <c r="FI382" t="s">
        <v>71</v>
      </c>
      <c r="FJ382" t="s">
        <v>71</v>
      </c>
      <c r="FK382" t="s">
        <v>71</v>
      </c>
      <c r="FL382" t="s">
        <v>71</v>
      </c>
      <c r="FM382" t="s">
        <v>71</v>
      </c>
      <c r="FN382" t="s">
        <v>71</v>
      </c>
      <c r="FO382" t="s">
        <v>71</v>
      </c>
      <c r="FP382" t="s">
        <v>71</v>
      </c>
      <c r="FQ382" t="s">
        <v>71</v>
      </c>
      <c r="FR382" t="s">
        <v>71</v>
      </c>
      <c r="FS382" t="s">
        <v>71</v>
      </c>
      <c r="FT382" t="s">
        <v>71</v>
      </c>
      <c r="FU382" t="s">
        <v>71</v>
      </c>
      <c r="FV382" t="s">
        <v>71</v>
      </c>
      <c r="FW382" t="s">
        <v>71</v>
      </c>
      <c r="FX382" t="s">
        <v>71</v>
      </c>
      <c r="FY382" t="s">
        <v>71</v>
      </c>
      <c r="FZ382" t="s">
        <v>71</v>
      </c>
      <c r="GA382" t="s">
        <v>71</v>
      </c>
      <c r="GB382" t="s">
        <v>71</v>
      </c>
      <c r="GC382" t="s">
        <v>71</v>
      </c>
      <c r="GD382" t="s">
        <v>71</v>
      </c>
      <c r="GE382" t="s">
        <v>71</v>
      </c>
      <c r="GF382" t="s">
        <v>71</v>
      </c>
      <c r="GG382" t="s">
        <v>71</v>
      </c>
      <c r="GH382" t="s">
        <v>71</v>
      </c>
    </row>
    <row r="383" spans="1:190" x14ac:dyDescent="0.2">
      <c r="A383" s="1">
        <v>381</v>
      </c>
      <c r="B383" t="s">
        <v>72</v>
      </c>
      <c r="C383" t="s">
        <v>72</v>
      </c>
      <c r="D383" t="s">
        <v>73</v>
      </c>
      <c r="E383" t="s">
        <v>73</v>
      </c>
      <c r="F383" t="s">
        <v>73</v>
      </c>
      <c r="G383" t="s">
        <v>73</v>
      </c>
      <c r="H383" t="s">
        <v>74</v>
      </c>
      <c r="I383" t="s">
        <v>74</v>
      </c>
      <c r="J383" t="s">
        <v>74</v>
      </c>
      <c r="K383" t="s">
        <v>75</v>
      </c>
      <c r="L383" t="s">
        <v>75</v>
      </c>
      <c r="M383" t="s">
        <v>75</v>
      </c>
      <c r="N383" t="s">
        <v>75</v>
      </c>
      <c r="O383" t="s">
        <v>75</v>
      </c>
      <c r="P383" t="s">
        <v>75</v>
      </c>
      <c r="Q383" t="s">
        <v>75</v>
      </c>
      <c r="R383" t="s">
        <v>71</v>
      </c>
      <c r="S383" t="s">
        <v>71</v>
      </c>
      <c r="T383" t="s">
        <v>71</v>
      </c>
      <c r="U383" t="s">
        <v>71</v>
      </c>
      <c r="V383" t="s">
        <v>71</v>
      </c>
      <c r="W383" t="s">
        <v>71</v>
      </c>
      <c r="X383" t="s">
        <v>71</v>
      </c>
      <c r="Y383" t="s">
        <v>71</v>
      </c>
      <c r="Z383" t="s">
        <v>71</v>
      </c>
      <c r="AA383" t="s">
        <v>71</v>
      </c>
      <c r="AB383" t="s">
        <v>71</v>
      </c>
      <c r="AC383" t="s">
        <v>71</v>
      </c>
      <c r="AD383" t="s">
        <v>71</v>
      </c>
      <c r="AE383" t="s">
        <v>71</v>
      </c>
      <c r="AF383" t="s">
        <v>71</v>
      </c>
      <c r="AG383" t="s">
        <v>71</v>
      </c>
      <c r="AH383" t="s">
        <v>71</v>
      </c>
      <c r="AI383" t="s">
        <v>71</v>
      </c>
      <c r="AJ383" t="s">
        <v>71</v>
      </c>
      <c r="AK383" t="s">
        <v>71</v>
      </c>
      <c r="AL383" t="s">
        <v>71</v>
      </c>
      <c r="AM383" t="s">
        <v>71</v>
      </c>
      <c r="AN383" t="s">
        <v>71</v>
      </c>
      <c r="AO383" t="s">
        <v>71</v>
      </c>
      <c r="AP383" t="s">
        <v>71</v>
      </c>
      <c r="AQ383" t="s">
        <v>71</v>
      </c>
      <c r="AR383" t="s">
        <v>71</v>
      </c>
      <c r="AS383" t="s">
        <v>71</v>
      </c>
      <c r="AT383" t="s">
        <v>71</v>
      </c>
      <c r="AU383" t="s">
        <v>71</v>
      </c>
      <c r="AV383" t="s">
        <v>71</v>
      </c>
      <c r="AW383" t="s">
        <v>71</v>
      </c>
      <c r="AX383" t="s">
        <v>71</v>
      </c>
      <c r="AY383" t="s">
        <v>71</v>
      </c>
      <c r="AZ383" t="s">
        <v>71</v>
      </c>
      <c r="BA383" t="s">
        <v>71</v>
      </c>
      <c r="BB383" t="s">
        <v>71</v>
      </c>
      <c r="BC383" t="s">
        <v>71</v>
      </c>
      <c r="BD383" t="s">
        <v>71</v>
      </c>
      <c r="BE383" t="s">
        <v>71</v>
      </c>
      <c r="BF383" t="s">
        <v>71</v>
      </c>
      <c r="BG383" t="s">
        <v>71</v>
      </c>
      <c r="BH383" t="s">
        <v>71</v>
      </c>
      <c r="BI383" t="s">
        <v>71</v>
      </c>
      <c r="BJ383" t="s">
        <v>71</v>
      </c>
      <c r="BK383" t="s">
        <v>71</v>
      </c>
      <c r="BL383" t="s">
        <v>71</v>
      </c>
      <c r="BM383" t="s">
        <v>71</v>
      </c>
      <c r="BN383" t="s">
        <v>71</v>
      </c>
      <c r="BO383" t="s">
        <v>71</v>
      </c>
      <c r="BP383" t="s">
        <v>71</v>
      </c>
      <c r="BQ383" t="s">
        <v>71</v>
      </c>
      <c r="BR383" t="s">
        <v>71</v>
      </c>
      <c r="BS383" t="s">
        <v>71</v>
      </c>
      <c r="BT383" t="s">
        <v>71</v>
      </c>
      <c r="BU383" t="s">
        <v>71</v>
      </c>
      <c r="BV383" t="s">
        <v>71</v>
      </c>
      <c r="BW383" t="s">
        <v>71</v>
      </c>
      <c r="BX383" t="s">
        <v>71</v>
      </c>
      <c r="BY383" t="s">
        <v>71</v>
      </c>
      <c r="BZ383" t="s">
        <v>71</v>
      </c>
      <c r="CA383" t="s">
        <v>71</v>
      </c>
      <c r="CB383" t="s">
        <v>71</v>
      </c>
      <c r="CC383" t="s">
        <v>71</v>
      </c>
      <c r="CD383" t="s">
        <v>71</v>
      </c>
      <c r="CE383" t="s">
        <v>71</v>
      </c>
      <c r="CF383" t="s">
        <v>71</v>
      </c>
      <c r="CG383" t="s">
        <v>71</v>
      </c>
      <c r="CH383" t="s">
        <v>71</v>
      </c>
      <c r="CI383" t="s">
        <v>71</v>
      </c>
      <c r="CJ383" t="s">
        <v>71</v>
      </c>
      <c r="CK383" t="s">
        <v>71</v>
      </c>
      <c r="CL383" t="s">
        <v>71</v>
      </c>
      <c r="CM383" t="s">
        <v>71</v>
      </c>
      <c r="CN383" t="s">
        <v>71</v>
      </c>
      <c r="CO383" t="s">
        <v>71</v>
      </c>
      <c r="CP383" t="s">
        <v>71</v>
      </c>
      <c r="CQ383" t="s">
        <v>71</v>
      </c>
      <c r="CR383" t="s">
        <v>71</v>
      </c>
      <c r="CS383" t="s">
        <v>71</v>
      </c>
      <c r="CT383" t="s">
        <v>71</v>
      </c>
      <c r="CU383" t="s">
        <v>71</v>
      </c>
      <c r="CV383" t="s">
        <v>71</v>
      </c>
      <c r="CW383" t="s">
        <v>71</v>
      </c>
      <c r="CX383" t="s">
        <v>71</v>
      </c>
      <c r="CY383" t="s">
        <v>71</v>
      </c>
      <c r="CZ383" t="s">
        <v>71</v>
      </c>
      <c r="DA383" t="s">
        <v>71</v>
      </c>
      <c r="DB383" t="s">
        <v>71</v>
      </c>
      <c r="DC383" t="s">
        <v>71</v>
      </c>
      <c r="DD383" t="s">
        <v>71</v>
      </c>
      <c r="DE383" t="s">
        <v>71</v>
      </c>
      <c r="DF383" t="s">
        <v>71</v>
      </c>
      <c r="DG383" t="s">
        <v>71</v>
      </c>
      <c r="DH383" t="s">
        <v>71</v>
      </c>
      <c r="DI383" t="s">
        <v>71</v>
      </c>
      <c r="DJ383" t="s">
        <v>71</v>
      </c>
      <c r="DK383" t="s">
        <v>71</v>
      </c>
      <c r="DL383" t="s">
        <v>71</v>
      </c>
      <c r="DM383" t="s">
        <v>71</v>
      </c>
      <c r="DN383" t="s">
        <v>71</v>
      </c>
      <c r="DO383" t="s">
        <v>71</v>
      </c>
      <c r="DP383" t="s">
        <v>71</v>
      </c>
      <c r="DQ383" t="s">
        <v>71</v>
      </c>
      <c r="DR383" t="s">
        <v>71</v>
      </c>
      <c r="DS383" t="s">
        <v>71</v>
      </c>
      <c r="DT383" t="s">
        <v>71</v>
      </c>
      <c r="DU383" t="s">
        <v>71</v>
      </c>
      <c r="DV383" t="s">
        <v>71</v>
      </c>
      <c r="DW383" t="s">
        <v>71</v>
      </c>
      <c r="DX383" t="s">
        <v>71</v>
      </c>
      <c r="DY383" t="s">
        <v>71</v>
      </c>
      <c r="DZ383" t="s">
        <v>71</v>
      </c>
      <c r="EA383" t="s">
        <v>71</v>
      </c>
      <c r="EB383" t="s">
        <v>71</v>
      </c>
      <c r="EC383" t="s">
        <v>71</v>
      </c>
      <c r="ED383" t="s">
        <v>71</v>
      </c>
      <c r="EE383" t="s">
        <v>71</v>
      </c>
      <c r="EF383" t="s">
        <v>71</v>
      </c>
      <c r="EG383" t="s">
        <v>71</v>
      </c>
      <c r="EH383" t="s">
        <v>71</v>
      </c>
      <c r="EI383" t="s">
        <v>71</v>
      </c>
      <c r="EJ383" t="s">
        <v>71</v>
      </c>
      <c r="EK383" t="s">
        <v>71</v>
      </c>
      <c r="EL383" t="s">
        <v>71</v>
      </c>
      <c r="EM383" t="s">
        <v>71</v>
      </c>
      <c r="EN383" t="s">
        <v>71</v>
      </c>
      <c r="EO383" t="s">
        <v>71</v>
      </c>
      <c r="EP383" t="s">
        <v>71</v>
      </c>
      <c r="EQ383" t="s">
        <v>71</v>
      </c>
      <c r="ER383" t="s">
        <v>71</v>
      </c>
      <c r="ES383" t="s">
        <v>71</v>
      </c>
      <c r="ET383" t="s">
        <v>71</v>
      </c>
      <c r="EU383" t="s">
        <v>71</v>
      </c>
      <c r="EV383" t="s">
        <v>71</v>
      </c>
      <c r="EW383" t="s">
        <v>71</v>
      </c>
      <c r="EX383" t="s">
        <v>71</v>
      </c>
      <c r="EY383" t="s">
        <v>71</v>
      </c>
      <c r="EZ383" t="s">
        <v>71</v>
      </c>
      <c r="FA383" t="s">
        <v>71</v>
      </c>
      <c r="FB383" t="s">
        <v>71</v>
      </c>
      <c r="FC383" t="s">
        <v>71</v>
      </c>
      <c r="FD383" t="s">
        <v>71</v>
      </c>
      <c r="FE383" t="s">
        <v>71</v>
      </c>
      <c r="FF383" t="s">
        <v>71</v>
      </c>
      <c r="FG383" t="s">
        <v>71</v>
      </c>
      <c r="FH383" t="s">
        <v>71</v>
      </c>
      <c r="FI383" t="s">
        <v>71</v>
      </c>
      <c r="FJ383" t="s">
        <v>71</v>
      </c>
      <c r="FK383" t="s">
        <v>71</v>
      </c>
      <c r="FL383" t="s">
        <v>71</v>
      </c>
      <c r="FM383" t="s">
        <v>71</v>
      </c>
      <c r="FN383" t="s">
        <v>71</v>
      </c>
      <c r="FO383" t="s">
        <v>71</v>
      </c>
      <c r="FP383" t="s">
        <v>71</v>
      </c>
      <c r="FQ383" t="s">
        <v>71</v>
      </c>
      <c r="FR383" t="s">
        <v>71</v>
      </c>
      <c r="FS383" t="s">
        <v>71</v>
      </c>
      <c r="FT383" t="s">
        <v>71</v>
      </c>
      <c r="FU383" t="s">
        <v>71</v>
      </c>
      <c r="FV383" t="s">
        <v>71</v>
      </c>
      <c r="FW383" t="s">
        <v>71</v>
      </c>
      <c r="FX383" t="s">
        <v>71</v>
      </c>
      <c r="FY383" t="s">
        <v>71</v>
      </c>
      <c r="FZ383" t="s">
        <v>71</v>
      </c>
      <c r="GA383" t="s">
        <v>71</v>
      </c>
      <c r="GB383" t="s">
        <v>71</v>
      </c>
      <c r="GC383" t="s">
        <v>71</v>
      </c>
      <c r="GD383" t="s">
        <v>71</v>
      </c>
      <c r="GE383" t="s">
        <v>71</v>
      </c>
      <c r="GF383" t="s">
        <v>71</v>
      </c>
      <c r="GG383" t="s">
        <v>71</v>
      </c>
      <c r="GH383" t="s">
        <v>71</v>
      </c>
    </row>
    <row r="384" spans="1:190" x14ac:dyDescent="0.2">
      <c r="A384" s="1">
        <v>382</v>
      </c>
      <c r="B384" t="s">
        <v>72</v>
      </c>
      <c r="C384" t="s">
        <v>72</v>
      </c>
      <c r="D384" t="s">
        <v>73</v>
      </c>
      <c r="E384" t="s">
        <v>73</v>
      </c>
      <c r="F384" t="s">
        <v>73</v>
      </c>
      <c r="G384" t="s">
        <v>73</v>
      </c>
      <c r="H384" t="s">
        <v>74</v>
      </c>
      <c r="I384" t="s">
        <v>74</v>
      </c>
      <c r="J384" t="s">
        <v>74</v>
      </c>
      <c r="K384" t="s">
        <v>75</v>
      </c>
      <c r="L384" t="s">
        <v>75</v>
      </c>
      <c r="M384" t="s">
        <v>75</v>
      </c>
      <c r="N384" t="s">
        <v>75</v>
      </c>
      <c r="O384" t="s">
        <v>75</v>
      </c>
      <c r="P384" t="s">
        <v>75</v>
      </c>
      <c r="Q384" t="s">
        <v>75</v>
      </c>
      <c r="R384" t="s">
        <v>71</v>
      </c>
      <c r="S384" t="s">
        <v>71</v>
      </c>
      <c r="T384" t="s">
        <v>71</v>
      </c>
      <c r="U384" t="s">
        <v>71</v>
      </c>
      <c r="V384" t="s">
        <v>71</v>
      </c>
      <c r="W384" t="s">
        <v>71</v>
      </c>
      <c r="X384" t="s">
        <v>71</v>
      </c>
      <c r="Y384" t="s">
        <v>71</v>
      </c>
      <c r="Z384" t="s">
        <v>71</v>
      </c>
      <c r="AA384" t="s">
        <v>71</v>
      </c>
      <c r="AB384" t="s">
        <v>71</v>
      </c>
      <c r="AC384" t="s">
        <v>71</v>
      </c>
      <c r="AD384" t="s">
        <v>71</v>
      </c>
      <c r="AE384" t="s">
        <v>71</v>
      </c>
      <c r="AF384" t="s">
        <v>71</v>
      </c>
      <c r="AG384" t="s">
        <v>71</v>
      </c>
      <c r="AH384" t="s">
        <v>71</v>
      </c>
      <c r="AI384" t="s">
        <v>71</v>
      </c>
      <c r="AJ384" t="s">
        <v>71</v>
      </c>
      <c r="AK384" t="s">
        <v>71</v>
      </c>
      <c r="AL384" t="s">
        <v>71</v>
      </c>
      <c r="AM384" t="s">
        <v>71</v>
      </c>
      <c r="AN384" t="s">
        <v>71</v>
      </c>
      <c r="AO384" t="s">
        <v>71</v>
      </c>
      <c r="AP384" t="s">
        <v>71</v>
      </c>
      <c r="AQ384" t="s">
        <v>71</v>
      </c>
      <c r="AR384" t="s">
        <v>71</v>
      </c>
      <c r="AS384" t="s">
        <v>71</v>
      </c>
      <c r="AT384" t="s">
        <v>71</v>
      </c>
      <c r="AU384" t="s">
        <v>71</v>
      </c>
      <c r="AV384" t="s">
        <v>71</v>
      </c>
      <c r="AW384" t="s">
        <v>71</v>
      </c>
      <c r="AX384" t="s">
        <v>71</v>
      </c>
      <c r="AY384" t="s">
        <v>71</v>
      </c>
      <c r="AZ384" t="s">
        <v>71</v>
      </c>
      <c r="BA384" t="s">
        <v>71</v>
      </c>
      <c r="BB384" t="s">
        <v>71</v>
      </c>
      <c r="BC384" t="s">
        <v>71</v>
      </c>
      <c r="BD384" t="s">
        <v>71</v>
      </c>
      <c r="BE384" t="s">
        <v>71</v>
      </c>
      <c r="BF384" t="s">
        <v>71</v>
      </c>
      <c r="BG384" t="s">
        <v>71</v>
      </c>
      <c r="BH384" t="s">
        <v>71</v>
      </c>
      <c r="BI384" t="s">
        <v>71</v>
      </c>
      <c r="BJ384" t="s">
        <v>71</v>
      </c>
      <c r="BK384" t="s">
        <v>71</v>
      </c>
      <c r="BL384" t="s">
        <v>71</v>
      </c>
      <c r="BM384" t="s">
        <v>71</v>
      </c>
      <c r="BN384" t="s">
        <v>71</v>
      </c>
      <c r="BO384" t="s">
        <v>71</v>
      </c>
      <c r="BP384" t="s">
        <v>71</v>
      </c>
      <c r="BQ384" t="s">
        <v>71</v>
      </c>
      <c r="BR384" t="s">
        <v>71</v>
      </c>
      <c r="BS384" t="s">
        <v>71</v>
      </c>
      <c r="BT384" t="s">
        <v>71</v>
      </c>
      <c r="BU384" t="s">
        <v>71</v>
      </c>
      <c r="BV384" t="s">
        <v>71</v>
      </c>
      <c r="BW384" t="s">
        <v>71</v>
      </c>
      <c r="BX384" t="s">
        <v>71</v>
      </c>
      <c r="BY384" t="s">
        <v>71</v>
      </c>
      <c r="BZ384" t="s">
        <v>71</v>
      </c>
      <c r="CA384" t="s">
        <v>71</v>
      </c>
      <c r="CB384" t="s">
        <v>71</v>
      </c>
      <c r="CC384" t="s">
        <v>71</v>
      </c>
      <c r="CD384" t="s">
        <v>71</v>
      </c>
      <c r="CE384" t="s">
        <v>71</v>
      </c>
      <c r="CF384" t="s">
        <v>71</v>
      </c>
      <c r="CG384" t="s">
        <v>71</v>
      </c>
      <c r="CH384" t="s">
        <v>71</v>
      </c>
      <c r="CI384" t="s">
        <v>71</v>
      </c>
      <c r="CJ384" t="s">
        <v>71</v>
      </c>
      <c r="CK384" t="s">
        <v>71</v>
      </c>
      <c r="CL384" t="s">
        <v>71</v>
      </c>
      <c r="CM384" t="s">
        <v>71</v>
      </c>
      <c r="CN384" t="s">
        <v>71</v>
      </c>
      <c r="CO384" t="s">
        <v>71</v>
      </c>
      <c r="CP384" t="s">
        <v>71</v>
      </c>
      <c r="CQ384" t="s">
        <v>71</v>
      </c>
      <c r="CR384" t="s">
        <v>71</v>
      </c>
      <c r="CS384" t="s">
        <v>71</v>
      </c>
      <c r="CT384" t="s">
        <v>71</v>
      </c>
      <c r="CU384" t="s">
        <v>71</v>
      </c>
      <c r="CV384" t="s">
        <v>71</v>
      </c>
      <c r="CW384" t="s">
        <v>71</v>
      </c>
      <c r="CX384" t="s">
        <v>71</v>
      </c>
      <c r="CY384" t="s">
        <v>71</v>
      </c>
      <c r="CZ384" t="s">
        <v>71</v>
      </c>
      <c r="DA384" t="s">
        <v>71</v>
      </c>
      <c r="DB384" t="s">
        <v>71</v>
      </c>
      <c r="DC384" t="s">
        <v>71</v>
      </c>
      <c r="DD384" t="s">
        <v>71</v>
      </c>
      <c r="DE384" t="s">
        <v>71</v>
      </c>
      <c r="DF384" t="s">
        <v>71</v>
      </c>
      <c r="DG384" t="s">
        <v>71</v>
      </c>
      <c r="DH384" t="s">
        <v>71</v>
      </c>
      <c r="DI384" t="s">
        <v>71</v>
      </c>
      <c r="DJ384" t="s">
        <v>71</v>
      </c>
      <c r="DK384" t="s">
        <v>71</v>
      </c>
      <c r="DL384" t="s">
        <v>71</v>
      </c>
      <c r="DM384" t="s">
        <v>71</v>
      </c>
      <c r="DN384" t="s">
        <v>71</v>
      </c>
      <c r="DO384" t="s">
        <v>71</v>
      </c>
      <c r="DP384" t="s">
        <v>71</v>
      </c>
      <c r="DQ384" t="s">
        <v>71</v>
      </c>
      <c r="DR384" t="s">
        <v>71</v>
      </c>
      <c r="DS384" t="s">
        <v>71</v>
      </c>
      <c r="DT384" t="s">
        <v>71</v>
      </c>
      <c r="DU384" t="s">
        <v>71</v>
      </c>
      <c r="DV384" t="s">
        <v>71</v>
      </c>
      <c r="DW384" t="s">
        <v>71</v>
      </c>
      <c r="DX384" t="s">
        <v>71</v>
      </c>
      <c r="DY384" t="s">
        <v>71</v>
      </c>
      <c r="DZ384" t="s">
        <v>71</v>
      </c>
      <c r="EA384" t="s">
        <v>71</v>
      </c>
      <c r="EB384" t="s">
        <v>71</v>
      </c>
      <c r="EC384" t="s">
        <v>71</v>
      </c>
      <c r="ED384" t="s">
        <v>71</v>
      </c>
      <c r="EE384" t="s">
        <v>71</v>
      </c>
      <c r="EF384" t="s">
        <v>71</v>
      </c>
      <c r="EG384" t="s">
        <v>71</v>
      </c>
      <c r="EH384" t="s">
        <v>71</v>
      </c>
      <c r="EI384" t="s">
        <v>71</v>
      </c>
      <c r="EJ384" t="s">
        <v>71</v>
      </c>
      <c r="EK384" t="s">
        <v>71</v>
      </c>
      <c r="EL384" t="s">
        <v>71</v>
      </c>
      <c r="EM384" t="s">
        <v>71</v>
      </c>
      <c r="EN384" t="s">
        <v>71</v>
      </c>
      <c r="EO384" t="s">
        <v>71</v>
      </c>
      <c r="EP384" t="s">
        <v>71</v>
      </c>
      <c r="EQ384" t="s">
        <v>71</v>
      </c>
      <c r="ER384" t="s">
        <v>71</v>
      </c>
      <c r="ES384" t="s">
        <v>71</v>
      </c>
      <c r="ET384" t="s">
        <v>71</v>
      </c>
      <c r="EU384" t="s">
        <v>71</v>
      </c>
      <c r="EV384" t="s">
        <v>71</v>
      </c>
      <c r="EW384" t="s">
        <v>71</v>
      </c>
      <c r="EX384" t="s">
        <v>71</v>
      </c>
      <c r="EY384" t="s">
        <v>71</v>
      </c>
      <c r="EZ384" t="s">
        <v>71</v>
      </c>
      <c r="FA384" t="s">
        <v>71</v>
      </c>
      <c r="FB384" t="s">
        <v>71</v>
      </c>
      <c r="FC384" t="s">
        <v>71</v>
      </c>
      <c r="FD384" t="s">
        <v>71</v>
      </c>
      <c r="FE384" t="s">
        <v>71</v>
      </c>
      <c r="FF384" t="s">
        <v>71</v>
      </c>
      <c r="FG384" t="s">
        <v>71</v>
      </c>
      <c r="FH384" t="s">
        <v>71</v>
      </c>
      <c r="FI384" t="s">
        <v>71</v>
      </c>
      <c r="FJ384" t="s">
        <v>71</v>
      </c>
      <c r="FK384" t="s">
        <v>71</v>
      </c>
      <c r="FL384" t="s">
        <v>71</v>
      </c>
      <c r="FM384" t="s">
        <v>71</v>
      </c>
      <c r="FN384" t="s">
        <v>71</v>
      </c>
      <c r="FO384" t="s">
        <v>71</v>
      </c>
      <c r="FP384" t="s">
        <v>71</v>
      </c>
      <c r="FQ384" t="s">
        <v>71</v>
      </c>
      <c r="FR384" t="s">
        <v>71</v>
      </c>
      <c r="FS384" t="s">
        <v>71</v>
      </c>
      <c r="FT384" t="s">
        <v>71</v>
      </c>
      <c r="FU384" t="s">
        <v>71</v>
      </c>
      <c r="FV384" t="s">
        <v>71</v>
      </c>
      <c r="FW384" t="s">
        <v>71</v>
      </c>
      <c r="FX384" t="s">
        <v>71</v>
      </c>
      <c r="FY384" t="s">
        <v>71</v>
      </c>
      <c r="FZ384" t="s">
        <v>71</v>
      </c>
      <c r="GA384" t="s">
        <v>71</v>
      </c>
      <c r="GB384" t="s">
        <v>71</v>
      </c>
      <c r="GC384" t="s">
        <v>71</v>
      </c>
      <c r="GD384" t="s">
        <v>71</v>
      </c>
      <c r="GE384" t="s">
        <v>71</v>
      </c>
      <c r="GF384" t="s">
        <v>71</v>
      </c>
      <c r="GG384" t="s">
        <v>71</v>
      </c>
      <c r="GH384" t="s">
        <v>71</v>
      </c>
    </row>
  </sheetData>
  <phoneticPr fontId="0" type="noConversion"/>
  <pageMargins left="0.75" right="0.75" top="1" bottom="1"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61"/>
  <sheetViews>
    <sheetView workbookViewId="0">
      <selection activeCell="G34" sqref="G34"/>
    </sheetView>
  </sheetViews>
  <sheetFormatPr baseColWidth="10" defaultColWidth="11.42578125" defaultRowHeight="12.75" x14ac:dyDescent="0.2"/>
  <sheetData>
    <row r="1" spans="1:5" x14ac:dyDescent="0.2">
      <c r="A1" s="136">
        <v>0</v>
      </c>
      <c r="B1" s="137" t="s">
        <v>72</v>
      </c>
      <c r="C1" s="137">
        <v>1</v>
      </c>
      <c r="D1" s="135" t="s">
        <v>95</v>
      </c>
      <c r="E1" s="135"/>
    </row>
    <row r="2" spans="1:5" x14ac:dyDescent="0.2">
      <c r="A2">
        <v>0.5</v>
      </c>
      <c r="B2" t="s">
        <v>73</v>
      </c>
      <c r="C2">
        <v>2</v>
      </c>
    </row>
    <row r="3" spans="1:5" x14ac:dyDescent="0.2">
      <c r="A3">
        <v>1</v>
      </c>
      <c r="B3" t="s">
        <v>74</v>
      </c>
      <c r="C3">
        <v>3</v>
      </c>
    </row>
    <row r="4" spans="1:5" x14ac:dyDescent="0.2">
      <c r="A4">
        <v>1.5</v>
      </c>
      <c r="B4" t="s">
        <v>74</v>
      </c>
      <c r="C4">
        <v>3</v>
      </c>
    </row>
    <row r="5" spans="1:5" x14ac:dyDescent="0.2">
      <c r="A5">
        <v>2</v>
      </c>
      <c r="B5" t="s">
        <v>75</v>
      </c>
      <c r="C5">
        <v>4</v>
      </c>
    </row>
    <row r="6" spans="1:5" x14ac:dyDescent="0.2">
      <c r="A6">
        <v>2.5</v>
      </c>
      <c r="B6" t="s">
        <v>75</v>
      </c>
      <c r="C6">
        <v>4</v>
      </c>
    </row>
    <row r="7" spans="1:5" x14ac:dyDescent="0.2">
      <c r="A7">
        <v>3</v>
      </c>
      <c r="B7" t="s">
        <v>71</v>
      </c>
      <c r="C7">
        <v>5</v>
      </c>
    </row>
    <row r="8" spans="1:5" x14ac:dyDescent="0.2">
      <c r="A8">
        <v>3.5</v>
      </c>
      <c r="B8" t="s">
        <v>71</v>
      </c>
      <c r="C8">
        <v>5</v>
      </c>
    </row>
    <row r="9" spans="1:5" x14ac:dyDescent="0.2">
      <c r="A9">
        <v>4</v>
      </c>
      <c r="B9" t="s">
        <v>71</v>
      </c>
      <c r="C9">
        <v>5</v>
      </c>
    </row>
    <row r="10" spans="1:5" x14ac:dyDescent="0.2">
      <c r="A10">
        <v>4.5</v>
      </c>
      <c r="B10" t="s">
        <v>71</v>
      </c>
      <c r="C10">
        <v>5</v>
      </c>
    </row>
    <row r="11" spans="1:5" x14ac:dyDescent="0.2">
      <c r="A11">
        <v>5</v>
      </c>
      <c r="B11" t="s">
        <v>71</v>
      </c>
      <c r="C11">
        <v>5</v>
      </c>
    </row>
    <row r="12" spans="1:5" x14ac:dyDescent="0.2">
      <c r="A12">
        <v>5.5</v>
      </c>
      <c r="B12" t="s">
        <v>71</v>
      </c>
      <c r="C12">
        <v>5</v>
      </c>
    </row>
    <row r="13" spans="1:5" x14ac:dyDescent="0.2">
      <c r="A13">
        <v>6</v>
      </c>
      <c r="B13" t="s">
        <v>71</v>
      </c>
      <c r="C13">
        <v>5</v>
      </c>
    </row>
    <row r="14" spans="1:5" x14ac:dyDescent="0.2">
      <c r="A14">
        <v>6.5</v>
      </c>
      <c r="B14" t="s">
        <v>71</v>
      </c>
      <c r="C14">
        <v>5</v>
      </c>
    </row>
    <row r="15" spans="1:5" x14ac:dyDescent="0.2">
      <c r="A15">
        <v>7</v>
      </c>
      <c r="B15" t="s">
        <v>71</v>
      </c>
      <c r="C15">
        <v>5</v>
      </c>
    </row>
    <row r="16" spans="1:5" x14ac:dyDescent="0.2">
      <c r="A16">
        <v>7.5</v>
      </c>
      <c r="B16" t="s">
        <v>71</v>
      </c>
      <c r="C16">
        <v>5</v>
      </c>
    </row>
    <row r="17" spans="1:3" x14ac:dyDescent="0.2">
      <c r="A17">
        <v>8</v>
      </c>
      <c r="B17" t="s">
        <v>71</v>
      </c>
      <c r="C17">
        <v>5</v>
      </c>
    </row>
    <row r="18" spans="1:3" x14ac:dyDescent="0.2">
      <c r="A18">
        <v>8.5</v>
      </c>
      <c r="B18" t="s">
        <v>71</v>
      </c>
      <c r="C18">
        <v>5</v>
      </c>
    </row>
    <row r="19" spans="1:3" x14ac:dyDescent="0.2">
      <c r="A19">
        <v>9</v>
      </c>
      <c r="B19" t="s">
        <v>71</v>
      </c>
      <c r="C19">
        <v>5</v>
      </c>
    </row>
    <row r="20" spans="1:3" x14ac:dyDescent="0.2">
      <c r="A20">
        <v>9.5</v>
      </c>
      <c r="B20" t="s">
        <v>71</v>
      </c>
      <c r="C20">
        <v>5</v>
      </c>
    </row>
    <row r="21" spans="1:3" x14ac:dyDescent="0.2">
      <c r="A21">
        <v>10</v>
      </c>
      <c r="B21" t="s">
        <v>71</v>
      </c>
      <c r="C21">
        <v>5</v>
      </c>
    </row>
    <row r="22" spans="1:3" x14ac:dyDescent="0.2">
      <c r="A22">
        <v>10.5</v>
      </c>
      <c r="B22" t="s">
        <v>71</v>
      </c>
      <c r="C22">
        <v>5</v>
      </c>
    </row>
    <row r="23" spans="1:3" x14ac:dyDescent="0.2">
      <c r="A23">
        <v>11</v>
      </c>
      <c r="B23" t="s">
        <v>71</v>
      </c>
      <c r="C23">
        <v>5</v>
      </c>
    </row>
    <row r="24" spans="1:3" x14ac:dyDescent="0.2">
      <c r="A24">
        <v>11.5</v>
      </c>
      <c r="B24" t="s">
        <v>71</v>
      </c>
      <c r="C24">
        <v>5</v>
      </c>
    </row>
    <row r="25" spans="1:3" x14ac:dyDescent="0.2">
      <c r="A25">
        <v>12</v>
      </c>
      <c r="B25" t="s">
        <v>71</v>
      </c>
      <c r="C25">
        <v>5</v>
      </c>
    </row>
    <row r="26" spans="1:3" x14ac:dyDescent="0.2">
      <c r="A26">
        <v>12.5</v>
      </c>
      <c r="B26" t="s">
        <v>71</v>
      </c>
      <c r="C26">
        <v>5</v>
      </c>
    </row>
    <row r="27" spans="1:3" x14ac:dyDescent="0.2">
      <c r="A27">
        <v>13</v>
      </c>
      <c r="B27" t="s">
        <v>71</v>
      </c>
      <c r="C27">
        <v>5</v>
      </c>
    </row>
    <row r="28" spans="1:3" x14ac:dyDescent="0.2">
      <c r="A28">
        <v>13.5</v>
      </c>
      <c r="B28" t="s">
        <v>71</v>
      </c>
      <c r="C28">
        <v>5</v>
      </c>
    </row>
    <row r="29" spans="1:3" x14ac:dyDescent="0.2">
      <c r="A29">
        <v>14</v>
      </c>
      <c r="B29" t="s">
        <v>71</v>
      </c>
      <c r="C29">
        <v>5</v>
      </c>
    </row>
    <row r="30" spans="1:3" x14ac:dyDescent="0.2">
      <c r="A30">
        <v>14.5</v>
      </c>
      <c r="B30" t="s">
        <v>71</v>
      </c>
      <c r="C30">
        <v>5</v>
      </c>
    </row>
    <row r="31" spans="1:3" x14ac:dyDescent="0.2">
      <c r="A31">
        <v>15</v>
      </c>
      <c r="B31" t="s">
        <v>71</v>
      </c>
      <c r="C31">
        <v>5</v>
      </c>
    </row>
    <row r="32" spans="1:3" x14ac:dyDescent="0.2">
      <c r="A32">
        <v>15.5</v>
      </c>
      <c r="B32" t="s">
        <v>71</v>
      </c>
      <c r="C32">
        <v>5</v>
      </c>
    </row>
    <row r="33" spans="1:3" x14ac:dyDescent="0.2">
      <c r="A33">
        <v>16</v>
      </c>
      <c r="B33" t="s">
        <v>71</v>
      </c>
      <c r="C33">
        <v>5</v>
      </c>
    </row>
    <row r="34" spans="1:3" x14ac:dyDescent="0.2">
      <c r="A34">
        <v>16.5</v>
      </c>
      <c r="B34" t="s">
        <v>71</v>
      </c>
      <c r="C34">
        <v>5</v>
      </c>
    </row>
    <row r="35" spans="1:3" x14ac:dyDescent="0.2">
      <c r="A35">
        <v>17</v>
      </c>
      <c r="B35" t="s">
        <v>71</v>
      </c>
      <c r="C35">
        <v>5</v>
      </c>
    </row>
    <row r="36" spans="1:3" x14ac:dyDescent="0.2">
      <c r="A36">
        <v>17.5</v>
      </c>
      <c r="B36" t="s">
        <v>71</v>
      </c>
      <c r="C36">
        <v>5</v>
      </c>
    </row>
    <row r="37" spans="1:3" x14ac:dyDescent="0.2">
      <c r="A37">
        <v>18</v>
      </c>
      <c r="B37" t="s">
        <v>71</v>
      </c>
      <c r="C37">
        <v>5</v>
      </c>
    </row>
    <row r="38" spans="1:3" x14ac:dyDescent="0.2">
      <c r="A38">
        <v>18.5</v>
      </c>
      <c r="B38" t="s">
        <v>71</v>
      </c>
      <c r="C38">
        <v>5</v>
      </c>
    </row>
    <row r="39" spans="1:3" x14ac:dyDescent="0.2">
      <c r="A39">
        <v>19</v>
      </c>
      <c r="B39" t="s">
        <v>71</v>
      </c>
      <c r="C39">
        <v>5</v>
      </c>
    </row>
    <row r="40" spans="1:3" x14ac:dyDescent="0.2">
      <c r="A40">
        <v>19.5</v>
      </c>
      <c r="B40" t="s">
        <v>71</v>
      </c>
      <c r="C40">
        <v>5</v>
      </c>
    </row>
    <row r="41" spans="1:3" x14ac:dyDescent="0.2">
      <c r="A41">
        <v>20</v>
      </c>
      <c r="B41" t="s">
        <v>71</v>
      </c>
      <c r="C41">
        <v>5</v>
      </c>
    </row>
    <row r="42" spans="1:3" x14ac:dyDescent="0.2">
      <c r="A42">
        <v>20.5</v>
      </c>
      <c r="B42" t="s">
        <v>71</v>
      </c>
      <c r="C42">
        <v>5</v>
      </c>
    </row>
    <row r="43" spans="1:3" x14ac:dyDescent="0.2">
      <c r="A43">
        <v>21</v>
      </c>
      <c r="B43" t="s">
        <v>71</v>
      </c>
      <c r="C43">
        <v>5</v>
      </c>
    </row>
    <row r="44" spans="1:3" x14ac:dyDescent="0.2">
      <c r="A44">
        <v>21.5</v>
      </c>
      <c r="B44" t="s">
        <v>71</v>
      </c>
      <c r="C44">
        <v>5</v>
      </c>
    </row>
    <row r="45" spans="1:3" x14ac:dyDescent="0.2">
      <c r="A45">
        <v>22</v>
      </c>
      <c r="B45" t="s">
        <v>71</v>
      </c>
      <c r="C45">
        <v>5</v>
      </c>
    </row>
    <row r="46" spans="1:3" x14ac:dyDescent="0.2">
      <c r="A46">
        <v>22.5</v>
      </c>
      <c r="B46" t="s">
        <v>71</v>
      </c>
      <c r="C46">
        <v>5</v>
      </c>
    </row>
    <row r="47" spans="1:3" x14ac:dyDescent="0.2">
      <c r="A47">
        <v>23</v>
      </c>
      <c r="B47" t="s">
        <v>71</v>
      </c>
      <c r="C47">
        <v>5</v>
      </c>
    </row>
    <row r="48" spans="1:3" x14ac:dyDescent="0.2">
      <c r="A48">
        <v>23.5</v>
      </c>
      <c r="B48" t="s">
        <v>71</v>
      </c>
      <c r="C48">
        <v>5</v>
      </c>
    </row>
    <row r="49" spans="1:3" x14ac:dyDescent="0.2">
      <c r="A49">
        <v>24</v>
      </c>
      <c r="B49" t="s">
        <v>71</v>
      </c>
      <c r="C49">
        <v>5</v>
      </c>
    </row>
    <row r="50" spans="1:3" x14ac:dyDescent="0.2">
      <c r="A50">
        <v>24.5</v>
      </c>
      <c r="B50" t="s">
        <v>71</v>
      </c>
      <c r="C50">
        <v>5</v>
      </c>
    </row>
    <row r="51" spans="1:3" x14ac:dyDescent="0.2">
      <c r="A51">
        <v>25</v>
      </c>
      <c r="B51" t="s">
        <v>71</v>
      </c>
      <c r="C51">
        <v>5</v>
      </c>
    </row>
    <row r="52" spans="1:3" x14ac:dyDescent="0.2">
      <c r="A52">
        <v>25.5</v>
      </c>
      <c r="B52" t="s">
        <v>71</v>
      </c>
      <c r="C52">
        <v>5</v>
      </c>
    </row>
    <row r="53" spans="1:3" x14ac:dyDescent="0.2">
      <c r="A53">
        <v>26</v>
      </c>
      <c r="B53" t="s">
        <v>71</v>
      </c>
      <c r="C53">
        <v>5</v>
      </c>
    </row>
    <row r="54" spans="1:3" x14ac:dyDescent="0.2">
      <c r="A54">
        <v>26.5</v>
      </c>
      <c r="B54" t="s">
        <v>71</v>
      </c>
      <c r="C54">
        <v>5</v>
      </c>
    </row>
    <row r="55" spans="1:3" x14ac:dyDescent="0.2">
      <c r="A55">
        <v>27</v>
      </c>
      <c r="B55" t="s">
        <v>71</v>
      </c>
      <c r="C55">
        <v>5</v>
      </c>
    </row>
    <row r="56" spans="1:3" x14ac:dyDescent="0.2">
      <c r="A56">
        <v>27.5</v>
      </c>
      <c r="B56" t="s">
        <v>71</v>
      </c>
      <c r="C56">
        <v>5</v>
      </c>
    </row>
    <row r="57" spans="1:3" x14ac:dyDescent="0.2">
      <c r="A57">
        <v>28</v>
      </c>
      <c r="B57" t="s">
        <v>71</v>
      </c>
      <c r="C57">
        <v>5</v>
      </c>
    </row>
    <row r="58" spans="1:3" x14ac:dyDescent="0.2">
      <c r="A58">
        <v>28.5</v>
      </c>
      <c r="B58" t="s">
        <v>71</v>
      </c>
      <c r="C58">
        <v>5</v>
      </c>
    </row>
    <row r="59" spans="1:3" x14ac:dyDescent="0.2">
      <c r="A59">
        <v>29</v>
      </c>
      <c r="B59" t="s">
        <v>71</v>
      </c>
      <c r="C59">
        <v>5</v>
      </c>
    </row>
    <row r="60" spans="1:3" x14ac:dyDescent="0.2">
      <c r="A60">
        <v>29.5</v>
      </c>
      <c r="B60" t="s">
        <v>71</v>
      </c>
      <c r="C60">
        <v>5</v>
      </c>
    </row>
    <row r="61" spans="1:3" x14ac:dyDescent="0.2">
      <c r="A61">
        <v>30</v>
      </c>
      <c r="B61" t="s">
        <v>71</v>
      </c>
      <c r="C61">
        <v>5</v>
      </c>
    </row>
  </sheetData>
  <phoneticPr fontId="0" type="noConversion"/>
  <pageMargins left="0.75" right="0.75" top="1" bottom="1" header="0" footer="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32"/>
  <sheetViews>
    <sheetView workbookViewId="0">
      <pane xSplit="1" ySplit="1" topLeftCell="E2" activePane="bottomRight" state="frozen"/>
      <selection activeCell="B8" sqref="B8"/>
      <selection pane="topRight" activeCell="B8" sqref="B8"/>
      <selection pane="bottomLeft" activeCell="B8" sqref="B8"/>
      <selection pane="bottomRight" activeCell="I4" sqref="I4"/>
    </sheetView>
  </sheetViews>
  <sheetFormatPr baseColWidth="10" defaultColWidth="11.42578125" defaultRowHeight="12.75" x14ac:dyDescent="0.2"/>
  <cols>
    <col min="1" max="1" width="4" style="1" bestFit="1" customWidth="1"/>
    <col min="2" max="9" width="4" bestFit="1" customWidth="1"/>
    <col min="10" max="51" width="4.28515625" bestFit="1" customWidth="1"/>
    <col min="52" max="52" width="5.140625" bestFit="1" customWidth="1"/>
  </cols>
  <sheetData>
    <row r="1" spans="1:52" x14ac:dyDescent="0.2">
      <c r="B1" s="1">
        <v>50</v>
      </c>
      <c r="C1" s="1">
        <v>51</v>
      </c>
      <c r="D1" s="1">
        <v>52</v>
      </c>
      <c r="E1" s="1">
        <v>53</v>
      </c>
      <c r="F1" s="1">
        <v>54</v>
      </c>
      <c r="G1" s="1">
        <v>55</v>
      </c>
      <c r="H1" s="1">
        <v>56</v>
      </c>
      <c r="I1" s="1">
        <v>57</v>
      </c>
      <c r="J1" s="1">
        <v>58</v>
      </c>
      <c r="K1" s="1">
        <v>59</v>
      </c>
      <c r="L1" s="1">
        <v>60</v>
      </c>
      <c r="M1" s="1">
        <v>61</v>
      </c>
      <c r="N1" s="1">
        <v>62</v>
      </c>
      <c r="O1" s="1">
        <v>63</v>
      </c>
      <c r="P1" s="1">
        <v>64</v>
      </c>
      <c r="Q1" s="1">
        <v>65</v>
      </c>
      <c r="R1" s="1">
        <v>66</v>
      </c>
      <c r="S1" s="1">
        <v>67</v>
      </c>
      <c r="T1" s="1">
        <v>68</v>
      </c>
      <c r="U1" s="1">
        <v>69</v>
      </c>
      <c r="V1" s="1">
        <v>70</v>
      </c>
      <c r="W1" s="1">
        <v>71</v>
      </c>
      <c r="X1" s="1">
        <v>72</v>
      </c>
      <c r="Y1" s="1">
        <v>73</v>
      </c>
      <c r="Z1" s="1">
        <v>74</v>
      </c>
      <c r="AA1" s="1">
        <v>75</v>
      </c>
      <c r="AB1" s="1">
        <v>76</v>
      </c>
      <c r="AC1" s="1">
        <v>77</v>
      </c>
      <c r="AD1" s="1">
        <v>78</v>
      </c>
      <c r="AE1" s="1">
        <v>79</v>
      </c>
      <c r="AF1" s="1">
        <v>80</v>
      </c>
      <c r="AG1" s="1">
        <v>81</v>
      </c>
      <c r="AH1" s="1">
        <v>82</v>
      </c>
      <c r="AI1" s="1">
        <v>83</v>
      </c>
      <c r="AJ1" s="1">
        <v>84</v>
      </c>
      <c r="AK1" s="1">
        <v>85</v>
      </c>
      <c r="AL1" s="1">
        <v>86</v>
      </c>
      <c r="AM1" s="1">
        <v>87</v>
      </c>
      <c r="AN1" s="1">
        <v>88</v>
      </c>
      <c r="AO1" s="1">
        <v>89</v>
      </c>
      <c r="AP1" s="1">
        <v>90</v>
      </c>
      <c r="AQ1" s="1">
        <v>91</v>
      </c>
      <c r="AR1" s="1">
        <v>92</v>
      </c>
      <c r="AS1" s="1">
        <v>93</v>
      </c>
      <c r="AT1" s="1">
        <v>94</v>
      </c>
      <c r="AU1" s="1">
        <v>95</v>
      </c>
      <c r="AV1" s="1">
        <v>96</v>
      </c>
      <c r="AW1" s="1">
        <v>97</v>
      </c>
      <c r="AX1" s="1">
        <v>98</v>
      </c>
      <c r="AY1" s="1">
        <v>99</v>
      </c>
      <c r="AZ1" s="1">
        <v>100</v>
      </c>
    </row>
    <row r="2" spans="1:52" x14ac:dyDescent="0.2">
      <c r="A2" s="1">
        <v>0</v>
      </c>
      <c r="B2" t="s">
        <v>72</v>
      </c>
      <c r="C2" t="s">
        <v>72</v>
      </c>
      <c r="D2" t="s">
        <v>72</v>
      </c>
      <c r="E2" t="s">
        <v>72</v>
      </c>
      <c r="F2" t="s">
        <v>72</v>
      </c>
      <c r="G2" t="s">
        <v>72</v>
      </c>
      <c r="H2" t="s">
        <v>72</v>
      </c>
      <c r="I2" t="s">
        <v>72</v>
      </c>
      <c r="J2" t="s">
        <v>72</v>
      </c>
      <c r="K2" t="s">
        <v>72</v>
      </c>
      <c r="L2" t="s">
        <v>72</v>
      </c>
      <c r="M2" t="s">
        <v>72</v>
      </c>
      <c r="N2" t="s">
        <v>72</v>
      </c>
      <c r="O2" t="s">
        <v>72</v>
      </c>
      <c r="P2" t="s">
        <v>72</v>
      </c>
      <c r="Q2" t="s">
        <v>72</v>
      </c>
      <c r="R2" t="s">
        <v>72</v>
      </c>
      <c r="S2" t="s">
        <v>72</v>
      </c>
      <c r="T2" t="s">
        <v>72</v>
      </c>
      <c r="U2" t="s">
        <v>72</v>
      </c>
      <c r="V2" t="s">
        <v>72</v>
      </c>
      <c r="W2" t="s">
        <v>72</v>
      </c>
      <c r="X2" t="s">
        <v>72</v>
      </c>
      <c r="Y2" t="s">
        <v>72</v>
      </c>
      <c r="Z2" t="s">
        <v>72</v>
      </c>
      <c r="AA2" t="s">
        <v>72</v>
      </c>
      <c r="AB2" t="s">
        <v>72</v>
      </c>
      <c r="AC2" t="s">
        <v>72</v>
      </c>
      <c r="AD2" t="s">
        <v>72</v>
      </c>
      <c r="AE2" t="s">
        <v>72</v>
      </c>
      <c r="AF2" t="s">
        <v>72</v>
      </c>
      <c r="AG2" t="s">
        <v>72</v>
      </c>
      <c r="AH2" t="s">
        <v>72</v>
      </c>
      <c r="AI2" t="s">
        <v>72</v>
      </c>
      <c r="AJ2" t="s">
        <v>72</v>
      </c>
      <c r="AK2" t="s">
        <v>72</v>
      </c>
      <c r="AL2" t="s">
        <v>72</v>
      </c>
      <c r="AM2" t="s">
        <v>72</v>
      </c>
      <c r="AN2" t="s">
        <v>72</v>
      </c>
      <c r="AO2" t="s">
        <v>72</v>
      </c>
      <c r="AP2" t="s">
        <v>72</v>
      </c>
      <c r="AQ2" t="s">
        <v>72</v>
      </c>
      <c r="AR2" t="s">
        <v>72</v>
      </c>
      <c r="AS2" t="s">
        <v>72</v>
      </c>
      <c r="AT2" t="s">
        <v>72</v>
      </c>
      <c r="AU2" t="s">
        <v>72</v>
      </c>
      <c r="AV2" t="s">
        <v>72</v>
      </c>
      <c r="AW2" t="s">
        <v>72</v>
      </c>
      <c r="AX2" t="s">
        <v>72</v>
      </c>
      <c r="AY2" t="s">
        <v>72</v>
      </c>
      <c r="AZ2" t="s">
        <v>72</v>
      </c>
    </row>
    <row r="3" spans="1:52" x14ac:dyDescent="0.2">
      <c r="A3" s="1">
        <v>1</v>
      </c>
      <c r="B3" t="s">
        <v>72</v>
      </c>
      <c r="C3" t="s">
        <v>72</v>
      </c>
      <c r="D3" t="s">
        <v>72</v>
      </c>
      <c r="E3" t="s">
        <v>72</v>
      </c>
      <c r="F3" t="s">
        <v>72</v>
      </c>
      <c r="G3" t="s">
        <v>72</v>
      </c>
      <c r="H3" t="s">
        <v>73</v>
      </c>
      <c r="I3" t="s">
        <v>73</v>
      </c>
      <c r="J3" t="s">
        <v>73</v>
      </c>
      <c r="K3" t="s">
        <v>73</v>
      </c>
      <c r="L3" t="s">
        <v>73</v>
      </c>
      <c r="M3" t="s">
        <v>73</v>
      </c>
      <c r="N3" t="s">
        <v>73</v>
      </c>
      <c r="O3" t="s">
        <v>73</v>
      </c>
      <c r="P3" t="s">
        <v>73</v>
      </c>
      <c r="Q3" t="s">
        <v>73</v>
      </c>
      <c r="R3" t="s">
        <v>73</v>
      </c>
      <c r="S3" t="s">
        <v>73</v>
      </c>
      <c r="T3" t="s">
        <v>73</v>
      </c>
      <c r="U3" t="s">
        <v>73</v>
      </c>
      <c r="V3" t="s">
        <v>73</v>
      </c>
      <c r="W3" t="s">
        <v>73</v>
      </c>
      <c r="X3" t="s">
        <v>73</v>
      </c>
      <c r="Y3" t="s">
        <v>73</v>
      </c>
      <c r="Z3" t="s">
        <v>73</v>
      </c>
      <c r="AA3" t="s">
        <v>73</v>
      </c>
      <c r="AB3" t="s">
        <v>73</v>
      </c>
      <c r="AC3" t="s">
        <v>73</v>
      </c>
      <c r="AD3" t="s">
        <v>73</v>
      </c>
      <c r="AE3" t="s">
        <v>73</v>
      </c>
      <c r="AF3" t="s">
        <v>73</v>
      </c>
      <c r="AG3" t="s">
        <v>73</v>
      </c>
      <c r="AH3" t="s">
        <v>73</v>
      </c>
      <c r="AI3" t="s">
        <v>73</v>
      </c>
      <c r="AJ3" t="s">
        <v>73</v>
      </c>
      <c r="AK3" t="s">
        <v>73</v>
      </c>
      <c r="AL3" t="s">
        <v>73</v>
      </c>
      <c r="AM3" t="s">
        <v>73</v>
      </c>
      <c r="AN3" t="s">
        <v>73</v>
      </c>
      <c r="AO3" t="s">
        <v>73</v>
      </c>
      <c r="AP3" t="s">
        <v>73</v>
      </c>
      <c r="AQ3" t="s">
        <v>73</v>
      </c>
      <c r="AR3" t="s">
        <v>73</v>
      </c>
      <c r="AS3" t="s">
        <v>73</v>
      </c>
      <c r="AT3" t="s">
        <v>73</v>
      </c>
      <c r="AU3" t="s">
        <v>73</v>
      </c>
      <c r="AV3" t="s">
        <v>73</v>
      </c>
      <c r="AW3" t="s">
        <v>73</v>
      </c>
      <c r="AX3" t="s">
        <v>73</v>
      </c>
      <c r="AY3" t="s">
        <v>73</v>
      </c>
      <c r="AZ3" t="s">
        <v>73</v>
      </c>
    </row>
    <row r="4" spans="1:52" x14ac:dyDescent="0.2">
      <c r="A4" s="1">
        <v>2</v>
      </c>
      <c r="B4" t="s">
        <v>72</v>
      </c>
      <c r="C4" t="s">
        <v>73</v>
      </c>
      <c r="D4" t="s">
        <v>73</v>
      </c>
      <c r="E4" t="s">
        <v>73</v>
      </c>
      <c r="F4" t="s">
        <v>73</v>
      </c>
      <c r="G4" t="s">
        <v>73</v>
      </c>
      <c r="H4" t="s">
        <v>73</v>
      </c>
      <c r="I4" t="s">
        <v>73</v>
      </c>
      <c r="J4" t="s">
        <v>73</v>
      </c>
      <c r="K4" t="s">
        <v>73</v>
      </c>
      <c r="L4" t="s">
        <v>73</v>
      </c>
      <c r="M4" t="s">
        <v>73</v>
      </c>
      <c r="N4" t="s">
        <v>73</v>
      </c>
      <c r="O4" t="s">
        <v>73</v>
      </c>
      <c r="P4" t="s">
        <v>73</v>
      </c>
      <c r="Q4" t="s">
        <v>73</v>
      </c>
      <c r="R4" t="s">
        <v>73</v>
      </c>
      <c r="S4" t="s">
        <v>73</v>
      </c>
      <c r="T4" t="s">
        <v>73</v>
      </c>
      <c r="U4" t="s">
        <v>73</v>
      </c>
      <c r="V4" t="s">
        <v>73</v>
      </c>
      <c r="W4" t="s">
        <v>73</v>
      </c>
      <c r="X4" t="s">
        <v>73</v>
      </c>
      <c r="Y4" t="s">
        <v>73</v>
      </c>
      <c r="Z4" t="s">
        <v>73</v>
      </c>
      <c r="AA4" t="s">
        <v>73</v>
      </c>
      <c r="AB4" t="s">
        <v>73</v>
      </c>
      <c r="AC4" t="s">
        <v>73</v>
      </c>
      <c r="AD4" t="s">
        <v>73</v>
      </c>
      <c r="AE4" t="s">
        <v>73</v>
      </c>
      <c r="AF4" t="s">
        <v>73</v>
      </c>
      <c r="AG4" t="s">
        <v>73</v>
      </c>
      <c r="AH4" t="s">
        <v>73</v>
      </c>
      <c r="AI4" t="s">
        <v>73</v>
      </c>
      <c r="AJ4" t="s">
        <v>73</v>
      </c>
      <c r="AK4" t="s">
        <v>73</v>
      </c>
      <c r="AL4" t="s">
        <v>73</v>
      </c>
      <c r="AM4" t="s">
        <v>73</v>
      </c>
      <c r="AN4" t="s">
        <v>73</v>
      </c>
      <c r="AO4" t="s">
        <v>73</v>
      </c>
      <c r="AP4" t="s">
        <v>73</v>
      </c>
      <c r="AQ4" t="s">
        <v>73</v>
      </c>
      <c r="AR4" t="s">
        <v>73</v>
      </c>
      <c r="AS4" t="s">
        <v>73</v>
      </c>
      <c r="AT4" t="s">
        <v>73</v>
      </c>
      <c r="AU4" t="s">
        <v>73</v>
      </c>
      <c r="AV4" t="s">
        <v>73</v>
      </c>
      <c r="AW4" t="s">
        <v>73</v>
      </c>
      <c r="AX4" t="s">
        <v>73</v>
      </c>
      <c r="AY4" t="s">
        <v>73</v>
      </c>
      <c r="AZ4" t="s">
        <v>73</v>
      </c>
    </row>
    <row r="5" spans="1:52" x14ac:dyDescent="0.2">
      <c r="A5" s="1">
        <v>3</v>
      </c>
      <c r="B5" t="s">
        <v>72</v>
      </c>
      <c r="C5" t="s">
        <v>73</v>
      </c>
      <c r="D5" t="s">
        <v>73</v>
      </c>
      <c r="E5" t="s">
        <v>74</v>
      </c>
      <c r="F5" t="s">
        <v>74</v>
      </c>
      <c r="G5" t="s">
        <v>74</v>
      </c>
      <c r="H5" t="s">
        <v>74</v>
      </c>
      <c r="I5" t="s">
        <v>74</v>
      </c>
      <c r="J5" t="s">
        <v>74</v>
      </c>
      <c r="K5" t="s">
        <v>74</v>
      </c>
      <c r="L5" t="s">
        <v>74</v>
      </c>
      <c r="M5" t="s">
        <v>74</v>
      </c>
      <c r="N5" t="s">
        <v>74</v>
      </c>
      <c r="O5" t="s">
        <v>74</v>
      </c>
      <c r="P5" t="s">
        <v>74</v>
      </c>
      <c r="Q5" t="s">
        <v>74</v>
      </c>
      <c r="R5" t="s">
        <v>74</v>
      </c>
      <c r="S5" t="s">
        <v>74</v>
      </c>
      <c r="T5" t="s">
        <v>74</v>
      </c>
      <c r="U5" t="s">
        <v>74</v>
      </c>
      <c r="V5" t="s">
        <v>74</v>
      </c>
      <c r="W5" t="s">
        <v>74</v>
      </c>
      <c r="X5" t="s">
        <v>74</v>
      </c>
      <c r="Y5" t="s">
        <v>74</v>
      </c>
      <c r="Z5" t="s">
        <v>74</v>
      </c>
      <c r="AA5" t="s">
        <v>74</v>
      </c>
      <c r="AB5" t="s">
        <v>74</v>
      </c>
      <c r="AC5" t="s">
        <v>74</v>
      </c>
      <c r="AD5" t="s">
        <v>74</v>
      </c>
      <c r="AE5" t="s">
        <v>74</v>
      </c>
      <c r="AF5" t="s">
        <v>74</v>
      </c>
      <c r="AG5" t="s">
        <v>74</v>
      </c>
      <c r="AH5" t="s">
        <v>74</v>
      </c>
      <c r="AI5" t="s">
        <v>74</v>
      </c>
      <c r="AJ5" t="s">
        <v>74</v>
      </c>
      <c r="AK5" t="s">
        <v>74</v>
      </c>
      <c r="AL5" t="s">
        <v>74</v>
      </c>
      <c r="AM5" t="s">
        <v>74</v>
      </c>
      <c r="AN5" t="s">
        <v>74</v>
      </c>
      <c r="AO5" t="s">
        <v>74</v>
      </c>
      <c r="AP5" t="s">
        <v>74</v>
      </c>
      <c r="AQ5" t="s">
        <v>74</v>
      </c>
      <c r="AR5" t="s">
        <v>74</v>
      </c>
      <c r="AS5" t="s">
        <v>74</v>
      </c>
      <c r="AT5" t="s">
        <v>74</v>
      </c>
      <c r="AU5" t="s">
        <v>74</v>
      </c>
      <c r="AV5" t="s">
        <v>74</v>
      </c>
      <c r="AW5" t="s">
        <v>74</v>
      </c>
      <c r="AX5" t="s">
        <v>74</v>
      </c>
      <c r="AY5" t="s">
        <v>74</v>
      </c>
      <c r="AZ5" t="s">
        <v>74</v>
      </c>
    </row>
    <row r="6" spans="1:52" x14ac:dyDescent="0.2">
      <c r="A6" s="1">
        <v>4</v>
      </c>
      <c r="B6" t="s">
        <v>72</v>
      </c>
      <c r="C6" t="s">
        <v>73</v>
      </c>
      <c r="D6" t="s">
        <v>73</v>
      </c>
      <c r="E6" t="s">
        <v>74</v>
      </c>
      <c r="F6" t="s">
        <v>74</v>
      </c>
      <c r="G6" t="s">
        <v>74</v>
      </c>
      <c r="H6" t="s">
        <v>74</v>
      </c>
      <c r="I6" t="s">
        <v>74</v>
      </c>
      <c r="J6" t="s">
        <v>74</v>
      </c>
      <c r="K6" t="s">
        <v>74</v>
      </c>
      <c r="L6" t="s">
        <v>74</v>
      </c>
      <c r="M6" t="s">
        <v>74</v>
      </c>
      <c r="N6" t="s">
        <v>74</v>
      </c>
      <c r="O6" t="s">
        <v>74</v>
      </c>
      <c r="P6" t="s">
        <v>74</v>
      </c>
      <c r="Q6" t="s">
        <v>74</v>
      </c>
      <c r="R6" t="s">
        <v>74</v>
      </c>
      <c r="S6" t="s">
        <v>74</v>
      </c>
      <c r="T6" t="s">
        <v>74</v>
      </c>
      <c r="U6" t="s">
        <v>74</v>
      </c>
      <c r="V6" t="s">
        <v>74</v>
      </c>
      <c r="W6" t="s">
        <v>74</v>
      </c>
      <c r="X6" t="s">
        <v>74</v>
      </c>
      <c r="Y6" t="s">
        <v>74</v>
      </c>
      <c r="Z6" t="s">
        <v>74</v>
      </c>
      <c r="AA6" t="s">
        <v>74</v>
      </c>
      <c r="AB6" t="s">
        <v>74</v>
      </c>
      <c r="AC6" t="s">
        <v>74</v>
      </c>
      <c r="AD6" t="s">
        <v>74</v>
      </c>
      <c r="AE6" t="s">
        <v>74</v>
      </c>
      <c r="AF6" t="s">
        <v>74</v>
      </c>
      <c r="AG6" t="s">
        <v>74</v>
      </c>
      <c r="AH6" t="s">
        <v>74</v>
      </c>
      <c r="AI6" t="s">
        <v>74</v>
      </c>
      <c r="AJ6" t="s">
        <v>74</v>
      </c>
      <c r="AK6" t="s">
        <v>74</v>
      </c>
      <c r="AL6" t="s">
        <v>74</v>
      </c>
      <c r="AM6" t="s">
        <v>74</v>
      </c>
      <c r="AN6" t="s">
        <v>74</v>
      </c>
      <c r="AO6" t="s">
        <v>74</v>
      </c>
      <c r="AP6" t="s">
        <v>74</v>
      </c>
      <c r="AQ6" t="s">
        <v>74</v>
      </c>
      <c r="AR6" t="s">
        <v>74</v>
      </c>
      <c r="AS6" t="s">
        <v>74</v>
      </c>
      <c r="AT6" t="s">
        <v>74</v>
      </c>
      <c r="AU6" t="s">
        <v>74</v>
      </c>
      <c r="AV6" t="s">
        <v>74</v>
      </c>
      <c r="AW6" t="s">
        <v>74</v>
      </c>
      <c r="AX6" t="s">
        <v>74</v>
      </c>
      <c r="AY6" t="s">
        <v>74</v>
      </c>
      <c r="AZ6" t="s">
        <v>74</v>
      </c>
    </row>
    <row r="7" spans="1:52" x14ac:dyDescent="0.2">
      <c r="A7" s="1">
        <v>5</v>
      </c>
      <c r="B7" t="s">
        <v>72</v>
      </c>
      <c r="C7" t="s">
        <v>73</v>
      </c>
      <c r="D7" t="s">
        <v>73</v>
      </c>
      <c r="E7" t="s">
        <v>74</v>
      </c>
      <c r="F7" t="s">
        <v>74</v>
      </c>
      <c r="G7" t="s">
        <v>74</v>
      </c>
      <c r="H7" t="s">
        <v>74</v>
      </c>
      <c r="I7" t="s">
        <v>74</v>
      </c>
      <c r="J7" t="s">
        <v>74</v>
      </c>
      <c r="K7" t="s">
        <v>74</v>
      </c>
      <c r="L7" t="s">
        <v>74</v>
      </c>
      <c r="M7" t="s">
        <v>74</v>
      </c>
      <c r="N7" t="s">
        <v>74</v>
      </c>
      <c r="O7" t="s">
        <v>74</v>
      </c>
      <c r="P7" t="s">
        <v>74</v>
      </c>
      <c r="Q7" t="s">
        <v>74</v>
      </c>
      <c r="R7" t="s">
        <v>74</v>
      </c>
      <c r="S7" t="s">
        <v>74</v>
      </c>
      <c r="T7" t="s">
        <v>74</v>
      </c>
      <c r="U7" t="s">
        <v>74</v>
      </c>
      <c r="V7" t="s">
        <v>74</v>
      </c>
      <c r="W7" t="s">
        <v>74</v>
      </c>
      <c r="X7" t="s">
        <v>74</v>
      </c>
      <c r="Y7" t="s">
        <v>74</v>
      </c>
      <c r="Z7" t="s">
        <v>74</v>
      </c>
      <c r="AA7" t="s">
        <v>74</v>
      </c>
      <c r="AB7" t="s">
        <v>74</v>
      </c>
      <c r="AC7" t="s">
        <v>74</v>
      </c>
      <c r="AD7" t="s">
        <v>74</v>
      </c>
      <c r="AE7" t="s">
        <v>74</v>
      </c>
      <c r="AF7" t="s">
        <v>74</v>
      </c>
      <c r="AG7" t="s">
        <v>74</v>
      </c>
      <c r="AH7" t="s">
        <v>74</v>
      </c>
      <c r="AI7" t="s">
        <v>74</v>
      </c>
      <c r="AJ7" t="s">
        <v>74</v>
      </c>
      <c r="AK7" t="s">
        <v>74</v>
      </c>
      <c r="AL7" t="s">
        <v>74</v>
      </c>
      <c r="AM7" t="s">
        <v>74</v>
      </c>
      <c r="AN7" t="s">
        <v>74</v>
      </c>
      <c r="AO7" t="s">
        <v>74</v>
      </c>
      <c r="AP7" t="s">
        <v>74</v>
      </c>
      <c r="AQ7" t="s">
        <v>74</v>
      </c>
      <c r="AR7" t="s">
        <v>74</v>
      </c>
      <c r="AS7" t="s">
        <v>74</v>
      </c>
      <c r="AT7" t="s">
        <v>74</v>
      </c>
      <c r="AU7" t="s">
        <v>74</v>
      </c>
      <c r="AV7" t="s">
        <v>74</v>
      </c>
      <c r="AW7" t="s">
        <v>74</v>
      </c>
      <c r="AX7" t="s">
        <v>74</v>
      </c>
      <c r="AY7" t="s">
        <v>74</v>
      </c>
      <c r="AZ7" t="s">
        <v>74</v>
      </c>
    </row>
    <row r="8" spans="1:52" x14ac:dyDescent="0.2">
      <c r="A8" s="1">
        <v>6</v>
      </c>
      <c r="B8" t="s">
        <v>72</v>
      </c>
      <c r="C8" t="s">
        <v>73</v>
      </c>
      <c r="D8" t="s">
        <v>73</v>
      </c>
      <c r="E8" t="s">
        <v>74</v>
      </c>
      <c r="F8" t="s">
        <v>74</v>
      </c>
      <c r="G8" t="s">
        <v>74</v>
      </c>
      <c r="H8" t="s">
        <v>74</v>
      </c>
      <c r="I8" t="s">
        <v>74</v>
      </c>
      <c r="J8" t="s">
        <v>74</v>
      </c>
      <c r="K8" t="s">
        <v>74</v>
      </c>
      <c r="L8" t="s">
        <v>74</v>
      </c>
      <c r="M8" t="s">
        <v>74</v>
      </c>
      <c r="N8" t="s">
        <v>74</v>
      </c>
      <c r="O8" t="s">
        <v>74</v>
      </c>
      <c r="P8" t="s">
        <v>74</v>
      </c>
      <c r="Q8" t="s">
        <v>74</v>
      </c>
      <c r="R8" t="s">
        <v>74</v>
      </c>
      <c r="S8" t="s">
        <v>74</v>
      </c>
      <c r="T8" t="s">
        <v>74</v>
      </c>
      <c r="U8" t="s">
        <v>74</v>
      </c>
      <c r="V8" t="s">
        <v>74</v>
      </c>
      <c r="W8" t="s">
        <v>74</v>
      </c>
      <c r="X8" t="s">
        <v>74</v>
      </c>
      <c r="Y8" t="s">
        <v>74</v>
      </c>
      <c r="Z8" t="s">
        <v>74</v>
      </c>
      <c r="AA8" t="s">
        <v>74</v>
      </c>
      <c r="AB8" t="s">
        <v>74</v>
      </c>
      <c r="AC8" t="s">
        <v>74</v>
      </c>
      <c r="AD8" t="s">
        <v>74</v>
      </c>
      <c r="AE8" t="s">
        <v>74</v>
      </c>
      <c r="AF8" t="s">
        <v>74</v>
      </c>
      <c r="AG8" t="s">
        <v>74</v>
      </c>
      <c r="AH8" t="s">
        <v>74</v>
      </c>
      <c r="AI8" t="s">
        <v>74</v>
      </c>
      <c r="AJ8" t="s">
        <v>74</v>
      </c>
      <c r="AK8" t="s">
        <v>74</v>
      </c>
      <c r="AL8" t="s">
        <v>74</v>
      </c>
      <c r="AM8" t="s">
        <v>74</v>
      </c>
      <c r="AN8" t="s">
        <v>74</v>
      </c>
      <c r="AO8" t="s">
        <v>74</v>
      </c>
      <c r="AP8" t="s">
        <v>74</v>
      </c>
      <c r="AQ8" t="s">
        <v>74</v>
      </c>
      <c r="AR8" t="s">
        <v>74</v>
      </c>
      <c r="AS8" t="s">
        <v>74</v>
      </c>
      <c r="AT8" t="s">
        <v>74</v>
      </c>
      <c r="AU8" t="s">
        <v>74</v>
      </c>
      <c r="AV8" t="s">
        <v>74</v>
      </c>
      <c r="AW8" t="s">
        <v>74</v>
      </c>
      <c r="AX8" t="s">
        <v>74</v>
      </c>
      <c r="AY8" t="s">
        <v>74</v>
      </c>
      <c r="AZ8" t="s">
        <v>74</v>
      </c>
    </row>
    <row r="9" spans="1:52" x14ac:dyDescent="0.2">
      <c r="A9" s="1">
        <v>7</v>
      </c>
      <c r="B9" t="s">
        <v>72</v>
      </c>
      <c r="C9" t="s">
        <v>73</v>
      </c>
      <c r="D9" t="s">
        <v>73</v>
      </c>
      <c r="E9" t="s">
        <v>74</v>
      </c>
      <c r="F9" t="s">
        <v>74</v>
      </c>
      <c r="G9" t="s">
        <v>74</v>
      </c>
      <c r="H9" t="s">
        <v>74</v>
      </c>
      <c r="I9" t="s">
        <v>74</v>
      </c>
      <c r="J9" t="s">
        <v>74</v>
      </c>
      <c r="K9" t="s">
        <v>74</v>
      </c>
      <c r="L9" t="s">
        <v>74</v>
      </c>
      <c r="M9" t="s">
        <v>74</v>
      </c>
      <c r="N9" t="s">
        <v>74</v>
      </c>
      <c r="O9" t="s">
        <v>74</v>
      </c>
      <c r="P9" t="s">
        <v>74</v>
      </c>
      <c r="Q9" t="s">
        <v>74</v>
      </c>
      <c r="R9" t="s">
        <v>74</v>
      </c>
      <c r="S9" t="s">
        <v>74</v>
      </c>
      <c r="T9" t="s">
        <v>74</v>
      </c>
      <c r="U9" t="s">
        <v>74</v>
      </c>
      <c r="V9" t="s">
        <v>74</v>
      </c>
      <c r="W9" t="s">
        <v>74</v>
      </c>
      <c r="X9" t="s">
        <v>74</v>
      </c>
      <c r="Y9" t="s">
        <v>74</v>
      </c>
      <c r="Z9" t="s">
        <v>74</v>
      </c>
      <c r="AA9" t="s">
        <v>74</v>
      </c>
      <c r="AB9" t="s">
        <v>74</v>
      </c>
      <c r="AC9" t="s">
        <v>74</v>
      </c>
      <c r="AD9" t="s">
        <v>74</v>
      </c>
      <c r="AE9" t="s">
        <v>74</v>
      </c>
      <c r="AF9" t="s">
        <v>74</v>
      </c>
      <c r="AG9" t="s">
        <v>74</v>
      </c>
      <c r="AH9" t="s">
        <v>74</v>
      </c>
      <c r="AI9" t="s">
        <v>74</v>
      </c>
      <c r="AJ9" t="s">
        <v>74</v>
      </c>
      <c r="AK9" t="s">
        <v>74</v>
      </c>
      <c r="AL9" t="s">
        <v>74</v>
      </c>
      <c r="AM9" t="s">
        <v>74</v>
      </c>
      <c r="AN9" t="s">
        <v>74</v>
      </c>
      <c r="AO9" t="s">
        <v>74</v>
      </c>
      <c r="AP9" t="s">
        <v>74</v>
      </c>
      <c r="AQ9" t="s">
        <v>74</v>
      </c>
      <c r="AR9" t="s">
        <v>74</v>
      </c>
      <c r="AS9" t="s">
        <v>74</v>
      </c>
      <c r="AT9" t="s">
        <v>74</v>
      </c>
      <c r="AU9" t="s">
        <v>74</v>
      </c>
      <c r="AV9" t="s">
        <v>74</v>
      </c>
      <c r="AW9" t="s">
        <v>74</v>
      </c>
      <c r="AX9" t="s">
        <v>74</v>
      </c>
      <c r="AY9" t="s">
        <v>74</v>
      </c>
      <c r="AZ9" t="s">
        <v>74</v>
      </c>
    </row>
    <row r="10" spans="1:52" x14ac:dyDescent="0.2">
      <c r="A10" s="1">
        <v>8</v>
      </c>
      <c r="B10" t="s">
        <v>72</v>
      </c>
      <c r="C10" t="s">
        <v>73</v>
      </c>
      <c r="D10" t="s">
        <v>73</v>
      </c>
      <c r="E10" t="s">
        <v>74</v>
      </c>
      <c r="F10" t="s">
        <v>74</v>
      </c>
      <c r="G10" t="s">
        <v>74</v>
      </c>
      <c r="H10" t="s">
        <v>74</v>
      </c>
      <c r="I10" t="s">
        <v>74</v>
      </c>
      <c r="J10" t="s">
        <v>75</v>
      </c>
      <c r="K10" t="s">
        <v>75</v>
      </c>
      <c r="L10" t="s">
        <v>75</v>
      </c>
      <c r="M10" t="s">
        <v>75</v>
      </c>
      <c r="N10" t="s">
        <v>75</v>
      </c>
      <c r="O10" t="s">
        <v>75</v>
      </c>
      <c r="P10" t="s">
        <v>75</v>
      </c>
      <c r="Q10" t="s">
        <v>75</v>
      </c>
      <c r="R10" t="s">
        <v>75</v>
      </c>
      <c r="S10" t="s">
        <v>75</v>
      </c>
      <c r="T10" t="s">
        <v>75</v>
      </c>
      <c r="U10" t="s">
        <v>75</v>
      </c>
      <c r="V10" t="s">
        <v>75</v>
      </c>
      <c r="W10" t="s">
        <v>75</v>
      </c>
      <c r="X10" t="s">
        <v>75</v>
      </c>
      <c r="Y10" t="s">
        <v>75</v>
      </c>
      <c r="Z10" t="s">
        <v>75</v>
      </c>
      <c r="AA10" t="s">
        <v>75</v>
      </c>
      <c r="AB10" t="s">
        <v>75</v>
      </c>
      <c r="AC10" t="s">
        <v>75</v>
      </c>
      <c r="AD10" t="s">
        <v>75</v>
      </c>
      <c r="AE10" t="s">
        <v>75</v>
      </c>
      <c r="AF10" t="s">
        <v>75</v>
      </c>
      <c r="AG10" t="s">
        <v>75</v>
      </c>
      <c r="AH10" t="s">
        <v>75</v>
      </c>
      <c r="AI10" t="s">
        <v>75</v>
      </c>
      <c r="AJ10" t="s">
        <v>75</v>
      </c>
      <c r="AK10" t="s">
        <v>75</v>
      </c>
      <c r="AL10" t="s">
        <v>75</v>
      </c>
      <c r="AM10" t="s">
        <v>75</v>
      </c>
      <c r="AN10" t="s">
        <v>75</v>
      </c>
      <c r="AO10" t="s">
        <v>75</v>
      </c>
      <c r="AP10" t="s">
        <v>75</v>
      </c>
      <c r="AQ10" t="s">
        <v>75</v>
      </c>
      <c r="AR10" t="s">
        <v>75</v>
      </c>
      <c r="AS10" t="s">
        <v>75</v>
      </c>
      <c r="AT10" t="s">
        <v>75</v>
      </c>
      <c r="AU10" t="s">
        <v>75</v>
      </c>
      <c r="AV10" t="s">
        <v>75</v>
      </c>
      <c r="AW10" t="s">
        <v>75</v>
      </c>
      <c r="AX10" t="s">
        <v>75</v>
      </c>
      <c r="AY10" t="s">
        <v>75</v>
      </c>
      <c r="AZ10" t="s">
        <v>75</v>
      </c>
    </row>
    <row r="11" spans="1:52" x14ac:dyDescent="0.2">
      <c r="A11" s="1">
        <v>9</v>
      </c>
      <c r="B11" t="s">
        <v>72</v>
      </c>
      <c r="C11" t="s">
        <v>73</v>
      </c>
      <c r="D11" t="s">
        <v>73</v>
      </c>
      <c r="E11" t="s">
        <v>74</v>
      </c>
      <c r="F11" t="s">
        <v>74</v>
      </c>
      <c r="G11" t="s">
        <v>74</v>
      </c>
      <c r="H11" t="s">
        <v>74</v>
      </c>
      <c r="I11" t="s">
        <v>74</v>
      </c>
      <c r="J11" t="s">
        <v>75</v>
      </c>
      <c r="K11" t="s">
        <v>75</v>
      </c>
      <c r="L11" t="s">
        <v>75</v>
      </c>
      <c r="M11" t="s">
        <v>75</v>
      </c>
      <c r="N11" t="s">
        <v>75</v>
      </c>
      <c r="O11" t="s">
        <v>75</v>
      </c>
      <c r="P11" t="s">
        <v>75</v>
      </c>
      <c r="Q11" t="s">
        <v>75</v>
      </c>
      <c r="R11" t="s">
        <v>75</v>
      </c>
      <c r="S11" t="s">
        <v>75</v>
      </c>
      <c r="T11" t="s">
        <v>75</v>
      </c>
      <c r="U11" t="s">
        <v>75</v>
      </c>
      <c r="V11" t="s">
        <v>75</v>
      </c>
      <c r="W11" t="s">
        <v>75</v>
      </c>
      <c r="X11" t="s">
        <v>75</v>
      </c>
      <c r="Y11" t="s">
        <v>75</v>
      </c>
      <c r="Z11" t="s">
        <v>75</v>
      </c>
      <c r="AA11" t="s">
        <v>75</v>
      </c>
      <c r="AB11" t="s">
        <v>75</v>
      </c>
      <c r="AC11" t="s">
        <v>75</v>
      </c>
      <c r="AD11" t="s">
        <v>75</v>
      </c>
      <c r="AE11" t="s">
        <v>75</v>
      </c>
      <c r="AF11" t="s">
        <v>75</v>
      </c>
      <c r="AG11" t="s">
        <v>75</v>
      </c>
      <c r="AH11" t="s">
        <v>75</v>
      </c>
      <c r="AI11" t="s">
        <v>75</v>
      </c>
      <c r="AJ11" t="s">
        <v>75</v>
      </c>
      <c r="AK11" t="s">
        <v>75</v>
      </c>
      <c r="AL11" t="s">
        <v>75</v>
      </c>
      <c r="AM11" t="s">
        <v>75</v>
      </c>
      <c r="AN11" t="s">
        <v>75</v>
      </c>
      <c r="AO11" t="s">
        <v>75</v>
      </c>
      <c r="AP11" t="s">
        <v>75</v>
      </c>
      <c r="AQ11" t="s">
        <v>75</v>
      </c>
      <c r="AR11" t="s">
        <v>75</v>
      </c>
      <c r="AS11" t="s">
        <v>75</v>
      </c>
      <c r="AT11" t="s">
        <v>75</v>
      </c>
      <c r="AU11" t="s">
        <v>75</v>
      </c>
      <c r="AV11" t="s">
        <v>75</v>
      </c>
      <c r="AW11" t="s">
        <v>75</v>
      </c>
      <c r="AX11" t="s">
        <v>75</v>
      </c>
      <c r="AY11" t="s">
        <v>75</v>
      </c>
      <c r="AZ11" t="s">
        <v>75</v>
      </c>
    </row>
    <row r="12" spans="1:52" x14ac:dyDescent="0.2">
      <c r="A12" s="1">
        <v>10</v>
      </c>
      <c r="B12" t="s">
        <v>72</v>
      </c>
      <c r="C12" t="s">
        <v>73</v>
      </c>
      <c r="D12" t="s">
        <v>73</v>
      </c>
      <c r="E12" t="s">
        <v>74</v>
      </c>
      <c r="F12" t="s">
        <v>74</v>
      </c>
      <c r="G12" t="s">
        <v>74</v>
      </c>
      <c r="H12" t="s">
        <v>74</v>
      </c>
      <c r="I12" t="s">
        <v>74</v>
      </c>
      <c r="J12" t="s">
        <v>75</v>
      </c>
      <c r="K12" t="s">
        <v>75</v>
      </c>
      <c r="L12" t="s">
        <v>75</v>
      </c>
      <c r="M12" t="s">
        <v>75</v>
      </c>
      <c r="N12" t="s">
        <v>75</v>
      </c>
      <c r="O12" t="s">
        <v>75</v>
      </c>
      <c r="P12" t="s">
        <v>75</v>
      </c>
      <c r="Q12" t="s">
        <v>75</v>
      </c>
      <c r="R12" t="s">
        <v>75</v>
      </c>
      <c r="S12" t="s">
        <v>75</v>
      </c>
      <c r="T12" t="s">
        <v>75</v>
      </c>
      <c r="U12" t="s">
        <v>75</v>
      </c>
      <c r="V12" t="s">
        <v>75</v>
      </c>
      <c r="W12" t="s">
        <v>75</v>
      </c>
      <c r="X12" t="s">
        <v>75</v>
      </c>
      <c r="Y12" t="s">
        <v>75</v>
      </c>
      <c r="Z12" t="s">
        <v>75</v>
      </c>
      <c r="AA12" t="s">
        <v>75</v>
      </c>
      <c r="AB12" t="s">
        <v>75</v>
      </c>
      <c r="AC12" t="s">
        <v>75</v>
      </c>
      <c r="AD12" t="s">
        <v>75</v>
      </c>
      <c r="AE12" t="s">
        <v>75</v>
      </c>
      <c r="AF12" t="s">
        <v>75</v>
      </c>
      <c r="AG12" t="s">
        <v>75</v>
      </c>
      <c r="AH12" t="s">
        <v>75</v>
      </c>
      <c r="AI12" t="s">
        <v>75</v>
      </c>
      <c r="AJ12" t="s">
        <v>75</v>
      </c>
      <c r="AK12" t="s">
        <v>75</v>
      </c>
      <c r="AL12" t="s">
        <v>75</v>
      </c>
      <c r="AM12" t="s">
        <v>75</v>
      </c>
      <c r="AN12" t="s">
        <v>75</v>
      </c>
      <c r="AO12" t="s">
        <v>75</v>
      </c>
      <c r="AP12" t="s">
        <v>75</v>
      </c>
      <c r="AQ12" t="s">
        <v>75</v>
      </c>
      <c r="AR12" t="s">
        <v>75</v>
      </c>
      <c r="AS12" t="s">
        <v>75</v>
      </c>
      <c r="AT12" t="s">
        <v>75</v>
      </c>
      <c r="AU12" t="s">
        <v>75</v>
      </c>
      <c r="AV12" t="s">
        <v>75</v>
      </c>
      <c r="AW12" t="s">
        <v>75</v>
      </c>
      <c r="AX12" t="s">
        <v>75</v>
      </c>
      <c r="AY12" t="s">
        <v>75</v>
      </c>
      <c r="AZ12" t="s">
        <v>75</v>
      </c>
    </row>
    <row r="13" spans="1:52" x14ac:dyDescent="0.2">
      <c r="A13" s="1">
        <v>11</v>
      </c>
      <c r="B13" t="s">
        <v>73</v>
      </c>
      <c r="C13" t="s">
        <v>73</v>
      </c>
      <c r="D13" t="s">
        <v>73</v>
      </c>
      <c r="E13" t="s">
        <v>74</v>
      </c>
      <c r="F13" t="s">
        <v>74</v>
      </c>
      <c r="G13" t="s">
        <v>74</v>
      </c>
      <c r="H13" t="s">
        <v>74</v>
      </c>
      <c r="I13" t="s">
        <v>74</v>
      </c>
      <c r="J13" t="s">
        <v>75</v>
      </c>
      <c r="K13" t="s">
        <v>75</v>
      </c>
      <c r="L13" t="s">
        <v>75</v>
      </c>
      <c r="M13" t="s">
        <v>75</v>
      </c>
      <c r="N13" t="s">
        <v>75</v>
      </c>
      <c r="O13" t="s">
        <v>75</v>
      </c>
      <c r="P13" t="s">
        <v>75</v>
      </c>
      <c r="Q13" t="s">
        <v>75</v>
      </c>
      <c r="R13" t="s">
        <v>75</v>
      </c>
      <c r="S13" t="s">
        <v>75</v>
      </c>
      <c r="T13" t="s">
        <v>75</v>
      </c>
      <c r="U13" t="s">
        <v>75</v>
      </c>
      <c r="V13" t="s">
        <v>75</v>
      </c>
      <c r="W13" t="s">
        <v>75</v>
      </c>
      <c r="X13" t="s">
        <v>75</v>
      </c>
      <c r="Y13" t="s">
        <v>75</v>
      </c>
      <c r="Z13" t="s">
        <v>75</v>
      </c>
      <c r="AA13" t="s">
        <v>75</v>
      </c>
      <c r="AB13" t="s">
        <v>75</v>
      </c>
      <c r="AC13" t="s">
        <v>75</v>
      </c>
      <c r="AD13" t="s">
        <v>75</v>
      </c>
      <c r="AE13" t="s">
        <v>75</v>
      </c>
      <c r="AF13" t="s">
        <v>75</v>
      </c>
      <c r="AG13" t="s">
        <v>75</v>
      </c>
      <c r="AH13" t="s">
        <v>75</v>
      </c>
      <c r="AI13" t="s">
        <v>75</v>
      </c>
      <c r="AJ13" t="s">
        <v>75</v>
      </c>
      <c r="AK13" t="s">
        <v>75</v>
      </c>
      <c r="AL13" t="s">
        <v>75</v>
      </c>
      <c r="AM13" t="s">
        <v>75</v>
      </c>
      <c r="AN13" t="s">
        <v>75</v>
      </c>
      <c r="AO13" t="s">
        <v>75</v>
      </c>
      <c r="AP13" t="s">
        <v>75</v>
      </c>
      <c r="AQ13" t="s">
        <v>75</v>
      </c>
      <c r="AR13" t="s">
        <v>75</v>
      </c>
      <c r="AS13" t="s">
        <v>75</v>
      </c>
      <c r="AT13" t="s">
        <v>75</v>
      </c>
      <c r="AU13" t="s">
        <v>75</v>
      </c>
      <c r="AV13" t="s">
        <v>75</v>
      </c>
      <c r="AW13" t="s">
        <v>75</v>
      </c>
      <c r="AX13" t="s">
        <v>75</v>
      </c>
      <c r="AY13" t="s">
        <v>75</v>
      </c>
      <c r="AZ13" t="s">
        <v>75</v>
      </c>
    </row>
    <row r="14" spans="1:52" x14ac:dyDescent="0.2">
      <c r="A14" s="1">
        <v>12</v>
      </c>
      <c r="B14" t="s">
        <v>73</v>
      </c>
      <c r="C14" t="s">
        <v>73</v>
      </c>
      <c r="D14" t="s">
        <v>73</v>
      </c>
      <c r="E14" t="s">
        <v>74</v>
      </c>
      <c r="F14" t="s">
        <v>74</v>
      </c>
      <c r="G14" t="s">
        <v>74</v>
      </c>
      <c r="H14" t="s">
        <v>74</v>
      </c>
      <c r="I14" t="s">
        <v>74</v>
      </c>
      <c r="J14" t="s">
        <v>75</v>
      </c>
      <c r="K14" t="s">
        <v>75</v>
      </c>
      <c r="L14" t="s">
        <v>75</v>
      </c>
      <c r="M14" t="s">
        <v>75</v>
      </c>
      <c r="N14" t="s">
        <v>75</v>
      </c>
      <c r="O14" t="s">
        <v>75</v>
      </c>
      <c r="P14" t="s">
        <v>75</v>
      </c>
      <c r="Q14" t="s">
        <v>75</v>
      </c>
      <c r="R14" t="s">
        <v>71</v>
      </c>
      <c r="S14" t="s">
        <v>71</v>
      </c>
      <c r="T14" t="s">
        <v>71</v>
      </c>
      <c r="U14" t="s">
        <v>71</v>
      </c>
      <c r="V14" t="s">
        <v>71</v>
      </c>
      <c r="W14" t="s">
        <v>71</v>
      </c>
      <c r="X14" t="s">
        <v>71</v>
      </c>
      <c r="Y14" t="s">
        <v>71</v>
      </c>
      <c r="Z14" t="s">
        <v>71</v>
      </c>
      <c r="AA14" t="s">
        <v>71</v>
      </c>
      <c r="AB14" t="s">
        <v>71</v>
      </c>
      <c r="AC14" t="s">
        <v>71</v>
      </c>
      <c r="AD14" t="s">
        <v>71</v>
      </c>
      <c r="AE14" t="s">
        <v>71</v>
      </c>
      <c r="AF14" t="s">
        <v>71</v>
      </c>
      <c r="AG14" t="s">
        <v>71</v>
      </c>
      <c r="AH14" t="s">
        <v>71</v>
      </c>
      <c r="AI14" t="s">
        <v>71</v>
      </c>
      <c r="AJ14" t="s">
        <v>71</v>
      </c>
      <c r="AK14" t="s">
        <v>71</v>
      </c>
      <c r="AL14" t="s">
        <v>71</v>
      </c>
      <c r="AM14" t="s">
        <v>71</v>
      </c>
      <c r="AN14" t="s">
        <v>71</v>
      </c>
      <c r="AO14" t="s">
        <v>71</v>
      </c>
      <c r="AP14" t="s">
        <v>71</v>
      </c>
      <c r="AQ14" t="s">
        <v>71</v>
      </c>
      <c r="AR14" t="s">
        <v>71</v>
      </c>
      <c r="AS14" t="s">
        <v>71</v>
      </c>
      <c r="AT14" t="s">
        <v>71</v>
      </c>
      <c r="AU14" t="s">
        <v>71</v>
      </c>
      <c r="AV14" t="s">
        <v>71</v>
      </c>
      <c r="AW14" t="s">
        <v>71</v>
      </c>
      <c r="AX14" t="s">
        <v>71</v>
      </c>
      <c r="AY14" t="s">
        <v>71</v>
      </c>
      <c r="AZ14" t="s">
        <v>71</v>
      </c>
    </row>
    <row r="15" spans="1:52" x14ac:dyDescent="0.2">
      <c r="A15" s="1">
        <v>13</v>
      </c>
      <c r="B15" t="s">
        <v>73</v>
      </c>
      <c r="C15" t="s">
        <v>73</v>
      </c>
      <c r="D15" t="s">
        <v>73</v>
      </c>
      <c r="E15" t="s">
        <v>74</v>
      </c>
      <c r="F15" t="s">
        <v>74</v>
      </c>
      <c r="G15" t="s">
        <v>74</v>
      </c>
      <c r="H15" t="s">
        <v>74</v>
      </c>
      <c r="I15" t="s">
        <v>74</v>
      </c>
      <c r="J15" t="s">
        <v>75</v>
      </c>
      <c r="K15" t="s">
        <v>75</v>
      </c>
      <c r="L15" t="s">
        <v>75</v>
      </c>
      <c r="M15" t="s">
        <v>75</v>
      </c>
      <c r="N15" t="s">
        <v>75</v>
      </c>
      <c r="O15" t="s">
        <v>75</v>
      </c>
      <c r="P15" t="s">
        <v>75</v>
      </c>
      <c r="Q15" t="s">
        <v>75</v>
      </c>
      <c r="R15" t="s">
        <v>71</v>
      </c>
      <c r="S15" t="s">
        <v>71</v>
      </c>
      <c r="T15" t="s">
        <v>71</v>
      </c>
      <c r="U15" t="s">
        <v>71</v>
      </c>
      <c r="V15" t="s">
        <v>71</v>
      </c>
      <c r="W15" t="s">
        <v>71</v>
      </c>
      <c r="X15" t="s">
        <v>71</v>
      </c>
      <c r="Y15" t="s">
        <v>71</v>
      </c>
      <c r="Z15" t="s">
        <v>71</v>
      </c>
      <c r="AA15" t="s">
        <v>71</v>
      </c>
      <c r="AB15" t="s">
        <v>71</v>
      </c>
      <c r="AC15" t="s">
        <v>71</v>
      </c>
      <c r="AD15" t="s">
        <v>71</v>
      </c>
      <c r="AE15" t="s">
        <v>71</v>
      </c>
      <c r="AF15" t="s">
        <v>71</v>
      </c>
      <c r="AG15" t="s">
        <v>71</v>
      </c>
      <c r="AH15" t="s">
        <v>71</v>
      </c>
      <c r="AI15" t="s">
        <v>71</v>
      </c>
      <c r="AJ15" t="s">
        <v>71</v>
      </c>
      <c r="AK15" t="s">
        <v>71</v>
      </c>
      <c r="AL15" t="s">
        <v>71</v>
      </c>
      <c r="AM15" t="s">
        <v>71</v>
      </c>
      <c r="AN15" t="s">
        <v>71</v>
      </c>
      <c r="AO15" t="s">
        <v>71</v>
      </c>
      <c r="AP15" t="s">
        <v>71</v>
      </c>
      <c r="AQ15" t="s">
        <v>71</v>
      </c>
      <c r="AR15" t="s">
        <v>71</v>
      </c>
      <c r="AS15" t="s">
        <v>71</v>
      </c>
      <c r="AT15" t="s">
        <v>71</v>
      </c>
      <c r="AU15" t="s">
        <v>71</v>
      </c>
      <c r="AV15" t="s">
        <v>71</v>
      </c>
      <c r="AW15" t="s">
        <v>71</v>
      </c>
      <c r="AX15" t="s">
        <v>71</v>
      </c>
      <c r="AY15" t="s">
        <v>71</v>
      </c>
      <c r="AZ15" t="s">
        <v>71</v>
      </c>
    </row>
    <row r="16" spans="1:52" x14ac:dyDescent="0.2">
      <c r="A16" s="1">
        <v>14</v>
      </c>
      <c r="B16" t="s">
        <v>73</v>
      </c>
      <c r="C16" t="s">
        <v>73</v>
      </c>
      <c r="D16" t="s">
        <v>73</v>
      </c>
      <c r="E16" t="s">
        <v>74</v>
      </c>
      <c r="F16" t="s">
        <v>74</v>
      </c>
      <c r="G16" t="s">
        <v>74</v>
      </c>
      <c r="H16" t="s">
        <v>74</v>
      </c>
      <c r="I16" t="s">
        <v>74</v>
      </c>
      <c r="J16" t="s">
        <v>75</v>
      </c>
      <c r="K16" t="s">
        <v>75</v>
      </c>
      <c r="L16" t="s">
        <v>75</v>
      </c>
      <c r="M16" t="s">
        <v>75</v>
      </c>
      <c r="N16" t="s">
        <v>75</v>
      </c>
      <c r="O16" t="s">
        <v>75</v>
      </c>
      <c r="P16" t="s">
        <v>75</v>
      </c>
      <c r="Q16" t="s">
        <v>75</v>
      </c>
      <c r="R16" t="s">
        <v>71</v>
      </c>
      <c r="S16" t="s">
        <v>71</v>
      </c>
      <c r="T16" t="s">
        <v>71</v>
      </c>
      <c r="U16" t="s">
        <v>71</v>
      </c>
      <c r="V16" t="s">
        <v>71</v>
      </c>
      <c r="W16" t="s">
        <v>71</v>
      </c>
      <c r="X16" t="s">
        <v>71</v>
      </c>
      <c r="Y16" t="s">
        <v>71</v>
      </c>
      <c r="Z16" t="s">
        <v>71</v>
      </c>
      <c r="AA16" t="s">
        <v>71</v>
      </c>
      <c r="AB16" t="s">
        <v>71</v>
      </c>
      <c r="AC16" t="s">
        <v>71</v>
      </c>
      <c r="AD16" t="s">
        <v>71</v>
      </c>
      <c r="AE16" t="s">
        <v>71</v>
      </c>
      <c r="AF16" t="s">
        <v>71</v>
      </c>
      <c r="AG16" t="s">
        <v>71</v>
      </c>
      <c r="AH16" t="s">
        <v>71</v>
      </c>
      <c r="AI16" t="s">
        <v>71</v>
      </c>
      <c r="AJ16" t="s">
        <v>71</v>
      </c>
      <c r="AK16" t="s">
        <v>71</v>
      </c>
      <c r="AL16" t="s">
        <v>71</v>
      </c>
      <c r="AM16" t="s">
        <v>71</v>
      </c>
      <c r="AN16" t="s">
        <v>71</v>
      </c>
      <c r="AO16" t="s">
        <v>71</v>
      </c>
      <c r="AP16" t="s">
        <v>71</v>
      </c>
      <c r="AQ16" t="s">
        <v>71</v>
      </c>
      <c r="AR16" t="s">
        <v>71</v>
      </c>
      <c r="AS16" t="s">
        <v>71</v>
      </c>
      <c r="AT16" t="s">
        <v>71</v>
      </c>
      <c r="AU16" t="s">
        <v>71</v>
      </c>
      <c r="AV16" t="s">
        <v>71</v>
      </c>
      <c r="AW16" t="s">
        <v>71</v>
      </c>
      <c r="AX16" t="s">
        <v>71</v>
      </c>
      <c r="AY16" t="s">
        <v>71</v>
      </c>
      <c r="AZ16" t="s">
        <v>71</v>
      </c>
    </row>
    <row r="17" spans="1:52" x14ac:dyDescent="0.2">
      <c r="A17" s="1">
        <v>15</v>
      </c>
      <c r="B17" t="s">
        <v>73</v>
      </c>
      <c r="C17" t="s">
        <v>73</v>
      </c>
      <c r="D17" t="s">
        <v>73</v>
      </c>
      <c r="E17" t="s">
        <v>74</v>
      </c>
      <c r="F17" t="s">
        <v>74</v>
      </c>
      <c r="G17" t="s">
        <v>74</v>
      </c>
      <c r="H17" t="s">
        <v>74</v>
      </c>
      <c r="I17" t="s">
        <v>74</v>
      </c>
      <c r="J17" t="s">
        <v>75</v>
      </c>
      <c r="K17" t="s">
        <v>75</v>
      </c>
      <c r="L17" t="s">
        <v>75</v>
      </c>
      <c r="M17" t="s">
        <v>75</v>
      </c>
      <c r="N17" t="s">
        <v>75</v>
      </c>
      <c r="O17" t="s">
        <v>75</v>
      </c>
      <c r="P17" t="s">
        <v>75</v>
      </c>
      <c r="Q17" t="s">
        <v>75</v>
      </c>
      <c r="R17" t="s">
        <v>71</v>
      </c>
      <c r="S17" t="s">
        <v>71</v>
      </c>
      <c r="T17" t="s">
        <v>71</v>
      </c>
      <c r="U17" t="s">
        <v>71</v>
      </c>
      <c r="V17" t="s">
        <v>71</v>
      </c>
      <c r="W17" t="s">
        <v>71</v>
      </c>
      <c r="X17" t="s">
        <v>71</v>
      </c>
      <c r="Y17" t="s">
        <v>71</v>
      </c>
      <c r="Z17" t="s">
        <v>71</v>
      </c>
      <c r="AA17" t="s">
        <v>71</v>
      </c>
      <c r="AB17" t="s">
        <v>71</v>
      </c>
      <c r="AC17" t="s">
        <v>71</v>
      </c>
      <c r="AD17" t="s">
        <v>71</v>
      </c>
      <c r="AE17" t="s">
        <v>71</v>
      </c>
      <c r="AF17" t="s">
        <v>71</v>
      </c>
      <c r="AG17" t="s">
        <v>71</v>
      </c>
      <c r="AH17" t="s">
        <v>71</v>
      </c>
      <c r="AI17" t="s">
        <v>71</v>
      </c>
      <c r="AJ17" t="s">
        <v>71</v>
      </c>
      <c r="AK17" t="s">
        <v>71</v>
      </c>
      <c r="AL17" t="s">
        <v>71</v>
      </c>
      <c r="AM17" t="s">
        <v>71</v>
      </c>
      <c r="AN17" t="s">
        <v>71</v>
      </c>
      <c r="AO17" t="s">
        <v>71</v>
      </c>
      <c r="AP17" t="s">
        <v>71</v>
      </c>
      <c r="AQ17" t="s">
        <v>71</v>
      </c>
      <c r="AR17" t="s">
        <v>71</v>
      </c>
      <c r="AS17" t="s">
        <v>71</v>
      </c>
      <c r="AT17" t="s">
        <v>71</v>
      </c>
      <c r="AU17" t="s">
        <v>71</v>
      </c>
      <c r="AV17" t="s">
        <v>71</v>
      </c>
      <c r="AW17" t="s">
        <v>71</v>
      </c>
      <c r="AX17" t="s">
        <v>71</v>
      </c>
      <c r="AY17" t="s">
        <v>71</v>
      </c>
      <c r="AZ17" t="s">
        <v>71</v>
      </c>
    </row>
    <row r="18" spans="1:52" x14ac:dyDescent="0.2">
      <c r="A18" s="1">
        <v>16</v>
      </c>
      <c r="B18" t="s">
        <v>73</v>
      </c>
      <c r="C18" t="s">
        <v>73</v>
      </c>
      <c r="D18" t="s">
        <v>73</v>
      </c>
      <c r="E18" t="s">
        <v>74</v>
      </c>
      <c r="F18" t="s">
        <v>74</v>
      </c>
      <c r="G18" t="s">
        <v>74</v>
      </c>
      <c r="H18" t="s">
        <v>74</v>
      </c>
      <c r="I18" t="s">
        <v>74</v>
      </c>
      <c r="J18" t="s">
        <v>75</v>
      </c>
      <c r="K18" t="s">
        <v>75</v>
      </c>
      <c r="L18" t="s">
        <v>75</v>
      </c>
      <c r="M18" t="s">
        <v>75</v>
      </c>
      <c r="N18" t="s">
        <v>75</v>
      </c>
      <c r="O18" t="s">
        <v>75</v>
      </c>
      <c r="P18" t="s">
        <v>75</v>
      </c>
      <c r="Q18" t="s">
        <v>75</v>
      </c>
      <c r="R18" t="s">
        <v>71</v>
      </c>
      <c r="S18" t="s">
        <v>71</v>
      </c>
      <c r="T18" t="s">
        <v>71</v>
      </c>
      <c r="U18" t="s">
        <v>71</v>
      </c>
      <c r="V18" t="s">
        <v>71</v>
      </c>
      <c r="W18" t="s">
        <v>71</v>
      </c>
      <c r="X18" t="s">
        <v>71</v>
      </c>
      <c r="Y18" t="s">
        <v>71</v>
      </c>
      <c r="Z18" t="s">
        <v>71</v>
      </c>
      <c r="AA18" t="s">
        <v>71</v>
      </c>
      <c r="AB18" t="s">
        <v>71</v>
      </c>
      <c r="AC18" t="s">
        <v>71</v>
      </c>
      <c r="AD18" t="s">
        <v>71</v>
      </c>
      <c r="AE18" t="s">
        <v>71</v>
      </c>
      <c r="AF18" t="s">
        <v>71</v>
      </c>
      <c r="AG18" t="s">
        <v>71</v>
      </c>
      <c r="AH18" t="s">
        <v>71</v>
      </c>
      <c r="AI18" t="s">
        <v>71</v>
      </c>
      <c r="AJ18" t="s">
        <v>71</v>
      </c>
      <c r="AK18" t="s">
        <v>71</v>
      </c>
      <c r="AL18" t="s">
        <v>71</v>
      </c>
      <c r="AM18" t="s">
        <v>71</v>
      </c>
      <c r="AN18" t="s">
        <v>71</v>
      </c>
      <c r="AO18" t="s">
        <v>71</v>
      </c>
      <c r="AP18" t="s">
        <v>71</v>
      </c>
      <c r="AQ18" t="s">
        <v>71</v>
      </c>
      <c r="AR18" t="s">
        <v>71</v>
      </c>
      <c r="AS18" t="s">
        <v>71</v>
      </c>
      <c r="AT18" t="s">
        <v>71</v>
      </c>
      <c r="AU18" t="s">
        <v>71</v>
      </c>
      <c r="AV18" t="s">
        <v>71</v>
      </c>
      <c r="AW18" t="s">
        <v>71</v>
      </c>
      <c r="AX18" t="s">
        <v>71</v>
      </c>
      <c r="AY18" t="s">
        <v>71</v>
      </c>
      <c r="AZ18" t="s">
        <v>71</v>
      </c>
    </row>
    <row r="19" spans="1:52" x14ac:dyDescent="0.2">
      <c r="A19" s="1">
        <v>17</v>
      </c>
      <c r="B19" t="s">
        <v>73</v>
      </c>
      <c r="C19" t="s">
        <v>73</v>
      </c>
      <c r="D19" t="s">
        <v>73</v>
      </c>
      <c r="E19" t="s">
        <v>74</v>
      </c>
      <c r="F19" t="s">
        <v>74</v>
      </c>
      <c r="G19" t="s">
        <v>74</v>
      </c>
      <c r="H19" t="s">
        <v>74</v>
      </c>
      <c r="I19" t="s">
        <v>74</v>
      </c>
      <c r="J19" t="s">
        <v>75</v>
      </c>
      <c r="K19" t="s">
        <v>75</v>
      </c>
      <c r="L19" t="s">
        <v>75</v>
      </c>
      <c r="M19" t="s">
        <v>75</v>
      </c>
      <c r="N19" t="s">
        <v>75</v>
      </c>
      <c r="O19" t="s">
        <v>75</v>
      </c>
      <c r="P19" t="s">
        <v>75</v>
      </c>
      <c r="Q19" t="s">
        <v>75</v>
      </c>
      <c r="R19" t="s">
        <v>71</v>
      </c>
      <c r="S19" t="s">
        <v>71</v>
      </c>
      <c r="T19" t="s">
        <v>71</v>
      </c>
      <c r="U19" t="s">
        <v>71</v>
      </c>
      <c r="V19" t="s">
        <v>71</v>
      </c>
      <c r="W19" t="s">
        <v>71</v>
      </c>
      <c r="X19" t="s">
        <v>71</v>
      </c>
      <c r="Y19" t="s">
        <v>71</v>
      </c>
      <c r="Z19" t="s">
        <v>71</v>
      </c>
      <c r="AA19" t="s">
        <v>71</v>
      </c>
      <c r="AB19" t="s">
        <v>71</v>
      </c>
      <c r="AC19" t="s">
        <v>71</v>
      </c>
      <c r="AD19" t="s">
        <v>71</v>
      </c>
      <c r="AE19" t="s">
        <v>71</v>
      </c>
      <c r="AF19" t="s">
        <v>71</v>
      </c>
      <c r="AG19" t="s">
        <v>71</v>
      </c>
      <c r="AH19" t="s">
        <v>71</v>
      </c>
      <c r="AI19" t="s">
        <v>71</v>
      </c>
      <c r="AJ19" t="s">
        <v>71</v>
      </c>
      <c r="AK19" t="s">
        <v>71</v>
      </c>
      <c r="AL19" t="s">
        <v>71</v>
      </c>
      <c r="AM19" t="s">
        <v>71</v>
      </c>
      <c r="AN19" t="s">
        <v>71</v>
      </c>
      <c r="AO19" t="s">
        <v>71</v>
      </c>
      <c r="AP19" t="s">
        <v>71</v>
      </c>
      <c r="AQ19" t="s">
        <v>71</v>
      </c>
      <c r="AR19" t="s">
        <v>71</v>
      </c>
      <c r="AS19" t="s">
        <v>71</v>
      </c>
      <c r="AT19" t="s">
        <v>71</v>
      </c>
      <c r="AU19" t="s">
        <v>71</v>
      </c>
      <c r="AV19" t="s">
        <v>71</v>
      </c>
      <c r="AW19" t="s">
        <v>71</v>
      </c>
      <c r="AX19" t="s">
        <v>71</v>
      </c>
      <c r="AY19" t="s">
        <v>71</v>
      </c>
      <c r="AZ19" t="s">
        <v>71</v>
      </c>
    </row>
    <row r="20" spans="1:52" x14ac:dyDescent="0.2">
      <c r="A20" s="1">
        <v>18</v>
      </c>
      <c r="B20" t="s">
        <v>73</v>
      </c>
      <c r="C20" t="s">
        <v>73</v>
      </c>
      <c r="D20" t="s">
        <v>73</v>
      </c>
      <c r="E20" t="s">
        <v>74</v>
      </c>
      <c r="F20" t="s">
        <v>74</v>
      </c>
      <c r="G20" t="s">
        <v>74</v>
      </c>
      <c r="H20" t="s">
        <v>74</v>
      </c>
      <c r="I20" t="s">
        <v>74</v>
      </c>
      <c r="J20" t="s">
        <v>75</v>
      </c>
      <c r="K20" t="s">
        <v>75</v>
      </c>
      <c r="L20" t="s">
        <v>75</v>
      </c>
      <c r="M20" t="s">
        <v>75</v>
      </c>
      <c r="N20" t="s">
        <v>75</v>
      </c>
      <c r="O20" t="s">
        <v>75</v>
      </c>
      <c r="P20" t="s">
        <v>75</v>
      </c>
      <c r="Q20" t="s">
        <v>75</v>
      </c>
      <c r="R20" t="s">
        <v>71</v>
      </c>
      <c r="S20" t="s">
        <v>71</v>
      </c>
      <c r="T20" t="s">
        <v>71</v>
      </c>
      <c r="U20" t="s">
        <v>71</v>
      </c>
      <c r="V20" t="s">
        <v>71</v>
      </c>
      <c r="W20" t="s">
        <v>71</v>
      </c>
      <c r="X20" t="s">
        <v>71</v>
      </c>
      <c r="Y20" t="s">
        <v>71</v>
      </c>
      <c r="Z20" t="s">
        <v>71</v>
      </c>
      <c r="AA20" t="s">
        <v>71</v>
      </c>
      <c r="AB20" t="s">
        <v>71</v>
      </c>
      <c r="AC20" t="s">
        <v>71</v>
      </c>
      <c r="AD20" t="s">
        <v>71</v>
      </c>
      <c r="AE20" t="s">
        <v>71</v>
      </c>
      <c r="AF20" t="s">
        <v>71</v>
      </c>
      <c r="AG20" t="s">
        <v>71</v>
      </c>
      <c r="AH20" t="s">
        <v>71</v>
      </c>
      <c r="AI20" t="s">
        <v>71</v>
      </c>
      <c r="AJ20" t="s">
        <v>71</v>
      </c>
      <c r="AK20" t="s">
        <v>71</v>
      </c>
      <c r="AL20" t="s">
        <v>71</v>
      </c>
      <c r="AM20" t="s">
        <v>71</v>
      </c>
      <c r="AN20" t="s">
        <v>71</v>
      </c>
      <c r="AO20" t="s">
        <v>71</v>
      </c>
      <c r="AP20" t="s">
        <v>71</v>
      </c>
      <c r="AQ20" t="s">
        <v>71</v>
      </c>
      <c r="AR20" t="s">
        <v>71</v>
      </c>
      <c r="AS20" t="s">
        <v>71</v>
      </c>
      <c r="AT20" t="s">
        <v>71</v>
      </c>
      <c r="AU20" t="s">
        <v>71</v>
      </c>
      <c r="AV20" t="s">
        <v>71</v>
      </c>
      <c r="AW20" t="s">
        <v>71</v>
      </c>
      <c r="AX20" t="s">
        <v>71</v>
      </c>
      <c r="AY20" t="s">
        <v>71</v>
      </c>
      <c r="AZ20" t="s">
        <v>71</v>
      </c>
    </row>
    <row r="21" spans="1:52" x14ac:dyDescent="0.2">
      <c r="A21" s="1">
        <v>19</v>
      </c>
      <c r="B21" t="s">
        <v>73</v>
      </c>
      <c r="C21" t="s">
        <v>73</v>
      </c>
      <c r="D21" t="s">
        <v>73</v>
      </c>
      <c r="E21" t="s">
        <v>74</v>
      </c>
      <c r="F21" t="s">
        <v>74</v>
      </c>
      <c r="G21" t="s">
        <v>74</v>
      </c>
      <c r="H21" t="s">
        <v>74</v>
      </c>
      <c r="I21" t="s">
        <v>74</v>
      </c>
      <c r="J21" t="s">
        <v>75</v>
      </c>
      <c r="K21" t="s">
        <v>75</v>
      </c>
      <c r="L21" t="s">
        <v>75</v>
      </c>
      <c r="M21" t="s">
        <v>75</v>
      </c>
      <c r="N21" t="s">
        <v>75</v>
      </c>
      <c r="O21" t="s">
        <v>75</v>
      </c>
      <c r="P21" t="s">
        <v>75</v>
      </c>
      <c r="Q21" t="s">
        <v>75</v>
      </c>
      <c r="R21" t="s">
        <v>71</v>
      </c>
      <c r="S21" t="s">
        <v>71</v>
      </c>
      <c r="T21" t="s">
        <v>71</v>
      </c>
      <c r="U21" t="s">
        <v>71</v>
      </c>
      <c r="V21" t="s">
        <v>71</v>
      </c>
      <c r="W21" t="s">
        <v>71</v>
      </c>
      <c r="X21" t="s">
        <v>71</v>
      </c>
      <c r="Y21" t="s">
        <v>71</v>
      </c>
      <c r="Z21" t="s">
        <v>71</v>
      </c>
      <c r="AA21" t="s">
        <v>71</v>
      </c>
      <c r="AB21" t="s">
        <v>71</v>
      </c>
      <c r="AC21" t="s">
        <v>71</v>
      </c>
      <c r="AD21" t="s">
        <v>71</v>
      </c>
      <c r="AE21" t="s">
        <v>71</v>
      </c>
      <c r="AF21" t="s">
        <v>71</v>
      </c>
      <c r="AG21" t="s">
        <v>71</v>
      </c>
      <c r="AH21" t="s">
        <v>71</v>
      </c>
      <c r="AI21" t="s">
        <v>71</v>
      </c>
      <c r="AJ21" t="s">
        <v>71</v>
      </c>
      <c r="AK21" t="s">
        <v>71</v>
      </c>
      <c r="AL21" t="s">
        <v>71</v>
      </c>
      <c r="AM21" t="s">
        <v>71</v>
      </c>
      <c r="AN21" t="s">
        <v>71</v>
      </c>
      <c r="AO21" t="s">
        <v>71</v>
      </c>
      <c r="AP21" t="s">
        <v>71</v>
      </c>
      <c r="AQ21" t="s">
        <v>71</v>
      </c>
      <c r="AR21" t="s">
        <v>71</v>
      </c>
      <c r="AS21" t="s">
        <v>71</v>
      </c>
      <c r="AT21" t="s">
        <v>71</v>
      </c>
      <c r="AU21" t="s">
        <v>71</v>
      </c>
      <c r="AV21" t="s">
        <v>71</v>
      </c>
      <c r="AW21" t="s">
        <v>71</v>
      </c>
      <c r="AX21" t="s">
        <v>71</v>
      </c>
      <c r="AY21" t="s">
        <v>71</v>
      </c>
      <c r="AZ21" t="s">
        <v>71</v>
      </c>
    </row>
    <row r="22" spans="1:52" x14ac:dyDescent="0.2">
      <c r="A22" s="1">
        <v>20</v>
      </c>
      <c r="B22" t="s">
        <v>73</v>
      </c>
      <c r="C22" t="s">
        <v>73</v>
      </c>
      <c r="D22" t="s">
        <v>73</v>
      </c>
      <c r="E22" t="s">
        <v>74</v>
      </c>
      <c r="F22" t="s">
        <v>74</v>
      </c>
      <c r="G22" t="s">
        <v>74</v>
      </c>
      <c r="H22" t="s">
        <v>74</v>
      </c>
      <c r="I22" t="s">
        <v>74</v>
      </c>
      <c r="J22" t="s">
        <v>75</v>
      </c>
      <c r="K22" t="s">
        <v>75</v>
      </c>
      <c r="L22" t="s">
        <v>75</v>
      </c>
      <c r="M22" t="s">
        <v>75</v>
      </c>
      <c r="N22" t="s">
        <v>75</v>
      </c>
      <c r="O22" t="s">
        <v>75</v>
      </c>
      <c r="P22" t="s">
        <v>75</v>
      </c>
      <c r="Q22" t="s">
        <v>75</v>
      </c>
      <c r="R22" t="s">
        <v>71</v>
      </c>
      <c r="S22" t="s">
        <v>71</v>
      </c>
      <c r="T22" t="s">
        <v>71</v>
      </c>
      <c r="U22" t="s">
        <v>71</v>
      </c>
      <c r="V22" t="s">
        <v>71</v>
      </c>
      <c r="W22" t="s">
        <v>71</v>
      </c>
      <c r="X22" t="s">
        <v>71</v>
      </c>
      <c r="Y22" t="s">
        <v>71</v>
      </c>
      <c r="Z22" t="s">
        <v>71</v>
      </c>
      <c r="AA22" t="s">
        <v>71</v>
      </c>
      <c r="AB22" t="s">
        <v>71</v>
      </c>
      <c r="AC22" t="s">
        <v>71</v>
      </c>
      <c r="AD22" t="s">
        <v>71</v>
      </c>
      <c r="AE22" t="s">
        <v>71</v>
      </c>
      <c r="AF22" t="s">
        <v>71</v>
      </c>
      <c r="AG22" t="s">
        <v>71</v>
      </c>
      <c r="AH22" t="s">
        <v>71</v>
      </c>
      <c r="AI22" t="s">
        <v>71</v>
      </c>
      <c r="AJ22" t="s">
        <v>71</v>
      </c>
      <c r="AK22" t="s">
        <v>71</v>
      </c>
      <c r="AL22" t="s">
        <v>71</v>
      </c>
      <c r="AM22" t="s">
        <v>71</v>
      </c>
      <c r="AN22" t="s">
        <v>71</v>
      </c>
      <c r="AO22" t="s">
        <v>71</v>
      </c>
      <c r="AP22" t="s">
        <v>71</v>
      </c>
      <c r="AQ22" t="s">
        <v>71</v>
      </c>
      <c r="AR22" t="s">
        <v>71</v>
      </c>
      <c r="AS22" t="s">
        <v>71</v>
      </c>
      <c r="AT22" t="s">
        <v>71</v>
      </c>
      <c r="AU22" t="s">
        <v>71</v>
      </c>
      <c r="AV22" t="s">
        <v>71</v>
      </c>
      <c r="AW22" t="s">
        <v>71</v>
      </c>
      <c r="AX22" t="s">
        <v>71</v>
      </c>
      <c r="AY22" t="s">
        <v>71</v>
      </c>
      <c r="AZ22" t="s">
        <v>71</v>
      </c>
    </row>
    <row r="23" spans="1:52" x14ac:dyDescent="0.2">
      <c r="A23" s="1">
        <v>21</v>
      </c>
      <c r="B23" t="s">
        <v>73</v>
      </c>
      <c r="C23" t="s">
        <v>73</v>
      </c>
      <c r="D23" t="s">
        <v>73</v>
      </c>
      <c r="E23" t="s">
        <v>74</v>
      </c>
      <c r="F23" t="s">
        <v>74</v>
      </c>
      <c r="G23" t="s">
        <v>74</v>
      </c>
      <c r="H23" t="s">
        <v>74</v>
      </c>
      <c r="I23" t="s">
        <v>74</v>
      </c>
      <c r="J23" t="s">
        <v>75</v>
      </c>
      <c r="K23" t="s">
        <v>75</v>
      </c>
      <c r="L23" t="s">
        <v>75</v>
      </c>
      <c r="M23" t="s">
        <v>75</v>
      </c>
      <c r="N23" t="s">
        <v>75</v>
      </c>
      <c r="O23" t="s">
        <v>75</v>
      </c>
      <c r="P23" t="s">
        <v>75</v>
      </c>
      <c r="Q23" t="s">
        <v>75</v>
      </c>
      <c r="R23" t="s">
        <v>71</v>
      </c>
      <c r="S23" t="s">
        <v>71</v>
      </c>
      <c r="T23" t="s">
        <v>71</v>
      </c>
      <c r="U23" t="s">
        <v>71</v>
      </c>
      <c r="V23" t="s">
        <v>71</v>
      </c>
      <c r="W23" t="s">
        <v>71</v>
      </c>
      <c r="X23" t="s">
        <v>71</v>
      </c>
      <c r="Y23" t="s">
        <v>71</v>
      </c>
      <c r="Z23" t="s">
        <v>71</v>
      </c>
      <c r="AA23" t="s">
        <v>71</v>
      </c>
      <c r="AB23" t="s">
        <v>71</v>
      </c>
      <c r="AC23" t="s">
        <v>71</v>
      </c>
      <c r="AD23" t="s">
        <v>71</v>
      </c>
      <c r="AE23" t="s">
        <v>71</v>
      </c>
      <c r="AF23" t="s">
        <v>71</v>
      </c>
      <c r="AG23" t="s">
        <v>71</v>
      </c>
      <c r="AH23" t="s">
        <v>71</v>
      </c>
      <c r="AI23" t="s">
        <v>71</v>
      </c>
      <c r="AJ23" t="s">
        <v>71</v>
      </c>
      <c r="AK23" t="s">
        <v>71</v>
      </c>
      <c r="AL23" t="s">
        <v>71</v>
      </c>
      <c r="AM23" t="s">
        <v>71</v>
      </c>
      <c r="AN23" t="s">
        <v>71</v>
      </c>
      <c r="AO23" t="s">
        <v>71</v>
      </c>
      <c r="AP23" t="s">
        <v>71</v>
      </c>
      <c r="AQ23" t="s">
        <v>71</v>
      </c>
      <c r="AR23" t="s">
        <v>71</v>
      </c>
      <c r="AS23" t="s">
        <v>71</v>
      </c>
      <c r="AT23" t="s">
        <v>71</v>
      </c>
      <c r="AU23" t="s">
        <v>71</v>
      </c>
      <c r="AV23" t="s">
        <v>71</v>
      </c>
      <c r="AW23" t="s">
        <v>71</v>
      </c>
      <c r="AX23" t="s">
        <v>71</v>
      </c>
      <c r="AY23" t="s">
        <v>71</v>
      </c>
      <c r="AZ23" t="s">
        <v>71</v>
      </c>
    </row>
    <row r="24" spans="1:52" x14ac:dyDescent="0.2">
      <c r="A24" s="1">
        <v>22</v>
      </c>
      <c r="B24" t="s">
        <v>73</v>
      </c>
      <c r="C24" t="s">
        <v>73</v>
      </c>
      <c r="D24" t="s">
        <v>73</v>
      </c>
      <c r="E24" t="s">
        <v>74</v>
      </c>
      <c r="F24" t="s">
        <v>74</v>
      </c>
      <c r="G24" t="s">
        <v>74</v>
      </c>
      <c r="H24" t="s">
        <v>74</v>
      </c>
      <c r="I24" t="s">
        <v>74</v>
      </c>
      <c r="J24" t="s">
        <v>75</v>
      </c>
      <c r="K24" t="s">
        <v>75</v>
      </c>
      <c r="L24" t="s">
        <v>75</v>
      </c>
      <c r="M24" t="s">
        <v>75</v>
      </c>
      <c r="N24" t="s">
        <v>75</v>
      </c>
      <c r="O24" t="s">
        <v>75</v>
      </c>
      <c r="P24" t="s">
        <v>75</v>
      </c>
      <c r="Q24" t="s">
        <v>75</v>
      </c>
      <c r="R24" t="s">
        <v>71</v>
      </c>
      <c r="S24" t="s">
        <v>71</v>
      </c>
      <c r="T24" t="s">
        <v>71</v>
      </c>
      <c r="U24" t="s">
        <v>71</v>
      </c>
      <c r="V24" t="s">
        <v>71</v>
      </c>
      <c r="W24" t="s">
        <v>71</v>
      </c>
      <c r="X24" t="s">
        <v>71</v>
      </c>
      <c r="Y24" t="s">
        <v>71</v>
      </c>
      <c r="Z24" t="s">
        <v>71</v>
      </c>
      <c r="AA24" t="s">
        <v>71</v>
      </c>
      <c r="AB24" t="s">
        <v>71</v>
      </c>
      <c r="AC24" t="s">
        <v>71</v>
      </c>
      <c r="AD24" t="s">
        <v>71</v>
      </c>
      <c r="AE24" t="s">
        <v>71</v>
      </c>
      <c r="AF24" t="s">
        <v>71</v>
      </c>
      <c r="AG24" t="s">
        <v>71</v>
      </c>
      <c r="AH24" t="s">
        <v>71</v>
      </c>
      <c r="AI24" t="s">
        <v>71</v>
      </c>
      <c r="AJ24" t="s">
        <v>71</v>
      </c>
      <c r="AK24" t="s">
        <v>71</v>
      </c>
      <c r="AL24" t="s">
        <v>71</v>
      </c>
      <c r="AM24" t="s">
        <v>71</v>
      </c>
      <c r="AN24" t="s">
        <v>71</v>
      </c>
      <c r="AO24" t="s">
        <v>71</v>
      </c>
      <c r="AP24" t="s">
        <v>71</v>
      </c>
      <c r="AQ24" t="s">
        <v>71</v>
      </c>
      <c r="AR24" t="s">
        <v>71</v>
      </c>
      <c r="AS24" t="s">
        <v>71</v>
      </c>
      <c r="AT24" t="s">
        <v>71</v>
      </c>
      <c r="AU24" t="s">
        <v>71</v>
      </c>
      <c r="AV24" t="s">
        <v>71</v>
      </c>
      <c r="AW24" t="s">
        <v>71</v>
      </c>
      <c r="AX24" t="s">
        <v>71</v>
      </c>
      <c r="AY24" t="s">
        <v>71</v>
      </c>
      <c r="AZ24" t="s">
        <v>71</v>
      </c>
    </row>
    <row r="25" spans="1:52" x14ac:dyDescent="0.2">
      <c r="A25" s="1">
        <v>23</v>
      </c>
      <c r="B25" t="s">
        <v>73</v>
      </c>
      <c r="C25" t="s">
        <v>73</v>
      </c>
      <c r="D25" t="s">
        <v>73</v>
      </c>
      <c r="E25" t="s">
        <v>74</v>
      </c>
      <c r="F25" t="s">
        <v>74</v>
      </c>
      <c r="G25" t="s">
        <v>74</v>
      </c>
      <c r="H25" t="s">
        <v>74</v>
      </c>
      <c r="I25" t="s">
        <v>74</v>
      </c>
      <c r="J25" t="s">
        <v>75</v>
      </c>
      <c r="K25" t="s">
        <v>75</v>
      </c>
      <c r="L25" t="s">
        <v>75</v>
      </c>
      <c r="M25" t="s">
        <v>75</v>
      </c>
      <c r="N25" t="s">
        <v>75</v>
      </c>
      <c r="O25" t="s">
        <v>75</v>
      </c>
      <c r="P25" t="s">
        <v>75</v>
      </c>
      <c r="Q25" t="s">
        <v>75</v>
      </c>
      <c r="R25" t="s">
        <v>71</v>
      </c>
      <c r="S25" t="s">
        <v>71</v>
      </c>
      <c r="T25" t="s">
        <v>71</v>
      </c>
      <c r="U25" t="s">
        <v>71</v>
      </c>
      <c r="V25" t="s">
        <v>71</v>
      </c>
      <c r="W25" t="s">
        <v>71</v>
      </c>
      <c r="X25" t="s">
        <v>71</v>
      </c>
      <c r="Y25" t="s">
        <v>71</v>
      </c>
      <c r="Z25" t="s">
        <v>71</v>
      </c>
      <c r="AA25" t="s">
        <v>71</v>
      </c>
      <c r="AB25" t="s">
        <v>71</v>
      </c>
      <c r="AC25" t="s">
        <v>71</v>
      </c>
      <c r="AD25" t="s">
        <v>71</v>
      </c>
      <c r="AE25" t="s">
        <v>71</v>
      </c>
      <c r="AF25" t="s">
        <v>71</v>
      </c>
      <c r="AG25" t="s">
        <v>71</v>
      </c>
      <c r="AH25" t="s">
        <v>71</v>
      </c>
      <c r="AI25" t="s">
        <v>71</v>
      </c>
      <c r="AJ25" t="s">
        <v>71</v>
      </c>
      <c r="AK25" t="s">
        <v>71</v>
      </c>
      <c r="AL25" t="s">
        <v>71</v>
      </c>
      <c r="AM25" t="s">
        <v>71</v>
      </c>
      <c r="AN25" t="s">
        <v>71</v>
      </c>
      <c r="AO25" t="s">
        <v>71</v>
      </c>
      <c r="AP25" t="s">
        <v>71</v>
      </c>
      <c r="AQ25" t="s">
        <v>71</v>
      </c>
      <c r="AR25" t="s">
        <v>71</v>
      </c>
      <c r="AS25" t="s">
        <v>71</v>
      </c>
      <c r="AT25" t="s">
        <v>71</v>
      </c>
      <c r="AU25" t="s">
        <v>71</v>
      </c>
      <c r="AV25" t="s">
        <v>71</v>
      </c>
      <c r="AW25" t="s">
        <v>71</v>
      </c>
      <c r="AX25" t="s">
        <v>71</v>
      </c>
      <c r="AY25" t="s">
        <v>71</v>
      </c>
      <c r="AZ25" t="s">
        <v>71</v>
      </c>
    </row>
    <row r="26" spans="1:52" x14ac:dyDescent="0.2">
      <c r="A26" s="1">
        <v>24</v>
      </c>
      <c r="B26" t="s">
        <v>73</v>
      </c>
      <c r="C26" t="s">
        <v>73</v>
      </c>
      <c r="D26" t="s">
        <v>73</v>
      </c>
      <c r="E26" t="s">
        <v>74</v>
      </c>
      <c r="F26" t="s">
        <v>74</v>
      </c>
      <c r="G26" t="s">
        <v>74</v>
      </c>
      <c r="H26" t="s">
        <v>74</v>
      </c>
      <c r="I26" t="s">
        <v>74</v>
      </c>
      <c r="J26" t="s">
        <v>75</v>
      </c>
      <c r="K26" t="s">
        <v>75</v>
      </c>
      <c r="L26" t="s">
        <v>75</v>
      </c>
      <c r="M26" t="s">
        <v>75</v>
      </c>
      <c r="N26" t="s">
        <v>75</v>
      </c>
      <c r="O26" t="s">
        <v>75</v>
      </c>
      <c r="P26" t="s">
        <v>75</v>
      </c>
      <c r="Q26" t="s">
        <v>75</v>
      </c>
      <c r="R26" t="s">
        <v>71</v>
      </c>
      <c r="S26" t="s">
        <v>71</v>
      </c>
      <c r="T26" t="s">
        <v>71</v>
      </c>
      <c r="U26" t="s">
        <v>71</v>
      </c>
      <c r="V26" t="s">
        <v>71</v>
      </c>
      <c r="W26" t="s">
        <v>71</v>
      </c>
      <c r="X26" t="s">
        <v>71</v>
      </c>
      <c r="Y26" t="s">
        <v>71</v>
      </c>
      <c r="Z26" t="s">
        <v>71</v>
      </c>
      <c r="AA26" t="s">
        <v>71</v>
      </c>
      <c r="AB26" t="s">
        <v>71</v>
      </c>
      <c r="AC26" t="s">
        <v>71</v>
      </c>
      <c r="AD26" t="s">
        <v>71</v>
      </c>
      <c r="AE26" t="s">
        <v>71</v>
      </c>
      <c r="AF26" t="s">
        <v>71</v>
      </c>
      <c r="AG26" t="s">
        <v>71</v>
      </c>
      <c r="AH26" t="s">
        <v>71</v>
      </c>
      <c r="AI26" t="s">
        <v>71</v>
      </c>
      <c r="AJ26" t="s">
        <v>71</v>
      </c>
      <c r="AK26" t="s">
        <v>71</v>
      </c>
      <c r="AL26" t="s">
        <v>71</v>
      </c>
      <c r="AM26" t="s">
        <v>71</v>
      </c>
      <c r="AN26" t="s">
        <v>71</v>
      </c>
      <c r="AO26" t="s">
        <v>71</v>
      </c>
      <c r="AP26" t="s">
        <v>71</v>
      </c>
      <c r="AQ26" t="s">
        <v>71</v>
      </c>
      <c r="AR26" t="s">
        <v>71</v>
      </c>
      <c r="AS26" t="s">
        <v>71</v>
      </c>
      <c r="AT26" t="s">
        <v>71</v>
      </c>
      <c r="AU26" t="s">
        <v>71</v>
      </c>
      <c r="AV26" t="s">
        <v>71</v>
      </c>
      <c r="AW26" t="s">
        <v>71</v>
      </c>
      <c r="AX26" t="s">
        <v>71</v>
      </c>
      <c r="AY26" t="s">
        <v>71</v>
      </c>
      <c r="AZ26" t="s">
        <v>71</v>
      </c>
    </row>
    <row r="27" spans="1:52" x14ac:dyDescent="0.2">
      <c r="A27" s="1">
        <v>25</v>
      </c>
      <c r="B27" t="s">
        <v>73</v>
      </c>
      <c r="C27" t="s">
        <v>73</v>
      </c>
      <c r="D27" t="s">
        <v>73</v>
      </c>
      <c r="E27" t="s">
        <v>74</v>
      </c>
      <c r="F27" t="s">
        <v>74</v>
      </c>
      <c r="G27" t="s">
        <v>74</v>
      </c>
      <c r="H27" t="s">
        <v>74</v>
      </c>
      <c r="I27" t="s">
        <v>74</v>
      </c>
      <c r="J27" t="s">
        <v>75</v>
      </c>
      <c r="K27" t="s">
        <v>75</v>
      </c>
      <c r="L27" t="s">
        <v>75</v>
      </c>
      <c r="M27" t="s">
        <v>75</v>
      </c>
      <c r="N27" t="s">
        <v>75</v>
      </c>
      <c r="O27" t="s">
        <v>75</v>
      </c>
      <c r="P27" t="s">
        <v>75</v>
      </c>
      <c r="Q27" t="s">
        <v>75</v>
      </c>
      <c r="R27" t="s">
        <v>71</v>
      </c>
      <c r="S27" t="s">
        <v>71</v>
      </c>
      <c r="T27" t="s">
        <v>71</v>
      </c>
      <c r="U27" t="s">
        <v>71</v>
      </c>
      <c r="V27" t="s">
        <v>71</v>
      </c>
      <c r="W27" t="s">
        <v>71</v>
      </c>
      <c r="X27" t="s">
        <v>71</v>
      </c>
      <c r="Y27" t="s">
        <v>71</v>
      </c>
      <c r="Z27" t="s">
        <v>71</v>
      </c>
      <c r="AA27" t="s">
        <v>71</v>
      </c>
      <c r="AB27" t="s">
        <v>71</v>
      </c>
      <c r="AC27" t="s">
        <v>71</v>
      </c>
      <c r="AD27" t="s">
        <v>71</v>
      </c>
      <c r="AE27" t="s">
        <v>71</v>
      </c>
      <c r="AF27" t="s">
        <v>71</v>
      </c>
      <c r="AG27" t="s">
        <v>71</v>
      </c>
      <c r="AH27" t="s">
        <v>71</v>
      </c>
      <c r="AI27" t="s">
        <v>71</v>
      </c>
      <c r="AJ27" t="s">
        <v>71</v>
      </c>
      <c r="AK27" t="s">
        <v>71</v>
      </c>
      <c r="AL27" t="s">
        <v>71</v>
      </c>
      <c r="AM27" t="s">
        <v>71</v>
      </c>
      <c r="AN27" t="s">
        <v>71</v>
      </c>
      <c r="AO27" t="s">
        <v>71</v>
      </c>
      <c r="AP27" t="s">
        <v>71</v>
      </c>
      <c r="AQ27" t="s">
        <v>71</v>
      </c>
      <c r="AR27" t="s">
        <v>71</v>
      </c>
      <c r="AS27" t="s">
        <v>71</v>
      </c>
      <c r="AT27" t="s">
        <v>71</v>
      </c>
      <c r="AU27" t="s">
        <v>71</v>
      </c>
      <c r="AV27" t="s">
        <v>71</v>
      </c>
      <c r="AW27" t="s">
        <v>71</v>
      </c>
      <c r="AX27" t="s">
        <v>71</v>
      </c>
      <c r="AY27" t="s">
        <v>71</v>
      </c>
      <c r="AZ27" t="s">
        <v>71</v>
      </c>
    </row>
    <row r="28" spans="1:52" x14ac:dyDescent="0.2">
      <c r="A28" s="1">
        <v>26</v>
      </c>
      <c r="B28" t="s">
        <v>73</v>
      </c>
      <c r="C28" t="s">
        <v>73</v>
      </c>
      <c r="D28" t="s">
        <v>73</v>
      </c>
      <c r="E28" t="s">
        <v>74</v>
      </c>
      <c r="F28" t="s">
        <v>74</v>
      </c>
      <c r="G28" t="s">
        <v>74</v>
      </c>
      <c r="H28" t="s">
        <v>74</v>
      </c>
      <c r="I28" t="s">
        <v>74</v>
      </c>
      <c r="J28" t="s">
        <v>75</v>
      </c>
      <c r="K28" t="s">
        <v>75</v>
      </c>
      <c r="L28" t="s">
        <v>75</v>
      </c>
      <c r="M28" t="s">
        <v>75</v>
      </c>
      <c r="N28" t="s">
        <v>75</v>
      </c>
      <c r="O28" t="s">
        <v>75</v>
      </c>
      <c r="P28" t="s">
        <v>75</v>
      </c>
      <c r="Q28" t="s">
        <v>75</v>
      </c>
      <c r="R28" t="s">
        <v>71</v>
      </c>
      <c r="S28" t="s">
        <v>71</v>
      </c>
      <c r="T28" t="s">
        <v>71</v>
      </c>
      <c r="U28" t="s">
        <v>71</v>
      </c>
      <c r="V28" t="s">
        <v>71</v>
      </c>
      <c r="W28" t="s">
        <v>71</v>
      </c>
      <c r="X28" t="s">
        <v>71</v>
      </c>
      <c r="Y28" t="s">
        <v>71</v>
      </c>
      <c r="Z28" t="s">
        <v>71</v>
      </c>
      <c r="AA28" t="s">
        <v>71</v>
      </c>
      <c r="AB28" t="s">
        <v>71</v>
      </c>
      <c r="AC28" t="s">
        <v>71</v>
      </c>
      <c r="AD28" t="s">
        <v>71</v>
      </c>
      <c r="AE28" t="s">
        <v>71</v>
      </c>
      <c r="AF28" t="s">
        <v>71</v>
      </c>
      <c r="AG28" t="s">
        <v>71</v>
      </c>
      <c r="AH28" t="s">
        <v>71</v>
      </c>
      <c r="AI28" t="s">
        <v>71</v>
      </c>
      <c r="AJ28" t="s">
        <v>71</v>
      </c>
      <c r="AK28" t="s">
        <v>71</v>
      </c>
      <c r="AL28" t="s">
        <v>71</v>
      </c>
      <c r="AM28" t="s">
        <v>71</v>
      </c>
      <c r="AN28" t="s">
        <v>71</v>
      </c>
      <c r="AO28" t="s">
        <v>71</v>
      </c>
      <c r="AP28" t="s">
        <v>71</v>
      </c>
      <c r="AQ28" t="s">
        <v>71</v>
      </c>
      <c r="AR28" t="s">
        <v>71</v>
      </c>
      <c r="AS28" t="s">
        <v>71</v>
      </c>
      <c r="AT28" t="s">
        <v>71</v>
      </c>
      <c r="AU28" t="s">
        <v>71</v>
      </c>
      <c r="AV28" t="s">
        <v>71</v>
      </c>
      <c r="AW28" t="s">
        <v>71</v>
      </c>
      <c r="AX28" t="s">
        <v>71</v>
      </c>
      <c r="AY28" t="s">
        <v>71</v>
      </c>
      <c r="AZ28" t="s">
        <v>71</v>
      </c>
    </row>
    <row r="29" spans="1:52" x14ac:dyDescent="0.2">
      <c r="A29" s="1">
        <v>27</v>
      </c>
      <c r="B29" t="s">
        <v>73</v>
      </c>
      <c r="C29" t="s">
        <v>73</v>
      </c>
      <c r="D29" t="s">
        <v>73</v>
      </c>
      <c r="E29" t="s">
        <v>74</v>
      </c>
      <c r="F29" t="s">
        <v>74</v>
      </c>
      <c r="G29" t="s">
        <v>74</v>
      </c>
      <c r="H29" t="s">
        <v>74</v>
      </c>
      <c r="I29" t="s">
        <v>74</v>
      </c>
      <c r="J29" t="s">
        <v>75</v>
      </c>
      <c r="K29" t="s">
        <v>75</v>
      </c>
      <c r="L29" t="s">
        <v>75</v>
      </c>
      <c r="M29" t="s">
        <v>75</v>
      </c>
      <c r="N29" t="s">
        <v>75</v>
      </c>
      <c r="O29" t="s">
        <v>75</v>
      </c>
      <c r="P29" t="s">
        <v>75</v>
      </c>
      <c r="Q29" t="s">
        <v>75</v>
      </c>
      <c r="R29" t="s">
        <v>71</v>
      </c>
      <c r="S29" t="s">
        <v>71</v>
      </c>
      <c r="T29" t="s">
        <v>71</v>
      </c>
      <c r="U29" t="s">
        <v>71</v>
      </c>
      <c r="V29" t="s">
        <v>71</v>
      </c>
      <c r="W29" t="s">
        <v>71</v>
      </c>
      <c r="X29" t="s">
        <v>71</v>
      </c>
      <c r="Y29" t="s">
        <v>71</v>
      </c>
      <c r="Z29" t="s">
        <v>71</v>
      </c>
      <c r="AA29" t="s">
        <v>71</v>
      </c>
      <c r="AB29" t="s">
        <v>71</v>
      </c>
      <c r="AC29" t="s">
        <v>71</v>
      </c>
      <c r="AD29" t="s">
        <v>71</v>
      </c>
      <c r="AE29" t="s">
        <v>71</v>
      </c>
      <c r="AF29" t="s">
        <v>71</v>
      </c>
      <c r="AG29" t="s">
        <v>71</v>
      </c>
      <c r="AH29" t="s">
        <v>71</v>
      </c>
      <c r="AI29" t="s">
        <v>71</v>
      </c>
      <c r="AJ29" t="s">
        <v>71</v>
      </c>
      <c r="AK29" t="s">
        <v>71</v>
      </c>
      <c r="AL29" t="s">
        <v>71</v>
      </c>
      <c r="AM29" t="s">
        <v>71</v>
      </c>
      <c r="AN29" t="s">
        <v>71</v>
      </c>
      <c r="AO29" t="s">
        <v>71</v>
      </c>
      <c r="AP29" t="s">
        <v>71</v>
      </c>
      <c r="AQ29" t="s">
        <v>71</v>
      </c>
      <c r="AR29" t="s">
        <v>71</v>
      </c>
      <c r="AS29" t="s">
        <v>71</v>
      </c>
      <c r="AT29" t="s">
        <v>71</v>
      </c>
      <c r="AU29" t="s">
        <v>71</v>
      </c>
      <c r="AV29" t="s">
        <v>71</v>
      </c>
      <c r="AW29" t="s">
        <v>71</v>
      </c>
      <c r="AX29" t="s">
        <v>71</v>
      </c>
      <c r="AY29" t="s">
        <v>71</v>
      </c>
      <c r="AZ29" t="s">
        <v>71</v>
      </c>
    </row>
    <row r="30" spans="1:52" x14ac:dyDescent="0.2">
      <c r="A30" s="1">
        <v>28</v>
      </c>
      <c r="B30" t="s">
        <v>73</v>
      </c>
      <c r="C30" t="s">
        <v>73</v>
      </c>
      <c r="D30" t="s">
        <v>73</v>
      </c>
      <c r="E30" t="s">
        <v>74</v>
      </c>
      <c r="F30" t="s">
        <v>74</v>
      </c>
      <c r="G30" t="s">
        <v>74</v>
      </c>
      <c r="H30" t="s">
        <v>74</v>
      </c>
      <c r="I30" t="s">
        <v>74</v>
      </c>
      <c r="J30" t="s">
        <v>75</v>
      </c>
      <c r="K30" t="s">
        <v>75</v>
      </c>
      <c r="L30" t="s">
        <v>75</v>
      </c>
      <c r="M30" t="s">
        <v>75</v>
      </c>
      <c r="N30" t="s">
        <v>75</v>
      </c>
      <c r="O30" t="s">
        <v>75</v>
      </c>
      <c r="P30" t="s">
        <v>75</v>
      </c>
      <c r="Q30" t="s">
        <v>75</v>
      </c>
      <c r="R30" t="s">
        <v>71</v>
      </c>
      <c r="S30" t="s">
        <v>71</v>
      </c>
      <c r="T30" t="s">
        <v>71</v>
      </c>
      <c r="U30" t="s">
        <v>71</v>
      </c>
      <c r="V30" t="s">
        <v>71</v>
      </c>
      <c r="W30" t="s">
        <v>71</v>
      </c>
      <c r="X30" t="s">
        <v>71</v>
      </c>
      <c r="Y30" t="s">
        <v>71</v>
      </c>
      <c r="Z30" t="s">
        <v>71</v>
      </c>
      <c r="AA30" t="s">
        <v>71</v>
      </c>
      <c r="AB30" t="s">
        <v>71</v>
      </c>
      <c r="AC30" t="s">
        <v>71</v>
      </c>
      <c r="AD30" t="s">
        <v>71</v>
      </c>
      <c r="AE30" t="s">
        <v>71</v>
      </c>
      <c r="AF30" t="s">
        <v>71</v>
      </c>
      <c r="AG30" t="s">
        <v>71</v>
      </c>
      <c r="AH30" t="s">
        <v>71</v>
      </c>
      <c r="AI30" t="s">
        <v>71</v>
      </c>
      <c r="AJ30" t="s">
        <v>71</v>
      </c>
      <c r="AK30" t="s">
        <v>71</v>
      </c>
      <c r="AL30" t="s">
        <v>71</v>
      </c>
      <c r="AM30" t="s">
        <v>71</v>
      </c>
      <c r="AN30" t="s">
        <v>71</v>
      </c>
      <c r="AO30" t="s">
        <v>71</v>
      </c>
      <c r="AP30" t="s">
        <v>71</v>
      </c>
      <c r="AQ30" t="s">
        <v>71</v>
      </c>
      <c r="AR30" t="s">
        <v>71</v>
      </c>
      <c r="AS30" t="s">
        <v>71</v>
      </c>
      <c r="AT30" t="s">
        <v>71</v>
      </c>
      <c r="AU30" t="s">
        <v>71</v>
      </c>
      <c r="AV30" t="s">
        <v>71</v>
      </c>
      <c r="AW30" t="s">
        <v>71</v>
      </c>
      <c r="AX30" t="s">
        <v>71</v>
      </c>
      <c r="AY30" t="s">
        <v>71</v>
      </c>
      <c r="AZ30" t="s">
        <v>71</v>
      </c>
    </row>
    <row r="31" spans="1:52" x14ac:dyDescent="0.2">
      <c r="A31" s="1">
        <v>29</v>
      </c>
      <c r="B31" t="s">
        <v>73</v>
      </c>
      <c r="C31" t="s">
        <v>73</v>
      </c>
      <c r="D31" t="s">
        <v>73</v>
      </c>
      <c r="E31" t="s">
        <v>74</v>
      </c>
      <c r="F31" t="s">
        <v>74</v>
      </c>
      <c r="G31" t="s">
        <v>74</v>
      </c>
      <c r="H31" t="s">
        <v>74</v>
      </c>
      <c r="I31" t="s">
        <v>74</v>
      </c>
      <c r="J31" t="s">
        <v>75</v>
      </c>
      <c r="K31" t="s">
        <v>75</v>
      </c>
      <c r="L31" t="s">
        <v>75</v>
      </c>
      <c r="M31" t="s">
        <v>75</v>
      </c>
      <c r="N31" t="s">
        <v>75</v>
      </c>
      <c r="O31" t="s">
        <v>75</v>
      </c>
      <c r="P31" t="s">
        <v>75</v>
      </c>
      <c r="Q31" t="s">
        <v>75</v>
      </c>
      <c r="R31" t="s">
        <v>71</v>
      </c>
      <c r="S31" t="s">
        <v>71</v>
      </c>
      <c r="T31" t="s">
        <v>71</v>
      </c>
      <c r="U31" t="s">
        <v>71</v>
      </c>
      <c r="V31" t="s">
        <v>71</v>
      </c>
      <c r="W31" t="s">
        <v>71</v>
      </c>
      <c r="X31" t="s">
        <v>71</v>
      </c>
      <c r="Y31" t="s">
        <v>71</v>
      </c>
      <c r="Z31" t="s">
        <v>71</v>
      </c>
      <c r="AA31" t="s">
        <v>71</v>
      </c>
      <c r="AB31" t="s">
        <v>71</v>
      </c>
      <c r="AC31" t="s">
        <v>71</v>
      </c>
      <c r="AD31" t="s">
        <v>71</v>
      </c>
      <c r="AE31" t="s">
        <v>71</v>
      </c>
      <c r="AF31" t="s">
        <v>71</v>
      </c>
      <c r="AG31" t="s">
        <v>71</v>
      </c>
      <c r="AH31" t="s">
        <v>71</v>
      </c>
      <c r="AI31" t="s">
        <v>71</v>
      </c>
      <c r="AJ31" t="s">
        <v>71</v>
      </c>
      <c r="AK31" t="s">
        <v>71</v>
      </c>
      <c r="AL31" t="s">
        <v>71</v>
      </c>
      <c r="AM31" t="s">
        <v>71</v>
      </c>
      <c r="AN31" t="s">
        <v>71</v>
      </c>
      <c r="AO31" t="s">
        <v>71</v>
      </c>
      <c r="AP31" t="s">
        <v>71</v>
      </c>
      <c r="AQ31" t="s">
        <v>71</v>
      </c>
      <c r="AR31" t="s">
        <v>71</v>
      </c>
      <c r="AS31" t="s">
        <v>71</v>
      </c>
      <c r="AT31" t="s">
        <v>71</v>
      </c>
      <c r="AU31" t="s">
        <v>71</v>
      </c>
      <c r="AV31" t="s">
        <v>71</v>
      </c>
      <c r="AW31" t="s">
        <v>71</v>
      </c>
      <c r="AX31" t="s">
        <v>71</v>
      </c>
      <c r="AY31" t="s">
        <v>71</v>
      </c>
      <c r="AZ31" t="s">
        <v>71</v>
      </c>
    </row>
    <row r="32" spans="1:52" x14ac:dyDescent="0.2">
      <c r="A32" s="1">
        <v>30</v>
      </c>
      <c r="B32" t="s">
        <v>73</v>
      </c>
      <c r="C32" t="s">
        <v>73</v>
      </c>
      <c r="D32" t="s">
        <v>73</v>
      </c>
      <c r="E32" t="s">
        <v>74</v>
      </c>
      <c r="F32" t="s">
        <v>74</v>
      </c>
      <c r="G32" t="s">
        <v>74</v>
      </c>
      <c r="H32" t="s">
        <v>74</v>
      </c>
      <c r="I32" t="s">
        <v>74</v>
      </c>
      <c r="J32" t="s">
        <v>75</v>
      </c>
      <c r="K32" t="s">
        <v>75</v>
      </c>
      <c r="L32" t="s">
        <v>75</v>
      </c>
      <c r="M32" t="s">
        <v>75</v>
      </c>
      <c r="N32" t="s">
        <v>75</v>
      </c>
      <c r="O32" t="s">
        <v>75</v>
      </c>
      <c r="P32" t="s">
        <v>75</v>
      </c>
      <c r="Q32" t="s">
        <v>75</v>
      </c>
      <c r="R32" t="s">
        <v>71</v>
      </c>
      <c r="S32" t="s">
        <v>71</v>
      </c>
      <c r="T32" t="s">
        <v>71</v>
      </c>
      <c r="U32" t="s">
        <v>71</v>
      </c>
      <c r="V32" t="s">
        <v>71</v>
      </c>
      <c r="W32" t="s">
        <v>71</v>
      </c>
      <c r="X32" t="s">
        <v>71</v>
      </c>
      <c r="Y32" t="s">
        <v>71</v>
      </c>
      <c r="Z32" t="s">
        <v>71</v>
      </c>
      <c r="AA32" t="s">
        <v>71</v>
      </c>
      <c r="AB32" t="s">
        <v>71</v>
      </c>
      <c r="AC32" t="s">
        <v>71</v>
      </c>
      <c r="AD32" t="s">
        <v>71</v>
      </c>
      <c r="AE32" t="s">
        <v>71</v>
      </c>
      <c r="AF32" t="s">
        <v>71</v>
      </c>
      <c r="AG32" t="s">
        <v>71</v>
      </c>
      <c r="AH32" t="s">
        <v>71</v>
      </c>
      <c r="AI32" t="s">
        <v>71</v>
      </c>
      <c r="AJ32" t="s">
        <v>71</v>
      </c>
      <c r="AK32" t="s">
        <v>71</v>
      </c>
      <c r="AL32" t="s">
        <v>71</v>
      </c>
      <c r="AM32" t="s">
        <v>71</v>
      </c>
      <c r="AN32" t="s">
        <v>71</v>
      </c>
      <c r="AO32" t="s">
        <v>71</v>
      </c>
      <c r="AP32" t="s">
        <v>71</v>
      </c>
      <c r="AQ32" t="s">
        <v>71</v>
      </c>
      <c r="AR32" t="s">
        <v>71</v>
      </c>
      <c r="AS32" t="s">
        <v>71</v>
      </c>
      <c r="AT32" t="s">
        <v>71</v>
      </c>
      <c r="AU32" t="s">
        <v>71</v>
      </c>
      <c r="AV32" t="s">
        <v>71</v>
      </c>
      <c r="AW32" t="s">
        <v>71</v>
      </c>
      <c r="AX32" t="s">
        <v>71</v>
      </c>
      <c r="AY32" t="s">
        <v>71</v>
      </c>
      <c r="AZ32" t="s">
        <v>71</v>
      </c>
    </row>
  </sheetData>
  <phoneticPr fontId="0" type="noConversion"/>
  <pageMargins left="0.75" right="0.75" top="1" bottom="1"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K16"/>
  <sheetViews>
    <sheetView workbookViewId="0">
      <selection activeCell="B2" sqref="B2"/>
    </sheetView>
  </sheetViews>
  <sheetFormatPr baseColWidth="10" defaultColWidth="9.140625" defaultRowHeight="12.75" x14ac:dyDescent="0.2"/>
  <cols>
    <col min="1" max="1" width="38.5703125" customWidth="1"/>
    <col min="2" max="2" width="16.85546875" customWidth="1"/>
  </cols>
  <sheetData>
    <row r="1" spans="1:11" s="3" customFormat="1" ht="26.25" customHeight="1" thickBot="1" x14ac:dyDescent="0.25">
      <c r="B1" s="2" t="s">
        <v>14</v>
      </c>
      <c r="C1" s="2" t="s">
        <v>15</v>
      </c>
      <c r="D1" s="2" t="s">
        <v>16</v>
      </c>
      <c r="E1" s="2" t="s">
        <v>17</v>
      </c>
      <c r="F1" s="2" t="s">
        <v>18</v>
      </c>
      <c r="G1" s="2" t="s">
        <v>19</v>
      </c>
      <c r="H1" s="2" t="s">
        <v>20</v>
      </c>
      <c r="I1" s="2" t="s">
        <v>21</v>
      </c>
      <c r="J1" s="2" t="s">
        <v>22</v>
      </c>
      <c r="K1" s="2" t="s">
        <v>23</v>
      </c>
    </row>
    <row r="2" spans="1:11" x14ac:dyDescent="0.2">
      <c r="A2" s="1" t="s">
        <v>7</v>
      </c>
      <c r="B2" s="7">
        <v>780</v>
      </c>
      <c r="C2" s="8">
        <v>785</v>
      </c>
      <c r="D2" s="8">
        <v>785</v>
      </c>
      <c r="E2" s="8">
        <v>785</v>
      </c>
      <c r="F2" s="8">
        <v>785</v>
      </c>
      <c r="G2" s="8">
        <v>785</v>
      </c>
      <c r="H2" s="8">
        <v>785</v>
      </c>
      <c r="I2" s="8">
        <v>785</v>
      </c>
      <c r="J2" s="8">
        <v>785</v>
      </c>
      <c r="K2" s="9">
        <v>785</v>
      </c>
    </row>
    <row r="3" spans="1:11" x14ac:dyDescent="0.2">
      <c r="A3" s="1" t="s">
        <v>3</v>
      </c>
      <c r="B3" s="10">
        <v>0</v>
      </c>
      <c r="C3" s="6">
        <v>185</v>
      </c>
      <c r="D3" s="6">
        <v>385</v>
      </c>
      <c r="E3" s="6">
        <v>585</v>
      </c>
      <c r="F3" s="6">
        <v>985</v>
      </c>
      <c r="G3" s="6">
        <v>1185</v>
      </c>
      <c r="H3" s="6">
        <v>1385</v>
      </c>
      <c r="I3" s="6">
        <v>1585</v>
      </c>
      <c r="J3" s="6">
        <v>1785</v>
      </c>
      <c r="K3" s="11">
        <v>1985</v>
      </c>
    </row>
    <row r="4" spans="1:11" x14ac:dyDescent="0.2">
      <c r="A4" s="1" t="s">
        <v>24</v>
      </c>
      <c r="B4" s="29">
        <f>NewElevation*3.2808</f>
        <v>0</v>
      </c>
      <c r="C4" s="30">
        <f>NewElevation2*3.2808</f>
        <v>606.94799999999998</v>
      </c>
      <c r="D4" s="30">
        <f>NewElevation3*3.2808</f>
        <v>1263.1080000000002</v>
      </c>
      <c r="E4" s="30">
        <f>NewElevation4*3.2808</f>
        <v>1919.268</v>
      </c>
      <c r="F4" s="30">
        <f>NewElevation5*3.2808</f>
        <v>3231.5880000000002</v>
      </c>
      <c r="G4" s="30">
        <f>NewElevation6*3.2808</f>
        <v>3887.748</v>
      </c>
      <c r="H4" s="30">
        <f>NewElevation7*3.2808</f>
        <v>4543.9080000000004</v>
      </c>
      <c r="I4" s="30">
        <f>NewElevation8*3.2808</f>
        <v>5200.0680000000002</v>
      </c>
      <c r="J4" s="30">
        <f>NewElevation9*3.2808</f>
        <v>5856.2280000000001</v>
      </c>
      <c r="K4" s="31">
        <f>NewElevation10*3.2808</f>
        <v>6512.3879999999999</v>
      </c>
    </row>
    <row r="5" spans="1:11" x14ac:dyDescent="0.2">
      <c r="A5" s="1" t="s">
        <v>5</v>
      </c>
      <c r="B5" s="10">
        <v>9.8000000000000007</v>
      </c>
      <c r="C5" s="6">
        <v>9.8000000000000007</v>
      </c>
      <c r="D5" s="6">
        <v>9.8000000000000007</v>
      </c>
      <c r="E5" s="6">
        <v>9.8000000000000007</v>
      </c>
      <c r="F5" s="6">
        <v>9.8000000000000007</v>
      </c>
      <c r="G5" s="6">
        <v>9.8000000000000007</v>
      </c>
      <c r="H5" s="6">
        <v>9.8000000000000007</v>
      </c>
      <c r="I5" s="6">
        <v>9.8000000000000007</v>
      </c>
      <c r="J5" s="6">
        <v>9.8000000000000007</v>
      </c>
      <c r="K5" s="11">
        <v>9.8000000000000007</v>
      </c>
    </row>
    <row r="6" spans="1:11" x14ac:dyDescent="0.2">
      <c r="A6" s="1" t="s">
        <v>6</v>
      </c>
      <c r="B6" s="10">
        <v>5.4</v>
      </c>
      <c r="C6" s="6">
        <v>5.4</v>
      </c>
      <c r="D6" s="6">
        <v>5.4</v>
      </c>
      <c r="E6" s="6">
        <v>5.4</v>
      </c>
      <c r="F6" s="6">
        <v>5.4</v>
      </c>
      <c r="G6" s="6">
        <v>5.4</v>
      </c>
      <c r="H6" s="6">
        <v>5.4</v>
      </c>
      <c r="I6" s="6">
        <v>5.4</v>
      </c>
      <c r="J6" s="6">
        <v>5.4</v>
      </c>
      <c r="K6" s="11">
        <v>5.4</v>
      </c>
    </row>
    <row r="7" spans="1:11" ht="13.5" thickBot="1" x14ac:dyDescent="0.25">
      <c r="A7" s="1" t="s">
        <v>4</v>
      </c>
      <c r="B7" s="12">
        <v>1.8</v>
      </c>
      <c r="C7" s="13">
        <v>1.8</v>
      </c>
      <c r="D7" s="13">
        <v>1.8</v>
      </c>
      <c r="E7" s="13">
        <v>1.8</v>
      </c>
      <c r="F7" s="13">
        <v>1.8</v>
      </c>
      <c r="G7" s="13">
        <v>1.8</v>
      </c>
      <c r="H7" s="13">
        <v>1.8</v>
      </c>
      <c r="I7" s="13">
        <v>1.8</v>
      </c>
      <c r="J7" s="13">
        <v>1.8</v>
      </c>
      <c r="K7" s="14">
        <v>1.8</v>
      </c>
    </row>
    <row r="8" spans="1:11" ht="13.5" thickBot="1" x14ac:dyDescent="0.25"/>
    <row r="9" spans="1:11" ht="13.5" thickBot="1" x14ac:dyDescent="0.25">
      <c r="A9" s="1" t="s">
        <v>29</v>
      </c>
      <c r="B9" s="21" t="b">
        <v>1</v>
      </c>
    </row>
    <row r="13" spans="1:11" x14ac:dyDescent="0.2">
      <c r="A13" s="1" t="s">
        <v>40</v>
      </c>
      <c r="B13" s="1"/>
      <c r="C13" s="1"/>
      <c r="D13" s="1"/>
      <c r="E13" s="1"/>
      <c r="F13" s="1"/>
      <c r="G13" s="1"/>
      <c r="H13" s="1"/>
      <c r="I13" s="1"/>
      <c r="J13" s="1"/>
      <c r="K13" s="1"/>
    </row>
    <row r="14" spans="1:11" x14ac:dyDescent="0.2">
      <c r="A14" s="193" t="s">
        <v>41</v>
      </c>
      <c r="B14" s="193"/>
      <c r="C14" s="193"/>
      <c r="D14" s="193"/>
      <c r="E14" s="193"/>
      <c r="F14" s="193"/>
      <c r="G14" s="193"/>
      <c r="H14" s="193"/>
      <c r="I14" s="193"/>
      <c r="J14" s="193"/>
      <c r="K14" s="193"/>
    </row>
    <row r="15" spans="1:11" x14ac:dyDescent="0.2">
      <c r="A15" s="193"/>
      <c r="B15" s="193"/>
      <c r="C15" s="193"/>
      <c r="D15" s="193"/>
      <c r="E15" s="193"/>
      <c r="F15" s="193"/>
      <c r="G15" s="193"/>
      <c r="H15" s="193"/>
      <c r="I15" s="193"/>
      <c r="J15" s="193"/>
      <c r="K15" s="193"/>
    </row>
    <row r="16" spans="1:11" ht="74.25" customHeight="1" x14ac:dyDescent="0.2">
      <c r="A16" s="193"/>
      <c r="B16" s="193"/>
      <c r="C16" s="193"/>
      <c r="D16" s="193"/>
      <c r="E16" s="193"/>
      <c r="F16" s="193"/>
      <c r="G16" s="193"/>
      <c r="H16" s="193"/>
      <c r="I16" s="193"/>
      <c r="J16" s="193"/>
      <c r="K16" s="193"/>
    </row>
  </sheetData>
  <mergeCells count="1">
    <mergeCell ref="A14:K16"/>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AF428"/>
  <sheetViews>
    <sheetView workbookViewId="0">
      <pane xSplit="2" ySplit="1" topLeftCell="C337" activePane="bottomRight" state="frozen"/>
      <selection pane="topRight" activeCell="B1" sqref="B1"/>
      <selection pane="bottomLeft" activeCell="A2" sqref="A2"/>
      <selection pane="bottomRight" activeCell="A350" sqref="A350:XFD350"/>
    </sheetView>
  </sheetViews>
  <sheetFormatPr baseColWidth="10" defaultColWidth="9.140625" defaultRowHeight="12.75" x14ac:dyDescent="0.2"/>
  <cols>
    <col min="1" max="1" width="11.85546875" customWidth="1"/>
    <col min="2" max="2" width="9.85546875" style="4" customWidth="1"/>
    <col min="3" max="3" width="10.140625" style="32" customWidth="1"/>
    <col min="4" max="4" width="9.5703125" style="32" customWidth="1"/>
    <col min="5" max="5" width="6" style="32" bestFit="1" customWidth="1"/>
    <col min="6" max="6" width="8" style="32" customWidth="1"/>
    <col min="7" max="7" width="5.5703125" style="32" customWidth="1"/>
    <col min="8" max="8" width="2.28515625" style="4" customWidth="1"/>
    <col min="9" max="9" width="10.5703125" style="5" customWidth="1"/>
    <col min="10" max="10" width="1.7109375" style="5" customWidth="1"/>
    <col min="11" max="11" width="8.85546875" style="5" customWidth="1"/>
    <col min="12" max="12" width="9.5703125" style="17" customWidth="1"/>
    <col min="13" max="13" width="8.28515625" style="19" customWidth="1"/>
    <col min="14" max="14" width="11.85546875" style="16" hidden="1" customWidth="1"/>
    <col min="15" max="15" width="8.7109375" style="19" customWidth="1"/>
    <col min="16" max="24" width="11.42578125" style="16" hidden="1" customWidth="1"/>
    <col min="25" max="25" width="6.85546875" style="19" customWidth="1"/>
    <col min="26" max="26" width="6" style="16" customWidth="1"/>
    <col min="27" max="27" width="6.7109375" style="16" customWidth="1"/>
    <col min="28" max="28" width="7" style="16" customWidth="1"/>
    <col min="29" max="29" width="9.140625" style="4" customWidth="1"/>
  </cols>
  <sheetData>
    <row r="1" spans="1:32" ht="44.25" customHeight="1" thickBot="1" x14ac:dyDescent="0.25">
      <c r="B1" s="22" t="s">
        <v>10</v>
      </c>
      <c r="C1" s="23" t="s">
        <v>43</v>
      </c>
      <c r="D1" s="24" t="s">
        <v>42</v>
      </c>
      <c r="E1" s="24" t="s">
        <v>1</v>
      </c>
      <c r="F1" s="24" t="s">
        <v>0</v>
      </c>
      <c r="G1" s="25" t="s">
        <v>2</v>
      </c>
      <c r="H1" s="2"/>
      <c r="I1" s="26" t="s">
        <v>8</v>
      </c>
      <c r="J1" s="2"/>
      <c r="K1" s="18" t="s">
        <v>27</v>
      </c>
      <c r="L1" s="20" t="s">
        <v>28</v>
      </c>
      <c r="M1" s="89" t="s">
        <v>25</v>
      </c>
      <c r="N1" s="90" t="s">
        <v>30</v>
      </c>
      <c r="O1" s="91" t="s">
        <v>11</v>
      </c>
      <c r="P1" s="92" t="s">
        <v>38</v>
      </c>
      <c r="Q1" s="92" t="s">
        <v>33</v>
      </c>
      <c r="R1" s="92" t="s">
        <v>39</v>
      </c>
      <c r="S1" s="92" t="s">
        <v>37</v>
      </c>
      <c r="T1" s="92" t="s">
        <v>32</v>
      </c>
      <c r="U1" s="92" t="s">
        <v>36</v>
      </c>
      <c r="V1" s="92" t="s">
        <v>35</v>
      </c>
      <c r="W1" s="92" t="s">
        <v>34</v>
      </c>
      <c r="X1" s="92" t="s">
        <v>31</v>
      </c>
      <c r="Y1" s="91" t="s">
        <v>12</v>
      </c>
      <c r="Z1" s="27" t="s">
        <v>26</v>
      </c>
      <c r="AA1" s="27" t="s">
        <v>13</v>
      </c>
      <c r="AB1" s="28" t="s">
        <v>9</v>
      </c>
    </row>
    <row r="2" spans="1:32" x14ac:dyDescent="0.2">
      <c r="A2" s="128">
        <v>42248</v>
      </c>
      <c r="B2" s="33">
        <f>20150901</f>
        <v>20150901</v>
      </c>
      <c r="C2">
        <f>Índice!C7</f>
        <v>4.9000000000000004</v>
      </c>
      <c r="D2">
        <f>Índice!D7</f>
        <v>89</v>
      </c>
      <c r="E2" t="str">
        <f>Índice!E7</f>
        <v>O</v>
      </c>
      <c r="F2">
        <f>Índice!F7</f>
        <v>40</v>
      </c>
      <c r="G2">
        <f>Índice!G7</f>
        <v>29</v>
      </c>
      <c r="I2" s="5">
        <f>LN(((6.112 * EXP((17.67 *C2) / (243.5 + C2)))*D2/100)/6.112) * 243.15 / (17.67 - LN(((6.112 * EXP((17.67 *C2) / (243.5 + C2)))*D2/100)/6.112))</f>
        <v>3.2353447440002472</v>
      </c>
      <c r="M2" s="93">
        <v>21.2</v>
      </c>
      <c r="N2" s="94"/>
      <c r="O2" s="93">
        <v>0.1</v>
      </c>
      <c r="P2" s="94"/>
      <c r="Q2" s="94"/>
      <c r="R2" s="94"/>
      <c r="S2" s="94"/>
      <c r="T2" s="94"/>
      <c r="U2" s="94"/>
      <c r="V2" s="94"/>
      <c r="W2" s="94"/>
      <c r="X2" s="94"/>
      <c r="Y2" s="93">
        <v>0.6</v>
      </c>
      <c r="Z2" s="15">
        <f t="shared" ref="Z2:Z65" si="0">0.208*(91.9*EXP(-0.1386*(147.2*(101-M2)/(59.5+M2)))*(1+(147.2*(101-M2)/(59.5+M2))^5.31/(4.93*10^7)))*EXP(0.05038*F2)</f>
        <v>1.5413225732817881E-3</v>
      </c>
      <c r="AA2" s="15">
        <f t="shared" ref="AA2:AA65" si="1">IF(IF((IF(AND(O2=0,Y2=0),0,0.8*Y2*O2/(O2+0.4*Y2)))&lt;O2,O2-(0.92+(0.0114*O2)^1.7)*((O2-(IF(AND(O2=0,Y2=0),0,0.8*Y2*O2/(O2+0.4*Y2))))/O2),(IF(AND(O2=0,Y2=0),0,0.8*Y2*O2/(O2+0.4*Y2))))&lt;0,0,IF((IF(AND(O2=0,Y2=0),0,0.8*Y2*O2/(O2+0.4*Y2)))&lt;O2,O2-(0.92+(0.0114*O2)^1.7)*((O2-(IF(AND(O2=0,Y2=0),0,0.8*Y2*O2/(O2+0.4*Y2))))/O2),(IF(AND(O2=0,Y2=0),0,0.8*Y2*O2/(O2+0.4*Y2)))))</f>
        <v>0.14117647058823532</v>
      </c>
      <c r="AB2" s="15">
        <f>IF((IF(AA2&gt;80,0.1*Z2*(1000/(25+108.64/EXP(0.023*AA2))),0.1*Z2*(0.626*POWER(AA2,0.809)+2)))&lt;=1,IF(AA2&gt;80,0.1*Z2*(1000/(25+108.64/EXP(0.023*AA2))),0.1*Z2*(0.626*POWER(AA2,0.809)+2)),EXP(2.72*POWER(0.434*LN(IF(AA2&gt;80,0.1*Z2*(1000/(25+108.64/EXP(0.023*AA2))),0.1*Z2*(0.626*POWER(AA2,0.809)+2))),0.647)))</f>
        <v>3.2806270928079225E-4</v>
      </c>
      <c r="AD2" s="88">
        <v>52.280159950329548</v>
      </c>
      <c r="AE2" s="88">
        <v>0.35074039000000001</v>
      </c>
      <c r="AF2" s="88">
        <v>0.89199999999999968</v>
      </c>
    </row>
    <row r="3" spans="1:32" x14ac:dyDescent="0.2">
      <c r="A3" s="128">
        <v>42249</v>
      </c>
      <c r="B3">
        <f>B2+1</f>
        <v>20150902</v>
      </c>
      <c r="C3">
        <f>Índice!C8</f>
        <v>6.7</v>
      </c>
      <c r="D3">
        <f>Índice!D8</f>
        <v>64</v>
      </c>
      <c r="E3" t="str">
        <f>Índice!E8</f>
        <v>O</v>
      </c>
      <c r="F3">
        <f>Índice!F8</f>
        <v>33</v>
      </c>
      <c r="G3">
        <f>Índice!G8</f>
        <v>0</v>
      </c>
      <c r="I3" s="5">
        <f>LN(((6.112 * EXP((17.67 *C3) / (243.5 + C3)))*D3/100)/6.112) * 243.15 / (17.67 - LN(((6.112 * EXP((17.67 *C3) / (243.5 + C3)))*D3/100)/6.112))</f>
        <v>0.37059169548188298</v>
      </c>
      <c r="K3" s="5">
        <f>IF(AND(L3&lt;(0.942*POWER(D3,0.679)+(11*EXP((D3-100)/10))+0.18*(21.1-C3)*(1-1/EXP(D3*0.115))),L3&lt;(0.618*POWER(D3,0.753)+(10*EXP((D3-100)/10))+0.18*(21.1-C3)*(1-1/EXP(D3*0.115)))),(0.618*POWER(D3,0.753)+(10*EXP((D3-100)/10))+0.18*(21.1-C3)*(1-1/EXP(D3*0.115)))-((0.618*POWER(D3,0.753)+(10*EXP((D3-100)/10))+0.18*(21.1-C3)*(1-1/EXP(D3*0.115)))-L3)/POWER(10,(0.424*(1-POWER(((100-D3)/100),1.7))+0.0694*SQRT(F3)*(1-POWER((100-D3)/100,8)))*0.581*EXP(0.0365*C3)),IF(L3&gt;(0.942*POWER(D3,0.679)+(11*EXP((D3-100)/10))+0.18*(21.1-C3)*(1-1/EXP(D3*0.115))),(0.942*POWER(D3,0.679)+(11*EXP((D3-100)/10))+0.18*(21.1-C3)*(1-1/EXP(D3*0.115)))+(L3-(0.942*POWER(D3,0.679)+(11*EXP((D3-100)/10))+0.18*(21.1-C3)*(1-1/EXP(D3*0.115))))/POWER(10,(0.424*(1-POWER((D3/100),1.7))+0.0694*SQRT(F3)*(1-POWER(D3/100,8)))*0.581*EXP(0.0365*C3)),L3))</f>
        <v>63.257901844633636</v>
      </c>
      <c r="L3" s="17">
        <f>IF((IF((IF(G3&gt;0.5,G3-0.5,0))&gt;0,IF((147.2*(101-M2)/(59.5+M2))&gt;150,(147.2*(101-M2)/(59.5+M2))+42.5*(IF(G3&gt;0.5,G3-0.5,0))*EXP(-100/(251-(147.2*(101-M2)/(59.5+M2))))*(1-EXP(-6.93/(IF(G3&gt;0.5,G3-0.5,0))))+0.0015*((147.2*(101-M2)/(59.5+M2))-150)*((147.2*(101-M2)/(59.5+M2))-150)*SQRT(IF(G3&gt;0.5,G3-0.5,0)),(147.2*(101-M2)/(59.5+M2))+42.5*(IF(G3&gt;0.5,G3-0.5,0))*EXP(-100/(251-(147.2*(101-M2)/(59.5+M2))))*(1-EXP(-6.93/(IF(G3&gt;0.5,G3-0.5,0))))),(147.2*(101-M2)/(59.5+M2))))&gt;250,250,(IF((IF(G3&gt;0.5,G3-0.5,0))&gt;0,IF((147.2*(101-M2)/(59.5+M2))&gt;150,(147.2*(101-M2)/(59.5+M2))+42.5*(IF(G3&gt;0.5,G3-0.5,0))*EXP(-100/(251-(147.2*(101-M2)/(59.5+M2))))*(1-EXP(-6.93/(IF(G3&gt;0.5,G3-0.5,0))))+0.0015*((147.2*(101-M2)/(59.5+M2))-150)*((147.2*(101-M2)/(59.5+M2))-150)*SQRT(IF(G3&gt;0.5,G3-0.5,0)),(147.2*(101-M2)/(59.5+M2))+42.5*(IF(G3&gt;0.5,G3-0.5,0))*EXP(-100/(251-(147.2*(101-M2)/(59.5+M2))))*(1-EXP(-6.93/(IF(G3&gt;0.5,G3-0.5,0))))),(147.2*(101-M2)/(59.5+M2)))))</f>
        <v>145.55836431226766</v>
      </c>
      <c r="M3" s="19">
        <f>IF((59.5*(250-K3)/(147.2+K3))&gt;101,101,IF((59.5*(250-K3)/(147.2+K3))&lt;0,0,(59.5*(250-K3)/(147.2+K3))))</f>
        <v>52.795142129882528</v>
      </c>
      <c r="N3" s="16">
        <f t="shared" ref="N3:N66" si="2">IF(IF(G3&lt;=1.5,O2,43.43*(5.6348-LN((20+280/EXP(0.023*O2)+1000*(0.92*G3-1.27)/(48.77+IF(O2&lt;=33,100/(0.5+0.3*O2),IF(O2&lt;=65,14-1.3*LN(O2),6.2*LN(O2)-17.2))*(0.92*G3-1.27)))-20)))&lt;0,0,IF(G3&lt;=1.5,O2,43.43*(5.6348-LN((20+280/EXP(0.023*O2)+1000*(0.92*G3-1.27)/(48.77+IF(O2&lt;=33,100/(0.5+0.3*O2),IF(O2&lt;=65,14-1.3*LN(O2),6.2*LN(O2)-17.2))*(0.92*G3-1.27)))-20))))</f>
        <v>0.1</v>
      </c>
      <c r="O3" s="19">
        <f t="shared" ref="O3:O66" si="3">IF(N3+(1.894*(IF(C3&lt;-1.1,-1.1,C3)+1.1)*(100-D3)*(IF(SH=TRUE,CHOOSE(RIGHT(LEFT(B3,6),2),11.5,10.5, 9.2, 7.9, 6.8, 6.2,6.5, 7.4, 8.7,10,11.2,11.8),CHOOSE(RIGHT(LEFT(B3,6),2),6.5,7.5,9,12.8,13.9,13.9,12.4,10.9,9.4,8,7,6)))*0.0001)&lt;0,0,N3+(1.894*(IF(C3&lt;-1.1,-1.1,C3)+1.1)*(100-D3)*(IF(SH=TRUE,CHOOSE(RIGHT(LEFT(B3,6),2),11.5,10.5, 9.2, 7.9, 6.8, 6.2,6.5, 7.4, 8.7,10,11.2,11.8),CHOOSE(RIGHT(LEFT(B3,6),2),6.5,7.5,9,12.8,13.9,13.9,12.4,10.9,9.4,8,7,6)))*0.0001))</f>
        <v>0.56269662399999998</v>
      </c>
      <c r="P3" s="16">
        <f>R3+0.5*Q3</f>
        <v>1.5099999999999998</v>
      </c>
      <c r="Q3" s="16">
        <f t="shared" ref="Q3:Q66" si="4">IF(IF(C3&gt;-2.8,0.36*(C3+2.8)+X3,X3)&lt;0,0,IF(C3&gt;-2.8,0.36*(C3+2.8)+X3,X3))</f>
        <v>1.8199999999999998</v>
      </c>
      <c r="R3" s="16">
        <f t="shared" ref="R3:R66" si="5">IF(G3&gt;2.8,S3,Y2)</f>
        <v>0.6</v>
      </c>
      <c r="S3" s="16">
        <f>IF(T3&gt;0,T3,0)</f>
        <v>3.1116166007279773</v>
      </c>
      <c r="T3" s="16">
        <f>400*LN(800/U3)</f>
        <v>3.1116166007279773</v>
      </c>
      <c r="U3" s="16">
        <f>V3+3.937*W3</f>
        <v>793.80090955016863</v>
      </c>
      <c r="V3" s="16">
        <f>800*EXP(-Y2/400)</f>
        <v>798.80089955016865</v>
      </c>
      <c r="W3" s="16">
        <f>0.83*G3-1.27</f>
        <v>-1.27</v>
      </c>
      <c r="X3" s="16">
        <f>IF(SH=TRUE,CHOOSE(RIGHT(LEFT(B3,6),2),6.4,5,2.4,0.4,-1.6,-1.6,-1.6,-1.6,-1.6,0.9,3.8,5.8),CHOOSE(RIGHT(LEFT(B3,6),2),-1.6,-1.6,-1.6,0.9,3.8,5.8,6.4,5,2.4,0.4,-1.6,-1.6))</f>
        <v>-1.6</v>
      </c>
      <c r="Y3" s="19">
        <f t="shared" ref="Y3:Y67" si="6">P3</f>
        <v>1.5099999999999998</v>
      </c>
      <c r="Z3" s="15">
        <f t="shared" si="0"/>
        <v>1.1865145881117731</v>
      </c>
      <c r="AA3" s="15">
        <f t="shared" si="1"/>
        <v>0.58261720125796812</v>
      </c>
      <c r="AB3" s="15">
        <f>IF((IF(AA3&gt;80,0.1*Z3*(1000/(25+108.64/EXP(0.023*AA3))),0.1*Z3*(0.626*POWER(AA3,0.809)+2)))&lt;=1,IF(AA3&gt;80,0.1*Z3*(1000/(25+108.64/EXP(0.023*AA3))),0.1*Z3*(0.626*POWER(AA3,0.809)+2)),EXP(2.72*POWER(0.434*LN(IF(AA3&gt;80,0.1*Z3*(1000/(25+108.64/EXP(0.023*AA3))),0.1*Z3*(0.626*POWER(AA3,0.809)+2))),0.647)))</f>
        <v>0.28528095818215499</v>
      </c>
    </row>
    <row r="4" spans="1:32" x14ac:dyDescent="0.2">
      <c r="A4" s="128">
        <v>42250</v>
      </c>
      <c r="B4">
        <f t="shared" ref="B4:B13" si="7">B3+1</f>
        <v>20150903</v>
      </c>
      <c r="C4">
        <f>Índice!C9</f>
        <v>6.1</v>
      </c>
      <c r="D4">
        <f>Índice!D9</f>
        <v>64</v>
      </c>
      <c r="E4" t="str">
        <f>Índice!E9</f>
        <v>NO</v>
      </c>
      <c r="F4">
        <f>Índice!F9</f>
        <v>13</v>
      </c>
      <c r="G4">
        <f>Índice!G9</f>
        <v>0</v>
      </c>
      <c r="I4" s="5">
        <f>LN(((6.112 * EXP((17.67 *C4) / (243.5 + C4)))*D4/100)/6.112) * 243.15 / (17.67 - LN(((6.112 * EXP((17.67 *C4) / (243.5 + C4)))*D4/100)/6.112))</f>
        <v>-0.198653084910347</v>
      </c>
      <c r="K4" s="5">
        <f>IF(AND(L4&lt;(0.942*POWER(D4,0.679)+(11*EXP((D4-100)/10))+0.18*(21.1-C4)*(1-1/EXP(D4*0.115))),L4&lt;(0.618*POWER(D4,0.753)+(10*EXP((D4-100)/10))+0.18*(21.1-C4)*(1-1/EXP(D4*0.115)))),(0.618*POWER(D4,0.753)+(10*EXP((D4-100)/10))+0.18*(21.1-C4)*(1-1/EXP(D4*0.115)))-((0.618*POWER(D4,0.753)+(10*EXP((D4-100)/10))+0.18*(21.1-C4)*(1-1/EXP(D4*0.115)))-L4)/POWER(10,(0.424*(1-POWER(((100-D4)/100),1.7))+0.0694*SQRT(F4)*(1-POWER((100-D4)/100,8)))*0.581*EXP(0.0365*C4)),IF(L4&gt;(0.942*POWER(D4,0.679)+(11*EXP((D4-100)/10))+0.18*(21.1-C4)*(1-1/EXP(D4*0.115))),(0.942*POWER(D4,0.679)+(11*EXP((D4-100)/10))+0.18*(21.1-C4)*(1-1/EXP(D4*0.115)))+(L4-(0.942*POWER(D4,0.679)+(11*EXP((D4-100)/10))+0.18*(21.1-C4)*(1-1/EXP(D4*0.115))))/POWER(10,(0.424*(1-POWER((D4/100),1.7))+0.0694*SQRT(F4)*(1-POWER(D4/100,8)))*0.581*EXP(0.0365*C4)),L4))</f>
        <v>39.116050105426702</v>
      </c>
      <c r="L4" s="17">
        <f>IF((IF((IF(G4&gt;0.5,G4-0.5,0))&gt;0,IF((147.2*(101-M3)/(59.5+M3))&gt;150,(147.2*(101-M3)/(59.5+M3))+42.5*(IF(G4&gt;0.5,G4-0.5,0))*EXP(-100/(251-(147.2*(101-M3)/(59.5+M3))))*(1-EXP(-6.93/(IF(G4&gt;0.5,G4-0.5,0))))+0.0015*((147.2*(101-M3)/(59.5+M3))-150)*((147.2*(101-M3)/(59.5+M3))-150)*SQRT(IF(G4&gt;0.5,G4-0.5,0)),(147.2*(101-M3)/(59.5+M3))+42.5*(IF(G4&gt;0.5,G4-0.5,0))*EXP(-100/(251-(147.2*(101-M3)/(59.5+M3))))*(1-EXP(-6.93/(IF(G4&gt;0.5,G4-0.5,0))))),(147.2*(101-M3)/(59.5+M3))))&gt;250,250,(IF((IF(G4&gt;0.5,G4-0.5,0))&gt;0,IF((147.2*(101-M3)/(59.5+M3))&gt;150,(147.2*(101-M3)/(59.5+M3))+42.5*(IF(G4&gt;0.5,G4-0.5,0))*EXP(-100/(251-(147.2*(101-M3)/(59.5+M3))))*(1-EXP(-6.93/(IF(G4&gt;0.5,G4-0.5,0))))+0.0015*((147.2*(101-M3)/(59.5+M3))-150)*((147.2*(101-M3)/(59.5+M3))-150)*SQRT(IF(G4&gt;0.5,G4-0.5,0)),(147.2*(101-M3)/(59.5+M3))+42.5*(IF(G4&gt;0.5,G4-0.5,0))*EXP(-100/(251-(147.2*(101-M3)/(59.5+M3))))*(1-EXP(-6.93/(IF(G4&gt;0.5,G4-0.5,0))))),(147.2*(101-M3)/(59.5+M3)))))</f>
        <v>63.188442027832487</v>
      </c>
      <c r="M4" s="19">
        <f>IF((59.5*(250-K4)/(147.2+K4))&gt;101,101,IF((59.5*(250-K4)/(147.2+K4))&lt;0,0,(59.5*(250-K4)/(147.2+K4))))</f>
        <v>67.345754762550371</v>
      </c>
      <c r="N4" s="16">
        <f t="shared" si="2"/>
        <v>0.56269662399999998</v>
      </c>
      <c r="O4" s="19">
        <f t="shared" si="3"/>
        <v>0.98980119999999983</v>
      </c>
      <c r="P4" s="16">
        <f t="shared" ref="P4:P67" si="8">R4+0.5*Q4</f>
        <v>2.3119999999999994</v>
      </c>
      <c r="Q4" s="16">
        <f t="shared" si="4"/>
        <v>1.6039999999999992</v>
      </c>
      <c r="R4" s="16">
        <f t="shared" si="5"/>
        <v>1.5099999999999998</v>
      </c>
      <c r="S4" s="16">
        <f t="shared" ref="S4:S67" si="9">IF(T4&gt;0,T4,0)</f>
        <v>4.0273550712457373</v>
      </c>
      <c r="T4" s="16">
        <f t="shared" ref="T4:T67" si="10">400*LN(800/U4)</f>
        <v>4.0273550712457373</v>
      </c>
      <c r="U4" s="16">
        <f t="shared" ref="U4:U67" si="11">V4+3.937*W4</f>
        <v>791.9857030839496</v>
      </c>
      <c r="V4" s="16">
        <f t="shared" ref="V4:V67" si="12">800*EXP(-Y3/400)</f>
        <v>796.98569308394963</v>
      </c>
      <c r="W4" s="16">
        <f t="shared" ref="W4:W67" si="13">0.83*G4-1.27</f>
        <v>-1.27</v>
      </c>
      <c r="X4" s="16">
        <f t="shared" ref="X4:X67" si="14">IF(SH=TRUE,CHOOSE(RIGHT(LEFT(B4,6),2),6.4,5,2.4,0.4,-1.6,-1.6,-1.6,-1.6,-1.6,0.9,3.8,5.8),CHOOSE(RIGHT(LEFT(B4,6),2),-1.6,-1.6,-1.6,0.9,3.8,5.8,6.4,5,2.4,0.4,-1.6,-1.6))</f>
        <v>-1.6</v>
      </c>
      <c r="Y4" s="19">
        <f t="shared" si="6"/>
        <v>2.3119999999999994</v>
      </c>
      <c r="Z4" s="15">
        <f t="shared" si="0"/>
        <v>1.1057871416803817</v>
      </c>
      <c r="AA4" s="15">
        <f t="shared" si="1"/>
        <v>0.95855036854157294</v>
      </c>
      <c r="AB4" s="15">
        <f t="shared" ref="AB4:AB67" si="15">IF((IF(AA4&gt;80,0.1*Z4*(1000/(25+108.64/EXP(0.023*AA4))),0.1*Z4*(0.626*POWER(AA4,0.809)+2)))&lt;=1,IF(AA4&gt;80,0.1*Z4*(1000/(25+108.64/EXP(0.023*AA4))),0.1*Z4*(0.626*POWER(AA4,0.809)+2)),EXP(2.72*POWER(0.434*LN(IF(AA4&gt;80,0.1*Z4*(1000/(25+108.64/EXP(0.023*AA4))),0.1*Z4*(0.626*POWER(AA4,0.809)+2))),0.647)))</f>
        <v>0.28804914692364486</v>
      </c>
    </row>
    <row r="5" spans="1:32" x14ac:dyDescent="0.2">
      <c r="A5" s="128">
        <v>42251</v>
      </c>
      <c r="B5">
        <f t="shared" si="7"/>
        <v>20150904</v>
      </c>
      <c r="C5">
        <f>Índice!C10</f>
        <v>3</v>
      </c>
      <c r="D5">
        <f>Índice!D10</f>
        <v>67</v>
      </c>
      <c r="E5" t="str">
        <f>Índice!E10</f>
        <v>O</v>
      </c>
      <c r="F5">
        <f>Índice!F10</f>
        <v>13</v>
      </c>
      <c r="G5">
        <f>Índice!G10</f>
        <v>0</v>
      </c>
      <c r="I5" s="5">
        <f>LN(((6.112 * EXP((17.67 *C5) / (243.5 + C5)))*D5/100)/6.112) * 243.15 / (17.67 - LN(((6.112 * EXP((17.67 *C5) / (243.5 + C5)))*D5/100)/6.112))</f>
        <v>-2.5250889020093723</v>
      </c>
      <c r="K5" s="5">
        <f t="shared" ref="K5:K68" si="16">IF(AND(L5&lt;(0.942*POWER(D5,0.679)+(11*EXP((D5-100)/10))+0.18*(21.1-C5)*(1-1/EXP(D5*0.115))),L5&lt;(0.618*POWER(D5,0.753)+(10*EXP((D5-100)/10))+0.18*(21.1-C5)*(1-1/EXP(D5*0.115)))),(0.618*POWER(D5,0.753)+(10*EXP((D5-100)/10))+0.18*(21.1-C5)*(1-1/EXP(D5*0.115)))-((0.618*POWER(D5,0.753)+(10*EXP((D5-100)/10))+0.18*(21.1-C5)*(1-1/EXP(D5*0.115)))-L5)/POWER(10,(0.424*(1-POWER(((100-D5)/100),1.7))+0.0694*SQRT(F5)*(1-POWER((100-D5)/100,8)))*0.581*EXP(0.0365*C5)),IF(L5&gt;(0.942*POWER(D5,0.679)+(11*EXP((D5-100)/10))+0.18*(21.1-C5)*(1-1/EXP(D5*0.115))),(0.942*POWER(D5,0.679)+(11*EXP((D5-100)/10))+0.18*(21.1-C5)*(1-1/EXP(D5*0.115)))+(L5-(0.942*POWER(D5,0.679)+(11*EXP((D5-100)/10))+0.18*(21.1-C5)*(1-1/EXP(D5*0.115))))/POWER(10,(0.424*(1-POWER((D5/100),1.7))+0.0694*SQRT(F5)*(1-POWER(D5/100,8)))*0.581*EXP(0.0365*C5)),L5))</f>
        <v>29.756343003462334</v>
      </c>
      <c r="L5" s="17">
        <f t="shared" ref="L5:L68" si="17">IF((IF((IF(G5&gt;0.5,G5-0.5,0))&gt;0,IF((147.2*(101-M4)/(59.5+M4))&gt;150,(147.2*(101-M4)/(59.5+M4))+42.5*(IF(G5&gt;0.5,G5-0.5,0))*EXP(-100/(251-(147.2*(101-M4)/(59.5+M4))))*(1-EXP(-6.93/(IF(G5&gt;0.5,G5-0.5,0))))+0.0015*((147.2*(101-M4)/(59.5+M4))-150)*((147.2*(101-M4)/(59.5+M4))-150)*SQRT(IF(G5&gt;0.5,G5-0.5,0)),(147.2*(101-M4)/(59.5+M4))+42.5*(IF(G5&gt;0.5,G5-0.5,0))*EXP(-100/(251-(147.2*(101-M4)/(59.5+M4))))*(1-EXP(-6.93/(IF(G5&gt;0.5,G5-0.5,0))))),(147.2*(101-M4)/(59.5+M4))))&gt;250,250,(IF((IF(G5&gt;0.5,G5-0.5,0))&gt;0,IF((147.2*(101-M4)/(59.5+M4))&gt;150,(147.2*(101-M4)/(59.5+M4))+42.5*(IF(G5&gt;0.5,G5-0.5,0))*EXP(-100/(251-(147.2*(101-M4)/(59.5+M4))))*(1-EXP(-6.93/(IF(G5&gt;0.5,G5-0.5,0))))+0.0015*((147.2*(101-M4)/(59.5+M4))-150)*((147.2*(101-M4)/(59.5+M4))-150)*SQRT(IF(G5&gt;0.5,G5-0.5,0)),(147.2*(101-M4)/(59.5+M4))+42.5*(IF(G5&gt;0.5,G5-0.5,0))*EXP(-100/(251-(147.2*(101-M4)/(59.5+M4))))*(1-EXP(-6.93/(IF(G5&gt;0.5,G5-0.5,0))))),(147.2*(101-M4)/(59.5+M4)))))</f>
        <v>39.05455809874028</v>
      </c>
      <c r="M5" s="19">
        <f t="shared" ref="M5:M68" si="18">IF((59.5*(250-K5)/(147.2+K5))&gt;101,101,IF((59.5*(250-K5)/(147.2+K5))&lt;0,0,(59.5*(250-K5)/(147.2+K5))))</f>
        <v>74.054975192596444</v>
      </c>
      <c r="N5" s="16">
        <f t="shared" si="2"/>
        <v>0.98980119999999983</v>
      </c>
      <c r="O5" s="19">
        <f t="shared" si="3"/>
        <v>1.2127458339999997</v>
      </c>
      <c r="P5" s="16">
        <f t="shared" si="8"/>
        <v>2.5559999999999992</v>
      </c>
      <c r="Q5" s="16">
        <f t="shared" si="4"/>
        <v>0.48799999999999999</v>
      </c>
      <c r="R5" s="16">
        <f t="shared" si="5"/>
        <v>2.3119999999999994</v>
      </c>
      <c r="S5" s="16">
        <f t="shared" si="9"/>
        <v>4.8344233952065077</v>
      </c>
      <c r="T5" s="16">
        <f t="shared" si="10"/>
        <v>4.8344233952065077</v>
      </c>
      <c r="U5" s="16">
        <f t="shared" si="11"/>
        <v>790.38934765042075</v>
      </c>
      <c r="V5" s="16">
        <f t="shared" si="12"/>
        <v>795.38933765042077</v>
      </c>
      <c r="W5" s="16">
        <f t="shared" si="13"/>
        <v>-1.27</v>
      </c>
      <c r="X5" s="16">
        <f t="shared" si="14"/>
        <v>-1.6</v>
      </c>
      <c r="Y5" s="19">
        <f t="shared" si="6"/>
        <v>2.5559999999999992</v>
      </c>
      <c r="Z5" s="15">
        <f t="shared" si="0"/>
        <v>1.4045782469554553</v>
      </c>
      <c r="AA5" s="15">
        <f t="shared" si="1"/>
        <v>1.1343394976745091</v>
      </c>
      <c r="AB5" s="15">
        <f t="shared" si="15"/>
        <v>0.37828166592352269</v>
      </c>
    </row>
    <row r="6" spans="1:32" x14ac:dyDescent="0.2">
      <c r="A6" s="128">
        <v>42252</v>
      </c>
      <c r="B6">
        <f t="shared" si="7"/>
        <v>20150905</v>
      </c>
      <c r="C6">
        <f>Índice!C11</f>
        <v>7.5</v>
      </c>
      <c r="D6">
        <f>Índice!D11</f>
        <v>43</v>
      </c>
      <c r="E6" t="str">
        <f>Índice!E11</f>
        <v>O</v>
      </c>
      <c r="F6">
        <f>Índice!F11</f>
        <v>37</v>
      </c>
      <c r="G6">
        <f>Índice!G11</f>
        <v>0</v>
      </c>
      <c r="I6" s="5">
        <f>LN(((6.112 * EXP((17.67 *C6) / (243.5 + C6)))*D6/100)/6.112) * 243.15 / (17.67 - LN(((6.112 * EXP((17.67 *C6) / (243.5 + C6)))*D6/100)/6.112))</f>
        <v>-4.2717172001707056</v>
      </c>
      <c r="K6" s="5">
        <f t="shared" si="16"/>
        <v>18.658238659613797</v>
      </c>
      <c r="L6" s="17">
        <f t="shared" si="17"/>
        <v>29.697940087444035</v>
      </c>
      <c r="M6" s="19">
        <f t="shared" si="18"/>
        <v>82.991565031642253</v>
      </c>
      <c r="N6" s="16">
        <f t="shared" si="2"/>
        <v>1.2127458339999997</v>
      </c>
      <c r="O6" s="19">
        <f t="shared" si="3"/>
        <v>2.0204875899999997</v>
      </c>
      <c r="P6" s="16">
        <f t="shared" si="8"/>
        <v>3.6099999999999994</v>
      </c>
      <c r="Q6" s="16">
        <f t="shared" si="4"/>
        <v>2.1080000000000001</v>
      </c>
      <c r="R6" s="16">
        <f t="shared" si="5"/>
        <v>2.5559999999999992</v>
      </c>
      <c r="S6" s="16">
        <f t="shared" si="9"/>
        <v>5.0799674090445981</v>
      </c>
      <c r="T6" s="16">
        <f t="shared" si="10"/>
        <v>5.0799674090445981</v>
      </c>
      <c r="U6" s="16">
        <f t="shared" si="11"/>
        <v>789.90430810655516</v>
      </c>
      <c r="V6" s="16">
        <f t="shared" si="12"/>
        <v>794.90429810655519</v>
      </c>
      <c r="W6" s="16">
        <f t="shared" si="13"/>
        <v>-1.27</v>
      </c>
      <c r="X6" s="16">
        <f t="shared" si="14"/>
        <v>-1.6</v>
      </c>
      <c r="Y6" s="19">
        <f t="shared" si="6"/>
        <v>3.6099999999999994</v>
      </c>
      <c r="Z6" s="15">
        <f t="shared" si="0"/>
        <v>10.403467621567028</v>
      </c>
      <c r="AA6" s="15">
        <f t="shared" si="1"/>
        <v>1.8671267945181294</v>
      </c>
      <c r="AB6" s="15">
        <f t="shared" si="15"/>
        <v>5.6719654869591594</v>
      </c>
    </row>
    <row r="7" spans="1:32" x14ac:dyDescent="0.2">
      <c r="A7" s="128">
        <v>42253</v>
      </c>
      <c r="B7">
        <f t="shared" si="7"/>
        <v>20150906</v>
      </c>
      <c r="C7">
        <f>Índice!C12</f>
        <v>5.6</v>
      </c>
      <c r="D7">
        <f>Índice!D12</f>
        <v>51</v>
      </c>
      <c r="E7" t="str">
        <f>Índice!E12</f>
        <v>O</v>
      </c>
      <c r="F7">
        <f>Índice!F12</f>
        <v>27</v>
      </c>
      <c r="G7">
        <f>Índice!G12</f>
        <v>0.6</v>
      </c>
      <c r="I7" s="5">
        <f t="shared" ref="I7:I70" si="19">LN(((6.112 * EXP((17.67 *C7) / (243.5 + C7)))*D7/100)/6.112) * 243.15 / (17.67 - LN(((6.112 * EXP((17.67 *C7) / (243.5 + C7)))*D7/100)/6.112))</f>
        <v>-3.7409392716610816</v>
      </c>
      <c r="K7" s="5">
        <f t="shared" si="16"/>
        <v>18.155893240303925</v>
      </c>
      <c r="L7" s="17">
        <f t="shared" si="17"/>
        <v>21.367335506904194</v>
      </c>
      <c r="M7" s="19">
        <f t="shared" si="18"/>
        <v>83.424449421676755</v>
      </c>
      <c r="N7" s="16">
        <f t="shared" si="2"/>
        <v>2.0204875899999997</v>
      </c>
      <c r="O7" s="19">
        <f t="shared" si="3"/>
        <v>2.5614537639999995</v>
      </c>
      <c r="P7" s="16">
        <f t="shared" si="8"/>
        <v>4.3219999999999992</v>
      </c>
      <c r="Q7" s="16">
        <f t="shared" si="4"/>
        <v>1.4239999999999995</v>
      </c>
      <c r="R7" s="16">
        <f t="shared" si="5"/>
        <v>3.6099999999999994</v>
      </c>
      <c r="S7" s="16">
        <f t="shared" si="9"/>
        <v>5.1464061116106148</v>
      </c>
      <c r="T7" s="16">
        <f t="shared" si="10"/>
        <v>5.1464061116106148</v>
      </c>
      <c r="U7" s="16">
        <f t="shared" si="11"/>
        <v>789.77311845848953</v>
      </c>
      <c r="V7" s="16">
        <f t="shared" si="12"/>
        <v>792.81248245848951</v>
      </c>
      <c r="W7" s="16">
        <f t="shared" si="13"/>
        <v>-0.77200000000000002</v>
      </c>
      <c r="X7" s="16">
        <f t="shared" si="14"/>
        <v>-1.6</v>
      </c>
      <c r="Y7" s="19">
        <f t="shared" si="6"/>
        <v>4.3219999999999992</v>
      </c>
      <c r="Z7" s="15">
        <f t="shared" si="0"/>
        <v>6.6474996012431333</v>
      </c>
      <c r="AA7" s="15">
        <f t="shared" si="1"/>
        <v>2.3824221916205239</v>
      </c>
      <c r="AB7" s="15">
        <f t="shared" si="15"/>
        <v>3.8320814883667733</v>
      </c>
    </row>
    <row r="8" spans="1:32" x14ac:dyDescent="0.2">
      <c r="A8" s="128">
        <v>42254</v>
      </c>
      <c r="B8">
        <f t="shared" si="7"/>
        <v>20150907</v>
      </c>
      <c r="C8">
        <f>Índice!C13</f>
        <v>4.0999999999999996</v>
      </c>
      <c r="D8">
        <f>Índice!D13</f>
        <v>46</v>
      </c>
      <c r="E8" t="str">
        <f>Índice!E13</f>
        <v>NO</v>
      </c>
      <c r="F8">
        <f>Índice!F13</f>
        <v>7</v>
      </c>
      <c r="G8">
        <f>Índice!G13</f>
        <v>0</v>
      </c>
      <c r="I8" s="5">
        <f t="shared" si="19"/>
        <v>-6.4816829996769716</v>
      </c>
      <c r="K8" s="5">
        <f t="shared" si="16"/>
        <v>16.853489970348267</v>
      </c>
      <c r="L8" s="17">
        <f t="shared" si="17"/>
        <v>18.101318952758575</v>
      </c>
      <c r="M8" s="19">
        <f t="shared" si="18"/>
        <v>84.559111478040492</v>
      </c>
      <c r="N8" s="16">
        <f t="shared" si="2"/>
        <v>2.5614537639999995</v>
      </c>
      <c r="O8" s="19">
        <f t="shared" si="3"/>
        <v>3.0241503879999994</v>
      </c>
      <c r="P8" s="16">
        <f t="shared" si="8"/>
        <v>4.7639999999999993</v>
      </c>
      <c r="Q8" s="16">
        <f t="shared" si="4"/>
        <v>0.88399999999999945</v>
      </c>
      <c r="R8" s="16">
        <f t="shared" si="5"/>
        <v>4.3219999999999992</v>
      </c>
      <c r="S8" s="16">
        <f t="shared" si="9"/>
        <v>6.8571708258182955</v>
      </c>
      <c r="T8" s="16">
        <f t="shared" si="10"/>
        <v>6.8571708258182955</v>
      </c>
      <c r="U8" s="16">
        <f t="shared" si="11"/>
        <v>786.40254146836867</v>
      </c>
      <c r="V8" s="16">
        <f t="shared" si="12"/>
        <v>791.40253146836869</v>
      </c>
      <c r="W8" s="16">
        <f t="shared" si="13"/>
        <v>-1.27</v>
      </c>
      <c r="X8" s="16">
        <f t="shared" si="14"/>
        <v>-1.6</v>
      </c>
      <c r="Y8" s="19">
        <f t="shared" si="6"/>
        <v>4.7639999999999993</v>
      </c>
      <c r="Z8" s="15">
        <f t="shared" si="0"/>
        <v>2.8230153211671443</v>
      </c>
      <c r="AA8" s="15">
        <f t="shared" si="1"/>
        <v>2.8146636309464483</v>
      </c>
      <c r="AB8" s="15">
        <f t="shared" si="15"/>
        <v>0.9728036354448758</v>
      </c>
    </row>
    <row r="9" spans="1:32" x14ac:dyDescent="0.2">
      <c r="A9" s="128">
        <v>42255</v>
      </c>
      <c r="B9">
        <f t="shared" si="7"/>
        <v>20150908</v>
      </c>
      <c r="C9">
        <f>Índice!C14</f>
        <v>4.5999999999999996</v>
      </c>
      <c r="D9">
        <f>Índice!D14</f>
        <v>52</v>
      </c>
      <c r="E9" t="str">
        <f>Índice!E14</f>
        <v>NO</v>
      </c>
      <c r="F9">
        <f>Índice!F14</f>
        <v>27</v>
      </c>
      <c r="G9">
        <f>Índice!G14</f>
        <v>0</v>
      </c>
      <c r="I9" s="5">
        <f t="shared" si="19"/>
        <v>-4.4087891036322233</v>
      </c>
      <c r="K9" s="5">
        <f t="shared" si="16"/>
        <v>16.799345529778201</v>
      </c>
      <c r="L9" s="17">
        <f t="shared" si="17"/>
        <v>16.799345529778201</v>
      </c>
      <c r="M9" s="19">
        <f t="shared" si="18"/>
        <v>84.606672643451262</v>
      </c>
      <c r="N9" s="16">
        <f t="shared" si="2"/>
        <v>3.0241503879999994</v>
      </c>
      <c r="O9" s="19">
        <f t="shared" si="3"/>
        <v>3.4749829959999992</v>
      </c>
      <c r="P9" s="16">
        <f t="shared" si="8"/>
        <v>5.2959999999999994</v>
      </c>
      <c r="Q9" s="16">
        <f t="shared" si="4"/>
        <v>1.0639999999999996</v>
      </c>
      <c r="R9" s="16">
        <f t="shared" si="5"/>
        <v>4.7639999999999993</v>
      </c>
      <c r="S9" s="16">
        <f t="shared" si="9"/>
        <v>7.3019826489086643</v>
      </c>
      <c r="T9" s="16">
        <f t="shared" si="10"/>
        <v>7.3019826489086643</v>
      </c>
      <c r="U9" s="16">
        <f t="shared" si="11"/>
        <v>785.52852465431886</v>
      </c>
      <c r="V9" s="16">
        <f t="shared" si="12"/>
        <v>790.52851465431888</v>
      </c>
      <c r="W9" s="16">
        <f t="shared" si="13"/>
        <v>-1.27</v>
      </c>
      <c r="X9" s="16">
        <f t="shared" si="14"/>
        <v>-1.6</v>
      </c>
      <c r="Y9" s="19">
        <f t="shared" si="6"/>
        <v>5.2959999999999994</v>
      </c>
      <c r="Z9" s="15">
        <f t="shared" si="0"/>
        <v>7.7824313760338804</v>
      </c>
      <c r="AA9" s="15">
        <f t="shared" si="1"/>
        <v>3.2508495319030377</v>
      </c>
      <c r="AB9" s="15">
        <f t="shared" si="15"/>
        <v>5.0669830020366593</v>
      </c>
    </row>
    <row r="10" spans="1:32" x14ac:dyDescent="0.2">
      <c r="A10" s="128">
        <v>42256</v>
      </c>
      <c r="B10">
        <f t="shared" si="7"/>
        <v>20150909</v>
      </c>
      <c r="C10">
        <f>Índice!C15</f>
        <v>5.4</v>
      </c>
      <c r="D10">
        <f>Índice!D15</f>
        <v>46</v>
      </c>
      <c r="E10" t="str">
        <f>Índice!E15</f>
        <v>SE</v>
      </c>
      <c r="F10">
        <f>Índice!F15</f>
        <v>15</v>
      </c>
      <c r="G10">
        <f>Índice!G15</f>
        <v>0</v>
      </c>
      <c r="I10" s="5">
        <f t="shared" si="19"/>
        <v>-5.2924978332283077</v>
      </c>
      <c r="K10" s="5">
        <f t="shared" si="16"/>
        <v>16.009108139094447</v>
      </c>
      <c r="L10" s="17">
        <f t="shared" si="17"/>
        <v>16.745218959114133</v>
      </c>
      <c r="M10" s="19">
        <f t="shared" si="18"/>
        <v>85.304418512344967</v>
      </c>
      <c r="N10" s="16">
        <f t="shared" si="2"/>
        <v>3.4749829959999992</v>
      </c>
      <c r="O10" s="19">
        <f t="shared" si="3"/>
        <v>4.0533537759999989</v>
      </c>
      <c r="P10" s="16">
        <f t="shared" si="8"/>
        <v>5.9719999999999995</v>
      </c>
      <c r="Q10" s="16">
        <f t="shared" si="4"/>
        <v>1.3519999999999994</v>
      </c>
      <c r="R10" s="16">
        <f t="shared" si="5"/>
        <v>5.2959999999999994</v>
      </c>
      <c r="S10" s="16">
        <f t="shared" si="9"/>
        <v>7.8373711644770836</v>
      </c>
      <c r="T10" s="16">
        <f t="shared" si="10"/>
        <v>7.8373711644770836</v>
      </c>
      <c r="U10" s="16">
        <f t="shared" si="11"/>
        <v>784.47782060290535</v>
      </c>
      <c r="V10" s="16">
        <f t="shared" si="12"/>
        <v>789.47781060290538</v>
      </c>
      <c r="W10" s="16">
        <f t="shared" si="13"/>
        <v>-1.27</v>
      </c>
      <c r="X10" s="16">
        <f t="shared" si="14"/>
        <v>-1.6</v>
      </c>
      <c r="Y10" s="19">
        <f t="shared" si="6"/>
        <v>5.9719999999999995</v>
      </c>
      <c r="Z10" s="15">
        <f t="shared" si="0"/>
        <v>4.6790602671276389</v>
      </c>
      <c r="AA10" s="15">
        <f t="shared" si="1"/>
        <v>3.8142521987628406</v>
      </c>
      <c r="AB10" s="15">
        <f t="shared" si="15"/>
        <v>3.0787306701261312</v>
      </c>
    </row>
    <row r="11" spans="1:32" x14ac:dyDescent="0.2">
      <c r="A11" s="128">
        <v>42257</v>
      </c>
      <c r="B11">
        <f t="shared" si="7"/>
        <v>20150910</v>
      </c>
      <c r="C11">
        <f>Índice!C16</f>
        <v>7.1</v>
      </c>
      <c r="D11">
        <f>Índice!D16</f>
        <v>50</v>
      </c>
      <c r="E11" t="str">
        <f>Índice!E16</f>
        <v>NO</v>
      </c>
      <c r="F11">
        <f>Índice!F16</f>
        <v>36</v>
      </c>
      <c r="G11">
        <f>Índice!G16</f>
        <v>0</v>
      </c>
      <c r="I11" s="5">
        <f t="shared" si="19"/>
        <v>-2.6206494133232114</v>
      </c>
      <c r="K11" s="5">
        <f t="shared" si="16"/>
        <v>15.955242379470995</v>
      </c>
      <c r="L11" s="17">
        <f t="shared" si="17"/>
        <v>15.955242379470995</v>
      </c>
      <c r="M11" s="19">
        <f t="shared" si="18"/>
        <v>85.352225741130539</v>
      </c>
      <c r="N11" s="16">
        <f t="shared" si="2"/>
        <v>4.0533537759999989</v>
      </c>
      <c r="O11" s="19">
        <f t="shared" si="3"/>
        <v>4.7289435759999989</v>
      </c>
      <c r="P11" s="16">
        <f t="shared" si="8"/>
        <v>6.9539999999999988</v>
      </c>
      <c r="Q11" s="16">
        <f t="shared" si="4"/>
        <v>1.9639999999999991</v>
      </c>
      <c r="R11" s="16">
        <f t="shared" si="5"/>
        <v>5.9719999999999995</v>
      </c>
      <c r="S11" s="16">
        <f t="shared" si="9"/>
        <v>8.5176834204641576</v>
      </c>
      <c r="T11" s="16">
        <f t="shared" si="10"/>
        <v>8.5176834204641576</v>
      </c>
      <c r="U11" s="16">
        <f t="shared" si="11"/>
        <v>783.14472988193234</v>
      </c>
      <c r="V11" s="16">
        <f t="shared" si="12"/>
        <v>788.14471988193236</v>
      </c>
      <c r="W11" s="16">
        <f t="shared" si="13"/>
        <v>-1.27</v>
      </c>
      <c r="X11" s="16">
        <f t="shared" si="14"/>
        <v>-1.6</v>
      </c>
      <c r="Y11" s="19">
        <f t="shared" si="6"/>
        <v>6.9539999999999988</v>
      </c>
      <c r="Z11" s="15">
        <f t="shared" si="0"/>
        <v>13.56782543424103</v>
      </c>
      <c r="AA11" s="15">
        <f t="shared" si="1"/>
        <v>4.4885950630392362</v>
      </c>
      <c r="AB11" s="15">
        <f t="shared" si="15"/>
        <v>9.4858313427940342</v>
      </c>
    </row>
    <row r="12" spans="1:32" x14ac:dyDescent="0.2">
      <c r="A12" s="128">
        <v>42258</v>
      </c>
      <c r="B12">
        <f t="shared" si="7"/>
        <v>20150911</v>
      </c>
      <c r="C12">
        <f>Índice!C17</f>
        <v>7.9</v>
      </c>
      <c r="D12">
        <f>Índice!D17</f>
        <v>56</v>
      </c>
      <c r="E12" t="str">
        <f>Índice!E17</f>
        <v>ONO</v>
      </c>
      <c r="F12">
        <f>Índice!F17</f>
        <v>34</v>
      </c>
      <c r="G12">
        <f>Índice!G17</f>
        <v>0</v>
      </c>
      <c r="I12" s="5">
        <f t="shared" si="19"/>
        <v>-0.33743615853051678</v>
      </c>
      <c r="K12" s="5">
        <f t="shared" si="16"/>
        <v>15.901394397777288</v>
      </c>
      <c r="L12" s="17">
        <f t="shared" si="17"/>
        <v>15.901394397777288</v>
      </c>
      <c r="M12" s="19">
        <f t="shared" si="18"/>
        <v>85.400048753489202</v>
      </c>
      <c r="N12" s="16">
        <f t="shared" si="2"/>
        <v>4.7289435759999989</v>
      </c>
      <c r="O12" s="19">
        <f t="shared" si="3"/>
        <v>5.3814644559999989</v>
      </c>
      <c r="P12" s="16">
        <f t="shared" si="8"/>
        <v>8.0799999999999983</v>
      </c>
      <c r="Q12" s="16">
        <f t="shared" si="4"/>
        <v>2.2519999999999993</v>
      </c>
      <c r="R12" s="16">
        <f t="shared" si="5"/>
        <v>6.9539999999999988</v>
      </c>
      <c r="S12" s="16">
        <f t="shared" si="9"/>
        <v>9.505960754033536</v>
      </c>
      <c r="T12" s="16">
        <f t="shared" si="10"/>
        <v>9.505960754033536</v>
      </c>
      <c r="U12" s="16">
        <f t="shared" si="11"/>
        <v>781.21220773616926</v>
      </c>
      <c r="V12" s="16">
        <f t="shared" si="12"/>
        <v>786.21219773616929</v>
      </c>
      <c r="W12" s="16">
        <f t="shared" si="13"/>
        <v>-1.27</v>
      </c>
      <c r="X12" s="16">
        <f t="shared" si="14"/>
        <v>-1.6</v>
      </c>
      <c r="Y12" s="19">
        <f t="shared" si="6"/>
        <v>8.0799999999999983</v>
      </c>
      <c r="Z12" s="15">
        <f t="shared" si="0"/>
        <v>12.348991680295773</v>
      </c>
      <c r="AA12" s="15">
        <f t="shared" si="1"/>
        <v>5.1497113814536624</v>
      </c>
      <c r="AB12" s="15">
        <f t="shared" si="15"/>
        <v>9.2035721814046809</v>
      </c>
    </row>
    <row r="13" spans="1:32" x14ac:dyDescent="0.2">
      <c r="A13" s="128">
        <v>42259</v>
      </c>
      <c r="B13">
        <f t="shared" si="7"/>
        <v>20150912</v>
      </c>
      <c r="C13">
        <f>Índice!C18</f>
        <v>8.9</v>
      </c>
      <c r="D13">
        <f>Índice!D18</f>
        <v>48</v>
      </c>
      <c r="E13" t="str">
        <f>Índice!E18</f>
        <v>NO</v>
      </c>
      <c r="F13">
        <f>Índice!F18</f>
        <v>18</v>
      </c>
      <c r="G13">
        <f>Índice!G18</f>
        <v>0</v>
      </c>
      <c r="I13" s="5">
        <f t="shared" si="19"/>
        <v>-1.5165154352378161</v>
      </c>
      <c r="K13" s="5">
        <f t="shared" si="16"/>
        <v>15.480355298975178</v>
      </c>
      <c r="L13" s="17">
        <f t="shared" si="17"/>
        <v>15.84756418814589</v>
      </c>
      <c r="M13" s="19">
        <f t="shared" si="18"/>
        <v>85.775069977357504</v>
      </c>
      <c r="N13" s="16">
        <f t="shared" si="2"/>
        <v>5.3814644559999989</v>
      </c>
      <c r="O13" s="19">
        <f t="shared" si="3"/>
        <v>6.2383100559999987</v>
      </c>
      <c r="P13" s="16">
        <f t="shared" si="8"/>
        <v>9.3859999999999975</v>
      </c>
      <c r="Q13" s="16">
        <f t="shared" si="4"/>
        <v>2.6119999999999997</v>
      </c>
      <c r="R13" s="16">
        <f t="shared" si="5"/>
        <v>8.0799999999999983</v>
      </c>
      <c r="S13" s="16">
        <f t="shared" si="9"/>
        <v>10.639177706348192</v>
      </c>
      <c r="T13" s="16">
        <f t="shared" si="10"/>
        <v>10.639177706348192</v>
      </c>
      <c r="U13" s="16">
        <f t="shared" si="11"/>
        <v>779.00213253980837</v>
      </c>
      <c r="V13" s="16">
        <f t="shared" si="12"/>
        <v>784.0021225398084</v>
      </c>
      <c r="W13" s="16">
        <f t="shared" si="13"/>
        <v>-1.27</v>
      </c>
      <c r="X13" s="16">
        <f t="shared" si="14"/>
        <v>-1.6</v>
      </c>
      <c r="Y13" s="19">
        <f t="shared" si="6"/>
        <v>9.3859999999999975</v>
      </c>
      <c r="Z13" s="15">
        <f t="shared" si="0"/>
        <v>5.8109432847615805</v>
      </c>
      <c r="AA13" s="15">
        <f t="shared" si="1"/>
        <v>6.0068451564960039</v>
      </c>
      <c r="AB13" s="15">
        <f t="shared" si="15"/>
        <v>4.8707156569524148</v>
      </c>
    </row>
    <row r="14" spans="1:32" x14ac:dyDescent="0.2">
      <c r="A14" s="128">
        <v>42260</v>
      </c>
      <c r="B14">
        <f t="shared" ref="B14:B31" si="20">B13+1</f>
        <v>20150913</v>
      </c>
      <c r="C14">
        <f>Índice!C19</f>
        <v>8.3000000000000007</v>
      </c>
      <c r="D14">
        <f>Índice!D19</f>
        <v>56</v>
      </c>
      <c r="E14" t="str">
        <f>Índice!E19</f>
        <v>NO</v>
      </c>
      <c r="F14">
        <f>Índice!F19</f>
        <v>51</v>
      </c>
      <c r="G14">
        <f>Índice!G19</f>
        <v>0</v>
      </c>
      <c r="I14" s="5">
        <f t="shared" si="19"/>
        <v>3.622142712572695E-2</v>
      </c>
      <c r="K14" s="5">
        <f t="shared" si="16"/>
        <v>15.426664049669867</v>
      </c>
      <c r="L14" s="17">
        <f t="shared" si="17"/>
        <v>15.426664049669867</v>
      </c>
      <c r="M14" s="19">
        <f t="shared" si="18"/>
        <v>85.823032591886829</v>
      </c>
      <c r="N14" s="16">
        <f t="shared" si="2"/>
        <v>6.2383100559999987</v>
      </c>
      <c r="O14" s="19">
        <f t="shared" si="3"/>
        <v>6.9198318639999989</v>
      </c>
      <c r="P14" s="16">
        <f t="shared" si="8"/>
        <v>10.583999999999998</v>
      </c>
      <c r="Q14" s="16">
        <f t="shared" si="4"/>
        <v>2.3960000000000004</v>
      </c>
      <c r="R14" s="16">
        <f t="shared" si="5"/>
        <v>9.3859999999999975</v>
      </c>
      <c r="S14" s="16">
        <f t="shared" si="9"/>
        <v>11.953573995817223</v>
      </c>
      <c r="T14" s="16">
        <f t="shared" si="10"/>
        <v>11.953573995817223</v>
      </c>
      <c r="U14" s="16">
        <f t="shared" si="11"/>
        <v>776.44653988499056</v>
      </c>
      <c r="V14" s="16">
        <f t="shared" si="12"/>
        <v>781.44652988499058</v>
      </c>
      <c r="W14" s="16">
        <f t="shared" si="13"/>
        <v>-1.27</v>
      </c>
      <c r="X14" s="16">
        <f t="shared" si="14"/>
        <v>-1.6</v>
      </c>
      <c r="Y14" s="19">
        <f t="shared" si="6"/>
        <v>10.583999999999998</v>
      </c>
      <c r="Z14" s="15">
        <f t="shared" si="0"/>
        <v>30.845566446413304</v>
      </c>
      <c r="AA14" s="15">
        <f t="shared" si="1"/>
        <v>6.6950448539570582</v>
      </c>
      <c r="AB14" s="15">
        <f t="shared" si="15"/>
        <v>20.64096984218542</v>
      </c>
    </row>
    <row r="15" spans="1:32" x14ac:dyDescent="0.2">
      <c r="A15" s="128">
        <v>42261</v>
      </c>
      <c r="B15">
        <f t="shared" si="20"/>
        <v>20150914</v>
      </c>
      <c r="C15">
        <f>Índice!C20</f>
        <v>5.4</v>
      </c>
      <c r="D15">
        <f>Índice!D20</f>
        <v>50</v>
      </c>
      <c r="E15" t="str">
        <f>Índice!E20</f>
        <v>O</v>
      </c>
      <c r="F15">
        <f>Índice!F20</f>
        <v>31</v>
      </c>
      <c r="G15">
        <f>Índice!G20</f>
        <v>8</v>
      </c>
      <c r="I15" s="5">
        <f t="shared" si="19"/>
        <v>-4.1894291660377707</v>
      </c>
      <c r="K15" s="5">
        <f t="shared" si="16"/>
        <v>57.636235719179865</v>
      </c>
      <c r="L15" s="17">
        <f t="shared" si="17"/>
        <v>141.12208395395257</v>
      </c>
      <c r="M15" s="19">
        <f t="shared" si="18"/>
        <v>55.877047020138562</v>
      </c>
      <c r="N15" s="16">
        <f t="shared" si="2"/>
        <v>3.1929018998045775</v>
      </c>
      <c r="O15" s="19">
        <f t="shared" si="3"/>
        <v>3.7284303998045774</v>
      </c>
      <c r="P15" s="16">
        <f t="shared" si="8"/>
        <v>0.67599999999999971</v>
      </c>
      <c r="Q15" s="16">
        <f t="shared" si="4"/>
        <v>1.3519999999999994</v>
      </c>
      <c r="R15" s="16">
        <f t="shared" si="5"/>
        <v>0</v>
      </c>
      <c r="S15" s="16">
        <f t="shared" si="9"/>
        <v>0</v>
      </c>
      <c r="T15" s="16">
        <f t="shared" si="10"/>
        <v>-0.12562468553359607</v>
      </c>
      <c r="U15" s="16">
        <f t="shared" si="11"/>
        <v>800.2512888291019</v>
      </c>
      <c r="V15" s="16">
        <f t="shared" si="12"/>
        <v>779.10959882910186</v>
      </c>
      <c r="W15" s="16">
        <f t="shared" si="13"/>
        <v>5.3699999999999992</v>
      </c>
      <c r="X15" s="16">
        <f t="shared" si="14"/>
        <v>-1.6</v>
      </c>
      <c r="Y15" s="19">
        <f t="shared" si="6"/>
        <v>0.67599999999999971</v>
      </c>
      <c r="Z15" s="15">
        <f t="shared" si="0"/>
        <v>1.4377532401260644</v>
      </c>
      <c r="AA15" s="15">
        <f t="shared" si="1"/>
        <v>2.9288214920768065</v>
      </c>
      <c r="AB15" s="15">
        <f t="shared" si="15"/>
        <v>0.50224135521891844</v>
      </c>
    </row>
    <row r="16" spans="1:32" x14ac:dyDescent="0.2">
      <c r="A16" s="128">
        <v>42262</v>
      </c>
      <c r="B16">
        <f t="shared" si="20"/>
        <v>20150915</v>
      </c>
      <c r="C16">
        <f>Índice!C21</f>
        <v>5.4</v>
      </c>
      <c r="D16">
        <f>Índice!D21</f>
        <v>55</v>
      </c>
      <c r="E16" t="str">
        <f>Índice!E21</f>
        <v>NO</v>
      </c>
      <c r="F16">
        <f>Índice!F21</f>
        <v>14</v>
      </c>
      <c r="G16">
        <f>Índice!G21</f>
        <v>0</v>
      </c>
      <c r="I16" s="5">
        <f t="shared" si="19"/>
        <v>-2.9159575729919327</v>
      </c>
      <c r="K16" s="5">
        <f t="shared" si="16"/>
        <v>34.309934198297476</v>
      </c>
      <c r="L16" s="17">
        <f t="shared" si="17"/>
        <v>57.56863128483652</v>
      </c>
      <c r="M16" s="19">
        <f t="shared" si="18"/>
        <v>70.704443654201256</v>
      </c>
      <c r="N16" s="16">
        <f t="shared" si="2"/>
        <v>3.7284303998045774</v>
      </c>
      <c r="O16" s="19">
        <f t="shared" si="3"/>
        <v>4.2104060498045772</v>
      </c>
      <c r="P16" s="16">
        <f t="shared" si="8"/>
        <v>1.3519999999999994</v>
      </c>
      <c r="Q16" s="16">
        <f t="shared" si="4"/>
        <v>1.3519999999999994</v>
      </c>
      <c r="R16" s="16">
        <f t="shared" si="5"/>
        <v>0.67599999999999971</v>
      </c>
      <c r="S16" s="16">
        <f t="shared" si="9"/>
        <v>3.1880953549912472</v>
      </c>
      <c r="T16" s="16">
        <f t="shared" si="10"/>
        <v>3.1880953549912472</v>
      </c>
      <c r="U16" s="16">
        <f t="shared" si="11"/>
        <v>793.64915179669731</v>
      </c>
      <c r="V16" s="16">
        <f t="shared" si="12"/>
        <v>798.64914179669734</v>
      </c>
      <c r="W16" s="16">
        <f t="shared" si="13"/>
        <v>-1.27</v>
      </c>
      <c r="X16" s="16">
        <f t="shared" si="14"/>
        <v>-1.6</v>
      </c>
      <c r="Y16" s="19">
        <f t="shared" si="6"/>
        <v>1.3519999999999994</v>
      </c>
      <c r="Z16" s="15">
        <f t="shared" si="0"/>
        <v>1.2958130684204041</v>
      </c>
      <c r="AA16" s="15">
        <f t="shared" si="1"/>
        <v>3.4954168035618136</v>
      </c>
      <c r="AB16" s="15">
        <f t="shared" si="15"/>
        <v>0.48242078092504287</v>
      </c>
    </row>
    <row r="17" spans="1:28" x14ac:dyDescent="0.2">
      <c r="A17" s="128">
        <v>42263</v>
      </c>
      <c r="B17">
        <f t="shared" si="20"/>
        <v>20150916</v>
      </c>
      <c r="C17">
        <f>Índice!C22</f>
        <v>10.4</v>
      </c>
      <c r="D17">
        <f>Índice!D22</f>
        <v>37</v>
      </c>
      <c r="E17" t="str">
        <f>Índice!E22</f>
        <v>ONO</v>
      </c>
      <c r="F17">
        <f>Índice!F22</f>
        <v>8</v>
      </c>
      <c r="G17">
        <f>Índice!G22</f>
        <v>0</v>
      </c>
      <c r="I17" s="5">
        <f t="shared" si="19"/>
        <v>-3.6657390569255721</v>
      </c>
      <c r="K17" s="5">
        <f t="shared" si="16"/>
        <v>20.268308724743797</v>
      </c>
      <c r="L17" s="17">
        <f t="shared" si="17"/>
        <v>34.250028408747639</v>
      </c>
      <c r="M17" s="19">
        <f t="shared" si="18"/>
        <v>81.621625816646926</v>
      </c>
      <c r="N17" s="16">
        <f t="shared" si="2"/>
        <v>4.2104060498045772</v>
      </c>
      <c r="O17" s="19">
        <f t="shared" si="3"/>
        <v>5.4042226598045771</v>
      </c>
      <c r="P17" s="16">
        <f t="shared" si="8"/>
        <v>2.927999999999999</v>
      </c>
      <c r="Q17" s="16">
        <f t="shared" si="4"/>
        <v>3.1519999999999997</v>
      </c>
      <c r="R17" s="16">
        <f t="shared" si="5"/>
        <v>1.3519999999999994</v>
      </c>
      <c r="S17" s="16">
        <f t="shared" si="9"/>
        <v>3.8683577787086212</v>
      </c>
      <c r="T17" s="16">
        <f t="shared" si="10"/>
        <v>3.8683577787086212</v>
      </c>
      <c r="U17" s="16">
        <f t="shared" si="11"/>
        <v>792.30057461575132</v>
      </c>
      <c r="V17" s="16">
        <f t="shared" si="12"/>
        <v>797.30056461575134</v>
      </c>
      <c r="W17" s="16">
        <f t="shared" si="13"/>
        <v>-1.27</v>
      </c>
      <c r="X17" s="16">
        <f t="shared" si="14"/>
        <v>-1.6</v>
      </c>
      <c r="Y17" s="19">
        <f t="shared" si="6"/>
        <v>2.927999999999999</v>
      </c>
      <c r="Z17" s="15">
        <f t="shared" si="0"/>
        <v>2.0385639125271591</v>
      </c>
      <c r="AA17" s="15">
        <f t="shared" si="1"/>
        <v>4.8063216367135055</v>
      </c>
      <c r="AB17" s="15">
        <f t="shared" si="15"/>
        <v>0.86216187944015943</v>
      </c>
    </row>
    <row r="18" spans="1:28" x14ac:dyDescent="0.2">
      <c r="A18" s="128">
        <v>42264</v>
      </c>
      <c r="B18">
        <f t="shared" si="20"/>
        <v>20150917</v>
      </c>
      <c r="C18">
        <f>Índice!C23</f>
        <v>12.4</v>
      </c>
      <c r="D18">
        <f>Índice!D23</f>
        <v>39</v>
      </c>
      <c r="E18">
        <f>Índice!E23</f>
        <v>0</v>
      </c>
      <c r="F18">
        <f>Índice!F23</f>
        <v>0</v>
      </c>
      <c r="G18">
        <f>Índice!G23</f>
        <v>0</v>
      </c>
      <c r="I18" s="5">
        <f t="shared" si="19"/>
        <v>-1.1692783990741387</v>
      </c>
      <c r="K18" s="5">
        <f t="shared" si="16"/>
        <v>16.491929673991244</v>
      </c>
      <c r="L18" s="17">
        <f t="shared" si="17"/>
        <v>20.213037252672347</v>
      </c>
      <c r="M18" s="19">
        <f t="shared" si="18"/>
        <v>84.877307097963026</v>
      </c>
      <c r="N18" s="16">
        <f t="shared" si="2"/>
        <v>5.4042226598045771</v>
      </c>
      <c r="O18" s="19">
        <f t="shared" si="3"/>
        <v>6.7611694898045771</v>
      </c>
      <c r="P18" s="16">
        <f t="shared" si="8"/>
        <v>4.863999999999999</v>
      </c>
      <c r="Q18" s="16">
        <f t="shared" si="4"/>
        <v>3.8719999999999994</v>
      </c>
      <c r="R18" s="16">
        <f t="shared" si="5"/>
        <v>2.927999999999999</v>
      </c>
      <c r="S18" s="16">
        <f t="shared" si="9"/>
        <v>5.4543232221565816</v>
      </c>
      <c r="T18" s="16">
        <f t="shared" si="10"/>
        <v>5.4543232221565816</v>
      </c>
      <c r="U18" s="16">
        <f t="shared" si="11"/>
        <v>789.16539075914011</v>
      </c>
      <c r="V18" s="16">
        <f t="shared" si="12"/>
        <v>794.16538075914013</v>
      </c>
      <c r="W18" s="16">
        <f t="shared" si="13"/>
        <v>-1.27</v>
      </c>
      <c r="X18" s="16">
        <f t="shared" si="14"/>
        <v>-1.6</v>
      </c>
      <c r="Y18" s="19">
        <f t="shared" si="6"/>
        <v>4.863999999999999</v>
      </c>
      <c r="Z18" s="15">
        <f t="shared" si="0"/>
        <v>2.0720825275963697</v>
      </c>
      <c r="AA18" s="15">
        <f t="shared" si="1"/>
        <v>6.2452440916000311</v>
      </c>
      <c r="AB18" s="15">
        <f t="shared" si="15"/>
        <v>0.98534387153036784</v>
      </c>
    </row>
    <row r="19" spans="1:28" x14ac:dyDescent="0.2">
      <c r="A19" s="128">
        <v>42265</v>
      </c>
      <c r="B19">
        <f t="shared" si="20"/>
        <v>20150918</v>
      </c>
      <c r="C19">
        <f>Índice!C24</f>
        <v>14.4</v>
      </c>
      <c r="D19">
        <f>Índice!D24</f>
        <v>34</v>
      </c>
      <c r="E19" t="str">
        <f>Índice!E24</f>
        <v>NO</v>
      </c>
      <c r="F19">
        <f>Índice!F24</f>
        <v>7</v>
      </c>
      <c r="G19">
        <f>Índice!G24</f>
        <v>0</v>
      </c>
      <c r="I19" s="5">
        <f t="shared" si="19"/>
        <v>-1.2620703866961935</v>
      </c>
      <c r="K19" s="5">
        <f t="shared" si="16"/>
        <v>12.971484415654251</v>
      </c>
      <c r="L19" s="17">
        <f t="shared" si="17"/>
        <v>16.437904563281094</v>
      </c>
      <c r="M19" s="19">
        <f t="shared" si="18"/>
        <v>88.050608563194444</v>
      </c>
      <c r="N19" s="16">
        <f t="shared" si="2"/>
        <v>6.7611694898045771</v>
      </c>
      <c r="O19" s="19">
        <f t="shared" si="3"/>
        <v>8.446848429804577</v>
      </c>
      <c r="P19" s="16">
        <f t="shared" si="8"/>
        <v>7.1599999999999984</v>
      </c>
      <c r="Q19" s="16">
        <f t="shared" si="4"/>
        <v>4.5919999999999987</v>
      </c>
      <c r="R19" s="16">
        <f t="shared" si="5"/>
        <v>4.863999999999999</v>
      </c>
      <c r="S19" s="16">
        <f t="shared" si="9"/>
        <v>7.4026192418360628</v>
      </c>
      <c r="T19" s="16">
        <f t="shared" si="10"/>
        <v>7.4026192418360628</v>
      </c>
      <c r="U19" s="16">
        <f t="shared" si="11"/>
        <v>785.33091722761276</v>
      </c>
      <c r="V19" s="16">
        <f t="shared" si="12"/>
        <v>790.33090722761278</v>
      </c>
      <c r="W19" s="16">
        <f t="shared" si="13"/>
        <v>-1.27</v>
      </c>
      <c r="X19" s="16">
        <f t="shared" si="14"/>
        <v>-1.6</v>
      </c>
      <c r="Y19" s="19">
        <f t="shared" si="6"/>
        <v>7.1599999999999984</v>
      </c>
      <c r="Z19" s="15">
        <f t="shared" si="0"/>
        <v>4.6118405263809574</v>
      </c>
      <c r="AA19" s="15">
        <f t="shared" si="1"/>
        <v>7.9835156732399177</v>
      </c>
      <c r="AB19" s="15">
        <f t="shared" si="15"/>
        <v>4.4195152945402105</v>
      </c>
    </row>
    <row r="20" spans="1:28" x14ac:dyDescent="0.2">
      <c r="A20" s="128">
        <v>42266</v>
      </c>
      <c r="B20">
        <f t="shared" si="20"/>
        <v>20150919</v>
      </c>
      <c r="C20">
        <f>Índice!C25</f>
        <v>10</v>
      </c>
      <c r="D20">
        <f>Índice!D25</f>
        <v>62</v>
      </c>
      <c r="E20" t="str">
        <f>Índice!E25</f>
        <v>O</v>
      </c>
      <c r="F20">
        <f>Índice!F25</f>
        <v>31</v>
      </c>
      <c r="G20">
        <f>Índice!G25</f>
        <v>0</v>
      </c>
      <c r="I20" s="5">
        <f t="shared" si="19"/>
        <v>3.0514717465612025</v>
      </c>
      <c r="K20" s="5">
        <f t="shared" si="16"/>
        <v>15.276831329089461</v>
      </c>
      <c r="L20" s="17">
        <f t="shared" si="17"/>
        <v>12.918621197562819</v>
      </c>
      <c r="M20" s="19">
        <f t="shared" si="18"/>
        <v>85.957046439634325</v>
      </c>
      <c r="N20" s="16">
        <f t="shared" si="2"/>
        <v>8.446848429804577</v>
      </c>
      <c r="O20" s="19">
        <f t="shared" si="3"/>
        <v>9.1418820338045776</v>
      </c>
      <c r="P20" s="16">
        <f t="shared" si="8"/>
        <v>8.6639999999999979</v>
      </c>
      <c r="Q20" s="16">
        <f t="shared" si="4"/>
        <v>3.0079999999999996</v>
      </c>
      <c r="R20" s="16">
        <f t="shared" si="5"/>
        <v>7.1599999999999984</v>
      </c>
      <c r="S20" s="16">
        <f t="shared" si="9"/>
        <v>9.7132795569120987</v>
      </c>
      <c r="T20" s="16">
        <f t="shared" si="10"/>
        <v>9.7132795569120987</v>
      </c>
      <c r="U20" s="16">
        <f t="shared" si="11"/>
        <v>780.80741269800433</v>
      </c>
      <c r="V20" s="16">
        <f t="shared" si="12"/>
        <v>785.80740269800435</v>
      </c>
      <c r="W20" s="16">
        <f t="shared" si="13"/>
        <v>-1.27</v>
      </c>
      <c r="X20" s="16">
        <f t="shared" si="14"/>
        <v>-1.6</v>
      </c>
      <c r="Y20" s="19">
        <f t="shared" si="6"/>
        <v>8.6639999999999979</v>
      </c>
      <c r="Z20" s="15">
        <f t="shared" si="0"/>
        <v>11.475026044731823</v>
      </c>
      <c r="AA20" s="15">
        <f t="shared" si="1"/>
        <v>8.7180324757720999</v>
      </c>
      <c r="AB20" s="15">
        <f t="shared" si="15"/>
        <v>10.694132980042216</v>
      </c>
    </row>
    <row r="21" spans="1:28" x14ac:dyDescent="0.2">
      <c r="A21" s="128">
        <v>42267</v>
      </c>
      <c r="B21">
        <f t="shared" si="20"/>
        <v>20150920</v>
      </c>
      <c r="C21">
        <f>Índice!C26</f>
        <v>7.4</v>
      </c>
      <c r="D21">
        <f>Índice!D26</f>
        <v>56</v>
      </c>
      <c r="E21" t="str">
        <f>Índice!E26</f>
        <v>O</v>
      </c>
      <c r="F21">
        <f>Índice!F26</f>
        <v>38</v>
      </c>
      <c r="G21">
        <f>Índice!G26</f>
        <v>0.5</v>
      </c>
      <c r="I21" s="5">
        <f t="shared" si="19"/>
        <v>-0.80456293570446591</v>
      </c>
      <c r="K21" s="5">
        <f t="shared" si="16"/>
        <v>15.344659899625368</v>
      </c>
      <c r="L21" s="17">
        <f t="shared" si="17"/>
        <v>15.223207251116476</v>
      </c>
      <c r="M21" s="19">
        <f t="shared" si="18"/>
        <v>85.896348391845706</v>
      </c>
      <c r="N21" s="16">
        <f t="shared" si="2"/>
        <v>9.1418820338045776</v>
      </c>
      <c r="O21" s="19">
        <f t="shared" si="3"/>
        <v>9.7581517538045777</v>
      </c>
      <c r="P21" s="16">
        <f t="shared" si="8"/>
        <v>9.6999999999999975</v>
      </c>
      <c r="Q21" s="16">
        <f t="shared" si="4"/>
        <v>2.0719999999999996</v>
      </c>
      <c r="R21" s="16">
        <f t="shared" si="5"/>
        <v>8.6639999999999979</v>
      </c>
      <c r="S21" s="16">
        <f t="shared" si="9"/>
        <v>10.387628709922756</v>
      </c>
      <c r="T21" s="16">
        <f t="shared" si="10"/>
        <v>10.387628709922756</v>
      </c>
      <c r="U21" s="16">
        <f t="shared" si="11"/>
        <v>779.4921796238574</v>
      </c>
      <c r="V21" s="16">
        <f t="shared" si="12"/>
        <v>782.85831462385738</v>
      </c>
      <c r="W21" s="16">
        <f t="shared" si="13"/>
        <v>-0.85499999999999998</v>
      </c>
      <c r="X21" s="16">
        <f t="shared" si="14"/>
        <v>-1.6</v>
      </c>
      <c r="Y21" s="19">
        <f t="shared" si="6"/>
        <v>9.6999999999999975</v>
      </c>
      <c r="Z21" s="15">
        <f t="shared" si="0"/>
        <v>16.188830804394044</v>
      </c>
      <c r="AA21" s="15">
        <f t="shared" si="1"/>
        <v>9.3513170625084996</v>
      </c>
      <c r="AB21" s="15">
        <f t="shared" si="15"/>
        <v>14.483970614125205</v>
      </c>
    </row>
    <row r="22" spans="1:28" x14ac:dyDescent="0.2">
      <c r="A22" s="128">
        <v>42268</v>
      </c>
      <c r="B22">
        <f t="shared" si="20"/>
        <v>20150921</v>
      </c>
      <c r="C22">
        <f>Índice!C27</f>
        <v>9.6999999999999993</v>
      </c>
      <c r="D22">
        <f>Índice!D27</f>
        <v>45</v>
      </c>
      <c r="E22" t="str">
        <f>Índice!E27</f>
        <v>O</v>
      </c>
      <c r="F22">
        <f>Índice!F27</f>
        <v>11</v>
      </c>
      <c r="G22">
        <f>Índice!G27</f>
        <v>0</v>
      </c>
      <c r="I22" s="5">
        <f t="shared" si="19"/>
        <v>-1.6615338069742027</v>
      </c>
      <c r="K22" s="5">
        <f t="shared" si="16"/>
        <v>14.829114531254445</v>
      </c>
      <c r="L22" s="17">
        <f t="shared" si="17"/>
        <v>15.291013435417192</v>
      </c>
      <c r="M22" s="19">
        <f t="shared" si="18"/>
        <v>86.358971508736232</v>
      </c>
      <c r="N22" s="16">
        <f t="shared" si="2"/>
        <v>9.7581517538045777</v>
      </c>
      <c r="O22" s="19">
        <f t="shared" si="3"/>
        <v>10.736933073804577</v>
      </c>
      <c r="P22" s="16">
        <f t="shared" si="8"/>
        <v>11.149999999999997</v>
      </c>
      <c r="Q22" s="16">
        <f t="shared" si="4"/>
        <v>2.9</v>
      </c>
      <c r="R22" s="16">
        <f t="shared" si="5"/>
        <v>9.6999999999999975</v>
      </c>
      <c r="S22" s="16">
        <f t="shared" si="9"/>
        <v>12.269596823063766</v>
      </c>
      <c r="T22" s="16">
        <f t="shared" si="10"/>
        <v>12.269596823063766</v>
      </c>
      <c r="U22" s="16">
        <f t="shared" si="11"/>
        <v>775.83334506948484</v>
      </c>
      <c r="V22" s="16">
        <f t="shared" si="12"/>
        <v>780.83333506948486</v>
      </c>
      <c r="W22" s="16">
        <f t="shared" si="13"/>
        <v>-1.27</v>
      </c>
      <c r="X22" s="16">
        <f t="shared" si="14"/>
        <v>-1.6</v>
      </c>
      <c r="Y22" s="19">
        <f t="shared" si="6"/>
        <v>11.149999999999997</v>
      </c>
      <c r="Z22" s="15">
        <f t="shared" si="0"/>
        <v>4.4333208448867572</v>
      </c>
      <c r="AA22" s="15">
        <f t="shared" si="1"/>
        <v>10.345316230580023</v>
      </c>
      <c r="AB22" s="15">
        <f t="shared" si="15"/>
        <v>4.8900649617872114</v>
      </c>
    </row>
    <row r="23" spans="1:28" x14ac:dyDescent="0.2">
      <c r="A23" s="128">
        <v>42269</v>
      </c>
      <c r="B23">
        <f t="shared" si="20"/>
        <v>20150922</v>
      </c>
      <c r="C23">
        <f>Índice!C28</f>
        <v>10.5</v>
      </c>
      <c r="D23">
        <f>Índice!D28</f>
        <v>48</v>
      </c>
      <c r="E23" t="str">
        <f>Índice!E28</f>
        <v>ONO</v>
      </c>
      <c r="F23">
        <f>Índice!F28</f>
        <v>36</v>
      </c>
      <c r="G23">
        <f>Índice!G28</f>
        <v>0</v>
      </c>
      <c r="I23" s="5">
        <f t="shared" si="19"/>
        <v>-4.837844954260568E-2</v>
      </c>
      <c r="K23" s="5">
        <f t="shared" si="16"/>
        <v>14.775638218352192</v>
      </c>
      <c r="L23" s="17">
        <f t="shared" si="17"/>
        <v>14.775638218352192</v>
      </c>
      <c r="M23" s="19">
        <f t="shared" si="18"/>
        <v>86.407126898557806</v>
      </c>
      <c r="N23" s="16">
        <f t="shared" si="2"/>
        <v>10.736933073804577</v>
      </c>
      <c r="O23" s="19">
        <f t="shared" si="3"/>
        <v>11.730873969804577</v>
      </c>
      <c r="P23" s="16">
        <f t="shared" si="8"/>
        <v>12.743999999999996</v>
      </c>
      <c r="Q23" s="16">
        <f t="shared" si="4"/>
        <v>3.1880000000000002</v>
      </c>
      <c r="R23" s="16">
        <f t="shared" si="5"/>
        <v>11.149999999999997</v>
      </c>
      <c r="S23" s="16">
        <f t="shared" si="9"/>
        <v>13.728958662218169</v>
      </c>
      <c r="T23" s="16">
        <f t="shared" si="10"/>
        <v>13.728958662218169</v>
      </c>
      <c r="U23" s="16">
        <f t="shared" si="11"/>
        <v>773.00794835535817</v>
      </c>
      <c r="V23" s="16">
        <f t="shared" si="12"/>
        <v>778.00793835535819</v>
      </c>
      <c r="W23" s="16">
        <f t="shared" si="13"/>
        <v>-1.27</v>
      </c>
      <c r="X23" s="16">
        <f t="shared" si="14"/>
        <v>-1.6</v>
      </c>
      <c r="Y23" s="19">
        <f t="shared" si="6"/>
        <v>12.743999999999996</v>
      </c>
      <c r="Z23" s="15">
        <f t="shared" si="0"/>
        <v>15.728126388934951</v>
      </c>
      <c r="AA23" s="15">
        <f t="shared" si="1"/>
        <v>11.355346981666786</v>
      </c>
      <c r="AB23" s="15">
        <f t="shared" si="15"/>
        <v>15.36408376201439</v>
      </c>
    </row>
    <row r="24" spans="1:28" x14ac:dyDescent="0.2">
      <c r="A24" s="128">
        <v>42270</v>
      </c>
      <c r="B24">
        <f t="shared" si="20"/>
        <v>20150923</v>
      </c>
      <c r="C24">
        <f>Índice!C29</f>
        <v>12</v>
      </c>
      <c r="D24">
        <f>Índice!D29</f>
        <v>41</v>
      </c>
      <c r="E24" t="str">
        <f>Índice!E29</f>
        <v>ONO</v>
      </c>
      <c r="F24">
        <f>Índice!F29</f>
        <v>10</v>
      </c>
      <c r="G24">
        <f>Índice!G29</f>
        <v>0</v>
      </c>
      <c r="I24" s="5">
        <f t="shared" si="19"/>
        <v>-0.84602027449606598</v>
      </c>
      <c r="K24" s="5">
        <f t="shared" si="16"/>
        <v>13.808323741868715</v>
      </c>
      <c r="L24" s="17">
        <f t="shared" si="17"/>
        <v>14.722179554846154</v>
      </c>
      <c r="M24" s="19">
        <f t="shared" si="18"/>
        <v>87.283715591558291</v>
      </c>
      <c r="N24" s="16">
        <f t="shared" si="2"/>
        <v>11.730873969804577</v>
      </c>
      <c r="O24" s="19">
        <f t="shared" si="3"/>
        <v>13.004443131804576</v>
      </c>
      <c r="P24" s="16">
        <f t="shared" si="8"/>
        <v>14.607999999999997</v>
      </c>
      <c r="Q24" s="16">
        <f t="shared" si="4"/>
        <v>3.7280000000000002</v>
      </c>
      <c r="R24" s="16">
        <f t="shared" si="5"/>
        <v>12.743999999999996</v>
      </c>
      <c r="S24" s="16">
        <f t="shared" si="9"/>
        <v>15.333289718340106</v>
      </c>
      <c r="T24" s="16">
        <f t="shared" si="10"/>
        <v>15.333289718340106</v>
      </c>
      <c r="U24" s="16">
        <f t="shared" si="11"/>
        <v>769.91375599399692</v>
      </c>
      <c r="V24" s="16">
        <f t="shared" si="12"/>
        <v>774.91374599399694</v>
      </c>
      <c r="W24" s="16">
        <f t="shared" si="13"/>
        <v>-1.27</v>
      </c>
      <c r="X24" s="16">
        <f t="shared" si="14"/>
        <v>-1.6</v>
      </c>
      <c r="Y24" s="19">
        <f t="shared" si="6"/>
        <v>14.607999999999997</v>
      </c>
      <c r="Z24" s="15">
        <f t="shared" si="0"/>
        <v>4.8070202743523938</v>
      </c>
      <c r="AA24" s="15">
        <f t="shared" si="1"/>
        <v>12.640079585731359</v>
      </c>
      <c r="AB24" s="15">
        <f t="shared" si="15"/>
        <v>5.9230465439520481</v>
      </c>
    </row>
    <row r="25" spans="1:28" x14ac:dyDescent="0.2">
      <c r="A25" s="128">
        <v>42271</v>
      </c>
      <c r="B25">
        <f t="shared" si="20"/>
        <v>20150924</v>
      </c>
      <c r="C25">
        <f>Índice!C30</f>
        <v>10</v>
      </c>
      <c r="D25">
        <f>Índice!D30</f>
        <v>54</v>
      </c>
      <c r="E25" t="str">
        <f>Índice!E30</f>
        <v>NO</v>
      </c>
      <c r="F25">
        <f>Índice!F30</f>
        <v>54</v>
      </c>
      <c r="G25">
        <f>Índice!G30</f>
        <v>0</v>
      </c>
      <c r="I25" s="5">
        <f t="shared" si="19"/>
        <v>1.1177326592404278</v>
      </c>
      <c r="K25" s="5">
        <f t="shared" si="16"/>
        <v>14.388966360586672</v>
      </c>
      <c r="L25" s="17">
        <f t="shared" si="17"/>
        <v>13.755184332169453</v>
      </c>
      <c r="M25" s="19">
        <f t="shared" si="18"/>
        <v>86.756273137250844</v>
      </c>
      <c r="N25" s="16">
        <f t="shared" si="2"/>
        <v>13.004443131804576</v>
      </c>
      <c r="O25" s="19">
        <f t="shared" si="3"/>
        <v>13.845799599804577</v>
      </c>
      <c r="P25" s="16">
        <f t="shared" si="8"/>
        <v>16.111999999999998</v>
      </c>
      <c r="Q25" s="16">
        <f t="shared" si="4"/>
        <v>3.0079999999999996</v>
      </c>
      <c r="R25" s="16">
        <f t="shared" si="5"/>
        <v>14.607999999999997</v>
      </c>
      <c r="S25" s="16">
        <f t="shared" si="9"/>
        <v>17.209423379158842</v>
      </c>
      <c r="T25" s="16">
        <f t="shared" si="10"/>
        <v>17.209423379158842</v>
      </c>
      <c r="U25" s="16">
        <f t="shared" si="11"/>
        <v>766.31105874182106</v>
      </c>
      <c r="V25" s="16">
        <f t="shared" si="12"/>
        <v>771.31104874182108</v>
      </c>
      <c r="W25" s="16">
        <f t="shared" si="13"/>
        <v>-1.27</v>
      </c>
      <c r="X25" s="16">
        <f t="shared" si="14"/>
        <v>-1.6</v>
      </c>
      <c r="Y25" s="19">
        <f t="shared" si="6"/>
        <v>16.111999999999998</v>
      </c>
      <c r="Z25" s="15">
        <f t="shared" si="0"/>
        <v>40.924776103418083</v>
      </c>
      <c r="AA25" s="15">
        <f t="shared" si="1"/>
        <v>13.494417896860604</v>
      </c>
      <c r="AB25" s="15">
        <f t="shared" si="15"/>
        <v>32.515519810675379</v>
      </c>
    </row>
    <row r="26" spans="1:28" x14ac:dyDescent="0.2">
      <c r="A26" s="128">
        <v>42272</v>
      </c>
      <c r="B26">
        <f t="shared" si="20"/>
        <v>20150925</v>
      </c>
      <c r="C26">
        <f>Índice!C31</f>
        <v>5.8</v>
      </c>
      <c r="D26">
        <f>Índice!D31</f>
        <v>49</v>
      </c>
      <c r="E26" t="str">
        <f>Índice!E31</f>
        <v>NO</v>
      </c>
      <c r="F26">
        <f>Índice!F31</f>
        <v>15</v>
      </c>
      <c r="G26">
        <f>Índice!G31</f>
        <v>0</v>
      </c>
      <c r="I26" s="5">
        <f t="shared" si="19"/>
        <v>-4.0892620666462163</v>
      </c>
      <c r="K26" s="5">
        <f t="shared" si="16"/>
        <v>14.365371828096121</v>
      </c>
      <c r="L26" s="17">
        <f t="shared" si="17"/>
        <v>14.335635314794994</v>
      </c>
      <c r="M26" s="19">
        <f t="shared" si="18"/>
        <v>86.777631973921316</v>
      </c>
      <c r="N26" s="16">
        <f t="shared" si="2"/>
        <v>13.845799599804577</v>
      </c>
      <c r="O26" s="19">
        <f t="shared" si="3"/>
        <v>14.425653381804578</v>
      </c>
      <c r="P26" s="16">
        <f t="shared" si="8"/>
        <v>16.86</v>
      </c>
      <c r="Q26" s="16">
        <f t="shared" si="4"/>
        <v>1.4959999999999996</v>
      </c>
      <c r="R26" s="16">
        <f t="shared" si="5"/>
        <v>16.111999999999998</v>
      </c>
      <c r="S26" s="16">
        <f t="shared" si="9"/>
        <v>18.723255199768442</v>
      </c>
      <c r="T26" s="16">
        <f t="shared" si="10"/>
        <v>18.723255199768442</v>
      </c>
      <c r="U26" s="16">
        <f t="shared" si="11"/>
        <v>763.41637461503331</v>
      </c>
      <c r="V26" s="16">
        <f t="shared" si="12"/>
        <v>768.41636461503333</v>
      </c>
      <c r="W26" s="16">
        <f t="shared" si="13"/>
        <v>-1.27</v>
      </c>
      <c r="X26" s="16">
        <f t="shared" si="14"/>
        <v>-1.6</v>
      </c>
      <c r="Y26" s="19">
        <f t="shared" si="6"/>
        <v>16.86</v>
      </c>
      <c r="Z26" s="15">
        <f t="shared" si="0"/>
        <v>5.7542995503202619</v>
      </c>
      <c r="AA26" s="15">
        <f t="shared" si="1"/>
        <v>14.074954848691569</v>
      </c>
      <c r="AB26" s="15">
        <f t="shared" si="15"/>
        <v>7.4225068138057351</v>
      </c>
    </row>
    <row r="27" spans="1:28" x14ac:dyDescent="0.2">
      <c r="A27" s="128">
        <v>42273</v>
      </c>
      <c r="B27">
        <f t="shared" si="20"/>
        <v>20150926</v>
      </c>
      <c r="C27">
        <f>Índice!C32</f>
        <v>9</v>
      </c>
      <c r="D27">
        <f>Índice!D32</f>
        <v>27</v>
      </c>
      <c r="E27" t="str">
        <f>Índice!E32</f>
        <v>Variable</v>
      </c>
      <c r="F27">
        <f>Índice!F32</f>
        <v>7</v>
      </c>
      <c r="G27">
        <f>Índice!G32</f>
        <v>0</v>
      </c>
      <c r="I27" s="5">
        <f t="shared" si="19"/>
        <v>-9.0042304437918279</v>
      </c>
      <c r="K27" s="5">
        <f t="shared" si="16"/>
        <v>12.112655228620474</v>
      </c>
      <c r="L27" s="17">
        <f t="shared" si="17"/>
        <v>14.31204856947658</v>
      </c>
      <c r="M27" s="19">
        <f t="shared" si="18"/>
        <v>88.846030427306985</v>
      </c>
      <c r="N27" s="16">
        <f t="shared" si="2"/>
        <v>14.425653381804578</v>
      </c>
      <c r="O27" s="19">
        <f t="shared" si="3"/>
        <v>15.640561575804577</v>
      </c>
      <c r="P27" s="16">
        <f t="shared" si="8"/>
        <v>18.184000000000001</v>
      </c>
      <c r="Q27" s="16">
        <f t="shared" si="4"/>
        <v>2.6480000000000001</v>
      </c>
      <c r="R27" s="16">
        <f t="shared" si="5"/>
        <v>16.86</v>
      </c>
      <c r="S27" s="16">
        <f t="shared" si="9"/>
        <v>19.476158833832631</v>
      </c>
      <c r="T27" s="16">
        <f t="shared" si="10"/>
        <v>19.476158833832631</v>
      </c>
      <c r="U27" s="16">
        <f t="shared" si="11"/>
        <v>761.98077871371549</v>
      </c>
      <c r="V27" s="16">
        <f t="shared" si="12"/>
        <v>766.98076871371552</v>
      </c>
      <c r="W27" s="16">
        <f t="shared" si="13"/>
        <v>-1.27</v>
      </c>
      <c r="X27" s="16">
        <f t="shared" si="14"/>
        <v>-1.6</v>
      </c>
      <c r="Y27" s="19">
        <f t="shared" si="6"/>
        <v>18.184000000000001</v>
      </c>
      <c r="Z27" s="15">
        <f t="shared" si="0"/>
        <v>5.1693794891044877</v>
      </c>
      <c r="AA27" s="15">
        <f t="shared" si="1"/>
        <v>15.285156460507755</v>
      </c>
      <c r="AB27" s="15">
        <f t="shared" si="15"/>
        <v>7.0397169550807854</v>
      </c>
    </row>
    <row r="28" spans="1:28" x14ac:dyDescent="0.2">
      <c r="A28" s="128">
        <v>42274</v>
      </c>
      <c r="B28">
        <f t="shared" si="20"/>
        <v>20150927</v>
      </c>
      <c r="C28">
        <f>Índice!C33</f>
        <v>11.7</v>
      </c>
      <c r="D28">
        <f>Índice!D33</f>
        <v>45</v>
      </c>
      <c r="E28" t="str">
        <f>Índice!E33</f>
        <v>ESE</v>
      </c>
      <c r="F28">
        <f>Índice!F33</f>
        <v>10</v>
      </c>
      <c r="G28">
        <f>Índice!G33</f>
        <v>0</v>
      </c>
      <c r="I28" s="5">
        <f t="shared" si="19"/>
        <v>0.15970181212760848</v>
      </c>
      <c r="K28" s="5">
        <f t="shared" si="16"/>
        <v>12.391441921370138</v>
      </c>
      <c r="L28" s="17">
        <f t="shared" si="17"/>
        <v>12.060075459700926</v>
      </c>
      <c r="M28" s="19">
        <f t="shared" si="18"/>
        <v>88.586888090428147</v>
      </c>
      <c r="N28" s="16">
        <f t="shared" si="2"/>
        <v>15.640561575804577</v>
      </c>
      <c r="O28" s="19">
        <f t="shared" si="3"/>
        <v>16.800598695804577</v>
      </c>
      <c r="P28" s="16">
        <f t="shared" si="8"/>
        <v>19.994</v>
      </c>
      <c r="Q28" s="16">
        <f t="shared" si="4"/>
        <v>3.6199999999999997</v>
      </c>
      <c r="R28" s="16">
        <f t="shared" si="5"/>
        <v>18.184000000000001</v>
      </c>
      <c r="S28" s="16">
        <f t="shared" si="9"/>
        <v>20.808861188607171</v>
      </c>
      <c r="T28" s="16">
        <f t="shared" si="10"/>
        <v>20.808861188607171</v>
      </c>
      <c r="U28" s="16">
        <f t="shared" si="11"/>
        <v>759.4462692963865</v>
      </c>
      <c r="V28" s="16">
        <f t="shared" si="12"/>
        <v>764.44625929638653</v>
      </c>
      <c r="W28" s="16">
        <f t="shared" si="13"/>
        <v>-1.27</v>
      </c>
      <c r="X28" s="16">
        <f t="shared" si="14"/>
        <v>-1.6</v>
      </c>
      <c r="Y28" s="19">
        <f t="shared" si="6"/>
        <v>19.994</v>
      </c>
      <c r="Z28" s="15">
        <f t="shared" si="0"/>
        <v>5.7932461681276779</v>
      </c>
      <c r="AA28" s="15">
        <f t="shared" si="1"/>
        <v>16.452632457755556</v>
      </c>
      <c r="AB28" s="15">
        <f t="shared" si="15"/>
        <v>8.1149716689343805</v>
      </c>
    </row>
    <row r="29" spans="1:28" x14ac:dyDescent="0.2">
      <c r="A29" s="128">
        <v>42275</v>
      </c>
      <c r="B29">
        <f t="shared" si="20"/>
        <v>20150928</v>
      </c>
      <c r="C29">
        <f>Índice!C34</f>
        <v>11.6</v>
      </c>
      <c r="D29">
        <f>Índice!D34</f>
        <v>55</v>
      </c>
      <c r="E29" t="str">
        <f>Índice!E34</f>
        <v>NE</v>
      </c>
      <c r="F29">
        <f>Índice!F34</f>
        <v>16</v>
      </c>
      <c r="G29">
        <f>Índice!G34</f>
        <v>0</v>
      </c>
      <c r="I29" s="5">
        <f t="shared" si="19"/>
        <v>2.8633287677132016</v>
      </c>
      <c r="K29" s="5">
        <f t="shared" si="16"/>
        <v>13.820355322359408</v>
      </c>
      <c r="L29" s="17">
        <f t="shared" si="17"/>
        <v>12.338770141305181</v>
      </c>
      <c r="M29" s="19">
        <f t="shared" si="18"/>
        <v>87.27274778512583</v>
      </c>
      <c r="N29" s="16">
        <f t="shared" si="2"/>
        <v>16.800598695804577</v>
      </c>
      <c r="O29" s="19">
        <f t="shared" si="3"/>
        <v>17.742304965804578</v>
      </c>
      <c r="P29" s="16">
        <f t="shared" si="8"/>
        <v>21.785999999999998</v>
      </c>
      <c r="Q29" s="16">
        <f t="shared" si="4"/>
        <v>3.5839999999999992</v>
      </c>
      <c r="R29" s="16">
        <f t="shared" si="5"/>
        <v>19.994</v>
      </c>
      <c r="S29" s="16">
        <f t="shared" si="9"/>
        <v>22.630804922074255</v>
      </c>
      <c r="T29" s="16">
        <f t="shared" si="10"/>
        <v>22.630804922074255</v>
      </c>
      <c r="U29" s="16">
        <f t="shared" si="11"/>
        <v>755.99496443927626</v>
      </c>
      <c r="V29" s="16">
        <f t="shared" si="12"/>
        <v>760.99495443927628</v>
      </c>
      <c r="W29" s="16">
        <f t="shared" si="13"/>
        <v>-1.27</v>
      </c>
      <c r="X29" s="16">
        <f t="shared" si="14"/>
        <v>-1.6</v>
      </c>
      <c r="Y29" s="19">
        <f t="shared" si="6"/>
        <v>21.785999999999998</v>
      </c>
      <c r="Z29" s="15">
        <f t="shared" si="0"/>
        <v>6.4934422986291214</v>
      </c>
      <c r="AA29" s="15">
        <f t="shared" si="1"/>
        <v>17.405822538320127</v>
      </c>
      <c r="AB29" s="15">
        <f t="shared" si="15"/>
        <v>9.2295352399008941</v>
      </c>
    </row>
    <row r="30" spans="1:28" x14ac:dyDescent="0.2">
      <c r="A30" s="128">
        <v>42276</v>
      </c>
      <c r="B30">
        <f t="shared" si="20"/>
        <v>20150929</v>
      </c>
      <c r="C30">
        <f>Índice!C35</f>
        <v>9</v>
      </c>
      <c r="D30">
        <f>Índice!D35</f>
        <v>51</v>
      </c>
      <c r="E30" t="str">
        <f>Índice!E35</f>
        <v>O</v>
      </c>
      <c r="F30">
        <f>Índice!F35</f>
        <v>46</v>
      </c>
      <c r="G30">
        <f>Índice!G35</f>
        <v>0</v>
      </c>
      <c r="I30" s="5">
        <f t="shared" si="19"/>
        <v>-0.59742841253041157</v>
      </c>
      <c r="K30" s="5">
        <f t="shared" si="16"/>
        <v>14.081015598939207</v>
      </c>
      <c r="L30" s="17">
        <f t="shared" si="17"/>
        <v>13.767211941740683</v>
      </c>
      <c r="M30" s="19">
        <f t="shared" si="18"/>
        <v>87.035535582003391</v>
      </c>
      <c r="N30" s="16">
        <f t="shared" si="2"/>
        <v>17.742304965804578</v>
      </c>
      <c r="O30" s="19">
        <f t="shared" si="3"/>
        <v>18.557791287804577</v>
      </c>
      <c r="P30" s="16">
        <f t="shared" si="8"/>
        <v>23.11</v>
      </c>
      <c r="Q30" s="16">
        <f t="shared" si="4"/>
        <v>2.6480000000000001</v>
      </c>
      <c r="R30" s="16">
        <f t="shared" si="5"/>
        <v>21.785999999999998</v>
      </c>
      <c r="S30" s="16">
        <f t="shared" si="9"/>
        <v>24.434683593504008</v>
      </c>
      <c r="T30" s="16">
        <f t="shared" si="10"/>
        <v>24.434683593504008</v>
      </c>
      <c r="U30" s="16">
        <f t="shared" si="11"/>
        <v>752.59333238852309</v>
      </c>
      <c r="V30" s="16">
        <f t="shared" si="12"/>
        <v>757.59332238852312</v>
      </c>
      <c r="W30" s="16">
        <f t="shared" si="13"/>
        <v>-1.27</v>
      </c>
      <c r="X30" s="16">
        <f t="shared" si="14"/>
        <v>-1.6</v>
      </c>
      <c r="Y30" s="19">
        <f t="shared" si="6"/>
        <v>23.11</v>
      </c>
      <c r="Z30" s="15">
        <f t="shared" si="0"/>
        <v>28.456877165059431</v>
      </c>
      <c r="AA30" s="15">
        <f t="shared" si="1"/>
        <v>18.225691081713812</v>
      </c>
      <c r="AB30" s="15">
        <f t="shared" si="15"/>
        <v>28.750488684466724</v>
      </c>
    </row>
    <row r="31" spans="1:28" x14ac:dyDescent="0.2">
      <c r="A31" s="128">
        <v>42277</v>
      </c>
      <c r="B31">
        <f t="shared" si="20"/>
        <v>20150930</v>
      </c>
      <c r="C31">
        <f>Índice!C36</f>
        <v>6.7</v>
      </c>
      <c r="D31">
        <f>Índice!D36</f>
        <v>81</v>
      </c>
      <c r="E31" t="str">
        <f>Índice!E36</f>
        <v>O</v>
      </c>
      <c r="F31">
        <f>Índice!F36</f>
        <v>29</v>
      </c>
      <c r="G31">
        <f>Índice!G36</f>
        <v>7</v>
      </c>
      <c r="I31" s="5">
        <f t="shared" si="19"/>
        <v>3.6660129493750464</v>
      </c>
      <c r="K31" s="5">
        <f t="shared" si="16"/>
        <v>75.401784501867937</v>
      </c>
      <c r="L31" s="17">
        <f t="shared" si="17"/>
        <v>132.80121212707587</v>
      </c>
      <c r="M31" s="19">
        <f t="shared" si="18"/>
        <v>46.668960203468998</v>
      </c>
      <c r="N31" s="16">
        <f t="shared" si="2"/>
        <v>10.216526704688114</v>
      </c>
      <c r="O31" s="19">
        <f t="shared" si="3"/>
        <v>10.460727700688114</v>
      </c>
      <c r="P31" s="16">
        <f t="shared" si="8"/>
        <v>14.66179701211373</v>
      </c>
      <c r="Q31" s="16">
        <f t="shared" si="4"/>
        <v>1.8199999999999998</v>
      </c>
      <c r="R31" s="16">
        <f t="shared" si="5"/>
        <v>13.75179701211373</v>
      </c>
      <c r="S31" s="16">
        <f t="shared" si="9"/>
        <v>13.75179701211373</v>
      </c>
      <c r="T31" s="16">
        <f t="shared" si="10"/>
        <v>13.75179701211373</v>
      </c>
      <c r="U31" s="16">
        <f t="shared" si="11"/>
        <v>772.96381405032207</v>
      </c>
      <c r="V31" s="16">
        <f t="shared" si="12"/>
        <v>755.08983405032211</v>
      </c>
      <c r="W31" s="16">
        <f t="shared" si="13"/>
        <v>4.5399999999999991</v>
      </c>
      <c r="X31" s="16">
        <f t="shared" si="14"/>
        <v>-1.6</v>
      </c>
      <c r="Y31" s="19">
        <f t="shared" si="6"/>
        <v>14.66179701211373</v>
      </c>
      <c r="Z31" s="15">
        <f t="shared" si="0"/>
        <v>0.45472150142098389</v>
      </c>
      <c r="AA31" s="15">
        <f t="shared" si="1"/>
        <v>10.194148192280336</v>
      </c>
      <c r="AB31" s="15">
        <f t="shared" si="15"/>
        <v>0.2771854894673208</v>
      </c>
    </row>
    <row r="32" spans="1:28" x14ac:dyDescent="0.2">
      <c r="A32" s="128">
        <v>42278</v>
      </c>
      <c r="B32" s="33">
        <v>20151001</v>
      </c>
      <c r="C32">
        <f>Índice!C37</f>
        <v>1.9</v>
      </c>
      <c r="D32">
        <f>Índice!D37</f>
        <v>70</v>
      </c>
      <c r="E32" t="str">
        <f>Índice!E37</f>
        <v>O</v>
      </c>
      <c r="F32">
        <f>Índice!F37</f>
        <v>33</v>
      </c>
      <c r="G32">
        <f>Índice!G37</f>
        <v>3</v>
      </c>
      <c r="I32" s="5">
        <f t="shared" si="19"/>
        <v>-2.9883026826659056</v>
      </c>
      <c r="K32" s="5">
        <f t="shared" si="16"/>
        <v>69.918785678390236</v>
      </c>
      <c r="L32" s="17">
        <f t="shared" si="17"/>
        <v>131.70035836532327</v>
      </c>
      <c r="M32" s="19">
        <f t="shared" si="18"/>
        <v>49.350092939480845</v>
      </c>
      <c r="N32" s="16">
        <f t="shared" si="2"/>
        <v>7.2908584555936171</v>
      </c>
      <c r="O32" s="19">
        <f t="shared" si="3"/>
        <v>7.4613184555936174</v>
      </c>
      <c r="P32" s="16">
        <f t="shared" si="8"/>
        <v>13.474291204059556</v>
      </c>
      <c r="Q32" s="16">
        <f t="shared" si="4"/>
        <v>2.5919999999999996</v>
      </c>
      <c r="R32" s="16">
        <f t="shared" si="5"/>
        <v>12.178291204059557</v>
      </c>
      <c r="S32" s="16">
        <f t="shared" si="9"/>
        <v>12.178291204059557</v>
      </c>
      <c r="T32" s="16">
        <f t="shared" si="10"/>
        <v>12.178291204059557</v>
      </c>
      <c r="U32" s="16">
        <f t="shared" si="11"/>
        <v>776.01046014275676</v>
      </c>
      <c r="V32" s="16">
        <f t="shared" si="12"/>
        <v>771.20732014275677</v>
      </c>
      <c r="W32" s="16">
        <f t="shared" si="13"/>
        <v>1.2199999999999998</v>
      </c>
      <c r="X32" s="16">
        <f t="shared" si="14"/>
        <v>0.9</v>
      </c>
      <c r="Y32" s="19">
        <f t="shared" si="6"/>
        <v>13.474291204059556</v>
      </c>
      <c r="Z32" s="15">
        <f t="shared" si="0"/>
        <v>0.79819479625773104</v>
      </c>
      <c r="AA32" s="15">
        <f t="shared" si="1"/>
        <v>7.3105705432975654</v>
      </c>
      <c r="AB32" s="15">
        <f t="shared" si="15"/>
        <v>0.40945470286679847</v>
      </c>
    </row>
    <row r="33" spans="1:28" x14ac:dyDescent="0.2">
      <c r="A33" s="128">
        <v>42279</v>
      </c>
      <c r="B33">
        <f>B32+1</f>
        <v>20151002</v>
      </c>
      <c r="C33">
        <f>Índice!C38</f>
        <v>6.6</v>
      </c>
      <c r="D33">
        <f>Índice!D38</f>
        <v>68</v>
      </c>
      <c r="E33" t="str">
        <f>Índice!E38</f>
        <v>O</v>
      </c>
      <c r="F33">
        <f>Índice!F38</f>
        <v>50</v>
      </c>
      <c r="G33">
        <f>Índice!G38</f>
        <v>0.6</v>
      </c>
      <c r="I33" s="5">
        <f t="shared" si="19"/>
        <v>1.1147290971578703</v>
      </c>
      <c r="K33" s="5">
        <f t="shared" si="16"/>
        <v>36.374475246669547</v>
      </c>
      <c r="L33" s="17">
        <f t="shared" si="17"/>
        <v>72.294216190817238</v>
      </c>
      <c r="M33" s="19">
        <f t="shared" si="18"/>
        <v>69.240120151473874</v>
      </c>
      <c r="N33" s="16">
        <f t="shared" si="2"/>
        <v>7.4613184555936174</v>
      </c>
      <c r="O33" s="19">
        <f t="shared" si="3"/>
        <v>7.9280000555936176</v>
      </c>
      <c r="P33" s="16">
        <f t="shared" si="8"/>
        <v>15.616291204059555</v>
      </c>
      <c r="Q33" s="16">
        <f t="shared" si="4"/>
        <v>4.2839999999999998</v>
      </c>
      <c r="R33" s="16">
        <f t="shared" si="5"/>
        <v>13.474291204059556</v>
      </c>
      <c r="S33" s="16">
        <f t="shared" si="9"/>
        <v>15.049132868435015</v>
      </c>
      <c r="T33" s="16">
        <f t="shared" si="10"/>
        <v>15.049132868435015</v>
      </c>
      <c r="U33" s="16">
        <f t="shared" si="11"/>
        <v>770.46089098018467</v>
      </c>
      <c r="V33" s="16">
        <f t="shared" si="12"/>
        <v>773.50025498018465</v>
      </c>
      <c r="W33" s="16">
        <f t="shared" si="13"/>
        <v>-0.77200000000000002</v>
      </c>
      <c r="X33" s="16">
        <f t="shared" si="14"/>
        <v>0.9</v>
      </c>
      <c r="Y33" s="19">
        <f t="shared" si="6"/>
        <v>15.616291204059555</v>
      </c>
      <c r="Z33" s="15">
        <f t="shared" si="0"/>
        <v>7.5818042355672155</v>
      </c>
      <c r="AA33" s="15">
        <f t="shared" si="1"/>
        <v>7.8168700375948221</v>
      </c>
      <c r="AB33" s="15">
        <f t="shared" si="15"/>
        <v>7.1194729499426472</v>
      </c>
    </row>
    <row r="34" spans="1:28" x14ac:dyDescent="0.2">
      <c r="A34" s="128">
        <v>42280</v>
      </c>
      <c r="B34">
        <f t="shared" ref="B34:B62" si="21">B33+1</f>
        <v>20151003</v>
      </c>
      <c r="C34">
        <f>Índice!C39</f>
        <v>5.0999999999999996</v>
      </c>
      <c r="D34">
        <f>Índice!D39</f>
        <v>88</v>
      </c>
      <c r="E34" t="str">
        <f>Índice!E39</f>
        <v>O</v>
      </c>
      <c r="F34">
        <f>Índice!F39</f>
        <v>42</v>
      </c>
      <c r="G34">
        <f>Índice!G39</f>
        <v>17</v>
      </c>
      <c r="I34" s="5">
        <f t="shared" si="19"/>
        <v>3.2725898542297203</v>
      </c>
      <c r="K34" s="5">
        <f t="shared" si="16"/>
        <v>114.66217642520719</v>
      </c>
      <c r="L34" s="17">
        <f t="shared" si="17"/>
        <v>187.25756985813265</v>
      </c>
      <c r="M34" s="19">
        <f t="shared" si="18"/>
        <v>30.751292961166346</v>
      </c>
      <c r="N34" s="16">
        <f t="shared" si="2"/>
        <v>3.2941175446942954</v>
      </c>
      <c r="O34" s="19">
        <f t="shared" si="3"/>
        <v>3.4350311446942952</v>
      </c>
      <c r="P34" s="16">
        <f t="shared" si="8"/>
        <v>1.8719999999999999</v>
      </c>
      <c r="Q34" s="16">
        <f t="shared" si="4"/>
        <v>3.7439999999999998</v>
      </c>
      <c r="R34" s="16">
        <f t="shared" si="5"/>
        <v>0</v>
      </c>
      <c r="S34" s="16">
        <f t="shared" si="9"/>
        <v>0</v>
      </c>
      <c r="T34" s="16">
        <f t="shared" si="10"/>
        <v>-9.8381708550610494</v>
      </c>
      <c r="U34" s="16">
        <f t="shared" si="11"/>
        <v>819.92031180110007</v>
      </c>
      <c r="V34" s="16">
        <f t="shared" si="12"/>
        <v>769.36923180110011</v>
      </c>
      <c r="W34" s="16">
        <f t="shared" si="13"/>
        <v>12.84</v>
      </c>
      <c r="X34" s="16">
        <f t="shared" si="14"/>
        <v>0.9</v>
      </c>
      <c r="Y34" s="19">
        <f t="shared" si="6"/>
        <v>1.8719999999999999</v>
      </c>
      <c r="Z34" s="15">
        <f t="shared" si="0"/>
        <v>3.5061496219583321E-2</v>
      </c>
      <c r="AA34" s="15">
        <f t="shared" si="1"/>
        <v>2.84174213275156</v>
      </c>
      <c r="AB34" s="15">
        <f t="shared" si="15"/>
        <v>1.2121521244257492E-2</v>
      </c>
    </row>
    <row r="35" spans="1:28" x14ac:dyDescent="0.2">
      <c r="A35" s="128">
        <v>42281</v>
      </c>
      <c r="B35">
        <f t="shared" si="21"/>
        <v>20151004</v>
      </c>
      <c r="C35">
        <f>Índice!C40</f>
        <v>6.7</v>
      </c>
      <c r="D35">
        <f>Índice!D40</f>
        <v>81</v>
      </c>
      <c r="E35" t="str">
        <f>Índice!E40</f>
        <v>O</v>
      </c>
      <c r="F35">
        <f>Índice!F40</f>
        <v>50</v>
      </c>
      <c r="G35">
        <f>Índice!G40</f>
        <v>33</v>
      </c>
      <c r="I35" s="5">
        <f t="shared" si="19"/>
        <v>3.6660129493750464</v>
      </c>
      <c r="K35" s="5">
        <f t="shared" si="16"/>
        <v>111.85753130310476</v>
      </c>
      <c r="L35" s="17">
        <f t="shared" si="17"/>
        <v>242.01435914699942</v>
      </c>
      <c r="M35" s="19">
        <f t="shared" si="18"/>
        <v>31.728384216895218</v>
      </c>
      <c r="N35" s="16">
        <f t="shared" si="2"/>
        <v>0.99642055489206049</v>
      </c>
      <c r="O35" s="19">
        <f t="shared" si="3"/>
        <v>1.2771113548920605</v>
      </c>
      <c r="P35" s="16">
        <f t="shared" si="8"/>
        <v>2.16</v>
      </c>
      <c r="Q35" s="16">
        <f t="shared" si="4"/>
        <v>4.32</v>
      </c>
      <c r="R35" s="16">
        <f t="shared" si="5"/>
        <v>0</v>
      </c>
      <c r="S35" s="16">
        <f t="shared" si="9"/>
        <v>0</v>
      </c>
      <c r="T35" s="16">
        <f t="shared" si="10"/>
        <v>-46.712652571344712</v>
      </c>
      <c r="U35" s="16">
        <f t="shared" si="11"/>
        <v>899.09918730887796</v>
      </c>
      <c r="V35" s="16">
        <f t="shared" si="12"/>
        <v>796.26474730887799</v>
      </c>
      <c r="W35" s="16">
        <f t="shared" si="13"/>
        <v>26.119999999999997</v>
      </c>
      <c r="X35" s="16">
        <f t="shared" si="14"/>
        <v>0.9</v>
      </c>
      <c r="Y35" s="19">
        <f t="shared" si="6"/>
        <v>2.16</v>
      </c>
      <c r="Z35" s="15">
        <f t="shared" si="0"/>
        <v>6.784769800881843E-2</v>
      </c>
      <c r="AA35" s="15">
        <f t="shared" si="1"/>
        <v>1.0994588008123976</v>
      </c>
      <c r="AB35" s="15">
        <f t="shared" si="15"/>
        <v>1.8155425333156134E-2</v>
      </c>
    </row>
    <row r="36" spans="1:28" x14ac:dyDescent="0.2">
      <c r="A36" s="128">
        <v>42282</v>
      </c>
      <c r="B36">
        <f t="shared" si="21"/>
        <v>20151005</v>
      </c>
      <c r="C36">
        <f>Índice!C41</f>
        <v>4.9000000000000004</v>
      </c>
      <c r="D36">
        <f>Índice!D41</f>
        <v>89</v>
      </c>
      <c r="E36" t="str">
        <f>Índice!E41</f>
        <v>NO</v>
      </c>
      <c r="F36">
        <f>Índice!F41</f>
        <v>27</v>
      </c>
      <c r="G36">
        <f>Índice!G41</f>
        <v>8</v>
      </c>
      <c r="I36" s="5">
        <f t="shared" si="19"/>
        <v>3.2353447440002472</v>
      </c>
      <c r="K36" s="5">
        <f t="shared" si="16"/>
        <v>138.1584919816606</v>
      </c>
      <c r="L36" s="17">
        <f t="shared" si="17"/>
        <v>205.50422132183243</v>
      </c>
      <c r="M36" s="19">
        <f t="shared" si="18"/>
        <v>23.320033971580109</v>
      </c>
      <c r="N36" s="16">
        <f t="shared" si="2"/>
        <v>0</v>
      </c>
      <c r="O36" s="19">
        <f t="shared" si="3"/>
        <v>0.125004</v>
      </c>
      <c r="P36" s="16">
        <f t="shared" si="8"/>
        <v>1.8359999999999999</v>
      </c>
      <c r="Q36" s="16">
        <f t="shared" si="4"/>
        <v>3.6719999999999997</v>
      </c>
      <c r="R36" s="16">
        <f t="shared" si="5"/>
        <v>0</v>
      </c>
      <c r="S36" s="16">
        <f t="shared" si="9"/>
        <v>0</v>
      </c>
      <c r="T36" s="16">
        <f t="shared" si="10"/>
        <v>-8.3293390584094027</v>
      </c>
      <c r="U36" s="16">
        <f t="shared" si="11"/>
        <v>816.83333303311304</v>
      </c>
      <c r="V36" s="16">
        <f t="shared" si="12"/>
        <v>795.691643033113</v>
      </c>
      <c r="W36" s="16">
        <f t="shared" si="13"/>
        <v>5.3699999999999992</v>
      </c>
      <c r="X36" s="16">
        <f t="shared" si="14"/>
        <v>0.9</v>
      </c>
      <c r="Y36" s="19">
        <f t="shared" si="6"/>
        <v>1.8359999999999999</v>
      </c>
      <c r="Z36" s="15">
        <f t="shared" si="0"/>
        <v>1.7087382528666163E-3</v>
      </c>
      <c r="AA36" s="15">
        <f t="shared" si="1"/>
        <v>0.2136432634709636</v>
      </c>
      <c r="AB36" s="15">
        <f t="shared" si="15"/>
        <v>3.7243564033759567E-4</v>
      </c>
    </row>
    <row r="37" spans="1:28" x14ac:dyDescent="0.2">
      <c r="A37" s="128">
        <v>42283</v>
      </c>
      <c r="B37">
        <f t="shared" si="21"/>
        <v>20151006</v>
      </c>
      <c r="C37">
        <f>Índice!C42</f>
        <v>6.6</v>
      </c>
      <c r="D37">
        <f>Índice!D42</f>
        <v>59</v>
      </c>
      <c r="E37" t="str">
        <f>Índice!E42</f>
        <v>O</v>
      </c>
      <c r="F37">
        <f>Índice!F42</f>
        <v>37</v>
      </c>
      <c r="G37">
        <f>Índice!G42</f>
        <v>20</v>
      </c>
      <c r="I37" s="5">
        <f t="shared" si="19"/>
        <v>-0.84103648498228778</v>
      </c>
      <c r="K37" s="5">
        <f t="shared" si="16"/>
        <v>89.292626284353091</v>
      </c>
      <c r="L37" s="17">
        <f t="shared" si="17"/>
        <v>240.31921893518353</v>
      </c>
      <c r="M37" s="19">
        <f t="shared" si="18"/>
        <v>40.432925484043473</v>
      </c>
      <c r="N37" s="16">
        <f t="shared" si="2"/>
        <v>0</v>
      </c>
      <c r="O37" s="19">
        <f t="shared" si="3"/>
        <v>0.59793580000000002</v>
      </c>
      <c r="P37" s="16">
        <f t="shared" si="8"/>
        <v>2.1419999999999999</v>
      </c>
      <c r="Q37" s="16">
        <f t="shared" si="4"/>
        <v>4.2839999999999998</v>
      </c>
      <c r="R37" s="16">
        <f t="shared" si="5"/>
        <v>0</v>
      </c>
      <c r="S37" s="16">
        <f t="shared" si="9"/>
        <v>0</v>
      </c>
      <c r="T37" s="16">
        <f t="shared" si="10"/>
        <v>-27.386050936984006</v>
      </c>
      <c r="U37" s="16">
        <f t="shared" si="11"/>
        <v>856.69062436110471</v>
      </c>
      <c r="V37" s="16">
        <f t="shared" si="12"/>
        <v>796.33641436110474</v>
      </c>
      <c r="W37" s="16">
        <f t="shared" si="13"/>
        <v>15.329999999999998</v>
      </c>
      <c r="X37" s="16">
        <f t="shared" si="14"/>
        <v>0.9</v>
      </c>
      <c r="Y37" s="19">
        <f t="shared" si="6"/>
        <v>2.1419999999999999</v>
      </c>
      <c r="Z37" s="15">
        <f t="shared" si="0"/>
        <v>0.24306669424112576</v>
      </c>
      <c r="AA37" s="15">
        <f t="shared" si="1"/>
        <v>0.70433599481087905</v>
      </c>
      <c r="AB37" s="15">
        <f t="shared" si="15"/>
        <v>6.0072523388426606E-2</v>
      </c>
    </row>
    <row r="38" spans="1:28" x14ac:dyDescent="0.2">
      <c r="A38" s="128">
        <v>42284</v>
      </c>
      <c r="B38">
        <f t="shared" si="21"/>
        <v>20151007</v>
      </c>
      <c r="C38">
        <f>Índice!C43</f>
        <v>5.9</v>
      </c>
      <c r="D38">
        <f>Índice!D43</f>
        <v>77</v>
      </c>
      <c r="E38" t="str">
        <f>Índice!E43</f>
        <v>NO</v>
      </c>
      <c r="F38">
        <f>Índice!F43</f>
        <v>15</v>
      </c>
      <c r="G38">
        <f>Índice!G43</f>
        <v>0</v>
      </c>
      <c r="I38" s="5">
        <f t="shared" si="19"/>
        <v>2.1748873516294513</v>
      </c>
      <c r="K38" s="5">
        <f t="shared" si="16"/>
        <v>57.243982234014098</v>
      </c>
      <c r="L38" s="17">
        <f t="shared" si="17"/>
        <v>89.214573931114984</v>
      </c>
      <c r="M38" s="19">
        <f t="shared" si="18"/>
        <v>56.098413520180529</v>
      </c>
      <c r="N38" s="16">
        <f t="shared" si="2"/>
        <v>0.59793580000000002</v>
      </c>
      <c r="O38" s="19">
        <f t="shared" si="3"/>
        <v>0.90286979999999994</v>
      </c>
      <c r="P38" s="16">
        <f t="shared" si="8"/>
        <v>4.1579999999999995</v>
      </c>
      <c r="Q38" s="16">
        <f t="shared" si="4"/>
        <v>4.032</v>
      </c>
      <c r="R38" s="16">
        <f t="shared" si="5"/>
        <v>2.1419999999999999</v>
      </c>
      <c r="S38" s="16">
        <f t="shared" si="9"/>
        <v>4.6633482079442272</v>
      </c>
      <c r="T38" s="16">
        <f t="shared" si="10"/>
        <v>4.6633482079442272</v>
      </c>
      <c r="U38" s="16">
        <f t="shared" si="11"/>
        <v>790.7274599626993</v>
      </c>
      <c r="V38" s="16">
        <f t="shared" si="12"/>
        <v>795.72744996269932</v>
      </c>
      <c r="W38" s="16">
        <f t="shared" si="13"/>
        <v>-1.27</v>
      </c>
      <c r="X38" s="16">
        <f t="shared" si="14"/>
        <v>0.9</v>
      </c>
      <c r="Y38" s="19">
        <f t="shared" si="6"/>
        <v>4.1579999999999995</v>
      </c>
      <c r="Z38" s="15">
        <f t="shared" si="0"/>
        <v>0.65433216556678497</v>
      </c>
      <c r="AA38" s="15">
        <f t="shared" si="1"/>
        <v>1.170391430007087</v>
      </c>
      <c r="AB38" s="15">
        <f t="shared" si="15"/>
        <v>0.17738780246766181</v>
      </c>
    </row>
    <row r="39" spans="1:28" x14ac:dyDescent="0.2">
      <c r="A39" s="128">
        <v>42285</v>
      </c>
      <c r="B39">
        <f t="shared" si="21"/>
        <v>20151008</v>
      </c>
      <c r="C39">
        <f>Índice!C44</f>
        <v>8.3000000000000007</v>
      </c>
      <c r="D39">
        <f>Índice!D44</f>
        <v>53</v>
      </c>
      <c r="E39" t="str">
        <f>Índice!E44</f>
        <v>NO</v>
      </c>
      <c r="F39">
        <f>Índice!F44</f>
        <v>39</v>
      </c>
      <c r="G39">
        <f>Índice!G44</f>
        <v>0</v>
      </c>
      <c r="I39" s="5">
        <f t="shared" si="19"/>
        <v>-0.71930593232934559</v>
      </c>
      <c r="K39" s="5">
        <f t="shared" si="16"/>
        <v>27.626772538517379</v>
      </c>
      <c r="L39" s="17">
        <f t="shared" si="17"/>
        <v>57.176507259553119</v>
      </c>
      <c r="M39" s="19">
        <f t="shared" si="18"/>
        <v>75.681812584186176</v>
      </c>
      <c r="N39" s="16">
        <f t="shared" si="2"/>
        <v>0.90286979999999994</v>
      </c>
      <c r="O39" s="19">
        <f t="shared" si="3"/>
        <v>1.7396389999999999</v>
      </c>
      <c r="P39" s="16">
        <f t="shared" si="8"/>
        <v>6.6059999999999999</v>
      </c>
      <c r="Q39" s="16">
        <f t="shared" si="4"/>
        <v>4.8960000000000008</v>
      </c>
      <c r="R39" s="16">
        <f t="shared" si="5"/>
        <v>4.1579999999999995</v>
      </c>
      <c r="S39" s="16">
        <f t="shared" si="9"/>
        <v>6.6921283200127757</v>
      </c>
      <c r="T39" s="16">
        <f t="shared" si="10"/>
        <v>6.6921283200127757</v>
      </c>
      <c r="U39" s="16">
        <f t="shared" si="11"/>
        <v>786.7270830327451</v>
      </c>
      <c r="V39" s="16">
        <f t="shared" si="12"/>
        <v>791.72707303274512</v>
      </c>
      <c r="W39" s="16">
        <f t="shared" si="13"/>
        <v>-1.27</v>
      </c>
      <c r="X39" s="16">
        <f t="shared" si="14"/>
        <v>0.9</v>
      </c>
      <c r="Y39" s="19">
        <f t="shared" si="6"/>
        <v>6.6059999999999999</v>
      </c>
      <c r="Z39" s="15">
        <f t="shared" si="0"/>
        <v>5.6847028792569994</v>
      </c>
      <c r="AA39" s="15">
        <f t="shared" si="1"/>
        <v>2.0980288370778988</v>
      </c>
      <c r="AB39" s="15">
        <f t="shared" si="15"/>
        <v>3.0449638120279308</v>
      </c>
    </row>
    <row r="40" spans="1:28" x14ac:dyDescent="0.2">
      <c r="A40" s="128">
        <v>42286</v>
      </c>
      <c r="B40">
        <f t="shared" si="21"/>
        <v>20151009</v>
      </c>
      <c r="C40">
        <f>Índice!C45</f>
        <v>6.4</v>
      </c>
      <c r="D40">
        <f>Índice!D45</f>
        <v>58</v>
      </c>
      <c r="E40" t="str">
        <f>Índice!E45</f>
        <v>ONO</v>
      </c>
      <c r="F40">
        <f>Índice!F45</f>
        <v>49</v>
      </c>
      <c r="G40">
        <f>Índice!G45</f>
        <v>4.3</v>
      </c>
      <c r="I40" s="5">
        <f t="shared" si="19"/>
        <v>-1.2620631405684231</v>
      </c>
      <c r="K40" s="5">
        <f t="shared" si="16"/>
        <v>45.482727359092912</v>
      </c>
      <c r="L40" s="17">
        <f t="shared" si="17"/>
        <v>114.13293318583277</v>
      </c>
      <c r="M40" s="19">
        <f t="shared" si="18"/>
        <v>63.154481405360471</v>
      </c>
      <c r="N40" s="16">
        <f t="shared" si="2"/>
        <v>0.36844944984069145</v>
      </c>
      <c r="O40" s="19">
        <f t="shared" si="3"/>
        <v>0.96505944984069147</v>
      </c>
      <c r="P40" s="16">
        <f t="shared" si="8"/>
        <v>4.1373176058719014</v>
      </c>
      <c r="Q40" s="16">
        <f t="shared" si="4"/>
        <v>4.2119999999999997</v>
      </c>
      <c r="R40" s="16">
        <f t="shared" si="5"/>
        <v>2.031317605871902</v>
      </c>
      <c r="S40" s="16">
        <f t="shared" si="9"/>
        <v>2.031317605871902</v>
      </c>
      <c r="T40" s="16">
        <f t="shared" si="10"/>
        <v>2.031317605871902</v>
      </c>
      <c r="U40" s="16">
        <f t="shared" si="11"/>
        <v>795.94766297651199</v>
      </c>
      <c r="V40" s="16">
        <f t="shared" si="12"/>
        <v>786.89649997651202</v>
      </c>
      <c r="W40" s="16">
        <f t="shared" si="13"/>
        <v>2.2989999999999995</v>
      </c>
      <c r="X40" s="16">
        <f t="shared" si="14"/>
        <v>0.9</v>
      </c>
      <c r="Y40" s="19">
        <f t="shared" si="6"/>
        <v>4.1373176058719014</v>
      </c>
      <c r="Z40" s="15">
        <f t="shared" si="0"/>
        <v>5.7455586880377529</v>
      </c>
      <c r="AA40" s="15">
        <f t="shared" si="1"/>
        <v>1.2191688665394009</v>
      </c>
      <c r="AB40" s="15">
        <f t="shared" si="15"/>
        <v>2.580773893341465</v>
      </c>
    </row>
    <row r="41" spans="1:28" x14ac:dyDescent="0.2">
      <c r="A41" s="128">
        <v>42287</v>
      </c>
      <c r="B41">
        <f t="shared" si="21"/>
        <v>20151010</v>
      </c>
      <c r="C41">
        <f>Índice!C46</f>
        <v>6.2</v>
      </c>
      <c r="D41">
        <f>Índice!D46</f>
        <v>57</v>
      </c>
      <c r="E41" t="str">
        <f>Índice!E46</f>
        <v>O</v>
      </c>
      <c r="F41">
        <f>Índice!F46</f>
        <v>13</v>
      </c>
      <c r="G41">
        <f>Índice!G46</f>
        <v>0.4</v>
      </c>
      <c r="I41" s="5">
        <f t="shared" si="19"/>
        <v>-1.6859632227649946</v>
      </c>
      <c r="K41" s="5">
        <f t="shared" si="16"/>
        <v>29.395278737261982</v>
      </c>
      <c r="L41" s="17">
        <f t="shared" si="17"/>
        <v>45.419134085446224</v>
      </c>
      <c r="M41" s="19">
        <f t="shared" si="18"/>
        <v>74.32803984902516</v>
      </c>
      <c r="N41" s="16">
        <f t="shared" si="2"/>
        <v>0.96505944984069147</v>
      </c>
      <c r="O41" s="19">
        <f t="shared" si="3"/>
        <v>1.5595860498406915</v>
      </c>
      <c r="P41" s="16">
        <f t="shared" si="8"/>
        <v>6.2073176058719017</v>
      </c>
      <c r="Q41" s="16">
        <f t="shared" si="4"/>
        <v>4.1399999999999997</v>
      </c>
      <c r="R41" s="16">
        <f t="shared" si="5"/>
        <v>4.1373176058719014</v>
      </c>
      <c r="S41" s="16">
        <f t="shared" si="9"/>
        <v>6.0073325145894012</v>
      </c>
      <c r="T41" s="16">
        <f t="shared" si="10"/>
        <v>6.0073325145894012</v>
      </c>
      <c r="U41" s="16">
        <f t="shared" si="11"/>
        <v>788.07510511952387</v>
      </c>
      <c r="V41" s="16">
        <f t="shared" si="12"/>
        <v>791.76801111952386</v>
      </c>
      <c r="W41" s="16">
        <f t="shared" si="13"/>
        <v>-0.93799999999999994</v>
      </c>
      <c r="X41" s="16">
        <f t="shared" si="14"/>
        <v>0.9</v>
      </c>
      <c r="Y41" s="19">
        <f t="shared" si="6"/>
        <v>6.2073176058719017</v>
      </c>
      <c r="Z41" s="15">
        <f t="shared" si="0"/>
        <v>1.4234587923957691</v>
      </c>
      <c r="AA41" s="15">
        <f t="shared" si="1"/>
        <v>1.9158074641742477</v>
      </c>
      <c r="AB41" s="15">
        <f t="shared" si="15"/>
        <v>0.43547111586875004</v>
      </c>
    </row>
    <row r="42" spans="1:28" x14ac:dyDescent="0.2">
      <c r="A42" s="128">
        <v>42288</v>
      </c>
      <c r="B42">
        <f t="shared" si="21"/>
        <v>20151011</v>
      </c>
      <c r="C42">
        <f>Índice!C47</f>
        <v>7.7</v>
      </c>
      <c r="D42">
        <f>Índice!D47</f>
        <v>55</v>
      </c>
      <c r="E42" t="str">
        <f>Índice!E47</f>
        <v>Variable</v>
      </c>
      <c r="F42">
        <f>Índice!F47</f>
        <v>5</v>
      </c>
      <c r="G42">
        <f>Índice!G47</f>
        <v>0</v>
      </c>
      <c r="I42" s="5">
        <f t="shared" si="19"/>
        <v>-0.77090617585692911</v>
      </c>
      <c r="K42" s="5">
        <f t="shared" si="16"/>
        <v>22.732977150295753</v>
      </c>
      <c r="L42" s="17">
        <f t="shared" si="17"/>
        <v>29.336994987393105</v>
      </c>
      <c r="M42" s="19">
        <f t="shared" si="18"/>
        <v>79.574830538028195</v>
      </c>
      <c r="N42" s="16">
        <f t="shared" si="2"/>
        <v>1.5595860498406915</v>
      </c>
      <c r="O42" s="19">
        <f t="shared" si="3"/>
        <v>2.3096100498406917</v>
      </c>
      <c r="P42" s="16">
        <f t="shared" si="8"/>
        <v>8.5473176058719016</v>
      </c>
      <c r="Q42" s="16">
        <f t="shared" si="4"/>
        <v>4.68</v>
      </c>
      <c r="R42" s="16">
        <f t="shared" si="5"/>
        <v>6.2073176058719017</v>
      </c>
      <c r="S42" s="16">
        <f t="shared" si="9"/>
        <v>8.7545038571655986</v>
      </c>
      <c r="T42" s="16">
        <f t="shared" si="10"/>
        <v>8.7545038571655986</v>
      </c>
      <c r="U42" s="16">
        <f t="shared" si="11"/>
        <v>782.68120541822668</v>
      </c>
      <c r="V42" s="16">
        <f t="shared" si="12"/>
        <v>787.68119541822671</v>
      </c>
      <c r="W42" s="16">
        <f t="shared" si="13"/>
        <v>-1.27</v>
      </c>
      <c r="X42" s="16">
        <f t="shared" si="14"/>
        <v>0.9</v>
      </c>
      <c r="Y42" s="19">
        <f t="shared" si="6"/>
        <v>8.5473176058719016</v>
      </c>
      <c r="Z42" s="15">
        <f t="shared" si="0"/>
        <v>1.4008553047415371</v>
      </c>
      <c r="AA42" s="15">
        <f t="shared" si="1"/>
        <v>2.7568603046830593</v>
      </c>
      <c r="AB42" s="15">
        <f t="shared" si="15"/>
        <v>0.47935905279619029</v>
      </c>
    </row>
    <row r="43" spans="1:28" x14ac:dyDescent="0.2">
      <c r="A43" s="128">
        <v>42289</v>
      </c>
      <c r="B43">
        <f t="shared" si="21"/>
        <v>20151012</v>
      </c>
      <c r="C43">
        <f>Índice!C48</f>
        <v>11</v>
      </c>
      <c r="D43">
        <f>Índice!D48</f>
        <v>45</v>
      </c>
      <c r="E43" t="str">
        <f>Índice!E48</f>
        <v>O</v>
      </c>
      <c r="F43">
        <f>Índice!F48</f>
        <v>14</v>
      </c>
      <c r="G43">
        <f>Índice!G48</f>
        <v>0</v>
      </c>
      <c r="I43" s="5">
        <f t="shared" si="19"/>
        <v>-0.47758380303917919</v>
      </c>
      <c r="K43" s="5">
        <f t="shared" si="16"/>
        <v>16.988435669955848</v>
      </c>
      <c r="L43" s="17">
        <f t="shared" si="17"/>
        <v>22.676892235650705</v>
      </c>
      <c r="M43" s="19">
        <f t="shared" si="18"/>
        <v>84.440709974890027</v>
      </c>
      <c r="N43" s="16">
        <f t="shared" si="2"/>
        <v>2.3096100498406917</v>
      </c>
      <c r="O43" s="19">
        <f t="shared" si="3"/>
        <v>3.5700670498406915</v>
      </c>
      <c r="P43" s="16">
        <f t="shared" si="8"/>
        <v>11.481317605871901</v>
      </c>
      <c r="Q43" s="16">
        <f t="shared" si="4"/>
        <v>5.8680000000000003</v>
      </c>
      <c r="R43" s="16">
        <f t="shared" si="5"/>
        <v>8.5473176058719016</v>
      </c>
      <c r="S43" s="16">
        <f t="shared" si="9"/>
        <v>11.109496533229981</v>
      </c>
      <c r="T43" s="16">
        <f t="shared" si="10"/>
        <v>11.109496533229981</v>
      </c>
      <c r="U43" s="16">
        <f t="shared" si="11"/>
        <v>778.08672239076907</v>
      </c>
      <c r="V43" s="16">
        <f t="shared" si="12"/>
        <v>783.08671239076909</v>
      </c>
      <c r="W43" s="16">
        <f t="shared" si="13"/>
        <v>-1.27</v>
      </c>
      <c r="X43" s="16">
        <f t="shared" si="14"/>
        <v>0.9</v>
      </c>
      <c r="Y43" s="19">
        <f t="shared" si="6"/>
        <v>11.481317605871901</v>
      </c>
      <c r="Z43" s="15">
        <f t="shared" si="0"/>
        <v>3.9527666626484015</v>
      </c>
      <c r="AA43" s="15">
        <f t="shared" si="1"/>
        <v>4.0172595339709805</v>
      </c>
      <c r="AB43" s="15">
        <f t="shared" si="15"/>
        <v>2.5392098891196406</v>
      </c>
    </row>
    <row r="44" spans="1:28" x14ac:dyDescent="0.2">
      <c r="A44" s="128">
        <v>42290</v>
      </c>
      <c r="B44">
        <f t="shared" si="21"/>
        <v>20151013</v>
      </c>
      <c r="C44">
        <f>Índice!C49</f>
        <v>13.8</v>
      </c>
      <c r="D44">
        <f>Índice!D49</f>
        <v>29</v>
      </c>
      <c r="E44" t="str">
        <f>Índice!E49</f>
        <v>NO</v>
      </c>
      <c r="F44">
        <f>Índice!F49</f>
        <v>29</v>
      </c>
      <c r="G44">
        <f>Índice!G49</f>
        <v>0</v>
      </c>
      <c r="I44" s="5">
        <f t="shared" si="19"/>
        <v>-3.9283193633466018</v>
      </c>
      <c r="K44" s="5">
        <f t="shared" si="16"/>
        <v>11.770126951225782</v>
      </c>
      <c r="L44" s="17">
        <f t="shared" si="17"/>
        <v>16.934246691720549</v>
      </c>
      <c r="M44" s="19">
        <f t="shared" si="18"/>
        <v>89.165667275028667</v>
      </c>
      <c r="N44" s="16">
        <f t="shared" si="2"/>
        <v>3.5700670498406915</v>
      </c>
      <c r="O44" s="19">
        <f t="shared" si="3"/>
        <v>5.5737296498406916</v>
      </c>
      <c r="P44" s="16">
        <f t="shared" si="8"/>
        <v>14.919317605871901</v>
      </c>
      <c r="Q44" s="16">
        <f t="shared" si="4"/>
        <v>6.8760000000000003</v>
      </c>
      <c r="R44" s="16">
        <f t="shared" si="5"/>
        <v>11.481317605871901</v>
      </c>
      <c r="S44" s="16">
        <f t="shared" si="9"/>
        <v>14.062420198718623</v>
      </c>
      <c r="T44" s="16">
        <f t="shared" si="10"/>
        <v>14.062420198718623</v>
      </c>
      <c r="U44" s="16">
        <f t="shared" si="11"/>
        <v>772.36379584730639</v>
      </c>
      <c r="V44" s="16">
        <f t="shared" si="12"/>
        <v>777.36378584730642</v>
      </c>
      <c r="W44" s="16">
        <f t="shared" si="13"/>
        <v>-1.27</v>
      </c>
      <c r="X44" s="16">
        <f t="shared" si="14"/>
        <v>0.9</v>
      </c>
      <c r="Y44" s="19">
        <f t="shared" si="6"/>
        <v>14.919317605871901</v>
      </c>
      <c r="Z44" s="15">
        <f t="shared" si="0"/>
        <v>16.395381661168305</v>
      </c>
      <c r="AA44" s="15">
        <f t="shared" si="1"/>
        <v>5.7640032874889</v>
      </c>
      <c r="AB44" s="15">
        <f t="shared" si="15"/>
        <v>12.12481258853377</v>
      </c>
    </row>
    <row r="45" spans="1:28" x14ac:dyDescent="0.2">
      <c r="A45" s="128">
        <v>42291</v>
      </c>
      <c r="B45">
        <f t="shared" si="21"/>
        <v>20151014</v>
      </c>
      <c r="C45">
        <f>Índice!C50</f>
        <v>13.6</v>
      </c>
      <c r="D45">
        <f>Índice!D50</f>
        <v>52</v>
      </c>
      <c r="E45" t="str">
        <f>Índice!E50</f>
        <v>O</v>
      </c>
      <c r="F45">
        <f>Índice!F50</f>
        <v>37</v>
      </c>
      <c r="G45">
        <f>Índice!G50</f>
        <v>0</v>
      </c>
      <c r="I45" s="5">
        <f t="shared" si="19"/>
        <v>3.9260337436642754</v>
      </c>
      <c r="K45" s="5">
        <f t="shared" si="16"/>
        <v>13.167155153616735</v>
      </c>
      <c r="L45" s="17">
        <f t="shared" si="17"/>
        <v>11.717660230812319</v>
      </c>
      <c r="M45" s="19">
        <f t="shared" si="18"/>
        <v>87.870575834942102</v>
      </c>
      <c r="N45" s="16">
        <f t="shared" si="2"/>
        <v>5.5737296498406916</v>
      </c>
      <c r="O45" s="19">
        <f t="shared" si="3"/>
        <v>6.9101360498406912</v>
      </c>
      <c r="P45" s="16">
        <f t="shared" si="8"/>
        <v>18.321317605871901</v>
      </c>
      <c r="Q45" s="16">
        <f t="shared" si="4"/>
        <v>6.8039999999999994</v>
      </c>
      <c r="R45" s="16">
        <f t="shared" si="5"/>
        <v>14.919317605871901</v>
      </c>
      <c r="S45" s="16">
        <f t="shared" si="9"/>
        <v>17.522773051188846</v>
      </c>
      <c r="T45" s="16">
        <f t="shared" si="10"/>
        <v>17.522773051188846</v>
      </c>
      <c r="U45" s="16">
        <f t="shared" si="11"/>
        <v>765.71098551611976</v>
      </c>
      <c r="V45" s="16">
        <f t="shared" si="12"/>
        <v>770.71097551611979</v>
      </c>
      <c r="W45" s="16">
        <f t="shared" si="13"/>
        <v>-1.27</v>
      </c>
      <c r="X45" s="16">
        <f t="shared" si="14"/>
        <v>0.9</v>
      </c>
      <c r="Y45" s="19">
        <f t="shared" si="6"/>
        <v>18.321317605871901</v>
      </c>
      <c r="Z45" s="15">
        <f t="shared" si="0"/>
        <v>20.37347880821558</v>
      </c>
      <c r="AA45" s="15">
        <f t="shared" si="1"/>
        <v>7.1131845145413237</v>
      </c>
      <c r="AB45" s="15">
        <f t="shared" si="15"/>
        <v>15.520828693029861</v>
      </c>
    </row>
    <row r="46" spans="1:28" x14ac:dyDescent="0.2">
      <c r="A46" s="128">
        <v>42292</v>
      </c>
      <c r="B46">
        <f t="shared" si="21"/>
        <v>20151015</v>
      </c>
      <c r="C46">
        <f>Índice!C51</f>
        <v>16.600000000000001</v>
      </c>
      <c r="D46">
        <f>Índice!D51</f>
        <v>29</v>
      </c>
      <c r="E46" t="str">
        <f>Índice!E51</f>
        <v>Variable</v>
      </c>
      <c r="F46">
        <f>Índice!F51</f>
        <v>7</v>
      </c>
      <c r="G46">
        <f>Índice!G51</f>
        <v>0</v>
      </c>
      <c r="I46" s="5">
        <f t="shared" si="19"/>
        <v>-1.5062944353181063</v>
      </c>
      <c r="K46" s="5">
        <f t="shared" si="16"/>
        <v>10.840659717733079</v>
      </c>
      <c r="L46" s="17">
        <f t="shared" si="17"/>
        <v>13.114227356084497</v>
      </c>
      <c r="M46" s="19">
        <f t="shared" si="18"/>
        <v>90.039998391617672</v>
      </c>
      <c r="N46" s="16">
        <f t="shared" si="2"/>
        <v>6.9101360498406912</v>
      </c>
      <c r="O46" s="19">
        <f t="shared" si="3"/>
        <v>9.2903258498406913</v>
      </c>
      <c r="P46" s="16">
        <f t="shared" si="8"/>
        <v>22.263317605871901</v>
      </c>
      <c r="Q46" s="16">
        <f t="shared" si="4"/>
        <v>7.8840000000000012</v>
      </c>
      <c r="R46" s="16">
        <f t="shared" si="5"/>
        <v>18.321317605871901</v>
      </c>
      <c r="S46" s="16">
        <f t="shared" si="9"/>
        <v>20.947083012886804</v>
      </c>
      <c r="T46" s="16">
        <f t="shared" si="10"/>
        <v>20.947083012886804</v>
      </c>
      <c r="U46" s="16">
        <f t="shared" si="11"/>
        <v>759.18388451116573</v>
      </c>
      <c r="V46" s="16">
        <f t="shared" si="12"/>
        <v>764.18387451116575</v>
      </c>
      <c r="W46" s="16">
        <f t="shared" si="13"/>
        <v>-1.27</v>
      </c>
      <c r="X46" s="16">
        <f t="shared" si="14"/>
        <v>0.9</v>
      </c>
      <c r="Y46" s="19">
        <f t="shared" si="6"/>
        <v>22.263317605871901</v>
      </c>
      <c r="Z46" s="15">
        <f t="shared" si="0"/>
        <v>6.1351563764191885</v>
      </c>
      <c r="AA46" s="15">
        <f t="shared" si="1"/>
        <v>9.270394261885631</v>
      </c>
      <c r="AB46" s="15">
        <f t="shared" si="15"/>
        <v>6.3485867353443961</v>
      </c>
    </row>
    <row r="47" spans="1:28" x14ac:dyDescent="0.2">
      <c r="A47" s="128">
        <v>42293</v>
      </c>
      <c r="B47">
        <f t="shared" si="21"/>
        <v>20151016</v>
      </c>
      <c r="C47">
        <f>Índice!C52</f>
        <v>15.7</v>
      </c>
      <c r="D47">
        <f>Índice!D52</f>
        <v>43</v>
      </c>
      <c r="E47" t="str">
        <f>Índice!E52</f>
        <v>O</v>
      </c>
      <c r="F47">
        <f>Índice!F52</f>
        <v>40</v>
      </c>
      <c r="G47">
        <f>Índice!G52</f>
        <v>0</v>
      </c>
      <c r="I47" s="5">
        <f t="shared" si="19"/>
        <v>3.1546973485063865</v>
      </c>
      <c r="K47" s="5">
        <f t="shared" si="16"/>
        <v>11.35815886283428</v>
      </c>
      <c r="L47" s="17">
        <f t="shared" si="17"/>
        <v>10.78849975996998</v>
      </c>
      <c r="M47" s="19">
        <f t="shared" si="18"/>
        <v>89.551932549524736</v>
      </c>
      <c r="N47" s="16">
        <f t="shared" si="2"/>
        <v>9.2903258498406913</v>
      </c>
      <c r="O47" s="19">
        <f t="shared" si="3"/>
        <v>11.104020249840691</v>
      </c>
      <c r="P47" s="16">
        <f t="shared" si="8"/>
        <v>26.043317605871902</v>
      </c>
      <c r="Q47" s="16">
        <f t="shared" si="4"/>
        <v>7.5600000000000005</v>
      </c>
      <c r="R47" s="16">
        <f t="shared" si="5"/>
        <v>22.263317605871901</v>
      </c>
      <c r="S47" s="16">
        <f t="shared" si="9"/>
        <v>24.915174250663188</v>
      </c>
      <c r="T47" s="16">
        <f t="shared" si="10"/>
        <v>24.915174250663188</v>
      </c>
      <c r="U47" s="16">
        <f t="shared" si="11"/>
        <v>751.68983998460521</v>
      </c>
      <c r="V47" s="16">
        <f t="shared" si="12"/>
        <v>756.68982998460524</v>
      </c>
      <c r="W47" s="16">
        <f t="shared" si="13"/>
        <v>-1.27</v>
      </c>
      <c r="X47" s="16">
        <f t="shared" si="14"/>
        <v>0.9</v>
      </c>
      <c r="Y47" s="19">
        <f t="shared" si="6"/>
        <v>26.043317605871902</v>
      </c>
      <c r="Z47" s="15">
        <f t="shared" si="0"/>
        <v>30.162860408781736</v>
      </c>
      <c r="AA47" s="15">
        <f t="shared" si="1"/>
        <v>11.073714823947714</v>
      </c>
      <c r="AB47" s="15">
        <f t="shared" si="15"/>
        <v>24.446698420567792</v>
      </c>
    </row>
    <row r="48" spans="1:28" x14ac:dyDescent="0.2">
      <c r="A48" s="128">
        <v>42294</v>
      </c>
      <c r="B48">
        <f t="shared" si="21"/>
        <v>20151017</v>
      </c>
      <c r="C48">
        <f>Índice!C53</f>
        <v>9.8000000000000007</v>
      </c>
      <c r="D48">
        <f>Índice!D53</f>
        <v>62</v>
      </c>
      <c r="E48" t="str">
        <f>Índice!E53</f>
        <v>O</v>
      </c>
      <c r="F48">
        <f>Índice!F53</f>
        <v>31</v>
      </c>
      <c r="G48">
        <f>Índice!G53</f>
        <v>0</v>
      </c>
      <c r="I48" s="5">
        <f t="shared" si="19"/>
        <v>2.8625467445745141</v>
      </c>
      <c r="K48" s="5">
        <f t="shared" si="16"/>
        <v>14.895682428571558</v>
      </c>
      <c r="L48" s="17">
        <f t="shared" si="17"/>
        <v>11.305828108938076</v>
      </c>
      <c r="M48" s="19">
        <f t="shared" si="18"/>
        <v>86.299071547844605</v>
      </c>
      <c r="N48" s="16">
        <f t="shared" si="2"/>
        <v>11.104020249840691</v>
      </c>
      <c r="O48" s="19">
        <f t="shared" si="3"/>
        <v>11.888515049840692</v>
      </c>
      <c r="P48" s="16">
        <f t="shared" si="8"/>
        <v>28.761317605871902</v>
      </c>
      <c r="Q48" s="16">
        <f t="shared" si="4"/>
        <v>5.4360000000000008</v>
      </c>
      <c r="R48" s="16">
        <f t="shared" si="5"/>
        <v>26.043317605871902</v>
      </c>
      <c r="S48" s="16">
        <f t="shared" si="9"/>
        <v>28.720437524367814</v>
      </c>
      <c r="T48" s="16">
        <f t="shared" si="10"/>
        <v>28.720437524367814</v>
      </c>
      <c r="U48" s="16">
        <f t="shared" si="11"/>
        <v>744.57280205947461</v>
      </c>
      <c r="V48" s="16">
        <f t="shared" si="12"/>
        <v>749.57279205947464</v>
      </c>
      <c r="W48" s="16">
        <f t="shared" si="13"/>
        <v>-1.27</v>
      </c>
      <c r="X48" s="16">
        <f t="shared" si="14"/>
        <v>0.9</v>
      </c>
      <c r="Y48" s="19">
        <f t="shared" si="6"/>
        <v>28.761317605871902</v>
      </c>
      <c r="Z48" s="15">
        <f t="shared" si="0"/>
        <v>12.040728734025278</v>
      </c>
      <c r="AA48" s="15">
        <f t="shared" si="1"/>
        <v>11.872864451201265</v>
      </c>
      <c r="AB48" s="15">
        <f t="shared" si="15"/>
        <v>12.73040076729073</v>
      </c>
    </row>
    <row r="49" spans="1:28" x14ac:dyDescent="0.2">
      <c r="A49" s="128">
        <v>42295</v>
      </c>
      <c r="B49">
        <f t="shared" si="21"/>
        <v>20151018</v>
      </c>
      <c r="C49">
        <f>Índice!C54</f>
        <v>10.199999999999999</v>
      </c>
      <c r="D49">
        <f>Índice!D54</f>
        <v>48</v>
      </c>
      <c r="E49" t="str">
        <f>Índice!E54</f>
        <v>NO</v>
      </c>
      <c r="F49">
        <f>Índice!F54</f>
        <v>37</v>
      </c>
      <c r="G49">
        <f>Índice!G54</f>
        <v>0</v>
      </c>
      <c r="I49" s="5">
        <f t="shared" si="19"/>
        <v>-0.32359562118823376</v>
      </c>
      <c r="K49" s="5">
        <f t="shared" si="16"/>
        <v>14.842184145508467</v>
      </c>
      <c r="L49" s="17">
        <f t="shared" si="17"/>
        <v>14.842184145508467</v>
      </c>
      <c r="M49" s="19">
        <f t="shared" si="18"/>
        <v>86.347207161673396</v>
      </c>
      <c r="N49" s="16">
        <f t="shared" si="2"/>
        <v>11.888515049840692</v>
      </c>
      <c r="O49" s="19">
        <f t="shared" si="3"/>
        <v>13.001429449840691</v>
      </c>
      <c r="P49" s="16">
        <f t="shared" si="8"/>
        <v>31.551317605871901</v>
      </c>
      <c r="Q49" s="16">
        <f t="shared" si="4"/>
        <v>5.58</v>
      </c>
      <c r="R49" s="16">
        <f t="shared" si="5"/>
        <v>28.761317605871902</v>
      </c>
      <c r="S49" s="16">
        <f t="shared" si="9"/>
        <v>31.456752135985173</v>
      </c>
      <c r="T49" s="16">
        <f t="shared" si="10"/>
        <v>31.456752135985173</v>
      </c>
      <c r="U49" s="16">
        <f t="shared" si="11"/>
        <v>739.49672045574482</v>
      </c>
      <c r="V49" s="16">
        <f t="shared" si="12"/>
        <v>744.49671045574485</v>
      </c>
      <c r="W49" s="16">
        <f t="shared" si="13"/>
        <v>-1.27</v>
      </c>
      <c r="X49" s="16">
        <f t="shared" si="14"/>
        <v>0.9</v>
      </c>
      <c r="Y49" s="19">
        <f t="shared" si="6"/>
        <v>31.551317605871901</v>
      </c>
      <c r="Z49" s="15">
        <f t="shared" si="0"/>
        <v>16.401421243193049</v>
      </c>
      <c r="AA49" s="15">
        <f t="shared" si="1"/>
        <v>12.987173438641578</v>
      </c>
      <c r="AB49" s="15">
        <f t="shared" si="15"/>
        <v>16.798748828265047</v>
      </c>
    </row>
    <row r="50" spans="1:28" x14ac:dyDescent="0.2">
      <c r="A50" s="128">
        <v>42296</v>
      </c>
      <c r="B50">
        <f t="shared" si="21"/>
        <v>20151019</v>
      </c>
      <c r="C50">
        <f>Índice!C55</f>
        <v>8.8000000000000007</v>
      </c>
      <c r="D50">
        <f>Índice!D55</f>
        <v>45</v>
      </c>
      <c r="E50" t="str">
        <f>Índice!E55</f>
        <v>ONO</v>
      </c>
      <c r="F50">
        <f>Índice!F55</f>
        <v>38</v>
      </c>
      <c r="G50">
        <f>Índice!G55</f>
        <v>0</v>
      </c>
      <c r="I50" s="5">
        <f t="shared" si="19"/>
        <v>-2.4815111893657344</v>
      </c>
      <c r="K50" s="5">
        <f t="shared" si="16"/>
        <v>14.750156225971599</v>
      </c>
      <c r="L50" s="17">
        <f t="shared" si="17"/>
        <v>14.788703519092664</v>
      </c>
      <c r="M50" s="19">
        <f t="shared" si="18"/>
        <v>86.430084605932365</v>
      </c>
      <c r="N50" s="16">
        <f t="shared" si="2"/>
        <v>13.001429449840691</v>
      </c>
      <c r="O50" s="19">
        <f t="shared" si="3"/>
        <v>14.032712449840691</v>
      </c>
      <c r="P50" s="16">
        <f t="shared" si="8"/>
        <v>34.089317605871898</v>
      </c>
      <c r="Q50" s="16">
        <f t="shared" si="4"/>
        <v>5.0760000000000005</v>
      </c>
      <c r="R50" s="16">
        <f t="shared" si="5"/>
        <v>31.551317605871901</v>
      </c>
      <c r="S50" s="16">
        <f t="shared" si="9"/>
        <v>34.265682669153897</v>
      </c>
      <c r="T50" s="16">
        <f t="shared" si="10"/>
        <v>34.265682669153897</v>
      </c>
      <c r="U50" s="16">
        <f t="shared" si="11"/>
        <v>734.32192398275538</v>
      </c>
      <c r="V50" s="16">
        <f t="shared" si="12"/>
        <v>739.3219139827554</v>
      </c>
      <c r="W50" s="16">
        <f t="shared" si="13"/>
        <v>-1.27</v>
      </c>
      <c r="X50" s="16">
        <f t="shared" si="14"/>
        <v>0.9</v>
      </c>
      <c r="Y50" s="19">
        <f t="shared" si="6"/>
        <v>34.089317605871898</v>
      </c>
      <c r="Z50" s="15">
        <f t="shared" si="0"/>
        <v>17.452010568805655</v>
      </c>
      <c r="AA50" s="15">
        <f t="shared" si="1"/>
        <v>14.018876024933768</v>
      </c>
      <c r="AB50" s="15">
        <f t="shared" si="15"/>
        <v>18.183439286186793</v>
      </c>
    </row>
    <row r="51" spans="1:28" x14ac:dyDescent="0.2">
      <c r="A51" s="128">
        <v>42297</v>
      </c>
      <c r="B51">
        <f t="shared" si="21"/>
        <v>20151020</v>
      </c>
      <c r="C51">
        <f>Índice!C56</f>
        <v>9.4</v>
      </c>
      <c r="D51">
        <f>Índice!D56</f>
        <v>36</v>
      </c>
      <c r="E51" t="str">
        <f>Índice!E56</f>
        <v>ONO</v>
      </c>
      <c r="F51">
        <f>Índice!F56</f>
        <v>36</v>
      </c>
      <c r="G51">
        <f>Índice!G56</f>
        <v>0</v>
      </c>
      <c r="I51" s="5">
        <f t="shared" si="19"/>
        <v>-4.9193591801174872</v>
      </c>
      <c r="K51" s="5">
        <f t="shared" si="16"/>
        <v>13.26707159711699</v>
      </c>
      <c r="L51" s="17">
        <f t="shared" si="17"/>
        <v>14.696705972577567</v>
      </c>
      <c r="M51" s="19">
        <f t="shared" si="18"/>
        <v>87.778814056856049</v>
      </c>
      <c r="N51" s="16">
        <f t="shared" si="2"/>
        <v>14.032712449840691</v>
      </c>
      <c r="O51" s="19">
        <f t="shared" si="3"/>
        <v>15.30548044984069</v>
      </c>
      <c r="P51" s="16">
        <f t="shared" si="8"/>
        <v>36.735317605871899</v>
      </c>
      <c r="Q51" s="16">
        <f t="shared" si="4"/>
        <v>5.2919999999999998</v>
      </c>
      <c r="R51" s="16">
        <f t="shared" si="5"/>
        <v>34.089317605871898</v>
      </c>
      <c r="S51" s="16">
        <f t="shared" si="9"/>
        <v>36.821019200051389</v>
      </c>
      <c r="T51" s="16">
        <f t="shared" si="10"/>
        <v>36.821019200051389</v>
      </c>
      <c r="U51" s="16">
        <f t="shared" si="11"/>
        <v>729.64577720227783</v>
      </c>
      <c r="V51" s="16">
        <f t="shared" si="12"/>
        <v>734.64576720227785</v>
      </c>
      <c r="W51" s="16">
        <f t="shared" si="13"/>
        <v>-1.27</v>
      </c>
      <c r="X51" s="16">
        <f t="shared" si="14"/>
        <v>0.9</v>
      </c>
      <c r="Y51" s="19">
        <f t="shared" si="6"/>
        <v>36.735317605871899</v>
      </c>
      <c r="Z51" s="15">
        <f t="shared" si="0"/>
        <v>19.119637001716363</v>
      </c>
      <c r="AA51" s="15">
        <f t="shared" si="1"/>
        <v>15.285684531393288</v>
      </c>
      <c r="AB51" s="15">
        <f t="shared" si="15"/>
        <v>20.178676879955962</v>
      </c>
    </row>
    <row r="52" spans="1:28" x14ac:dyDescent="0.2">
      <c r="A52" s="128">
        <v>42298</v>
      </c>
      <c r="B52">
        <f t="shared" si="21"/>
        <v>20151021</v>
      </c>
      <c r="C52">
        <f>Índice!C57</f>
        <v>9.1</v>
      </c>
      <c r="D52">
        <f>Índice!D57</f>
        <v>27</v>
      </c>
      <c r="E52" t="str">
        <f>Índice!E57</f>
        <v>Variable</v>
      </c>
      <c r="F52">
        <f>Índice!F57</f>
        <v>7</v>
      </c>
      <c r="G52">
        <f>Índice!G57</f>
        <v>0</v>
      </c>
      <c r="I52" s="5">
        <f t="shared" si="19"/>
        <v>-8.918118719603747</v>
      </c>
      <c r="K52" s="5">
        <f t="shared" si="16"/>
        <v>11.711853640133468</v>
      </c>
      <c r="L52" s="17">
        <f t="shared" si="17"/>
        <v>13.214110823023651</v>
      </c>
      <c r="M52" s="19">
        <f t="shared" si="18"/>
        <v>89.22018328802217</v>
      </c>
      <c r="N52" s="16">
        <f t="shared" si="2"/>
        <v>15.30548044984069</v>
      </c>
      <c r="O52" s="19">
        <f t="shared" si="3"/>
        <v>16.71575284984069</v>
      </c>
      <c r="P52" s="16">
        <f t="shared" si="8"/>
        <v>39.327317605871897</v>
      </c>
      <c r="Q52" s="16">
        <f t="shared" si="4"/>
        <v>5.1839999999999993</v>
      </c>
      <c r="R52" s="16">
        <f t="shared" si="5"/>
        <v>36.735317605871899</v>
      </c>
      <c r="S52" s="16">
        <f t="shared" si="9"/>
        <v>39.485211767729119</v>
      </c>
      <c r="T52" s="16">
        <f t="shared" si="10"/>
        <v>39.485211767729119</v>
      </c>
      <c r="U52" s="16">
        <f t="shared" si="11"/>
        <v>724.80213346631626</v>
      </c>
      <c r="V52" s="16">
        <f t="shared" si="12"/>
        <v>729.80212346631629</v>
      </c>
      <c r="W52" s="16">
        <f t="shared" si="13"/>
        <v>-1.27</v>
      </c>
      <c r="X52" s="16">
        <f t="shared" si="14"/>
        <v>0.9</v>
      </c>
      <c r="Y52" s="19">
        <f t="shared" si="6"/>
        <v>39.327317605871897</v>
      </c>
      <c r="Z52" s="15">
        <f t="shared" si="0"/>
        <v>5.4546316393391931</v>
      </c>
      <c r="AA52" s="15">
        <f t="shared" si="1"/>
        <v>16.686016543707709</v>
      </c>
      <c r="AB52" s="15">
        <f t="shared" si="15"/>
        <v>7.7518138101297485</v>
      </c>
    </row>
    <row r="53" spans="1:28" x14ac:dyDescent="0.2">
      <c r="A53" s="128">
        <v>42299</v>
      </c>
      <c r="B53">
        <f t="shared" si="21"/>
        <v>20151022</v>
      </c>
      <c r="C53">
        <f>Índice!C58</f>
        <v>10.9</v>
      </c>
      <c r="D53">
        <f>Índice!D58</f>
        <v>38</v>
      </c>
      <c r="E53" t="str">
        <f>Índice!E58</f>
        <v>ONO</v>
      </c>
      <c r="F53">
        <f>Índice!F58</f>
        <v>10</v>
      </c>
      <c r="G53">
        <f>Índice!G58</f>
        <v>0</v>
      </c>
      <c r="I53" s="5">
        <f t="shared" si="19"/>
        <v>-2.8624645270308351</v>
      </c>
      <c r="K53" s="5">
        <f t="shared" si="16"/>
        <v>11.65940615232412</v>
      </c>
      <c r="L53" s="17">
        <f t="shared" si="17"/>
        <v>11.65940615232412</v>
      </c>
      <c r="M53" s="19">
        <f t="shared" si="18"/>
        <v>89.269283307900892</v>
      </c>
      <c r="N53" s="16">
        <f t="shared" si="2"/>
        <v>16.71575284984069</v>
      </c>
      <c r="O53" s="19">
        <f t="shared" si="3"/>
        <v>18.124888849840691</v>
      </c>
      <c r="P53" s="16">
        <f t="shared" si="8"/>
        <v>42.243317605871894</v>
      </c>
      <c r="Q53" s="16">
        <f t="shared" si="4"/>
        <v>5.8319999999999999</v>
      </c>
      <c r="R53" s="16">
        <f t="shared" si="5"/>
        <v>39.327317605871897</v>
      </c>
      <c r="S53" s="16">
        <f t="shared" si="9"/>
        <v>42.095150935126135</v>
      </c>
      <c r="T53" s="16">
        <f t="shared" si="10"/>
        <v>42.095150935126135</v>
      </c>
      <c r="U53" s="16">
        <f t="shared" si="11"/>
        <v>720.088305005086</v>
      </c>
      <c r="V53" s="16">
        <f t="shared" si="12"/>
        <v>725.08829500508602</v>
      </c>
      <c r="W53" s="16">
        <f t="shared" si="13"/>
        <v>-1.27</v>
      </c>
      <c r="X53" s="16">
        <f t="shared" si="14"/>
        <v>0.9</v>
      </c>
      <c r="Y53" s="19">
        <f t="shared" si="6"/>
        <v>42.243317605871894</v>
      </c>
      <c r="Z53" s="15">
        <f t="shared" si="0"/>
        <v>6.3894783698715036</v>
      </c>
      <c r="AA53" s="15">
        <f t="shared" si="1"/>
        <v>18.090240349312293</v>
      </c>
      <c r="AB53" s="15">
        <f t="shared" si="15"/>
        <v>9.2898457873203064</v>
      </c>
    </row>
    <row r="54" spans="1:28" x14ac:dyDescent="0.2">
      <c r="A54" s="128">
        <v>42300</v>
      </c>
      <c r="B54">
        <f t="shared" si="21"/>
        <v>20151023</v>
      </c>
      <c r="C54">
        <f>Índice!C59</f>
        <v>12.1</v>
      </c>
      <c r="D54">
        <f>Índice!D59</f>
        <v>62</v>
      </c>
      <c r="E54" t="str">
        <f>Índice!E59</f>
        <v>NO</v>
      </c>
      <c r="F54">
        <f>Índice!F59</f>
        <v>40</v>
      </c>
      <c r="G54">
        <f>Índice!G59</f>
        <v>0</v>
      </c>
      <c r="I54" s="5">
        <f t="shared" si="19"/>
        <v>5.0346913543784568</v>
      </c>
      <c r="K54" s="5">
        <f t="shared" si="16"/>
        <v>14.867516603701244</v>
      </c>
      <c r="L54" s="17">
        <f t="shared" si="17"/>
        <v>11.606975974356146</v>
      </c>
      <c r="M54" s="19">
        <f t="shared" si="18"/>
        <v>86.32441006849038</v>
      </c>
      <c r="N54" s="16">
        <f t="shared" si="2"/>
        <v>18.124888849840691</v>
      </c>
      <c r="O54" s="19">
        <f t="shared" si="3"/>
        <v>19.07491924984069</v>
      </c>
      <c r="P54" s="16">
        <f t="shared" si="8"/>
        <v>45.375317605871892</v>
      </c>
      <c r="Q54" s="16">
        <f t="shared" si="4"/>
        <v>6.2639999999999993</v>
      </c>
      <c r="R54" s="16">
        <f t="shared" si="5"/>
        <v>42.243317605871894</v>
      </c>
      <c r="S54" s="16">
        <f t="shared" si="9"/>
        <v>45.031472909294081</v>
      </c>
      <c r="T54" s="16">
        <f t="shared" si="10"/>
        <v>45.031472909294081</v>
      </c>
      <c r="U54" s="16">
        <f t="shared" si="11"/>
        <v>714.82163168312127</v>
      </c>
      <c r="V54" s="16">
        <f t="shared" si="12"/>
        <v>719.82162168312129</v>
      </c>
      <c r="W54" s="16">
        <f t="shared" si="13"/>
        <v>-1.27</v>
      </c>
      <c r="X54" s="16">
        <f t="shared" si="14"/>
        <v>0.9</v>
      </c>
      <c r="Y54" s="19">
        <f t="shared" si="6"/>
        <v>45.375317605871892</v>
      </c>
      <c r="Z54" s="15">
        <f t="shared" si="0"/>
        <v>19.01618028123433</v>
      </c>
      <c r="AA54" s="15">
        <f t="shared" si="1"/>
        <v>19.05020676732131</v>
      </c>
      <c r="AB54" s="15">
        <f t="shared" si="15"/>
        <v>22.139861744700983</v>
      </c>
    </row>
    <row r="55" spans="1:28" x14ac:dyDescent="0.2">
      <c r="A55" s="128">
        <v>42301</v>
      </c>
      <c r="B55">
        <f t="shared" si="21"/>
        <v>20151024</v>
      </c>
      <c r="C55">
        <f>Índice!C60</f>
        <v>10.5</v>
      </c>
      <c r="D55">
        <f>Índice!D60</f>
        <v>53</v>
      </c>
      <c r="E55" t="str">
        <f>Índice!E60</f>
        <v>ONO</v>
      </c>
      <c r="F55">
        <f>Índice!F60</f>
        <v>39</v>
      </c>
      <c r="G55">
        <f>Índice!G60</f>
        <v>0</v>
      </c>
      <c r="I55" s="5">
        <f t="shared" si="19"/>
        <v>1.3223155222775722</v>
      </c>
      <c r="K55" s="5">
        <f t="shared" si="16"/>
        <v>14.814027616525914</v>
      </c>
      <c r="L55" s="17">
        <f t="shared" si="17"/>
        <v>14.814027616525914</v>
      </c>
      <c r="M55" s="19">
        <f t="shared" si="18"/>
        <v>86.372554047840495</v>
      </c>
      <c r="N55" s="16">
        <f t="shared" si="2"/>
        <v>19.07491924984069</v>
      </c>
      <c r="O55" s="19">
        <f t="shared" si="3"/>
        <v>20.107528049840688</v>
      </c>
      <c r="P55" s="16">
        <f t="shared" si="8"/>
        <v>48.219317605871893</v>
      </c>
      <c r="Q55" s="16">
        <f t="shared" si="4"/>
        <v>5.6880000000000006</v>
      </c>
      <c r="R55" s="16">
        <f t="shared" si="5"/>
        <v>45.375317605871892</v>
      </c>
      <c r="S55" s="16">
        <f t="shared" si="9"/>
        <v>48.185467025473642</v>
      </c>
      <c r="T55" s="16">
        <f t="shared" si="10"/>
        <v>48.185467025473642</v>
      </c>
      <c r="U55" s="16">
        <f t="shared" si="11"/>
        <v>709.20743664224165</v>
      </c>
      <c r="V55" s="16">
        <f t="shared" si="12"/>
        <v>714.20742664224167</v>
      </c>
      <c r="W55" s="16">
        <f t="shared" si="13"/>
        <v>-1.27</v>
      </c>
      <c r="X55" s="16">
        <f t="shared" si="14"/>
        <v>0.9</v>
      </c>
      <c r="Y55" s="19">
        <f t="shared" si="6"/>
        <v>48.219317605871893</v>
      </c>
      <c r="Z55" s="15">
        <f t="shared" si="0"/>
        <v>18.205193573379429</v>
      </c>
      <c r="AA55" s="15">
        <f t="shared" si="1"/>
        <v>20.086682150426189</v>
      </c>
      <c r="AB55" s="15">
        <f t="shared" si="15"/>
        <v>21.977901512781891</v>
      </c>
    </row>
    <row r="56" spans="1:28" x14ac:dyDescent="0.2">
      <c r="A56" s="128">
        <v>42302</v>
      </c>
      <c r="B56">
        <f t="shared" si="21"/>
        <v>20151025</v>
      </c>
      <c r="C56">
        <f>Índice!C61</f>
        <v>9</v>
      </c>
      <c r="D56">
        <f>Índice!D61</f>
        <v>50</v>
      </c>
      <c r="E56" t="str">
        <f>Índice!E61</f>
        <v>NO</v>
      </c>
      <c r="F56">
        <f>Índice!F61</f>
        <v>40</v>
      </c>
      <c r="G56">
        <f>Índice!G61</f>
        <v>0</v>
      </c>
      <c r="I56" s="5">
        <f t="shared" si="19"/>
        <v>-0.86828444584466646</v>
      </c>
      <c r="K56" s="5">
        <f t="shared" si="16"/>
        <v>14.760556282929871</v>
      </c>
      <c r="L56" s="17">
        <f t="shared" si="17"/>
        <v>14.760556282929871</v>
      </c>
      <c r="M56" s="19">
        <f t="shared" si="18"/>
        <v>86.420713921942024</v>
      </c>
      <c r="N56" s="16">
        <f t="shared" si="2"/>
        <v>20.107528049840688</v>
      </c>
      <c r="O56" s="19">
        <f t="shared" si="3"/>
        <v>21.063998049840688</v>
      </c>
      <c r="P56" s="16">
        <f t="shared" si="8"/>
        <v>50.793317605871891</v>
      </c>
      <c r="Q56" s="16">
        <f t="shared" si="4"/>
        <v>5.1480000000000006</v>
      </c>
      <c r="R56" s="16">
        <f t="shared" si="5"/>
        <v>48.219317605871893</v>
      </c>
      <c r="S56" s="16">
        <f t="shared" si="9"/>
        <v>51.049589491478301</v>
      </c>
      <c r="T56" s="16">
        <f t="shared" si="10"/>
        <v>51.049589491478301</v>
      </c>
      <c r="U56" s="16">
        <f t="shared" si="11"/>
        <v>704.14743147333013</v>
      </c>
      <c r="V56" s="16">
        <f t="shared" si="12"/>
        <v>709.14742147333016</v>
      </c>
      <c r="W56" s="16">
        <f t="shared" si="13"/>
        <v>-1.27</v>
      </c>
      <c r="X56" s="16">
        <f t="shared" si="14"/>
        <v>0.9</v>
      </c>
      <c r="Y56" s="19">
        <f t="shared" si="6"/>
        <v>50.793317605871891</v>
      </c>
      <c r="Z56" s="15">
        <f t="shared" si="0"/>
        <v>19.276572924803709</v>
      </c>
      <c r="AA56" s="15">
        <f t="shared" si="1"/>
        <v>21.045801690318882</v>
      </c>
      <c r="AB56" s="15">
        <f t="shared" si="15"/>
        <v>23.371066677716517</v>
      </c>
    </row>
    <row r="57" spans="1:28" x14ac:dyDescent="0.2">
      <c r="A57" s="128">
        <v>42303</v>
      </c>
      <c r="B57">
        <f t="shared" si="21"/>
        <v>20151026</v>
      </c>
      <c r="C57">
        <f>Índice!C62</f>
        <v>10.6</v>
      </c>
      <c r="D57">
        <f>Índice!D62</f>
        <v>54</v>
      </c>
      <c r="E57" t="str">
        <f>Índice!E62</f>
        <v>ONO</v>
      </c>
      <c r="F57">
        <f>Índice!F62</f>
        <v>29</v>
      </c>
      <c r="G57">
        <f>Índice!G62</f>
        <v>0</v>
      </c>
      <c r="I57" s="5">
        <f t="shared" si="19"/>
        <v>1.6755810806859119</v>
      </c>
      <c r="K57" s="5">
        <f t="shared" si="16"/>
        <v>14.707102597086667</v>
      </c>
      <c r="L57" s="17">
        <f t="shared" si="17"/>
        <v>14.707102597086667</v>
      </c>
      <c r="M57" s="19">
        <f t="shared" si="18"/>
        <v>86.468889696042623</v>
      </c>
      <c r="N57" s="16">
        <f t="shared" si="2"/>
        <v>21.063998049840688</v>
      </c>
      <c r="O57" s="19">
        <f t="shared" si="3"/>
        <v>22.083348849840689</v>
      </c>
      <c r="P57" s="16">
        <f t="shared" si="8"/>
        <v>53.655317605871893</v>
      </c>
      <c r="Q57" s="16">
        <f t="shared" si="4"/>
        <v>5.7239999999999993</v>
      </c>
      <c r="R57" s="16">
        <f t="shared" si="5"/>
        <v>50.793317605871891</v>
      </c>
      <c r="S57" s="16">
        <f t="shared" si="9"/>
        <v>53.641926231393676</v>
      </c>
      <c r="T57" s="16">
        <f t="shared" si="10"/>
        <v>53.641926231393676</v>
      </c>
      <c r="U57" s="16">
        <f t="shared" si="11"/>
        <v>699.5987189950921</v>
      </c>
      <c r="V57" s="16">
        <f t="shared" si="12"/>
        <v>704.59870899509212</v>
      </c>
      <c r="W57" s="16">
        <f t="shared" si="13"/>
        <v>-1.27</v>
      </c>
      <c r="X57" s="16">
        <f t="shared" si="14"/>
        <v>0.9</v>
      </c>
      <c r="Y57" s="19">
        <f t="shared" si="6"/>
        <v>53.655317605871893</v>
      </c>
      <c r="Z57" s="15">
        <f t="shared" si="0"/>
        <v>11.150907929842976</v>
      </c>
      <c r="AA57" s="15">
        <f t="shared" si="1"/>
        <v>22.068856507998202</v>
      </c>
      <c r="AB57" s="15">
        <f t="shared" si="15"/>
        <v>16.031301308346624</v>
      </c>
    </row>
    <row r="58" spans="1:28" x14ac:dyDescent="0.2">
      <c r="A58" s="128">
        <v>42304</v>
      </c>
      <c r="B58">
        <f t="shared" si="21"/>
        <v>20151027</v>
      </c>
      <c r="C58">
        <f>Índice!C63</f>
        <v>12.9</v>
      </c>
      <c r="D58">
        <f>Índice!D63</f>
        <v>43</v>
      </c>
      <c r="E58" t="str">
        <f>Índice!E63</f>
        <v>ONO</v>
      </c>
      <c r="F58">
        <f>Índice!F63</f>
        <v>35</v>
      </c>
      <c r="G58">
        <f>Índice!G63</f>
        <v>0</v>
      </c>
      <c r="I58" s="5">
        <f t="shared" si="19"/>
        <v>0.62140587486658261</v>
      </c>
      <c r="K58" s="5">
        <f t="shared" si="16"/>
        <v>13.829536572707758</v>
      </c>
      <c r="L58" s="17">
        <f t="shared" si="17"/>
        <v>14.653666553171814</v>
      </c>
      <c r="M58" s="19">
        <f t="shared" si="18"/>
        <v>87.26437939898743</v>
      </c>
      <c r="N58" s="16">
        <f t="shared" si="2"/>
        <v>22.083348849840689</v>
      </c>
      <c r="O58" s="19">
        <f t="shared" si="3"/>
        <v>23.594760849840689</v>
      </c>
      <c r="P58" s="16">
        <f t="shared" si="8"/>
        <v>56.931317605871897</v>
      </c>
      <c r="Q58" s="16">
        <f t="shared" si="4"/>
        <v>6.5519999999999996</v>
      </c>
      <c r="R58" s="16">
        <f t="shared" si="5"/>
        <v>53.655317605871893</v>
      </c>
      <c r="S58" s="16">
        <f t="shared" si="9"/>
        <v>56.524454651115278</v>
      </c>
      <c r="T58" s="16">
        <f t="shared" si="10"/>
        <v>56.524454651115278</v>
      </c>
      <c r="U58" s="16">
        <f t="shared" si="11"/>
        <v>694.57530791606837</v>
      </c>
      <c r="V58" s="16">
        <f t="shared" si="12"/>
        <v>699.57529791606839</v>
      </c>
      <c r="W58" s="16">
        <f t="shared" si="13"/>
        <v>-1.27</v>
      </c>
      <c r="X58" s="16">
        <f t="shared" si="14"/>
        <v>0.9</v>
      </c>
      <c r="Y58" s="19">
        <f t="shared" si="6"/>
        <v>56.931317605871897</v>
      </c>
      <c r="Z58" s="15">
        <f t="shared" si="0"/>
        <v>16.891644494707812</v>
      </c>
      <c r="AA58" s="15">
        <f t="shared" si="1"/>
        <v>23.576544007831082</v>
      </c>
      <c r="AB58" s="15">
        <f t="shared" si="15"/>
        <v>22.413584524070188</v>
      </c>
    </row>
    <row r="59" spans="1:28" x14ac:dyDescent="0.2">
      <c r="A59" s="128">
        <v>42305</v>
      </c>
      <c r="B59">
        <f t="shared" si="21"/>
        <v>20151028</v>
      </c>
      <c r="C59">
        <f>Índice!C64</f>
        <v>6.1</v>
      </c>
      <c r="D59">
        <f>Índice!D64</f>
        <v>60</v>
      </c>
      <c r="E59" t="str">
        <f>Índice!E64</f>
        <v>O</v>
      </c>
      <c r="F59">
        <f>Índice!F64</f>
        <v>33</v>
      </c>
      <c r="G59">
        <f>Índice!G64</f>
        <v>0.7</v>
      </c>
      <c r="I59" s="5">
        <f t="shared" si="19"/>
        <v>-1.0820680606318003</v>
      </c>
      <c r="K59" s="5">
        <f t="shared" si="16"/>
        <v>18.52056241205208</v>
      </c>
      <c r="L59" s="17">
        <f t="shared" si="17"/>
        <v>19.352676153238082</v>
      </c>
      <c r="M59" s="19">
        <f t="shared" si="18"/>
        <v>83.109943244322793</v>
      </c>
      <c r="N59" s="16">
        <f t="shared" si="2"/>
        <v>23.594760849840689</v>
      </c>
      <c r="O59" s="19">
        <f t="shared" si="3"/>
        <v>24.14023284984069</v>
      </c>
      <c r="P59" s="16">
        <f t="shared" si="8"/>
        <v>58.983317605871896</v>
      </c>
      <c r="Q59" s="16">
        <f t="shared" si="4"/>
        <v>4.1039999999999992</v>
      </c>
      <c r="R59" s="16">
        <f t="shared" si="5"/>
        <v>56.931317605871897</v>
      </c>
      <c r="S59" s="16">
        <f t="shared" si="9"/>
        <v>58.498131193729755</v>
      </c>
      <c r="T59" s="16">
        <f t="shared" si="10"/>
        <v>58.498131193729755</v>
      </c>
      <c r="U59" s="16">
        <f t="shared" si="11"/>
        <v>691.15658169606047</v>
      </c>
      <c r="V59" s="16">
        <f t="shared" si="12"/>
        <v>693.86917469606044</v>
      </c>
      <c r="W59" s="16">
        <f t="shared" si="13"/>
        <v>-0.68900000000000006</v>
      </c>
      <c r="X59" s="16">
        <f t="shared" si="14"/>
        <v>0.9</v>
      </c>
      <c r="Y59" s="19">
        <f t="shared" si="6"/>
        <v>58.983317605871896</v>
      </c>
      <c r="Z59" s="15">
        <f t="shared" si="0"/>
        <v>8.634771926592764</v>
      </c>
      <c r="AA59" s="15">
        <f t="shared" si="1"/>
        <v>24.128414105657232</v>
      </c>
      <c r="AB59" s="15">
        <f t="shared" si="15"/>
        <v>13.771436199806454</v>
      </c>
    </row>
    <row r="60" spans="1:28" x14ac:dyDescent="0.2">
      <c r="A60" s="128">
        <v>42306</v>
      </c>
      <c r="B60">
        <f t="shared" si="21"/>
        <v>20151029</v>
      </c>
      <c r="C60">
        <f>Índice!C65</f>
        <v>6.4</v>
      </c>
      <c r="D60">
        <f>Índice!D65</f>
        <v>67</v>
      </c>
      <c r="E60" t="str">
        <f>Índice!E65</f>
        <v>O</v>
      </c>
      <c r="F60">
        <f>Índice!F65</f>
        <v>40</v>
      </c>
      <c r="G60">
        <f>Índice!G65</f>
        <v>3</v>
      </c>
      <c r="I60" s="5">
        <f t="shared" si="19"/>
        <v>0.71843124516682366</v>
      </c>
      <c r="K60" s="5">
        <f t="shared" si="16"/>
        <v>41.416023348049137</v>
      </c>
      <c r="L60" s="17">
        <f t="shared" si="17"/>
        <v>83.257251804202753</v>
      </c>
      <c r="M60" s="19">
        <f t="shared" si="18"/>
        <v>65.799004721299795</v>
      </c>
      <c r="N60" s="16">
        <f t="shared" si="2"/>
        <v>18.563848192336536</v>
      </c>
      <c r="O60" s="19">
        <f t="shared" si="3"/>
        <v>19.032613192336537</v>
      </c>
      <c r="P60" s="16">
        <f t="shared" si="8"/>
        <v>58.315811952445593</v>
      </c>
      <c r="Q60" s="16">
        <f t="shared" si="4"/>
        <v>4.2119999999999997</v>
      </c>
      <c r="R60" s="16">
        <f t="shared" si="5"/>
        <v>56.209811952445591</v>
      </c>
      <c r="S60" s="16">
        <f t="shared" si="9"/>
        <v>56.209811952445591</v>
      </c>
      <c r="T60" s="16">
        <f t="shared" si="10"/>
        <v>56.209811952445591</v>
      </c>
      <c r="U60" s="16">
        <f t="shared" si="11"/>
        <v>695.12188047999894</v>
      </c>
      <c r="V60" s="16">
        <f t="shared" si="12"/>
        <v>690.31874047999895</v>
      </c>
      <c r="W60" s="16">
        <f t="shared" si="13"/>
        <v>1.2199999999999998</v>
      </c>
      <c r="X60" s="16">
        <f t="shared" si="14"/>
        <v>0.9</v>
      </c>
      <c r="Y60" s="19">
        <f t="shared" si="6"/>
        <v>58.315811952445593</v>
      </c>
      <c r="Z60" s="15">
        <f t="shared" si="0"/>
        <v>4.0806642571233906</v>
      </c>
      <c r="AA60" s="15">
        <f t="shared" si="1"/>
        <v>20.9618530584907</v>
      </c>
      <c r="AB60" s="15">
        <f t="shared" si="15"/>
        <v>6.7760807233054718</v>
      </c>
    </row>
    <row r="61" spans="1:28" x14ac:dyDescent="0.2">
      <c r="A61" s="128">
        <v>42307</v>
      </c>
      <c r="B61">
        <f t="shared" si="21"/>
        <v>20151030</v>
      </c>
      <c r="C61">
        <f>Índice!C66</f>
        <v>9</v>
      </c>
      <c r="D61">
        <f>Índice!D66</f>
        <v>58</v>
      </c>
      <c r="E61" t="str">
        <f>Índice!E66</f>
        <v>O</v>
      </c>
      <c r="F61">
        <f>Índice!F66</f>
        <v>37</v>
      </c>
      <c r="G61">
        <f>Índice!G66</f>
        <v>7</v>
      </c>
      <c r="I61" s="5">
        <f t="shared" si="19"/>
        <v>1.1766201276190829</v>
      </c>
      <c r="K61" s="5">
        <f t="shared" si="16"/>
        <v>56.311136913972433</v>
      </c>
      <c r="L61" s="17">
        <f t="shared" si="17"/>
        <v>153.7706476255745</v>
      </c>
      <c r="M61" s="19">
        <f t="shared" si="18"/>
        <v>56.628288399225227</v>
      </c>
      <c r="N61" s="16">
        <f t="shared" si="2"/>
        <v>10.49477016767754</v>
      </c>
      <c r="O61" s="19">
        <f t="shared" si="3"/>
        <v>11.29820496767754</v>
      </c>
      <c r="P61" s="16">
        <f t="shared" si="8"/>
        <v>50.681514515204498</v>
      </c>
      <c r="Q61" s="16">
        <f t="shared" si="4"/>
        <v>5.1480000000000006</v>
      </c>
      <c r="R61" s="16">
        <f t="shared" si="5"/>
        <v>48.1075145152045</v>
      </c>
      <c r="S61" s="16">
        <f t="shared" si="9"/>
        <v>48.1075145152045</v>
      </c>
      <c r="T61" s="16">
        <f t="shared" si="10"/>
        <v>48.1075145152045</v>
      </c>
      <c r="U61" s="16">
        <f t="shared" si="11"/>
        <v>709.3456613604784</v>
      </c>
      <c r="V61" s="16">
        <f t="shared" si="12"/>
        <v>691.47168136047844</v>
      </c>
      <c r="W61" s="16">
        <f t="shared" si="13"/>
        <v>4.5399999999999991</v>
      </c>
      <c r="X61" s="16">
        <f t="shared" si="14"/>
        <v>0.9</v>
      </c>
      <c r="Y61" s="19">
        <f t="shared" si="6"/>
        <v>50.681514515204498</v>
      </c>
      <c r="Z61" s="15">
        <f t="shared" si="0"/>
        <v>2.0713512215533618</v>
      </c>
      <c r="AA61" s="15">
        <f t="shared" si="1"/>
        <v>14.509862117093052</v>
      </c>
      <c r="AB61" s="15">
        <f t="shared" si="15"/>
        <v>2.5175197193509082</v>
      </c>
    </row>
    <row r="62" spans="1:28" x14ac:dyDescent="0.2">
      <c r="A62" s="128">
        <v>42308</v>
      </c>
      <c r="B62">
        <f t="shared" si="21"/>
        <v>20151031</v>
      </c>
      <c r="C62">
        <f>Índice!C67</f>
        <v>7.9</v>
      </c>
      <c r="D62">
        <f>Índice!D67</f>
        <v>80</v>
      </c>
      <c r="E62">
        <f>Índice!E67</f>
        <v>0</v>
      </c>
      <c r="F62">
        <f>Índice!F67</f>
        <v>0</v>
      </c>
      <c r="G62">
        <f>Índice!G67</f>
        <v>0</v>
      </c>
      <c r="I62" s="5">
        <f t="shared" si="19"/>
        <v>4.6577046829871991</v>
      </c>
      <c r="K62" s="5">
        <f t="shared" si="16"/>
        <v>49.035556587538878</v>
      </c>
      <c r="L62" s="17">
        <f t="shared" si="17"/>
        <v>56.243969817070187</v>
      </c>
      <c r="M62" s="19">
        <f t="shared" si="18"/>
        <v>60.933831722322751</v>
      </c>
      <c r="N62" s="16">
        <f t="shared" si="2"/>
        <v>11.29820496767754</v>
      </c>
      <c r="O62" s="19">
        <f t="shared" si="3"/>
        <v>11.639124967677541</v>
      </c>
      <c r="P62" s="16">
        <f t="shared" si="8"/>
        <v>53.057514515204495</v>
      </c>
      <c r="Q62" s="16">
        <f t="shared" si="4"/>
        <v>4.7519999999999998</v>
      </c>
      <c r="R62" s="16">
        <f t="shared" si="5"/>
        <v>50.681514515204498</v>
      </c>
      <c r="S62" s="16">
        <f t="shared" si="9"/>
        <v>53.529324203214259</v>
      </c>
      <c r="T62" s="16">
        <f t="shared" si="10"/>
        <v>53.529324203214259</v>
      </c>
      <c r="U62" s="16">
        <f t="shared" si="11"/>
        <v>699.7956873042566</v>
      </c>
      <c r="V62" s="16">
        <f t="shared" si="12"/>
        <v>704.79567730425663</v>
      </c>
      <c r="W62" s="16">
        <f t="shared" si="13"/>
        <v>-1.27</v>
      </c>
      <c r="X62" s="16">
        <f t="shared" si="14"/>
        <v>0.9</v>
      </c>
      <c r="Y62" s="19">
        <f t="shared" si="6"/>
        <v>53.057514515204495</v>
      </c>
      <c r="Z62" s="15">
        <f t="shared" si="0"/>
        <v>0.43307887403387541</v>
      </c>
      <c r="AA62" s="15">
        <f t="shared" si="1"/>
        <v>15.033548400578894</v>
      </c>
      <c r="AB62" s="15">
        <f t="shared" si="15"/>
        <v>0.32949148627294772</v>
      </c>
    </row>
    <row r="63" spans="1:28" x14ac:dyDescent="0.2">
      <c r="A63" s="128">
        <v>42309</v>
      </c>
      <c r="B63" s="33">
        <v>20151101</v>
      </c>
      <c r="C63">
        <f>Índice!C68</f>
        <v>12.2</v>
      </c>
      <c r="D63">
        <f>Índice!D68</f>
        <v>49</v>
      </c>
      <c r="E63" t="str">
        <f>Índice!E68</f>
        <v>NO</v>
      </c>
      <c r="F63">
        <f>Índice!F68</f>
        <v>7</v>
      </c>
      <c r="G63">
        <f>Índice!G68</f>
        <v>3</v>
      </c>
      <c r="I63" s="5">
        <f t="shared" si="19"/>
        <v>1.7982839711799647</v>
      </c>
      <c r="K63" s="5">
        <f t="shared" si="16"/>
        <v>49.620930935520562</v>
      </c>
      <c r="L63" s="17">
        <f t="shared" si="17"/>
        <v>109.68872398869621</v>
      </c>
      <c r="M63" s="19">
        <f t="shared" si="18"/>
        <v>60.575643823381824</v>
      </c>
      <c r="N63" s="16">
        <f t="shared" si="2"/>
        <v>8.2529109993693961</v>
      </c>
      <c r="O63" s="19">
        <f t="shared" si="3"/>
        <v>9.6917752233693957</v>
      </c>
      <c r="P63" s="16">
        <f t="shared" si="8"/>
        <v>54.924655123554921</v>
      </c>
      <c r="Q63" s="16">
        <f t="shared" si="4"/>
        <v>9.1999999999999993</v>
      </c>
      <c r="R63" s="16">
        <f t="shared" si="5"/>
        <v>50.324655123554919</v>
      </c>
      <c r="S63" s="16">
        <f t="shared" si="9"/>
        <v>50.324655123554919</v>
      </c>
      <c r="T63" s="16">
        <f t="shared" si="10"/>
        <v>50.324655123554919</v>
      </c>
      <c r="U63" s="16">
        <f t="shared" si="11"/>
        <v>705.42474026291359</v>
      </c>
      <c r="V63" s="16">
        <f t="shared" si="12"/>
        <v>700.6216002629136</v>
      </c>
      <c r="W63" s="16">
        <f t="shared" si="13"/>
        <v>1.2199999999999998</v>
      </c>
      <c r="X63" s="16">
        <f t="shared" si="14"/>
        <v>3.8</v>
      </c>
      <c r="Y63" s="19">
        <f t="shared" si="6"/>
        <v>54.924655123554921</v>
      </c>
      <c r="Z63" s="15">
        <f t="shared" si="0"/>
        <v>0.60335277689271227</v>
      </c>
      <c r="AA63" s="15">
        <f t="shared" si="1"/>
        <v>13.450155014845778</v>
      </c>
      <c r="AB63" s="15">
        <f t="shared" si="15"/>
        <v>0.42990369258983263</v>
      </c>
    </row>
    <row r="64" spans="1:28" x14ac:dyDescent="0.2">
      <c r="A64" s="128">
        <v>42310</v>
      </c>
      <c r="B64">
        <f>B63+1</f>
        <v>20151102</v>
      </c>
      <c r="C64">
        <f>Índice!C69</f>
        <v>11.5</v>
      </c>
      <c r="D64">
        <f>Índice!D69</f>
        <v>42</v>
      </c>
      <c r="E64" t="str">
        <f>Índice!E69</f>
        <v>O</v>
      </c>
      <c r="F64">
        <f>Índice!F69</f>
        <v>18</v>
      </c>
      <c r="G64">
        <f>Índice!G69</f>
        <v>0</v>
      </c>
      <c r="I64" s="5">
        <f t="shared" si="19"/>
        <v>-0.96788165507484791</v>
      </c>
      <c r="K64" s="5">
        <f t="shared" si="16"/>
        <v>23.802437269821141</v>
      </c>
      <c r="L64" s="17">
        <f t="shared" si="17"/>
        <v>49.55597188344607</v>
      </c>
      <c r="M64" s="19">
        <f t="shared" si="18"/>
        <v>78.705047701801789</v>
      </c>
      <c r="N64" s="16">
        <f t="shared" si="2"/>
        <v>9.6917752233693957</v>
      </c>
      <c r="O64" s="19">
        <f t="shared" si="3"/>
        <v>11.242006647369395</v>
      </c>
      <c r="P64" s="16">
        <f t="shared" si="8"/>
        <v>59.398655123554917</v>
      </c>
      <c r="Q64" s="16">
        <f t="shared" si="4"/>
        <v>8.9480000000000004</v>
      </c>
      <c r="R64" s="16">
        <f t="shared" si="5"/>
        <v>54.924655123554921</v>
      </c>
      <c r="S64" s="16">
        <f t="shared" si="9"/>
        <v>57.802944276994637</v>
      </c>
      <c r="T64" s="16">
        <f t="shared" si="10"/>
        <v>57.802944276994637</v>
      </c>
      <c r="U64" s="16">
        <f t="shared" si="11"/>
        <v>692.35883366326459</v>
      </c>
      <c r="V64" s="16">
        <f t="shared" si="12"/>
        <v>697.35882366326462</v>
      </c>
      <c r="W64" s="16">
        <f t="shared" si="13"/>
        <v>-1.27</v>
      </c>
      <c r="X64" s="16">
        <f t="shared" si="14"/>
        <v>3.8</v>
      </c>
      <c r="Y64" s="19">
        <f t="shared" si="6"/>
        <v>59.398655123554917</v>
      </c>
      <c r="Z64" s="15">
        <f t="shared" si="0"/>
        <v>2.481553969310502</v>
      </c>
      <c r="AA64" s="15">
        <f t="shared" si="1"/>
        <v>15.262446991089178</v>
      </c>
      <c r="AB64" s="15">
        <f t="shared" si="15"/>
        <v>3.2966815231789246</v>
      </c>
    </row>
    <row r="65" spans="1:28" x14ac:dyDescent="0.2">
      <c r="A65" s="128">
        <v>42311</v>
      </c>
      <c r="B65">
        <f t="shared" ref="B65:B92" si="22">B64+1</f>
        <v>20151103</v>
      </c>
      <c r="C65">
        <f>Índice!C70</f>
        <v>11.2</v>
      </c>
      <c r="D65">
        <f>Índice!D70</f>
        <v>47</v>
      </c>
      <c r="E65" t="str">
        <f>Índice!E70</f>
        <v>ONO</v>
      </c>
      <c r="F65">
        <f>Índice!F70</f>
        <v>37</v>
      </c>
      <c r="G65">
        <f>Índice!G70</f>
        <v>0</v>
      </c>
      <c r="I65" s="5">
        <f t="shared" si="19"/>
        <v>0.30291302468033354</v>
      </c>
      <c r="K65" s="5">
        <f t="shared" si="16"/>
        <v>16.785351871919023</v>
      </c>
      <c r="L65" s="17">
        <f t="shared" si="17"/>
        <v>23.745999389080136</v>
      </c>
      <c r="M65" s="19">
        <f t="shared" si="18"/>
        <v>84.618969958114903</v>
      </c>
      <c r="N65" s="16">
        <f t="shared" si="2"/>
        <v>11.242006647369395</v>
      </c>
      <c r="O65" s="19">
        <f t="shared" si="3"/>
        <v>12.624869079369395</v>
      </c>
      <c r="P65" s="16">
        <f t="shared" si="8"/>
        <v>63.818655123554919</v>
      </c>
      <c r="Q65" s="16">
        <f t="shared" si="4"/>
        <v>8.84</v>
      </c>
      <c r="R65" s="16">
        <f t="shared" si="5"/>
        <v>59.398655123554917</v>
      </c>
      <c r="S65" s="16">
        <f t="shared" si="9"/>
        <v>62.309436735469248</v>
      </c>
      <c r="T65" s="16">
        <f t="shared" si="10"/>
        <v>62.309436735469248</v>
      </c>
      <c r="U65" s="16">
        <f t="shared" si="11"/>
        <v>684.60233430730727</v>
      </c>
      <c r="V65" s="16">
        <f t="shared" si="12"/>
        <v>689.6023243073073</v>
      </c>
      <c r="W65" s="16">
        <f t="shared" si="13"/>
        <v>-1.27</v>
      </c>
      <c r="X65" s="16">
        <f t="shared" si="14"/>
        <v>3.8</v>
      </c>
      <c r="Y65" s="19">
        <f t="shared" si="6"/>
        <v>63.818655123554919</v>
      </c>
      <c r="Z65" s="15">
        <f t="shared" si="0"/>
        <v>12.901471824792257</v>
      </c>
      <c r="AA65" s="15">
        <f t="shared" si="1"/>
        <v>16.894425937675734</v>
      </c>
      <c r="AB65" s="15">
        <f t="shared" si="15"/>
        <v>15.772153430888268</v>
      </c>
    </row>
    <row r="66" spans="1:28" x14ac:dyDescent="0.2">
      <c r="A66" s="128">
        <v>42312</v>
      </c>
      <c r="B66">
        <f t="shared" si="22"/>
        <v>20151104</v>
      </c>
      <c r="C66">
        <f>Índice!C71</f>
        <v>12.2</v>
      </c>
      <c r="D66">
        <f>Índice!D71</f>
        <v>37</v>
      </c>
      <c r="E66" t="str">
        <f>Índice!E71</f>
        <v>NO</v>
      </c>
      <c r="F66">
        <f>Índice!F71</f>
        <v>11</v>
      </c>
      <c r="G66">
        <f>Índice!G71</f>
        <v>9.9</v>
      </c>
      <c r="I66" s="5">
        <f t="shared" si="19"/>
        <v>-2.0626592222987026</v>
      </c>
      <c r="K66" s="5">
        <f t="shared" si="16"/>
        <v>54.644052627323902</v>
      </c>
      <c r="L66" s="17">
        <f t="shared" si="17"/>
        <v>152.70084603144826</v>
      </c>
      <c r="M66" s="19">
        <f t="shared" si="18"/>
        <v>57.587423148581365</v>
      </c>
      <c r="N66" s="16">
        <f t="shared" si="2"/>
        <v>6.1054568321459453</v>
      </c>
      <c r="O66" s="19">
        <f t="shared" si="3"/>
        <v>7.8828773441459443</v>
      </c>
      <c r="P66" s="16">
        <f t="shared" si="8"/>
        <v>52.691250446809107</v>
      </c>
      <c r="Q66" s="16">
        <f t="shared" si="4"/>
        <v>9.1999999999999993</v>
      </c>
      <c r="R66" s="16">
        <f t="shared" si="5"/>
        <v>48.091250446809106</v>
      </c>
      <c r="S66" s="16">
        <f t="shared" si="9"/>
        <v>48.091250446809106</v>
      </c>
      <c r="T66" s="16">
        <f t="shared" si="10"/>
        <v>48.091250446809106</v>
      </c>
      <c r="U66" s="16">
        <f t="shared" si="11"/>
        <v>709.37450406273001</v>
      </c>
      <c r="V66" s="16">
        <f t="shared" si="12"/>
        <v>682.02416506273005</v>
      </c>
      <c r="W66" s="16">
        <f t="shared" si="13"/>
        <v>6.947000000000001</v>
      </c>
      <c r="X66" s="16">
        <f t="shared" si="14"/>
        <v>3.8</v>
      </c>
      <c r="Y66" s="19">
        <f t="shared" si="6"/>
        <v>52.691250446809107</v>
      </c>
      <c r="Z66" s="15">
        <f t="shared" ref="Z66:Z129" si="23">0.208*(91.9*EXP(-0.1386*(147.2*(101-M66)/(59.5+M66)))*(1+(147.2*(101-M66)/(59.5+M66))^5.31/(4.93*10^7)))*EXP(0.05038*F66)</f>
        <v>0.60279441687131385</v>
      </c>
      <c r="AA66" s="15">
        <f t="shared" ref="AA66:AA129" si="24">IF(IF((IF(AND(O66=0,Y66=0),0,0.8*Y66*O66/(O66+0.4*Y66)))&lt;O66,O66-(0.92+(0.0114*O66)^1.7)*((O66-(IF(AND(O66=0,Y66=0),0,0.8*Y66*O66/(O66+0.4*Y66))))/O66),(IF(AND(O66=0,Y66=0),0,0.8*Y66*O66/(O66+0.4*Y66))))&lt;0,0,IF((IF(AND(O66=0,Y66=0),0,0.8*Y66*O66/(O66+0.4*Y66)))&lt;O66,O66-(0.92+(0.0114*O66)^1.7)*((O66-(IF(AND(O66=0,Y66=0),0,0.8*Y66*O66/(O66+0.4*Y66))))/O66),(IF(AND(O66=0,Y66=0),0,0.8*Y66*O66/(O66+0.4*Y66)))))</f>
        <v>11.474242885334325</v>
      </c>
      <c r="AB66" s="15">
        <f t="shared" si="15"/>
        <v>0.39224053060489467</v>
      </c>
    </row>
    <row r="67" spans="1:28" x14ac:dyDescent="0.2">
      <c r="A67" s="128">
        <v>42313</v>
      </c>
      <c r="B67">
        <f t="shared" si="22"/>
        <v>20151105</v>
      </c>
      <c r="C67">
        <f>Índice!C72</f>
        <v>10.4</v>
      </c>
      <c r="D67">
        <f>Índice!D72</f>
        <v>87</v>
      </c>
      <c r="E67" t="str">
        <f>Índice!E72</f>
        <v>ONO</v>
      </c>
      <c r="F67">
        <f>Índice!F72</f>
        <v>15</v>
      </c>
      <c r="G67">
        <f>Índice!G72</f>
        <v>1.5</v>
      </c>
      <c r="I67" s="5">
        <f t="shared" si="19"/>
        <v>8.3185121904662278</v>
      </c>
      <c r="K67" s="5">
        <f t="shared" si="16"/>
        <v>57.280093770876022</v>
      </c>
      <c r="L67" s="17">
        <f t="shared" si="17"/>
        <v>80.096329711079818</v>
      </c>
      <c r="M67" s="19">
        <f t="shared" si="18"/>
        <v>56.077998641186518</v>
      </c>
      <c r="N67" s="16">
        <f t="shared" ref="N67:N129" si="25">IF(IF(G67&lt;=1.5,O66,43.43*(5.6348-LN((20+280/EXP(0.023*O66)+1000*(0.92*G67-1.27)/(48.77+IF(O66&lt;=33,100/(0.5+0.3*O66),IF(O66&lt;=65,14-1.3*LN(O66),6.2*LN(O66)-17.2))*(0.92*G67-1.27)))-20)))&lt;0,0,IF(G67&lt;=1.5,O66,43.43*(5.6348-LN((20+280/EXP(0.023*O66)+1000*(0.92*G67-1.27)/(48.77+IF(O66&lt;=33,100/(0.5+0.3*O66),IF(O66&lt;=65,14-1.3*LN(O66),6.2*LN(O66)-17.2))*(0.92*G67-1.27)))-20))))</f>
        <v>7.8828773441459443</v>
      </c>
      <c r="O67" s="19">
        <f t="shared" ref="O67:O129" si="26">IF(N67+(1.894*(IF(C67&lt;-1.1,-1.1,C67)+1.1)*(100-D67)*(IF(SH=TRUE,CHOOSE(RIGHT(LEFT(B67,6),2),11.5,10.5, 9.2, 7.9, 6.8, 6.2,6.5, 7.4, 8.7,10,11.2,11.8),CHOOSE(RIGHT(LEFT(B67,6),2),6.5,7.5,9,12.8,13.9,13.9,12.4,10.9,9.4,8,7,6)))*0.0001)&lt;0,0,N67+(1.894*(IF(C67&lt;-1.1,-1.1,C67)+1.1)*(100-D67)*(IF(SH=TRUE,CHOOSE(RIGHT(LEFT(B67,6),2),11.5,10.5, 9.2, 7.9, 6.8, 6.2,6.5, 7.4, 8.7,10,11.2,11.8),CHOOSE(RIGHT(LEFT(B67,6),2),6.5,7.5,9,12.8,13.9,13.9,12.4,10.9,9.4,8,7,6)))*0.0001))</f>
        <v>8.2000087041459437</v>
      </c>
      <c r="P67" s="16">
        <f t="shared" si="8"/>
        <v>56.967250446809103</v>
      </c>
      <c r="Q67" s="16">
        <f t="shared" ref="Q67:Q129" si="27">IF(IF(C67&gt;-2.8,0.36*(C67+2.8)+X67,X67)&lt;0,0,IF(C67&gt;-2.8,0.36*(C67+2.8)+X67,X67))</f>
        <v>8.5519999999999996</v>
      </c>
      <c r="R67" s="16">
        <f t="shared" ref="R67:R129" si="28">IF(G67&gt;2.8,S67,Y66)</f>
        <v>52.691250446809107</v>
      </c>
      <c r="S67" s="16">
        <f t="shared" si="9"/>
        <v>52.747395914688525</v>
      </c>
      <c r="T67" s="16">
        <f t="shared" si="10"/>
        <v>52.747395914688525</v>
      </c>
      <c r="U67" s="16">
        <f t="shared" si="11"/>
        <v>701.1650003592033</v>
      </c>
      <c r="V67" s="16">
        <f t="shared" si="12"/>
        <v>701.26342535920332</v>
      </c>
      <c r="W67" s="16">
        <f t="shared" si="13"/>
        <v>-2.5000000000000133E-2</v>
      </c>
      <c r="X67" s="16">
        <f t="shared" si="14"/>
        <v>3.8</v>
      </c>
      <c r="Y67" s="19">
        <f t="shared" si="6"/>
        <v>56.967250446809103</v>
      </c>
      <c r="Z67" s="15">
        <f t="shared" si="23"/>
        <v>0.6532030042031024</v>
      </c>
      <c r="AA67" s="15">
        <f t="shared" si="24"/>
        <v>12.060110965720494</v>
      </c>
      <c r="AB67" s="15">
        <f t="shared" si="15"/>
        <v>0.43714429372478197</v>
      </c>
    </row>
    <row r="68" spans="1:28" x14ac:dyDescent="0.2">
      <c r="A68" s="128">
        <v>42314</v>
      </c>
      <c r="B68">
        <f t="shared" si="22"/>
        <v>20151106</v>
      </c>
      <c r="C68">
        <f>Índice!C73</f>
        <v>15.4</v>
      </c>
      <c r="D68">
        <f>Índice!D73</f>
        <v>53</v>
      </c>
      <c r="E68" t="str">
        <f>Índice!E73</f>
        <v>Variable</v>
      </c>
      <c r="F68">
        <f>Índice!F73</f>
        <v>9</v>
      </c>
      <c r="G68">
        <f>Índice!G73</f>
        <v>2</v>
      </c>
      <c r="I68" s="5">
        <f t="shared" si="19"/>
        <v>5.8649747094075524</v>
      </c>
      <c r="K68" s="5">
        <f t="shared" si="16"/>
        <v>40.54116999980792</v>
      </c>
      <c r="L68" s="17">
        <f t="shared" si="17"/>
        <v>94.889164516026682</v>
      </c>
      <c r="M68" s="19">
        <f t="shared" si="18"/>
        <v>66.382884398899719</v>
      </c>
      <c r="N68" s="16">
        <f t="shared" si="25"/>
        <v>6.6496444698918182</v>
      </c>
      <c r="O68" s="19">
        <f t="shared" si="26"/>
        <v>8.2946971098918176</v>
      </c>
      <c r="P68" s="16">
        <f t="shared" ref="P68:P131" si="29">R68+0.5*Q68</f>
        <v>62.143250446809105</v>
      </c>
      <c r="Q68" s="16">
        <f t="shared" si="27"/>
        <v>10.352</v>
      </c>
      <c r="R68" s="16">
        <f t="shared" si="28"/>
        <v>56.967250446809103</v>
      </c>
      <c r="S68" s="16">
        <f t="shared" ref="S68:S131" si="30">IF(T68&gt;0,T68,0)</f>
        <v>56.083008084937624</v>
      </c>
      <c r="T68" s="16">
        <f t="shared" ref="T68:T131" si="31">400*LN(800/U68)</f>
        <v>56.083008084937624</v>
      </c>
      <c r="U68" s="16">
        <f t="shared" ref="U68:U131" si="32">V68+3.937*W68</f>
        <v>695.34227576895762</v>
      </c>
      <c r="V68" s="16">
        <f t="shared" ref="V68:V131" si="33">800*EXP(-Y67/400)</f>
        <v>693.8068457689576</v>
      </c>
      <c r="W68" s="16">
        <f t="shared" ref="W68:W129" si="34">0.83*G68-1.27</f>
        <v>0.3899999999999999</v>
      </c>
      <c r="X68" s="16">
        <f t="shared" ref="X68:X131" si="35">IF(SH=TRUE,CHOOSE(RIGHT(LEFT(B68,6),2),6.4,5,2.4,0.4,-1.6,-1.6,-1.6,-1.6,-1.6,0.9,3.8,5.8),CHOOSE(RIGHT(LEFT(B68,6),2),-1.6,-1.6,-1.6,0.9,3.8,5.8,6.4,5,2.4,0.4,-1.6,-1.6))</f>
        <v>3.8</v>
      </c>
      <c r="Y68" s="19">
        <f t="shared" ref="Y68:Y131" si="36">P68</f>
        <v>62.143250446809105</v>
      </c>
      <c r="Z68" s="15">
        <f t="shared" si="23"/>
        <v>0.87440859662976556</v>
      </c>
      <c r="AA68" s="15">
        <f t="shared" si="24"/>
        <v>12.438694064624382</v>
      </c>
      <c r="AB68" s="15">
        <f t="shared" ref="AB68:AB131" si="37">IF((IF(AA68&gt;80,0.1*Z68*(1000/(25+108.64/EXP(0.023*AA68))),0.1*Z68*(0.626*POWER(AA68,0.809)+2)))&lt;=1,IF(AA68&gt;80,0.1*Z68*(1000/(25+108.64/EXP(0.023*AA68))),0.1*Z68*(0.626*POWER(AA68,0.809)+2)),EXP(2.72*POWER(0.434*LN(IF(AA68&gt;80,0.1*Z68*(1000/(25+108.64/EXP(0.023*AA68))),0.1*Z68*(0.626*POWER(AA68,0.809)+2))),0.647)))</f>
        <v>0.59557110443670835</v>
      </c>
    </row>
    <row r="69" spans="1:28" x14ac:dyDescent="0.2">
      <c r="A69" s="128">
        <v>42315</v>
      </c>
      <c r="B69">
        <f t="shared" si="22"/>
        <v>20151107</v>
      </c>
      <c r="C69">
        <f>Índice!C74</f>
        <v>13.7</v>
      </c>
      <c r="D69">
        <f>Índice!D74</f>
        <v>57</v>
      </c>
      <c r="E69" t="str">
        <f>Índice!E74</f>
        <v>O</v>
      </c>
      <c r="F69">
        <f>Índice!F74</f>
        <v>25</v>
      </c>
      <c r="G69">
        <f>Índice!G74</f>
        <v>0</v>
      </c>
      <c r="I69" s="5">
        <f t="shared" si="19"/>
        <v>5.3308818046588344</v>
      </c>
      <c r="K69" s="5">
        <f t="shared" ref="K69:K129" si="38">IF(AND(L69&lt;(0.942*POWER(D69,0.679)+(11*EXP((D69-100)/10))+0.18*(21.1-C69)*(1-1/EXP(D69*0.115))),L69&lt;(0.618*POWER(D69,0.753)+(10*EXP((D69-100)/10))+0.18*(21.1-C69)*(1-1/EXP(D69*0.115)))),(0.618*POWER(D69,0.753)+(10*EXP((D69-100)/10))+0.18*(21.1-C69)*(1-1/EXP(D69*0.115)))-((0.618*POWER(D69,0.753)+(10*EXP((D69-100)/10))+0.18*(21.1-C69)*(1-1/EXP(D69*0.115)))-L69)/POWER(10,(0.424*(1-POWER(((100-D69)/100),1.7))+0.0694*SQRT(F69)*(1-POWER((100-D69)/100,8)))*0.581*EXP(0.0365*C69)),IF(L69&gt;(0.942*POWER(D69,0.679)+(11*EXP((D69-100)/10))+0.18*(21.1-C69)*(1-1/EXP(D69*0.115))),(0.942*POWER(D69,0.679)+(11*EXP((D69-100)/10))+0.18*(21.1-C69)*(1-1/EXP(D69*0.115)))+(L69-(0.942*POWER(D69,0.679)+(11*EXP((D69-100)/10))+0.18*(21.1-C69)*(1-1/EXP(D69*0.115))))/POWER(10,(0.424*(1-POWER((D69/100),1.7))+0.0694*SQRT(F69)*(1-POWER(D69/100,8)))*0.581*EXP(0.0365*C69)),L69))</f>
        <v>22.564858007248908</v>
      </c>
      <c r="L69" s="17">
        <f t="shared" ref="L69:L129" si="39">IF((IF((IF(G69&gt;0.5,G69-0.5,0))&gt;0,IF((147.2*(101-M68)/(59.5+M68))&gt;150,(147.2*(101-M68)/(59.5+M68))+42.5*(IF(G69&gt;0.5,G69-0.5,0))*EXP(-100/(251-(147.2*(101-M68)/(59.5+M68))))*(1-EXP(-6.93/(IF(G69&gt;0.5,G69-0.5,0))))+0.0015*((147.2*(101-M68)/(59.5+M68))-150)*((147.2*(101-M68)/(59.5+M68))-150)*SQRT(IF(G69&gt;0.5,G69-0.5,0)),(147.2*(101-M68)/(59.5+M68))+42.5*(IF(G69&gt;0.5,G69-0.5,0))*EXP(-100/(251-(147.2*(101-M68)/(59.5+M68))))*(1-EXP(-6.93/(IF(G69&gt;0.5,G69-0.5,0))))),(147.2*(101-M68)/(59.5+M68))))&gt;250,250,(IF((IF(G69&gt;0.5,G69-0.5,0))&gt;0,IF((147.2*(101-M68)/(59.5+M68))&gt;150,(147.2*(101-M68)/(59.5+M68))+42.5*(IF(G69&gt;0.5,G69-0.5,0))*EXP(-100/(251-(147.2*(101-M68)/(59.5+M68))))*(1-EXP(-6.93/(IF(G69&gt;0.5,G69-0.5,0))))+0.0015*((147.2*(101-M68)/(59.5+M68))-150)*((147.2*(101-M68)/(59.5+M68))-150)*SQRT(IF(G69&gt;0.5,G69-0.5,0)),(147.2*(101-M68)/(59.5+M68))+42.5*(IF(G69&gt;0.5,G69-0.5,0))*EXP(-100/(251-(147.2*(101-M68)/(59.5+M68))))*(1-EXP(-6.93/(IF(G69&gt;0.5,G69-0.5,0))))),(147.2*(101-M68)/(59.5+M68)))))</f>
        <v>40.479207644581898</v>
      </c>
      <c r="M69" s="19">
        <f t="shared" ref="M69:M132" si="40">IF((59.5*(250-K69)/(147.2+K69))&gt;101,101,IF((59.5*(250-K69)/(147.2+K69))&lt;0,0,(59.5*(250-K69)/(147.2+K69))))</f>
        <v>79.712557165340186</v>
      </c>
      <c r="N69" s="16">
        <f t="shared" si="25"/>
        <v>8.2946971098918176</v>
      </c>
      <c r="O69" s="19">
        <f t="shared" si="26"/>
        <v>9.6446797018918176</v>
      </c>
      <c r="P69" s="16">
        <f t="shared" si="29"/>
        <v>67.01325044680911</v>
      </c>
      <c r="Q69" s="16">
        <f t="shared" si="27"/>
        <v>9.7399999999999984</v>
      </c>
      <c r="R69" s="16">
        <f t="shared" si="28"/>
        <v>62.143250446809105</v>
      </c>
      <c r="S69" s="16">
        <f t="shared" si="30"/>
        <v>65.074146631082826</v>
      </c>
      <c r="T69" s="16">
        <f t="shared" si="31"/>
        <v>65.074146631082826</v>
      </c>
      <c r="U69" s="16">
        <f t="shared" si="32"/>
        <v>679.8868322035662</v>
      </c>
      <c r="V69" s="16">
        <f t="shared" si="33"/>
        <v>684.88682220356623</v>
      </c>
      <c r="W69" s="16">
        <f t="shared" si="34"/>
        <v>-1.27</v>
      </c>
      <c r="X69" s="16">
        <f t="shared" si="35"/>
        <v>3.8</v>
      </c>
      <c r="Y69" s="19">
        <f t="shared" si="36"/>
        <v>67.01325044680911</v>
      </c>
      <c r="Z69" s="15">
        <f t="shared" si="23"/>
        <v>3.8905113293471665</v>
      </c>
      <c r="AA69" s="15">
        <f t="shared" si="24"/>
        <v>14.185386954045571</v>
      </c>
      <c r="AB69" s="15">
        <f t="shared" si="37"/>
        <v>5.1375567240525637</v>
      </c>
    </row>
    <row r="70" spans="1:28" x14ac:dyDescent="0.2">
      <c r="A70" s="128">
        <v>42316</v>
      </c>
      <c r="B70">
        <f t="shared" si="22"/>
        <v>20151108</v>
      </c>
      <c r="C70">
        <f>Índice!C75</f>
        <v>13.3</v>
      </c>
      <c r="D70">
        <f>Índice!D75</f>
        <v>27</v>
      </c>
      <c r="E70" t="str">
        <f>Índice!E75</f>
        <v>NO</v>
      </c>
      <c r="F70">
        <f>Índice!F75</f>
        <v>18</v>
      </c>
      <c r="G70">
        <f>Índice!G75</f>
        <v>0</v>
      </c>
      <c r="I70" s="5">
        <f t="shared" si="19"/>
        <v>-5.3058158228195715</v>
      </c>
      <c r="K70" s="5">
        <f t="shared" si="38"/>
        <v>13.035515125601107</v>
      </c>
      <c r="L70" s="17">
        <f t="shared" si="39"/>
        <v>22.508828578878202</v>
      </c>
      <c r="M70" s="19">
        <f t="shared" si="40"/>
        <v>87.991646789258212</v>
      </c>
      <c r="N70" s="16">
        <f t="shared" si="25"/>
        <v>9.6446797018918176</v>
      </c>
      <c r="O70" s="19">
        <f t="shared" si="26"/>
        <v>11.874569237891818</v>
      </c>
      <c r="P70" s="16">
        <f t="shared" si="29"/>
        <v>71.811250446809112</v>
      </c>
      <c r="Q70" s="16">
        <f t="shared" si="27"/>
        <v>9.5960000000000001</v>
      </c>
      <c r="R70" s="16">
        <f t="shared" si="28"/>
        <v>67.01325044680911</v>
      </c>
      <c r="S70" s="16">
        <f t="shared" si="30"/>
        <v>69.980181876086661</v>
      </c>
      <c r="T70" s="16">
        <f t="shared" si="31"/>
        <v>69.980181876086661</v>
      </c>
      <c r="U70" s="16">
        <f t="shared" si="32"/>
        <v>671.59889036615323</v>
      </c>
      <c r="V70" s="16">
        <f t="shared" si="33"/>
        <v>676.59888036615325</v>
      </c>
      <c r="W70" s="16">
        <f t="shared" si="34"/>
        <v>-1.27</v>
      </c>
      <c r="X70" s="16">
        <f t="shared" si="35"/>
        <v>3.8</v>
      </c>
      <c r="Y70" s="19">
        <f t="shared" si="36"/>
        <v>71.811250446809112</v>
      </c>
      <c r="Z70" s="15">
        <f t="shared" si="23"/>
        <v>7.9594301697063559</v>
      </c>
      <c r="AA70" s="15">
        <f t="shared" si="24"/>
        <v>16.802900711635317</v>
      </c>
      <c r="AB70" s="15">
        <f t="shared" si="37"/>
        <v>10.748611752868275</v>
      </c>
    </row>
    <row r="71" spans="1:28" x14ac:dyDescent="0.2">
      <c r="A71" s="128">
        <v>42317</v>
      </c>
      <c r="B71">
        <f t="shared" si="22"/>
        <v>20151109</v>
      </c>
      <c r="C71">
        <f>Índice!C76</f>
        <v>14.8</v>
      </c>
      <c r="D71">
        <f>Índice!D76</f>
        <v>45</v>
      </c>
      <c r="E71" t="str">
        <f>Índice!E76</f>
        <v>NO</v>
      </c>
      <c r="F71">
        <f>Índice!F76</f>
        <v>37</v>
      </c>
      <c r="G71">
        <f>Índice!G76</f>
        <v>0</v>
      </c>
      <c r="I71" s="5">
        <f t="shared" ref="I71:I134" si="41">LN(((6.112 * EXP((17.67 *C71) / (243.5 + C71)))*D71/100)/6.112) * 243.15 / (17.67 - LN(((6.112 * EXP((17.67 *C71) / (243.5 + C71)))*D71/100)/6.112))</f>
        <v>2.980067395278104</v>
      </c>
      <c r="K71" s="5">
        <f t="shared" si="38"/>
        <v>12.982630774725664</v>
      </c>
      <c r="L71" s="17">
        <f t="shared" si="39"/>
        <v>12.982630774725664</v>
      </c>
      <c r="M71" s="19">
        <f t="shared" si="40"/>
        <v>88.040341207387542</v>
      </c>
      <c r="N71" s="16">
        <f t="shared" si="25"/>
        <v>11.874569237891818</v>
      </c>
      <c r="O71" s="19">
        <f t="shared" si="26"/>
        <v>13.729628597891818</v>
      </c>
      <c r="P71" s="16">
        <f t="shared" si="29"/>
        <v>76.87925044680911</v>
      </c>
      <c r="Q71" s="16">
        <f t="shared" si="27"/>
        <v>10.135999999999999</v>
      </c>
      <c r="R71" s="16">
        <f t="shared" si="28"/>
        <v>71.811250446809112</v>
      </c>
      <c r="S71" s="16">
        <f t="shared" si="30"/>
        <v>74.814119238829306</v>
      </c>
      <c r="T71" s="16">
        <f t="shared" si="31"/>
        <v>74.814119238829306</v>
      </c>
      <c r="U71" s="16">
        <f t="shared" si="32"/>
        <v>663.53156729327929</v>
      </c>
      <c r="V71" s="16">
        <f t="shared" si="33"/>
        <v>668.53155729327932</v>
      </c>
      <c r="W71" s="16">
        <f t="shared" si="34"/>
        <v>-1.27</v>
      </c>
      <c r="X71" s="16">
        <f t="shared" si="35"/>
        <v>3.8</v>
      </c>
      <c r="Y71" s="19">
        <f t="shared" si="36"/>
        <v>76.87925044680911</v>
      </c>
      <c r="Z71" s="15">
        <f t="shared" si="23"/>
        <v>20.875067342554839</v>
      </c>
      <c r="AA71" s="15">
        <f t="shared" si="24"/>
        <v>18.983669499979563</v>
      </c>
      <c r="AB71" s="15">
        <f t="shared" si="37"/>
        <v>23.613495990008605</v>
      </c>
    </row>
    <row r="72" spans="1:28" x14ac:dyDescent="0.2">
      <c r="A72" s="128">
        <v>42318</v>
      </c>
      <c r="B72">
        <f t="shared" si="22"/>
        <v>20151110</v>
      </c>
      <c r="C72">
        <f>Índice!C77</f>
        <v>14.2</v>
      </c>
      <c r="D72">
        <f>Índice!D77</f>
        <v>19</v>
      </c>
      <c r="E72" t="str">
        <f>Índice!E77</f>
        <v>O</v>
      </c>
      <c r="F72">
        <f>Índice!F77</f>
        <v>13</v>
      </c>
      <c r="G72">
        <f>Índice!G77</f>
        <v>0</v>
      </c>
      <c r="I72" s="5">
        <f t="shared" si="41"/>
        <v>-9.1005646219093705</v>
      </c>
      <c r="K72" s="5">
        <f t="shared" si="38"/>
        <v>9.1940434053716658</v>
      </c>
      <c r="L72" s="17">
        <f t="shared" si="39"/>
        <v>12.929763877874471</v>
      </c>
      <c r="M72" s="19">
        <f t="shared" si="40"/>
        <v>91.61445094326568</v>
      </c>
      <c r="N72" s="16">
        <f t="shared" si="25"/>
        <v>13.729628597891818</v>
      </c>
      <c r="O72" s="19">
        <f t="shared" si="26"/>
        <v>16.358530901891818</v>
      </c>
      <c r="P72" s="16">
        <f t="shared" si="29"/>
        <v>81.839250446809103</v>
      </c>
      <c r="Q72" s="16">
        <f t="shared" si="27"/>
        <v>9.92</v>
      </c>
      <c r="R72" s="16">
        <f t="shared" si="28"/>
        <v>76.87925044680911</v>
      </c>
      <c r="S72" s="16">
        <f t="shared" si="30"/>
        <v>79.92055355671819</v>
      </c>
      <c r="T72" s="16">
        <f t="shared" si="31"/>
        <v>79.92055355671819</v>
      </c>
      <c r="U72" s="16">
        <f t="shared" si="32"/>
        <v>655.11470587494944</v>
      </c>
      <c r="V72" s="16">
        <f t="shared" si="33"/>
        <v>660.11469587494946</v>
      </c>
      <c r="W72" s="16">
        <f t="shared" si="34"/>
        <v>-1.27</v>
      </c>
      <c r="X72" s="16">
        <f t="shared" si="35"/>
        <v>3.8</v>
      </c>
      <c r="Y72" s="19">
        <f t="shared" si="36"/>
        <v>81.839250446809103</v>
      </c>
      <c r="Z72" s="15">
        <f t="shared" si="23"/>
        <v>10.390094090835076</v>
      </c>
      <c r="AA72" s="15">
        <f t="shared" si="24"/>
        <v>21.815514824517049</v>
      </c>
      <c r="AB72" s="15">
        <f t="shared" si="37"/>
        <v>15.107842025443126</v>
      </c>
    </row>
    <row r="73" spans="1:28" x14ac:dyDescent="0.2">
      <c r="A73" s="128">
        <v>42319</v>
      </c>
      <c r="B73">
        <f t="shared" si="22"/>
        <v>20151111</v>
      </c>
      <c r="C73">
        <f>Índice!C78</f>
        <v>18.2</v>
      </c>
      <c r="D73">
        <f>Índice!D78</f>
        <v>17</v>
      </c>
      <c r="E73" t="str">
        <f>Índice!E78</f>
        <v>ONO</v>
      </c>
      <c r="F73">
        <f>Índice!F78</f>
        <v>35</v>
      </c>
      <c r="G73">
        <f>Índice!G78</f>
        <v>0</v>
      </c>
      <c r="I73" s="5">
        <f t="shared" si="41"/>
        <v>-7.2504304002932516</v>
      </c>
      <c r="K73" s="5">
        <f t="shared" si="38"/>
        <v>7.1707235029303442</v>
      </c>
      <c r="L73" s="17">
        <f t="shared" si="39"/>
        <v>9.1424268991321078</v>
      </c>
      <c r="M73" s="19">
        <f t="shared" si="40"/>
        <v>93.595091243459649</v>
      </c>
      <c r="N73" s="16">
        <f t="shared" si="25"/>
        <v>16.358530901891818</v>
      </c>
      <c r="O73" s="19">
        <f t="shared" si="26"/>
        <v>19.756609333891817</v>
      </c>
      <c r="P73" s="16">
        <f t="shared" si="29"/>
        <v>87.51925044680911</v>
      </c>
      <c r="Q73" s="16">
        <f t="shared" si="27"/>
        <v>11.36</v>
      </c>
      <c r="R73" s="16">
        <f t="shared" si="28"/>
        <v>81.839250446809103</v>
      </c>
      <c r="S73" s="16">
        <f t="shared" si="30"/>
        <v>84.918646940437199</v>
      </c>
      <c r="T73" s="16">
        <f t="shared" si="31"/>
        <v>84.918646940437199</v>
      </c>
      <c r="U73" s="16">
        <f t="shared" si="32"/>
        <v>646.97982414749447</v>
      </c>
      <c r="V73" s="16">
        <f t="shared" si="33"/>
        <v>651.97981414749449</v>
      </c>
      <c r="W73" s="16">
        <f t="shared" si="34"/>
        <v>-1.27</v>
      </c>
      <c r="X73" s="16">
        <f t="shared" si="35"/>
        <v>3.8</v>
      </c>
      <c r="Y73" s="19">
        <f t="shared" si="36"/>
        <v>87.51925044680911</v>
      </c>
      <c r="Z73" s="15">
        <f t="shared" si="23"/>
        <v>41.581890917251961</v>
      </c>
      <c r="AA73" s="15">
        <f t="shared" si="24"/>
        <v>25.258547483365373</v>
      </c>
      <c r="AB73" s="15">
        <f t="shared" si="37"/>
        <v>42.375755700319495</v>
      </c>
    </row>
    <row r="74" spans="1:28" x14ac:dyDescent="0.2">
      <c r="A74" s="128">
        <v>42320</v>
      </c>
      <c r="B74">
        <f t="shared" si="22"/>
        <v>20151112</v>
      </c>
      <c r="C74">
        <f>Índice!C79</f>
        <v>18.399999999999999</v>
      </c>
      <c r="D74">
        <f>Índice!D79</f>
        <v>46</v>
      </c>
      <c r="E74" t="str">
        <f>Índice!E79</f>
        <v>ONO</v>
      </c>
      <c r="F74">
        <f>Índice!F79</f>
        <v>36</v>
      </c>
      <c r="G74">
        <f>Índice!G79</f>
        <v>0.01</v>
      </c>
      <c r="I74" s="5">
        <f t="shared" si="41"/>
        <v>6.570048261402877</v>
      </c>
      <c r="K74" s="5">
        <f t="shared" si="38"/>
        <v>10.837325515754831</v>
      </c>
      <c r="L74" s="17">
        <f t="shared" si="39"/>
        <v>7.1197747759878318</v>
      </c>
      <c r="M74" s="19">
        <f t="shared" si="40"/>
        <v>90.043153320725949</v>
      </c>
      <c r="N74" s="16">
        <f t="shared" si="25"/>
        <v>19.756609333891817</v>
      </c>
      <c r="O74" s="19">
        <f t="shared" si="26"/>
        <v>21.990317173891818</v>
      </c>
      <c r="P74" s="16">
        <f t="shared" si="29"/>
        <v>93.235250446809104</v>
      </c>
      <c r="Q74" s="16">
        <f t="shared" si="27"/>
        <v>11.431999999999999</v>
      </c>
      <c r="R74" s="16">
        <f t="shared" si="28"/>
        <v>87.51925044680911</v>
      </c>
      <c r="S74" s="16">
        <f t="shared" si="30"/>
        <v>90.622365184813077</v>
      </c>
      <c r="T74" s="16">
        <f t="shared" si="31"/>
        <v>90.622365184813077</v>
      </c>
      <c r="U74" s="16">
        <f t="shared" si="32"/>
        <v>637.81981045853013</v>
      </c>
      <c r="V74" s="16">
        <f t="shared" si="33"/>
        <v>642.78712335853015</v>
      </c>
      <c r="W74" s="16">
        <f t="shared" si="34"/>
        <v>-1.2617</v>
      </c>
      <c r="X74" s="16">
        <f t="shared" si="35"/>
        <v>3.8</v>
      </c>
      <c r="Y74" s="19">
        <f t="shared" si="36"/>
        <v>93.235250446809104</v>
      </c>
      <c r="Z74" s="15">
        <f t="shared" si="23"/>
        <v>26.456647183996061</v>
      </c>
      <c r="AA74" s="15">
        <f t="shared" si="24"/>
        <v>27.666936043821895</v>
      </c>
      <c r="AB74" s="15">
        <f t="shared" si="37"/>
        <v>32.795814245553181</v>
      </c>
    </row>
    <row r="75" spans="1:28" x14ac:dyDescent="0.2">
      <c r="A75" s="128">
        <v>42321</v>
      </c>
      <c r="B75">
        <f t="shared" si="22"/>
        <v>20151113</v>
      </c>
      <c r="C75">
        <f>Índice!C80</f>
        <v>20.5</v>
      </c>
      <c r="D75">
        <f>Índice!D80</f>
        <v>41</v>
      </c>
      <c r="E75" t="str">
        <f>Índice!E80</f>
        <v>ONO</v>
      </c>
      <c r="F75">
        <f>Índice!F80</f>
        <v>33</v>
      </c>
      <c r="G75">
        <f>Índice!G80</f>
        <v>0</v>
      </c>
      <c r="I75" s="5">
        <f t="shared" si="41"/>
        <v>6.7968593117982179</v>
      </c>
      <c r="K75" s="5">
        <f t="shared" si="38"/>
        <v>10.785166658416367</v>
      </c>
      <c r="L75" s="17">
        <f t="shared" si="39"/>
        <v>10.785166658416367</v>
      </c>
      <c r="M75" s="19">
        <f t="shared" si="40"/>
        <v>90.09252504444521</v>
      </c>
      <c r="N75" s="16">
        <f t="shared" si="25"/>
        <v>21.990317173891818</v>
      </c>
      <c r="O75" s="19">
        <f t="shared" si="26"/>
        <v>24.693676405891818</v>
      </c>
      <c r="P75" s="16">
        <f t="shared" si="29"/>
        <v>99.329250446809098</v>
      </c>
      <c r="Q75" s="16">
        <f t="shared" si="27"/>
        <v>12.187999999999999</v>
      </c>
      <c r="R75" s="16">
        <f t="shared" si="28"/>
        <v>93.235250446809104</v>
      </c>
      <c r="S75" s="16">
        <f t="shared" si="30"/>
        <v>96.403994059636332</v>
      </c>
      <c r="T75" s="16">
        <f t="shared" si="31"/>
        <v>96.403994059636332</v>
      </c>
      <c r="U75" s="16">
        <f t="shared" si="32"/>
        <v>628.66702374537567</v>
      </c>
      <c r="V75" s="16">
        <f t="shared" si="33"/>
        <v>633.6670137453757</v>
      </c>
      <c r="W75" s="16">
        <f t="shared" si="34"/>
        <v>-1.27</v>
      </c>
      <c r="X75" s="16">
        <f t="shared" si="35"/>
        <v>3.8</v>
      </c>
      <c r="Y75" s="19">
        <f t="shared" si="36"/>
        <v>99.329250446809098</v>
      </c>
      <c r="Z75" s="15">
        <f t="shared" si="23"/>
        <v>22.906897037412225</v>
      </c>
      <c r="AA75" s="15">
        <f t="shared" si="24"/>
        <v>30.457617767456057</v>
      </c>
      <c r="AB75" s="15">
        <f t="shared" si="37"/>
        <v>31.090049714993071</v>
      </c>
    </row>
    <row r="76" spans="1:28" x14ac:dyDescent="0.2">
      <c r="A76" s="128">
        <v>42322</v>
      </c>
      <c r="B76">
        <f t="shared" si="22"/>
        <v>20151114</v>
      </c>
      <c r="C76">
        <f>Índice!C81</f>
        <v>14.4</v>
      </c>
      <c r="D76">
        <f>Índice!D81</f>
        <v>27</v>
      </c>
      <c r="E76" t="str">
        <f>Índice!E81</f>
        <v>O</v>
      </c>
      <c r="F76">
        <f>Índice!F81</f>
        <v>42</v>
      </c>
      <c r="G76">
        <f>Índice!G81</f>
        <v>0</v>
      </c>
      <c r="I76" s="5">
        <f t="shared" si="41"/>
        <v>-4.3611513268133821</v>
      </c>
      <c r="K76" s="5">
        <f t="shared" si="38"/>
        <v>10.103340204970022</v>
      </c>
      <c r="L76" s="17">
        <f t="shared" si="39"/>
        <v>10.73302501565926</v>
      </c>
      <c r="M76" s="19">
        <f t="shared" si="40"/>
        <v>90.740929208528669</v>
      </c>
      <c r="N76" s="16">
        <f t="shared" si="25"/>
        <v>24.693676405891818</v>
      </c>
      <c r="O76" s="19">
        <f t="shared" si="26"/>
        <v>27.093904725891818</v>
      </c>
      <c r="P76" s="16">
        <f t="shared" si="29"/>
        <v>104.32525044680909</v>
      </c>
      <c r="Q76" s="16">
        <f t="shared" si="27"/>
        <v>9.9919999999999991</v>
      </c>
      <c r="R76" s="16">
        <f t="shared" si="28"/>
        <v>99.329250446809098</v>
      </c>
      <c r="S76" s="16">
        <f t="shared" si="30"/>
        <v>102.54683565685856</v>
      </c>
      <c r="T76" s="16">
        <f t="shared" si="31"/>
        <v>102.54683565685856</v>
      </c>
      <c r="U76" s="16">
        <f t="shared" si="32"/>
        <v>619.0862734673409</v>
      </c>
      <c r="V76" s="16">
        <f t="shared" si="33"/>
        <v>624.08626346734093</v>
      </c>
      <c r="W76" s="16">
        <f t="shared" si="34"/>
        <v>-1.27</v>
      </c>
      <c r="X76" s="16">
        <f t="shared" si="35"/>
        <v>3.8</v>
      </c>
      <c r="Y76" s="19">
        <f t="shared" si="36"/>
        <v>104.32525044680909</v>
      </c>
      <c r="Z76" s="15">
        <f t="shared" si="23"/>
        <v>39.549905018872472</v>
      </c>
      <c r="AA76" s="15">
        <f t="shared" si="24"/>
        <v>32.855727010110023</v>
      </c>
      <c r="AB76" s="15">
        <f t="shared" si="37"/>
        <v>45.908247480771458</v>
      </c>
    </row>
    <row r="77" spans="1:28" x14ac:dyDescent="0.2">
      <c r="A77" s="128">
        <v>42323</v>
      </c>
      <c r="B77">
        <f t="shared" si="22"/>
        <v>20151115</v>
      </c>
      <c r="C77">
        <f>Índice!C82</f>
        <v>10.5</v>
      </c>
      <c r="D77">
        <f>Índice!D82</f>
        <v>45</v>
      </c>
      <c r="E77" t="str">
        <f>Índice!E82</f>
        <v>ONO</v>
      </c>
      <c r="F77">
        <f>Índice!F82</f>
        <v>54</v>
      </c>
      <c r="G77">
        <f>Índice!G82</f>
        <v>0</v>
      </c>
      <c r="I77" s="5">
        <f t="shared" si="41"/>
        <v>-0.93288462532153082</v>
      </c>
      <c r="K77" s="5">
        <f t="shared" si="38"/>
        <v>12.199987728664576</v>
      </c>
      <c r="L77" s="17">
        <f t="shared" si="39"/>
        <v>10.05142359315796</v>
      </c>
      <c r="M77" s="19">
        <f t="shared" si="40"/>
        <v>88.764754199539084</v>
      </c>
      <c r="N77" s="16">
        <f t="shared" si="25"/>
        <v>27.093904725891818</v>
      </c>
      <c r="O77" s="19">
        <f t="shared" si="26"/>
        <v>28.447281365891818</v>
      </c>
      <c r="P77" s="16">
        <f t="shared" si="29"/>
        <v>108.61925044680909</v>
      </c>
      <c r="Q77" s="16">
        <f t="shared" si="27"/>
        <v>8.588000000000001</v>
      </c>
      <c r="R77" s="16">
        <f t="shared" si="28"/>
        <v>104.32525044680909</v>
      </c>
      <c r="S77" s="16">
        <f t="shared" si="30"/>
        <v>107.58344046150789</v>
      </c>
      <c r="T77" s="16">
        <f t="shared" si="31"/>
        <v>107.58344046150789</v>
      </c>
      <c r="U77" s="16">
        <f t="shared" si="32"/>
        <v>611.33991276173231</v>
      </c>
      <c r="V77" s="16">
        <f t="shared" si="33"/>
        <v>616.33990276173233</v>
      </c>
      <c r="W77" s="16">
        <f t="shared" si="34"/>
        <v>-1.27</v>
      </c>
      <c r="X77" s="16">
        <f t="shared" si="35"/>
        <v>3.8</v>
      </c>
      <c r="Y77" s="19">
        <f t="shared" si="36"/>
        <v>108.61925044680909</v>
      </c>
      <c r="Z77" s="15">
        <f t="shared" si="23"/>
        <v>54.54055919958887</v>
      </c>
      <c r="AA77" s="15">
        <f t="shared" si="24"/>
        <v>34.382621015572866</v>
      </c>
      <c r="AB77" s="15">
        <f t="shared" si="37"/>
        <v>57.203760007644014</v>
      </c>
    </row>
    <row r="78" spans="1:28" x14ac:dyDescent="0.2">
      <c r="A78" s="128">
        <v>42324</v>
      </c>
      <c r="B78">
        <f t="shared" si="22"/>
        <v>20151116</v>
      </c>
      <c r="C78">
        <f>Índice!C83</f>
        <v>12.4</v>
      </c>
      <c r="D78">
        <f>Índice!D83</f>
        <v>59</v>
      </c>
      <c r="E78" t="str">
        <f>Índice!E83</f>
        <v>O</v>
      </c>
      <c r="F78">
        <f>Índice!F83</f>
        <v>55</v>
      </c>
      <c r="G78">
        <f>Índice!G83</f>
        <v>0</v>
      </c>
      <c r="I78" s="5">
        <f t="shared" si="41"/>
        <v>4.607309307585159</v>
      </c>
      <c r="K78" s="5">
        <f t="shared" si="38"/>
        <v>14.557757064138567</v>
      </c>
      <c r="L78" s="17">
        <f t="shared" si="39"/>
        <v>12.147379136406013</v>
      </c>
      <c r="M78" s="19">
        <f t="shared" si="40"/>
        <v>86.603657895238499</v>
      </c>
      <c r="N78" s="16">
        <f t="shared" si="25"/>
        <v>28.447281365891818</v>
      </c>
      <c r="O78" s="19">
        <f t="shared" si="26"/>
        <v>29.621409845891819</v>
      </c>
      <c r="P78" s="16">
        <f t="shared" si="29"/>
        <v>113.25525044680909</v>
      </c>
      <c r="Q78" s="16">
        <f t="shared" si="27"/>
        <v>9.2719999999999985</v>
      </c>
      <c r="R78" s="16">
        <f t="shared" si="28"/>
        <v>108.61925044680909</v>
      </c>
      <c r="S78" s="16">
        <f t="shared" si="30"/>
        <v>111.91275070845181</v>
      </c>
      <c r="T78" s="16">
        <f t="shared" si="31"/>
        <v>111.91275070845181</v>
      </c>
      <c r="U78" s="16">
        <f t="shared" si="32"/>
        <v>604.75889074103134</v>
      </c>
      <c r="V78" s="16">
        <f t="shared" si="33"/>
        <v>609.75888074103136</v>
      </c>
      <c r="W78" s="16">
        <f t="shared" si="34"/>
        <v>-1.27</v>
      </c>
      <c r="X78" s="16">
        <f t="shared" si="35"/>
        <v>3.8</v>
      </c>
      <c r="Y78" s="19">
        <f t="shared" si="36"/>
        <v>113.25525044680909</v>
      </c>
      <c r="Z78" s="15">
        <f t="shared" si="23"/>
        <v>42.118023983940184</v>
      </c>
      <c r="AA78" s="15">
        <f t="shared" si="24"/>
        <v>35.820854517700745</v>
      </c>
      <c r="AB78" s="15">
        <f t="shared" si="37"/>
        <v>49.579194012377982</v>
      </c>
    </row>
    <row r="79" spans="1:28" x14ac:dyDescent="0.2">
      <c r="A79" s="128">
        <v>42325</v>
      </c>
      <c r="B79">
        <f t="shared" si="22"/>
        <v>20151117</v>
      </c>
      <c r="C79">
        <f>Índice!C84</f>
        <v>9</v>
      </c>
      <c r="D79">
        <f>Índice!D84</f>
        <v>35</v>
      </c>
      <c r="E79" t="str">
        <f>Índice!E84</f>
        <v>O</v>
      </c>
      <c r="F79">
        <f>Índice!F84</f>
        <v>42</v>
      </c>
      <c r="G79">
        <f>Índice!G84</f>
        <v>0</v>
      </c>
      <c r="I79" s="5">
        <f t="shared" si="41"/>
        <v>-5.6452781261871516</v>
      </c>
      <c r="K79" s="5">
        <f t="shared" si="38"/>
        <v>13.095925116452483</v>
      </c>
      <c r="L79" s="17">
        <f t="shared" si="39"/>
        <v>14.504370310429824</v>
      </c>
      <c r="M79" s="19">
        <f t="shared" si="40"/>
        <v>87.936062288113092</v>
      </c>
      <c r="N79" s="16">
        <f t="shared" si="25"/>
        <v>29.621409845891819</v>
      </c>
      <c r="O79" s="19">
        <f t="shared" si="26"/>
        <v>31.014030165891818</v>
      </c>
      <c r="P79" s="16">
        <f t="shared" si="29"/>
        <v>117.27925044680909</v>
      </c>
      <c r="Q79" s="16">
        <f t="shared" si="27"/>
        <v>8.048</v>
      </c>
      <c r="R79" s="16">
        <f t="shared" si="28"/>
        <v>113.25525044680909</v>
      </c>
      <c r="S79" s="16">
        <f t="shared" si="30"/>
        <v>116.58730479324124</v>
      </c>
      <c r="T79" s="16">
        <f t="shared" si="31"/>
        <v>116.58730479324124</v>
      </c>
      <c r="U79" s="16">
        <f t="shared" si="32"/>
        <v>597.73258142810016</v>
      </c>
      <c r="V79" s="16">
        <f t="shared" si="33"/>
        <v>602.73257142810019</v>
      </c>
      <c r="W79" s="16">
        <f t="shared" si="34"/>
        <v>-1.27</v>
      </c>
      <c r="X79" s="16">
        <f t="shared" si="35"/>
        <v>3.8</v>
      </c>
      <c r="Y79" s="19">
        <f t="shared" si="36"/>
        <v>117.27925044680909</v>
      </c>
      <c r="Z79" s="15">
        <f t="shared" si="23"/>
        <v>26.456813773082427</v>
      </c>
      <c r="AA79" s="15">
        <f t="shared" si="24"/>
        <v>37.341219082375659</v>
      </c>
      <c r="AB79" s="15">
        <f t="shared" si="37"/>
        <v>37.503658082753013</v>
      </c>
    </row>
    <row r="80" spans="1:28" x14ac:dyDescent="0.2">
      <c r="A80" s="128">
        <v>42326</v>
      </c>
      <c r="B80">
        <f t="shared" si="22"/>
        <v>20151118</v>
      </c>
      <c r="C80">
        <f>Índice!C85</f>
        <v>8.9</v>
      </c>
      <c r="D80">
        <f>Índice!D85</f>
        <v>63</v>
      </c>
      <c r="E80" t="str">
        <f>Índice!E85</f>
        <v>ONO</v>
      </c>
      <c r="F80">
        <f>Índice!F85</f>
        <v>47</v>
      </c>
      <c r="G80">
        <f>Índice!G85</f>
        <v>0</v>
      </c>
      <c r="I80" s="5">
        <f t="shared" si="41"/>
        <v>2.2363215531747174</v>
      </c>
      <c r="K80" s="5">
        <f t="shared" si="38"/>
        <v>15.692870024195447</v>
      </c>
      <c r="L80" s="17">
        <f t="shared" si="39"/>
        <v>13.043020827780166</v>
      </c>
      <c r="M80" s="19">
        <f t="shared" si="40"/>
        <v>85.585539941002878</v>
      </c>
      <c r="N80" s="16">
        <f t="shared" si="25"/>
        <v>31.014030165891818</v>
      </c>
      <c r="O80" s="19">
        <f t="shared" si="26"/>
        <v>31.798903765891819</v>
      </c>
      <c r="P80" s="16">
        <f t="shared" si="29"/>
        <v>121.28525044680909</v>
      </c>
      <c r="Q80" s="16">
        <f t="shared" si="27"/>
        <v>8.0120000000000005</v>
      </c>
      <c r="R80" s="16">
        <f t="shared" si="28"/>
        <v>117.27925044680909</v>
      </c>
      <c r="S80" s="16">
        <f t="shared" si="30"/>
        <v>120.64513657551954</v>
      </c>
      <c r="T80" s="16">
        <f t="shared" si="31"/>
        <v>120.64513657551954</v>
      </c>
      <c r="U80" s="16">
        <f t="shared" si="32"/>
        <v>591.69948909477284</v>
      </c>
      <c r="V80" s="16">
        <f t="shared" si="33"/>
        <v>596.69947909477287</v>
      </c>
      <c r="W80" s="16">
        <f t="shared" si="34"/>
        <v>-1.27</v>
      </c>
      <c r="X80" s="16">
        <f t="shared" si="35"/>
        <v>3.8</v>
      </c>
      <c r="Y80" s="19">
        <f t="shared" si="36"/>
        <v>121.28525044680909</v>
      </c>
      <c r="Z80" s="15">
        <f t="shared" si="23"/>
        <v>24.393274056878884</v>
      </c>
      <c r="AA80" s="15">
        <f t="shared" si="24"/>
        <v>38.417071385747789</v>
      </c>
      <c r="AB80" s="15">
        <f t="shared" si="37"/>
        <v>36.021746462608604</v>
      </c>
    </row>
    <row r="81" spans="1:28" x14ac:dyDescent="0.2">
      <c r="A81" s="128">
        <v>42327</v>
      </c>
      <c r="B81">
        <f t="shared" si="22"/>
        <v>20151119</v>
      </c>
      <c r="C81">
        <f>Índice!C86</f>
        <v>12.1</v>
      </c>
      <c r="D81">
        <f>Índice!D86</f>
        <v>26</v>
      </c>
      <c r="E81" t="str">
        <f>Índice!E86</f>
        <v>ONO</v>
      </c>
      <c r="F81">
        <f>Índice!F86</f>
        <v>39</v>
      </c>
      <c r="G81">
        <f>Índice!G86</f>
        <v>0</v>
      </c>
      <c r="I81" s="5">
        <f t="shared" si="41"/>
        <v>-6.8286184961536822</v>
      </c>
      <c r="K81" s="5">
        <f t="shared" si="38"/>
        <v>11.159494964772229</v>
      </c>
      <c r="L81" s="17">
        <f t="shared" si="39"/>
        <v>15.639108636236514</v>
      </c>
      <c r="M81" s="19">
        <f t="shared" si="40"/>
        <v>89.738919998181075</v>
      </c>
      <c r="N81" s="16">
        <f t="shared" si="25"/>
        <v>31.798903765891819</v>
      </c>
      <c r="O81" s="19">
        <f t="shared" si="26"/>
        <v>33.870970069891818</v>
      </c>
      <c r="P81" s="16">
        <f t="shared" si="29"/>
        <v>125.86725044680908</v>
      </c>
      <c r="Q81" s="16">
        <f t="shared" si="27"/>
        <v>9.1639999999999979</v>
      </c>
      <c r="R81" s="16">
        <f t="shared" si="28"/>
        <v>121.28525044680909</v>
      </c>
      <c r="S81" s="16">
        <f t="shared" si="30"/>
        <v>124.68515967703316</v>
      </c>
      <c r="T81" s="16">
        <f t="shared" si="31"/>
        <v>124.68515967703316</v>
      </c>
      <c r="U81" s="16">
        <f t="shared" si="32"/>
        <v>585.75336870915442</v>
      </c>
      <c r="V81" s="16">
        <f t="shared" si="33"/>
        <v>590.75335870915444</v>
      </c>
      <c r="W81" s="16">
        <f t="shared" si="34"/>
        <v>-1.27</v>
      </c>
      <c r="X81" s="16">
        <f t="shared" si="35"/>
        <v>3.8</v>
      </c>
      <c r="Y81" s="19">
        <f t="shared" si="36"/>
        <v>125.86725044680908</v>
      </c>
      <c r="Z81" s="15">
        <f t="shared" si="23"/>
        <v>29.460452468993065</v>
      </c>
      <c r="AA81" s="15">
        <f t="shared" si="24"/>
        <v>40.497304052720679</v>
      </c>
      <c r="AB81" s="15">
        <f t="shared" si="37"/>
        <v>41.704265113684343</v>
      </c>
    </row>
    <row r="82" spans="1:28" x14ac:dyDescent="0.2">
      <c r="A82" s="128">
        <v>42328</v>
      </c>
      <c r="B82">
        <f t="shared" si="22"/>
        <v>20151120</v>
      </c>
      <c r="C82">
        <f>Índice!C87</f>
        <v>12.4</v>
      </c>
      <c r="D82">
        <f>Índice!D87</f>
        <v>29</v>
      </c>
      <c r="E82" t="str">
        <f>Índice!E87</f>
        <v>ONO</v>
      </c>
      <c r="F82">
        <f>Índice!F87</f>
        <v>34</v>
      </c>
      <c r="G82">
        <f>Índice!G87</f>
        <v>0</v>
      </c>
      <c r="I82" s="5">
        <f t="shared" si="41"/>
        <v>-5.1406948004991913</v>
      </c>
      <c r="K82" s="5">
        <f t="shared" si="38"/>
        <v>10.850282697762459</v>
      </c>
      <c r="L82" s="17">
        <f t="shared" si="39"/>
        <v>11.107229778183525</v>
      </c>
      <c r="M82" s="19">
        <f t="shared" si="40"/>
        <v>90.030893565017223</v>
      </c>
      <c r="N82" s="16">
        <f t="shared" si="25"/>
        <v>33.870970069891818</v>
      </c>
      <c r="O82" s="19">
        <f t="shared" si="26"/>
        <v>35.904216949891818</v>
      </c>
      <c r="P82" s="16">
        <f t="shared" si="29"/>
        <v>130.50325044680909</v>
      </c>
      <c r="Q82" s="16">
        <f t="shared" si="27"/>
        <v>9.2719999999999985</v>
      </c>
      <c r="R82" s="16">
        <f t="shared" si="28"/>
        <v>125.86725044680908</v>
      </c>
      <c r="S82" s="16">
        <f t="shared" si="30"/>
        <v>129.30649842896858</v>
      </c>
      <c r="T82" s="16">
        <f t="shared" si="31"/>
        <v>129.30649842896858</v>
      </c>
      <c r="U82" s="16">
        <f t="shared" si="32"/>
        <v>579.02489986442697</v>
      </c>
      <c r="V82" s="16">
        <f t="shared" si="33"/>
        <v>584.024889864427</v>
      </c>
      <c r="W82" s="16">
        <f t="shared" si="34"/>
        <v>-1.27</v>
      </c>
      <c r="X82" s="16">
        <f t="shared" si="35"/>
        <v>3.8</v>
      </c>
      <c r="Y82" s="19">
        <f t="shared" si="36"/>
        <v>130.50325044680909</v>
      </c>
      <c r="Z82" s="15">
        <f t="shared" si="23"/>
        <v>23.878810560390473</v>
      </c>
      <c r="AA82" s="15">
        <f t="shared" si="24"/>
        <v>42.545503795121377</v>
      </c>
      <c r="AB82" s="15">
        <f t="shared" si="37"/>
        <v>37.218265040030609</v>
      </c>
    </row>
    <row r="83" spans="1:28" x14ac:dyDescent="0.2">
      <c r="A83" s="128">
        <v>42329</v>
      </c>
      <c r="B83">
        <f t="shared" si="22"/>
        <v>20151121</v>
      </c>
      <c r="C83">
        <f>Índice!C88</f>
        <v>13.7</v>
      </c>
      <c r="D83">
        <f>Índice!D88</f>
        <v>36</v>
      </c>
      <c r="E83" t="str">
        <f>Índice!E88</f>
        <v>O</v>
      </c>
      <c r="F83">
        <f>Índice!F88</f>
        <v>37</v>
      </c>
      <c r="G83">
        <f>Índice!G88</f>
        <v>0</v>
      </c>
      <c r="I83" s="5">
        <f t="shared" si="41"/>
        <v>-1.101915641166582</v>
      </c>
      <c r="K83" s="5">
        <f t="shared" si="38"/>
        <v>10.798119564017727</v>
      </c>
      <c r="L83" s="17">
        <f t="shared" si="39"/>
        <v>10.798119564017727</v>
      </c>
      <c r="M83" s="19">
        <f t="shared" si="40"/>
        <v>90.080261241173901</v>
      </c>
      <c r="N83" s="16">
        <f t="shared" si="25"/>
        <v>35.904216949891818</v>
      </c>
      <c r="O83" s="19">
        <f t="shared" si="26"/>
        <v>37.913493365891817</v>
      </c>
      <c r="P83" s="16">
        <f t="shared" si="29"/>
        <v>135.3732504468091</v>
      </c>
      <c r="Q83" s="16">
        <f t="shared" si="27"/>
        <v>9.7399999999999984</v>
      </c>
      <c r="R83" s="16">
        <f t="shared" si="28"/>
        <v>130.50325044680909</v>
      </c>
      <c r="S83" s="16">
        <f t="shared" si="30"/>
        <v>133.98276608498367</v>
      </c>
      <c r="T83" s="16">
        <f t="shared" si="31"/>
        <v>133.98276608498367</v>
      </c>
      <c r="U83" s="16">
        <f t="shared" si="32"/>
        <v>572.29512576478442</v>
      </c>
      <c r="V83" s="16">
        <f t="shared" si="33"/>
        <v>577.29511576478444</v>
      </c>
      <c r="W83" s="16">
        <f t="shared" si="34"/>
        <v>-1.27</v>
      </c>
      <c r="X83" s="16">
        <f t="shared" si="35"/>
        <v>3.8</v>
      </c>
      <c r="Y83" s="19">
        <f t="shared" si="36"/>
        <v>135.3732504468091</v>
      </c>
      <c r="Z83" s="15">
        <f t="shared" si="23"/>
        <v>27.971939858016249</v>
      </c>
      <c r="AA83" s="15">
        <f t="shared" si="24"/>
        <v>44.599757492668395</v>
      </c>
      <c r="AB83" s="15">
        <f t="shared" si="37"/>
        <v>42.129843402151252</v>
      </c>
    </row>
    <row r="84" spans="1:28" x14ac:dyDescent="0.2">
      <c r="A84" s="128">
        <v>42330</v>
      </c>
      <c r="B84">
        <f t="shared" si="22"/>
        <v>20151122</v>
      </c>
      <c r="C84">
        <f>Índice!C89</f>
        <v>16.399999999999999</v>
      </c>
      <c r="D84">
        <f>Índice!D89</f>
        <v>27</v>
      </c>
      <c r="E84" t="str">
        <f>Índice!E89</f>
        <v>O</v>
      </c>
      <c r="F84">
        <f>Índice!F89</f>
        <v>40</v>
      </c>
      <c r="G84">
        <f>Índice!G89</f>
        <v>0</v>
      </c>
      <c r="I84" s="5">
        <f t="shared" si="41"/>
        <v>-2.645081044732263</v>
      </c>
      <c r="K84" s="5">
        <f t="shared" si="38"/>
        <v>9.795834099985079</v>
      </c>
      <c r="L84" s="17">
        <f t="shared" si="39"/>
        <v>10.745973646265755</v>
      </c>
      <c r="M84" s="19">
        <f t="shared" si="40"/>
        <v>91.035204551661707</v>
      </c>
      <c r="N84" s="16">
        <f t="shared" si="25"/>
        <v>37.913493365891817</v>
      </c>
      <c r="O84" s="19">
        <f t="shared" si="26"/>
        <v>40.623428565891814</v>
      </c>
      <c r="P84" s="16">
        <f t="shared" si="29"/>
        <v>140.72925044680909</v>
      </c>
      <c r="Q84" s="16">
        <f t="shared" si="27"/>
        <v>10.712</v>
      </c>
      <c r="R84" s="16">
        <f t="shared" si="28"/>
        <v>135.3732504468091</v>
      </c>
      <c r="S84" s="16">
        <f t="shared" si="30"/>
        <v>138.89557633261867</v>
      </c>
      <c r="T84" s="16">
        <f t="shared" si="31"/>
        <v>138.89557633261867</v>
      </c>
      <c r="U84" s="16">
        <f t="shared" si="32"/>
        <v>565.30917102398939</v>
      </c>
      <c r="V84" s="16">
        <f t="shared" si="33"/>
        <v>570.30916102398942</v>
      </c>
      <c r="W84" s="16">
        <f t="shared" si="34"/>
        <v>-1.27</v>
      </c>
      <c r="X84" s="16">
        <f t="shared" si="35"/>
        <v>3.8</v>
      </c>
      <c r="Y84" s="19">
        <f t="shared" si="36"/>
        <v>140.72925044680909</v>
      </c>
      <c r="Z84" s="15">
        <f t="shared" si="23"/>
        <v>37.291485070008029</v>
      </c>
      <c r="AA84" s="15">
        <f t="shared" si="24"/>
        <v>47.191019414294082</v>
      </c>
      <c r="AB84" s="15">
        <f t="shared" si="37"/>
        <v>51.824245569586267</v>
      </c>
    </row>
    <row r="85" spans="1:28" x14ac:dyDescent="0.2">
      <c r="A85" s="128">
        <v>42331</v>
      </c>
      <c r="B85">
        <f t="shared" si="22"/>
        <v>20151123</v>
      </c>
      <c r="C85">
        <f>Índice!C90</f>
        <v>14.3</v>
      </c>
      <c r="D85">
        <f>Índice!D90</f>
        <v>25</v>
      </c>
      <c r="E85" t="str">
        <f>Índice!E90</f>
        <v>ONO</v>
      </c>
      <c r="F85">
        <f>Índice!F90</f>
        <v>29</v>
      </c>
      <c r="G85">
        <f>Índice!G90</f>
        <v>0</v>
      </c>
      <c r="I85" s="5">
        <f t="shared" si="41"/>
        <v>-5.4633078349895765</v>
      </c>
      <c r="K85" s="5">
        <f t="shared" si="38"/>
        <v>9.5779464961710712</v>
      </c>
      <c r="L85" s="17">
        <f t="shared" si="39"/>
        <v>9.7440189779129298</v>
      </c>
      <c r="M85" s="19">
        <f t="shared" si="40"/>
        <v>91.244416087738387</v>
      </c>
      <c r="N85" s="16">
        <f t="shared" si="25"/>
        <v>40.623428565891814</v>
      </c>
      <c r="O85" s="19">
        <f t="shared" si="26"/>
        <v>43.073506965891816</v>
      </c>
      <c r="P85" s="16">
        <f t="shared" si="29"/>
        <v>145.7072504468091</v>
      </c>
      <c r="Q85" s="16">
        <f t="shared" si="27"/>
        <v>9.9559999999999995</v>
      </c>
      <c r="R85" s="16">
        <f t="shared" si="28"/>
        <v>140.72925044680909</v>
      </c>
      <c r="S85" s="16">
        <f t="shared" si="30"/>
        <v>144.29926996611698</v>
      </c>
      <c r="T85" s="16">
        <f t="shared" si="31"/>
        <v>144.29926996611698</v>
      </c>
      <c r="U85" s="16">
        <f t="shared" si="32"/>
        <v>557.72362989105773</v>
      </c>
      <c r="V85" s="16">
        <f t="shared" si="33"/>
        <v>562.72361989105775</v>
      </c>
      <c r="W85" s="16">
        <f t="shared" si="34"/>
        <v>-1.27</v>
      </c>
      <c r="X85" s="16">
        <f t="shared" si="35"/>
        <v>3.8</v>
      </c>
      <c r="Y85" s="19">
        <f t="shared" si="36"/>
        <v>145.7072504468091</v>
      </c>
      <c r="Z85" s="15">
        <f t="shared" si="23"/>
        <v>22.073271478222463</v>
      </c>
      <c r="AA85" s="15">
        <f t="shared" si="24"/>
        <v>49.537053997163063</v>
      </c>
      <c r="AB85" s="15">
        <f t="shared" si="37"/>
        <v>37.927463041248352</v>
      </c>
    </row>
    <row r="86" spans="1:28" x14ac:dyDescent="0.2">
      <c r="A86" s="128">
        <v>42332</v>
      </c>
      <c r="B86">
        <f t="shared" si="22"/>
        <v>20151124</v>
      </c>
      <c r="C86">
        <f>Índice!C91</f>
        <v>16.600000000000001</v>
      </c>
      <c r="D86">
        <f>Índice!D91</f>
        <v>26</v>
      </c>
      <c r="E86" t="str">
        <f>Índice!E91</f>
        <v>ONO</v>
      </c>
      <c r="F86">
        <f>Índice!F91</f>
        <v>33</v>
      </c>
      <c r="G86">
        <f>Índice!G91</f>
        <v>0</v>
      </c>
      <c r="I86" s="5">
        <f t="shared" si="41"/>
        <v>-2.9813244210588197</v>
      </c>
      <c r="K86" s="5">
        <f t="shared" si="38"/>
        <v>9.4035826340156916</v>
      </c>
      <c r="L86" s="17">
        <f t="shared" si="39"/>
        <v>9.5262032860248418</v>
      </c>
      <c r="M86" s="19">
        <f t="shared" si="40"/>
        <v>91.412256300237516</v>
      </c>
      <c r="N86" s="16">
        <f t="shared" si="25"/>
        <v>43.073506965891816</v>
      </c>
      <c r="O86" s="19">
        <f t="shared" si="26"/>
        <v>45.851959509891813</v>
      </c>
      <c r="P86" s="16">
        <f t="shared" si="29"/>
        <v>151.09925044680909</v>
      </c>
      <c r="Q86" s="16">
        <f t="shared" si="27"/>
        <v>10.784000000000001</v>
      </c>
      <c r="R86" s="16">
        <f t="shared" si="28"/>
        <v>145.7072504468091</v>
      </c>
      <c r="S86" s="16">
        <f t="shared" si="30"/>
        <v>149.32217908789386</v>
      </c>
      <c r="T86" s="16">
        <f t="shared" si="31"/>
        <v>149.32217908789386</v>
      </c>
      <c r="U86" s="16">
        <f t="shared" si="32"/>
        <v>550.76393099304278</v>
      </c>
      <c r="V86" s="16">
        <f t="shared" si="33"/>
        <v>555.7639209930428</v>
      </c>
      <c r="W86" s="16">
        <f t="shared" si="34"/>
        <v>-1.27</v>
      </c>
      <c r="X86" s="16">
        <f t="shared" si="35"/>
        <v>3.8</v>
      </c>
      <c r="Y86" s="19">
        <f t="shared" si="36"/>
        <v>151.09925044680909</v>
      </c>
      <c r="Z86" s="15">
        <f t="shared" si="23"/>
        <v>27.65338826928966</v>
      </c>
      <c r="AA86" s="15">
        <f t="shared" si="24"/>
        <v>52.144800325884077</v>
      </c>
      <c r="AB86" s="15">
        <f t="shared" si="37"/>
        <v>44.89694474344207</v>
      </c>
    </row>
    <row r="87" spans="1:28" x14ac:dyDescent="0.2">
      <c r="A87" s="128">
        <v>42333</v>
      </c>
      <c r="B87">
        <f t="shared" si="22"/>
        <v>20151125</v>
      </c>
      <c r="C87">
        <f>Índice!C92</f>
        <v>18.3</v>
      </c>
      <c r="D87">
        <f>Índice!D92</f>
        <v>35</v>
      </c>
      <c r="E87" t="str">
        <f>Índice!E92</f>
        <v>NO</v>
      </c>
      <c r="F87">
        <f>Índice!F92</f>
        <v>39</v>
      </c>
      <c r="G87">
        <f>Índice!G92</f>
        <v>0</v>
      </c>
      <c r="I87" s="5">
        <f t="shared" si="41"/>
        <v>2.5771876405234413</v>
      </c>
      <c r="K87" s="5">
        <f t="shared" si="38"/>
        <v>9.4706423058509728</v>
      </c>
      <c r="L87" s="17">
        <f t="shared" si="39"/>
        <v>9.3518969711595012</v>
      </c>
      <c r="M87" s="19">
        <f t="shared" si="40"/>
        <v>91.347661388041658</v>
      </c>
      <c r="N87" s="16">
        <f t="shared" si="25"/>
        <v>45.851959509891813</v>
      </c>
      <c r="O87" s="19">
        <f t="shared" si="26"/>
        <v>48.526893589891813</v>
      </c>
      <c r="P87" s="16">
        <f t="shared" si="29"/>
        <v>156.7972504468091</v>
      </c>
      <c r="Q87" s="16">
        <f t="shared" si="27"/>
        <v>11.396000000000001</v>
      </c>
      <c r="R87" s="16">
        <f t="shared" si="28"/>
        <v>151.09925044680909</v>
      </c>
      <c r="S87" s="16">
        <f t="shared" si="30"/>
        <v>154.76346362886818</v>
      </c>
      <c r="T87" s="16">
        <f t="shared" si="31"/>
        <v>154.76346362886818</v>
      </c>
      <c r="U87" s="16">
        <f t="shared" si="32"/>
        <v>543.32250125623921</v>
      </c>
      <c r="V87" s="16">
        <f t="shared" si="33"/>
        <v>548.32249125623923</v>
      </c>
      <c r="W87" s="16">
        <f t="shared" si="34"/>
        <v>-1.27</v>
      </c>
      <c r="X87" s="16">
        <f t="shared" si="35"/>
        <v>3.8</v>
      </c>
      <c r="Y87" s="19">
        <f t="shared" si="36"/>
        <v>156.7972504468091</v>
      </c>
      <c r="Z87" s="15">
        <f t="shared" si="23"/>
        <v>37.071507851591292</v>
      </c>
      <c r="AA87" s="15">
        <f t="shared" si="24"/>
        <v>54.717635461856233</v>
      </c>
      <c r="AB87" s="15">
        <f t="shared" si="37"/>
        <v>55.133321297448909</v>
      </c>
    </row>
    <row r="88" spans="1:28" x14ac:dyDescent="0.2">
      <c r="A88" s="128">
        <v>42334</v>
      </c>
      <c r="B88">
        <f t="shared" si="22"/>
        <v>20151126</v>
      </c>
      <c r="C88">
        <f>Índice!C93</f>
        <v>18.7</v>
      </c>
      <c r="D88">
        <f>Índice!D93</f>
        <v>31</v>
      </c>
      <c r="E88" t="str">
        <f>Índice!E93</f>
        <v>ONO</v>
      </c>
      <c r="F88">
        <f>Índice!F93</f>
        <v>38</v>
      </c>
      <c r="G88">
        <f>Índice!G93</f>
        <v>0</v>
      </c>
      <c r="I88" s="5">
        <f t="shared" si="41"/>
        <v>1.2313724540408815</v>
      </c>
      <c r="K88" s="5">
        <f t="shared" si="38"/>
        <v>9.4189345105280005</v>
      </c>
      <c r="L88" s="17">
        <f t="shared" si="39"/>
        <v>9.4189345105280005</v>
      </c>
      <c r="M88" s="19">
        <f t="shared" si="40"/>
        <v>91.397463795549911</v>
      </c>
      <c r="N88" s="16">
        <f t="shared" si="25"/>
        <v>48.526893589891813</v>
      </c>
      <c r="O88" s="19">
        <f t="shared" si="26"/>
        <v>51.424986325891815</v>
      </c>
      <c r="P88" s="16">
        <f t="shared" si="29"/>
        <v>162.56725044680911</v>
      </c>
      <c r="Q88" s="16">
        <f t="shared" si="27"/>
        <v>11.54</v>
      </c>
      <c r="R88" s="16">
        <f t="shared" si="28"/>
        <v>156.7972504468091</v>
      </c>
      <c r="S88" s="16">
        <f t="shared" si="30"/>
        <v>160.51427889774817</v>
      </c>
      <c r="T88" s="16">
        <f t="shared" si="31"/>
        <v>160.51427889774817</v>
      </c>
      <c r="U88" s="16">
        <f t="shared" si="32"/>
        <v>535.567016950077</v>
      </c>
      <c r="V88" s="16">
        <f t="shared" si="33"/>
        <v>540.56700695007703</v>
      </c>
      <c r="W88" s="16">
        <f t="shared" si="34"/>
        <v>-1.27</v>
      </c>
      <c r="X88" s="16">
        <f t="shared" si="35"/>
        <v>3.8</v>
      </c>
      <c r="Y88" s="19">
        <f t="shared" si="36"/>
        <v>162.56725044680911</v>
      </c>
      <c r="Z88" s="15">
        <f t="shared" si="23"/>
        <v>35.500489805574624</v>
      </c>
      <c r="AA88" s="15">
        <f t="shared" si="24"/>
        <v>57.43157200589377</v>
      </c>
      <c r="AB88" s="15">
        <f t="shared" si="37"/>
        <v>54.846770566610488</v>
      </c>
    </row>
    <row r="89" spans="1:28" x14ac:dyDescent="0.2">
      <c r="A89" s="128">
        <v>42335</v>
      </c>
      <c r="B89">
        <f t="shared" si="22"/>
        <v>20151127</v>
      </c>
      <c r="C89">
        <f>Índice!C94</f>
        <v>17.8</v>
      </c>
      <c r="D89">
        <f>Índice!D94</f>
        <v>23</v>
      </c>
      <c r="E89" t="str">
        <f>Índice!E94</f>
        <v>NE</v>
      </c>
      <c r="F89">
        <f>Índice!F94</f>
        <v>13</v>
      </c>
      <c r="G89">
        <f>Índice!G94</f>
        <v>0</v>
      </c>
      <c r="I89" s="5">
        <f t="shared" si="41"/>
        <v>-3.6057586042397674</v>
      </c>
      <c r="K89" s="5">
        <f t="shared" si="38"/>
        <v>8.6489877886677924</v>
      </c>
      <c r="L89" s="17">
        <f t="shared" si="39"/>
        <v>9.3672437809172653</v>
      </c>
      <c r="M89" s="19">
        <f t="shared" si="40"/>
        <v>92.142948313832107</v>
      </c>
      <c r="N89" s="16">
        <f t="shared" si="25"/>
        <v>51.424986325891815</v>
      </c>
      <c r="O89" s="19">
        <f t="shared" si="26"/>
        <v>54.512085109891814</v>
      </c>
      <c r="P89" s="16">
        <f t="shared" si="29"/>
        <v>168.17525044680912</v>
      </c>
      <c r="Q89" s="16">
        <f t="shared" si="27"/>
        <v>11.216000000000001</v>
      </c>
      <c r="R89" s="16">
        <f t="shared" si="28"/>
        <v>162.56725044680911</v>
      </c>
      <c r="S89" s="16">
        <f t="shared" si="30"/>
        <v>166.33854101019423</v>
      </c>
      <c r="T89" s="16">
        <f t="shared" si="31"/>
        <v>166.33854101019423</v>
      </c>
      <c r="U89" s="16">
        <f t="shared" si="32"/>
        <v>527.82530918324085</v>
      </c>
      <c r="V89" s="16">
        <f t="shared" si="33"/>
        <v>532.82529918324087</v>
      </c>
      <c r="W89" s="16">
        <f t="shared" si="34"/>
        <v>-1.27</v>
      </c>
      <c r="X89" s="16">
        <f t="shared" si="35"/>
        <v>3.8</v>
      </c>
      <c r="Y89" s="19">
        <f t="shared" si="36"/>
        <v>168.17525044680912</v>
      </c>
      <c r="Z89" s="15">
        <f t="shared" si="23"/>
        <v>11.197135265766898</v>
      </c>
      <c r="AA89" s="15">
        <f t="shared" si="24"/>
        <v>60.222821878305325</v>
      </c>
      <c r="AB89" s="15">
        <f t="shared" si="37"/>
        <v>26.437672840656077</v>
      </c>
    </row>
    <row r="90" spans="1:28" x14ac:dyDescent="0.2">
      <c r="A90" s="128">
        <v>42336</v>
      </c>
      <c r="B90">
        <f t="shared" si="22"/>
        <v>20151128</v>
      </c>
      <c r="C90">
        <f>Índice!C95</f>
        <v>23</v>
      </c>
      <c r="D90">
        <f>Índice!D95</f>
        <v>17</v>
      </c>
      <c r="E90" t="str">
        <f>Índice!E95</f>
        <v>Variable</v>
      </c>
      <c r="F90">
        <f>Índice!F95</f>
        <v>7</v>
      </c>
      <c r="G90">
        <f>Índice!G95</f>
        <v>0</v>
      </c>
      <c r="I90" s="5">
        <f t="shared" si="41"/>
        <v>-3.3515627771952201</v>
      </c>
      <c r="K90" s="5">
        <f t="shared" si="38"/>
        <v>6.5548468779636408</v>
      </c>
      <c r="L90" s="17">
        <f t="shared" si="39"/>
        <v>8.597551173337294</v>
      </c>
      <c r="M90" s="19">
        <f t="shared" si="40"/>
        <v>94.208325167518154</v>
      </c>
      <c r="N90" s="16">
        <f t="shared" si="25"/>
        <v>54.512085109891814</v>
      </c>
      <c r="O90" s="19">
        <f t="shared" si="26"/>
        <v>58.755281493891815</v>
      </c>
      <c r="P90" s="16">
        <f t="shared" si="29"/>
        <v>174.71925044680913</v>
      </c>
      <c r="Q90" s="16">
        <f t="shared" si="27"/>
        <v>13.088000000000001</v>
      </c>
      <c r="R90" s="16">
        <f t="shared" si="28"/>
        <v>168.17525044680912</v>
      </c>
      <c r="S90" s="16">
        <f t="shared" si="30"/>
        <v>172.00004226092781</v>
      </c>
      <c r="T90" s="16">
        <f t="shared" si="31"/>
        <v>172.00004226092781</v>
      </c>
      <c r="U90" s="16">
        <f t="shared" si="32"/>
        <v>520.40722079642035</v>
      </c>
      <c r="V90" s="16">
        <f t="shared" si="33"/>
        <v>525.40721079642037</v>
      </c>
      <c r="W90" s="16">
        <f t="shared" si="34"/>
        <v>-1.27</v>
      </c>
      <c r="X90" s="16">
        <f t="shared" si="35"/>
        <v>3.8</v>
      </c>
      <c r="Y90" s="19">
        <f t="shared" si="36"/>
        <v>174.71925044680913</v>
      </c>
      <c r="Z90" s="15">
        <f t="shared" si="23"/>
        <v>11.04631793566428</v>
      </c>
      <c r="AA90" s="15">
        <f t="shared" si="24"/>
        <v>63.839806005300836</v>
      </c>
      <c r="AB90" s="15">
        <f t="shared" si="37"/>
        <v>26.967958337746531</v>
      </c>
    </row>
    <row r="91" spans="1:28" x14ac:dyDescent="0.2">
      <c r="A91" s="128">
        <v>42337</v>
      </c>
      <c r="B91">
        <f t="shared" si="22"/>
        <v>20151129</v>
      </c>
      <c r="C91">
        <f>Índice!C96</f>
        <v>19.8</v>
      </c>
      <c r="D91">
        <f>Índice!D96</f>
        <v>31</v>
      </c>
      <c r="E91" t="str">
        <f>Índice!E96</f>
        <v>O</v>
      </c>
      <c r="F91">
        <f>Índice!F96</f>
        <v>35</v>
      </c>
      <c r="G91">
        <f>Índice!G96</f>
        <v>0</v>
      </c>
      <c r="I91" s="5">
        <f t="shared" si="41"/>
        <v>2.1880527822343656</v>
      </c>
      <c r="K91" s="5">
        <f t="shared" si="38"/>
        <v>8.0574278642931549</v>
      </c>
      <c r="L91" s="17">
        <f t="shared" si="39"/>
        <v>6.5041014157936639</v>
      </c>
      <c r="M91" s="19">
        <f t="shared" si="40"/>
        <v>92.720736393091585</v>
      </c>
      <c r="N91" s="16">
        <f t="shared" si="25"/>
        <v>58.755281493891815</v>
      </c>
      <c r="O91" s="19">
        <f t="shared" si="26"/>
        <v>61.814379381891818</v>
      </c>
      <c r="P91" s="16">
        <f t="shared" si="29"/>
        <v>180.68725044680912</v>
      </c>
      <c r="Q91" s="16">
        <f t="shared" si="27"/>
        <v>11.936</v>
      </c>
      <c r="R91" s="16">
        <f t="shared" si="28"/>
        <v>174.71925044680913</v>
      </c>
      <c r="S91" s="16">
        <f t="shared" si="30"/>
        <v>178.607438121238</v>
      </c>
      <c r="T91" s="16">
        <f t="shared" si="31"/>
        <v>178.607438121238</v>
      </c>
      <c r="U91" s="16">
        <f t="shared" si="32"/>
        <v>511.88148946825538</v>
      </c>
      <c r="V91" s="16">
        <f t="shared" si="33"/>
        <v>516.88147946825541</v>
      </c>
      <c r="W91" s="16">
        <f t="shared" si="34"/>
        <v>-1.27</v>
      </c>
      <c r="X91" s="16">
        <f t="shared" si="35"/>
        <v>3.8</v>
      </c>
      <c r="Y91" s="19">
        <f t="shared" si="36"/>
        <v>180.68725044680912</v>
      </c>
      <c r="Z91" s="15">
        <f t="shared" si="23"/>
        <v>36.796294775548986</v>
      </c>
      <c r="AA91" s="15">
        <f t="shared" si="24"/>
        <v>66.636618737538669</v>
      </c>
      <c r="AB91" s="15">
        <f t="shared" si="37"/>
        <v>59.9179656051111</v>
      </c>
    </row>
    <row r="92" spans="1:28" x14ac:dyDescent="0.2">
      <c r="A92" s="128">
        <v>42338</v>
      </c>
      <c r="B92">
        <f t="shared" si="22"/>
        <v>20151130</v>
      </c>
      <c r="C92">
        <f>Índice!C97</f>
        <v>16.3</v>
      </c>
      <c r="D92">
        <f>Índice!D97</f>
        <v>35</v>
      </c>
      <c r="E92" t="str">
        <f>Índice!E97</f>
        <v>NO</v>
      </c>
      <c r="F92">
        <f>Índice!F97</f>
        <v>20</v>
      </c>
      <c r="G92">
        <f>Índice!G97</f>
        <v>0</v>
      </c>
      <c r="I92" s="5">
        <f t="shared" si="41"/>
        <v>0.81187725970300906</v>
      </c>
      <c r="K92" s="5">
        <f t="shared" si="38"/>
        <v>9.329678676410385</v>
      </c>
      <c r="L92" s="17">
        <f t="shared" si="39"/>
        <v>8.0061864882177041</v>
      </c>
      <c r="M92" s="19">
        <f t="shared" si="40"/>
        <v>91.483508046781949</v>
      </c>
      <c r="N92" s="16">
        <f t="shared" si="25"/>
        <v>61.814379381891818</v>
      </c>
      <c r="O92" s="19">
        <f t="shared" si="26"/>
        <v>64.213547061891816</v>
      </c>
      <c r="P92" s="16">
        <f t="shared" si="29"/>
        <v>186.02525044680911</v>
      </c>
      <c r="Q92" s="16">
        <f t="shared" si="27"/>
        <v>10.676</v>
      </c>
      <c r="R92" s="16">
        <f t="shared" si="28"/>
        <v>180.68725044680912</v>
      </c>
      <c r="S92" s="16">
        <f t="shared" si="30"/>
        <v>184.63417410887598</v>
      </c>
      <c r="T92" s="16">
        <f t="shared" si="31"/>
        <v>184.63417410887598</v>
      </c>
      <c r="U92" s="16">
        <f t="shared" si="32"/>
        <v>504.22686330265537</v>
      </c>
      <c r="V92" s="16">
        <f t="shared" si="33"/>
        <v>509.2268533026554</v>
      </c>
      <c r="W92" s="16">
        <f t="shared" si="34"/>
        <v>-1.27</v>
      </c>
      <c r="X92" s="16">
        <f t="shared" si="35"/>
        <v>3.8</v>
      </c>
      <c r="Y92" s="19">
        <f t="shared" si="36"/>
        <v>186.02525044680911</v>
      </c>
      <c r="Z92" s="15">
        <f t="shared" si="23"/>
        <v>14.511314368318491</v>
      </c>
      <c r="AA92" s="15">
        <f t="shared" si="24"/>
        <v>68.936816550684512</v>
      </c>
      <c r="AB92" s="15">
        <f t="shared" si="37"/>
        <v>33.679759655146988</v>
      </c>
    </row>
    <row r="93" spans="1:28" x14ac:dyDescent="0.2">
      <c r="A93" s="128">
        <v>42339</v>
      </c>
      <c r="B93" s="33">
        <v>20151201</v>
      </c>
      <c r="C93">
        <f>Índice!C98</f>
        <v>20.9</v>
      </c>
      <c r="D93">
        <f>Índice!D98</f>
        <v>30</v>
      </c>
      <c r="E93" t="str">
        <f>Índice!E98</f>
        <v>E</v>
      </c>
      <c r="F93">
        <f>Índice!F98</f>
        <v>22</v>
      </c>
      <c r="G93">
        <f>Índice!G98</f>
        <v>0</v>
      </c>
      <c r="I93" s="5">
        <f t="shared" si="41"/>
        <v>2.6821145517242022</v>
      </c>
      <c r="K93" s="5">
        <f t="shared" si="38"/>
        <v>9.2780174049185113</v>
      </c>
      <c r="L93" s="17">
        <f t="shared" si="39"/>
        <v>9.2780174049185113</v>
      </c>
      <c r="M93" s="19">
        <f t="shared" si="40"/>
        <v>91.53335530411151</v>
      </c>
      <c r="N93" s="16">
        <f t="shared" si="25"/>
        <v>64.213547061891816</v>
      </c>
      <c r="O93" s="19">
        <f t="shared" si="26"/>
        <v>67.655323861891816</v>
      </c>
      <c r="P93" s="16">
        <f t="shared" si="29"/>
        <v>193.19125044680911</v>
      </c>
      <c r="Q93" s="16">
        <f t="shared" si="27"/>
        <v>14.332000000000001</v>
      </c>
      <c r="R93" s="16">
        <f t="shared" si="28"/>
        <v>186.02525044680911</v>
      </c>
      <c r="S93" s="16">
        <f t="shared" si="30"/>
        <v>190.02546484357623</v>
      </c>
      <c r="T93" s="16">
        <f t="shared" si="31"/>
        <v>190.02546484357623</v>
      </c>
      <c r="U93" s="16">
        <f t="shared" si="32"/>
        <v>497.47637376879038</v>
      </c>
      <c r="V93" s="16">
        <f t="shared" si="33"/>
        <v>502.47636376879041</v>
      </c>
      <c r="W93" s="16">
        <f t="shared" si="34"/>
        <v>-1.27</v>
      </c>
      <c r="X93" s="16">
        <f t="shared" si="35"/>
        <v>5.8</v>
      </c>
      <c r="Y93" s="19">
        <f t="shared" si="36"/>
        <v>193.19125044680911</v>
      </c>
      <c r="Z93" s="15">
        <f t="shared" si="23"/>
        <v>16.163660012231997</v>
      </c>
      <c r="AA93" s="15">
        <f t="shared" si="24"/>
        <v>72.146565202131939</v>
      </c>
      <c r="AB93" s="15">
        <f t="shared" si="37"/>
        <v>36.965796361297784</v>
      </c>
    </row>
    <row r="94" spans="1:28" x14ac:dyDescent="0.2">
      <c r="A94" s="128">
        <v>42340</v>
      </c>
      <c r="B94">
        <f>B93+1</f>
        <v>20151202</v>
      </c>
      <c r="C94">
        <f>Índice!C99</f>
        <v>18.2</v>
      </c>
      <c r="D94">
        <f>Índice!D99</f>
        <v>51</v>
      </c>
      <c r="E94" t="str">
        <f>Índice!E99</f>
        <v>Variable</v>
      </c>
      <c r="F94">
        <f>Índice!F99</f>
        <v>13</v>
      </c>
      <c r="G94">
        <f>Índice!G99</f>
        <v>0</v>
      </c>
      <c r="I94" s="5">
        <f t="shared" si="41"/>
        <v>7.8924295946111407</v>
      </c>
      <c r="K94" s="5">
        <f t="shared" si="38"/>
        <v>11.732919405359503</v>
      </c>
      <c r="L94" s="17">
        <f t="shared" si="39"/>
        <v>9.2263731837840677</v>
      </c>
      <c r="M94" s="19">
        <f t="shared" si="40"/>
        <v>89.200471169996277</v>
      </c>
      <c r="N94" s="16">
        <f t="shared" si="25"/>
        <v>67.655323861891816</v>
      </c>
      <c r="O94" s="19">
        <f t="shared" si="26"/>
        <v>69.768887705891814</v>
      </c>
      <c r="P94" s="16">
        <f t="shared" si="29"/>
        <v>199.87125044680911</v>
      </c>
      <c r="Q94" s="16">
        <f t="shared" si="27"/>
        <v>13.36</v>
      </c>
      <c r="R94" s="16">
        <f t="shared" si="28"/>
        <v>193.19125044680911</v>
      </c>
      <c r="S94" s="16">
        <f t="shared" si="30"/>
        <v>197.26414384215073</v>
      </c>
      <c r="T94" s="16">
        <f t="shared" si="31"/>
        <v>197.26414384215073</v>
      </c>
      <c r="U94" s="16">
        <f t="shared" si="32"/>
        <v>488.55466453752018</v>
      </c>
      <c r="V94" s="16">
        <f t="shared" si="33"/>
        <v>493.55465453752021</v>
      </c>
      <c r="W94" s="16">
        <f t="shared" si="34"/>
        <v>-1.27</v>
      </c>
      <c r="X94" s="16">
        <f t="shared" si="35"/>
        <v>5.8</v>
      </c>
      <c r="Y94" s="19">
        <f t="shared" si="36"/>
        <v>199.87125044680911</v>
      </c>
      <c r="Z94" s="15">
        <f t="shared" si="23"/>
        <v>7.3589378148299565</v>
      </c>
      <c r="AA94" s="15">
        <f t="shared" si="24"/>
        <v>74.512626890373554</v>
      </c>
      <c r="AB94" s="15">
        <f t="shared" si="37"/>
        <v>21.969119552369097</v>
      </c>
    </row>
    <row r="95" spans="1:28" x14ac:dyDescent="0.2">
      <c r="A95" s="128">
        <v>42341</v>
      </c>
      <c r="B95">
        <f t="shared" ref="B95:B123" si="42">B94+1</f>
        <v>20151203</v>
      </c>
      <c r="C95">
        <f>Índice!C100</f>
        <v>14</v>
      </c>
      <c r="D95">
        <f>Índice!D100</f>
        <v>86</v>
      </c>
      <c r="E95">
        <f>Índice!E100</f>
        <v>0</v>
      </c>
      <c r="F95">
        <f>Índice!F100</f>
        <v>0</v>
      </c>
      <c r="G95">
        <f>Índice!G100</f>
        <v>0</v>
      </c>
      <c r="I95" s="5">
        <f t="shared" si="41"/>
        <v>11.679711544299963</v>
      </c>
      <c r="K95" s="5">
        <f t="shared" si="38"/>
        <v>17.514702881486883</v>
      </c>
      <c r="L95" s="17">
        <f t="shared" si="39"/>
        <v>11.680464964975885</v>
      </c>
      <c r="M95" s="19">
        <f t="shared" si="40"/>
        <v>83.980816141861737</v>
      </c>
      <c r="N95" s="16">
        <f t="shared" si="25"/>
        <v>69.768887705891814</v>
      </c>
      <c r="O95" s="19">
        <f t="shared" si="26"/>
        <v>70.241349793891814</v>
      </c>
      <c r="P95" s="16">
        <f t="shared" si="29"/>
        <v>205.79525044680912</v>
      </c>
      <c r="Q95" s="16">
        <f t="shared" si="27"/>
        <v>11.847999999999999</v>
      </c>
      <c r="R95" s="16">
        <f t="shared" si="28"/>
        <v>199.87125044680911</v>
      </c>
      <c r="S95" s="16">
        <f t="shared" si="30"/>
        <v>204.01308860261605</v>
      </c>
      <c r="T95" s="16">
        <f t="shared" si="31"/>
        <v>204.01308860261605</v>
      </c>
      <c r="U95" s="16">
        <f t="shared" si="32"/>
        <v>480.38074401098191</v>
      </c>
      <c r="V95" s="16">
        <f t="shared" si="33"/>
        <v>485.38073401098194</v>
      </c>
      <c r="W95" s="16">
        <f t="shared" si="34"/>
        <v>-1.27</v>
      </c>
      <c r="X95" s="16">
        <f t="shared" si="35"/>
        <v>5.8</v>
      </c>
      <c r="Y95" s="19">
        <f t="shared" si="36"/>
        <v>205.79525044680912</v>
      </c>
      <c r="Z95" s="15">
        <f t="shared" si="23"/>
        <v>1.8355297522842131</v>
      </c>
      <c r="AA95" s="15">
        <f t="shared" si="24"/>
        <v>75.801721493624342</v>
      </c>
      <c r="AB95" s="15">
        <f t="shared" si="37"/>
        <v>7.3704307212408979</v>
      </c>
    </row>
    <row r="96" spans="1:28" x14ac:dyDescent="0.2">
      <c r="A96" s="128">
        <v>42342</v>
      </c>
      <c r="B96">
        <f t="shared" si="42"/>
        <v>20151204</v>
      </c>
      <c r="C96">
        <f>Índice!C101</f>
        <v>19</v>
      </c>
      <c r="D96">
        <f>Índice!D101</f>
        <v>32</v>
      </c>
      <c r="E96" t="str">
        <f>Índice!E101</f>
        <v>N</v>
      </c>
      <c r="F96">
        <f>Índice!F101</f>
        <v>11</v>
      </c>
      <c r="G96">
        <f>Índice!G101</f>
        <v>5.2</v>
      </c>
      <c r="I96" s="5">
        <f t="shared" si="41"/>
        <v>1.9353999481511899</v>
      </c>
      <c r="K96" s="5">
        <f t="shared" si="38"/>
        <v>32.281272751679438</v>
      </c>
      <c r="L96" s="17">
        <f t="shared" si="39"/>
        <v>117.83763079037078</v>
      </c>
      <c r="M96" s="19">
        <f t="shared" si="40"/>
        <v>72.176133323936767</v>
      </c>
      <c r="N96" s="16">
        <f t="shared" si="25"/>
        <v>45.126988975763517</v>
      </c>
      <c r="O96" s="19">
        <f t="shared" si="26"/>
        <v>48.18167763176352</v>
      </c>
      <c r="P96" s="16">
        <f t="shared" si="29"/>
        <v>202.71285394235281</v>
      </c>
      <c r="Q96" s="16">
        <f t="shared" si="27"/>
        <v>13.648</v>
      </c>
      <c r="R96" s="16">
        <f t="shared" si="28"/>
        <v>195.8888539423528</v>
      </c>
      <c r="S96" s="16">
        <f t="shared" si="30"/>
        <v>195.8888539423528</v>
      </c>
      <c r="T96" s="16">
        <f t="shared" si="31"/>
        <v>195.8888539423528</v>
      </c>
      <c r="U96" s="16">
        <f t="shared" si="32"/>
        <v>490.23731628645169</v>
      </c>
      <c r="V96" s="16">
        <f t="shared" si="33"/>
        <v>478.2452142864517</v>
      </c>
      <c r="W96" s="16">
        <f t="shared" si="34"/>
        <v>3.0459999999999998</v>
      </c>
      <c r="X96" s="16">
        <f t="shared" si="35"/>
        <v>5.8</v>
      </c>
      <c r="Y96" s="19">
        <f t="shared" si="36"/>
        <v>202.71285394235281</v>
      </c>
      <c r="Z96" s="15">
        <f t="shared" si="23"/>
        <v>1.1729856495510314</v>
      </c>
      <c r="AA96" s="15">
        <f t="shared" si="24"/>
        <v>60.445800029757407</v>
      </c>
      <c r="AB96" s="15">
        <f t="shared" si="37"/>
        <v>4.0148039986259318</v>
      </c>
    </row>
    <row r="97" spans="1:28" x14ac:dyDescent="0.2">
      <c r="A97" s="128">
        <v>42343</v>
      </c>
      <c r="B97">
        <f t="shared" si="42"/>
        <v>20151205</v>
      </c>
      <c r="C97">
        <f>Índice!C102</f>
        <v>23.3</v>
      </c>
      <c r="D97">
        <f>Índice!D102</f>
        <v>35</v>
      </c>
      <c r="E97" t="str">
        <f>Índice!E102</f>
        <v>N</v>
      </c>
      <c r="F97">
        <f>Índice!F102</f>
        <v>11</v>
      </c>
      <c r="G97">
        <f>Índice!G102</f>
        <v>0</v>
      </c>
      <c r="I97" s="5">
        <f t="shared" si="41"/>
        <v>6.9833865817597207</v>
      </c>
      <c r="K97" s="5">
        <f t="shared" si="38"/>
        <v>13.714062241428927</v>
      </c>
      <c r="L97" s="17">
        <f t="shared" si="39"/>
        <v>32.222036504357284</v>
      </c>
      <c r="M97" s="19">
        <f t="shared" si="40"/>
        <v>87.369699706800063</v>
      </c>
      <c r="N97" s="16">
        <f t="shared" si="25"/>
        <v>48.18167763176352</v>
      </c>
      <c r="O97" s="19">
        <f t="shared" si="26"/>
        <v>51.726260751763519</v>
      </c>
      <c r="P97" s="16">
        <f t="shared" si="29"/>
        <v>210.31085394235282</v>
      </c>
      <c r="Q97" s="16">
        <f t="shared" si="27"/>
        <v>15.196000000000002</v>
      </c>
      <c r="R97" s="16">
        <f t="shared" si="28"/>
        <v>202.71285394235281</v>
      </c>
      <c r="S97" s="16">
        <f t="shared" si="30"/>
        <v>206.88437502123409</v>
      </c>
      <c r="T97" s="16">
        <f t="shared" si="31"/>
        <v>206.88437502123409</v>
      </c>
      <c r="U97" s="16">
        <f t="shared" si="32"/>
        <v>476.94481392363832</v>
      </c>
      <c r="V97" s="16">
        <f t="shared" si="33"/>
        <v>481.94480392363835</v>
      </c>
      <c r="W97" s="16">
        <f t="shared" si="34"/>
        <v>-1.27</v>
      </c>
      <c r="X97" s="16">
        <f t="shared" si="35"/>
        <v>5.8</v>
      </c>
      <c r="Y97" s="19">
        <f t="shared" si="36"/>
        <v>210.31085394235282</v>
      </c>
      <c r="Z97" s="15">
        <f t="shared" si="23"/>
        <v>5.1178186022929264</v>
      </c>
      <c r="AA97" s="15">
        <f t="shared" si="24"/>
        <v>64.062102830439002</v>
      </c>
      <c r="AB97" s="15">
        <f t="shared" si="37"/>
        <v>15.503268306297153</v>
      </c>
    </row>
    <row r="98" spans="1:28" x14ac:dyDescent="0.2">
      <c r="A98" s="128">
        <v>42344</v>
      </c>
      <c r="B98">
        <f t="shared" si="42"/>
        <v>20151206</v>
      </c>
      <c r="C98">
        <f>Índice!C103</f>
        <v>21</v>
      </c>
      <c r="D98">
        <f>Índice!D103</f>
        <v>26</v>
      </c>
      <c r="E98" t="str">
        <f>Índice!E103</f>
        <v>ONO</v>
      </c>
      <c r="F98">
        <f>Índice!F103</f>
        <v>31</v>
      </c>
      <c r="G98">
        <f>Índice!G103</f>
        <v>0</v>
      </c>
      <c r="I98" s="5">
        <f t="shared" si="41"/>
        <v>0.7707939211868764</v>
      </c>
      <c r="K98" s="5">
        <f t="shared" si="38"/>
        <v>9.1821925193484972</v>
      </c>
      <c r="L98" s="17">
        <f t="shared" si="39"/>
        <v>13.660953941925538</v>
      </c>
      <c r="M98" s="19">
        <f t="shared" si="40"/>
        <v>91.625902631630794</v>
      </c>
      <c r="N98" s="16">
        <f t="shared" si="25"/>
        <v>51.726260751763519</v>
      </c>
      <c r="O98" s="19">
        <f t="shared" si="26"/>
        <v>55.381248919763522</v>
      </c>
      <c r="P98" s="16">
        <f t="shared" si="29"/>
        <v>217.49485394235282</v>
      </c>
      <c r="Q98" s="16">
        <f t="shared" si="27"/>
        <v>14.367999999999999</v>
      </c>
      <c r="R98" s="16">
        <f t="shared" si="28"/>
        <v>210.31085394235282</v>
      </c>
      <c r="S98" s="16">
        <f t="shared" si="30"/>
        <v>214.56279708115389</v>
      </c>
      <c r="T98" s="16">
        <f t="shared" si="31"/>
        <v>214.56279708115389</v>
      </c>
      <c r="U98" s="16">
        <f t="shared" si="32"/>
        <v>467.87666972741721</v>
      </c>
      <c r="V98" s="16">
        <f t="shared" si="33"/>
        <v>472.87665972741723</v>
      </c>
      <c r="W98" s="16">
        <f t="shared" si="34"/>
        <v>-1.27</v>
      </c>
      <c r="X98" s="16">
        <f t="shared" si="35"/>
        <v>5.8</v>
      </c>
      <c r="Y98" s="19">
        <f t="shared" si="36"/>
        <v>217.49485394235282</v>
      </c>
      <c r="Z98" s="15">
        <f t="shared" si="23"/>
        <v>25.772737414125125</v>
      </c>
      <c r="AA98" s="15">
        <f t="shared" si="24"/>
        <v>67.67919723621597</v>
      </c>
      <c r="AB98" s="15">
        <f t="shared" si="37"/>
        <v>48.387076942410388</v>
      </c>
    </row>
    <row r="99" spans="1:28" x14ac:dyDescent="0.2">
      <c r="A99" s="128">
        <v>42345</v>
      </c>
      <c r="B99">
        <f t="shared" si="42"/>
        <v>20151207</v>
      </c>
      <c r="C99">
        <f>Índice!C104</f>
        <v>19.3</v>
      </c>
      <c r="D99">
        <f>Índice!D104</f>
        <v>15</v>
      </c>
      <c r="E99" t="str">
        <f>Índice!E104</f>
        <v>ONO</v>
      </c>
      <c r="F99">
        <f>Índice!F104</f>
        <v>37</v>
      </c>
      <c r="G99">
        <f>Índice!G104</f>
        <v>0</v>
      </c>
      <c r="I99" s="5">
        <f t="shared" si="41"/>
        <v>-7.9779790522080738</v>
      </c>
      <c r="K99" s="5">
        <f t="shared" si="38"/>
        <v>6.5040442888368597</v>
      </c>
      <c r="L99" s="17">
        <f t="shared" si="39"/>
        <v>9.1305799243917285</v>
      </c>
      <c r="M99" s="19">
        <f t="shared" si="40"/>
        <v>94.259129171570109</v>
      </c>
      <c r="N99" s="16">
        <f t="shared" si="25"/>
        <v>55.381248919763522</v>
      </c>
      <c r="O99" s="19">
        <f t="shared" si="26"/>
        <v>59.256600199763525</v>
      </c>
      <c r="P99" s="16">
        <f t="shared" si="29"/>
        <v>224.37285394235283</v>
      </c>
      <c r="Q99" s="16">
        <f t="shared" si="27"/>
        <v>13.756</v>
      </c>
      <c r="R99" s="16">
        <f t="shared" si="28"/>
        <v>217.49485394235282</v>
      </c>
      <c r="S99" s="16">
        <f t="shared" si="30"/>
        <v>221.82427035842642</v>
      </c>
      <c r="T99" s="16">
        <f t="shared" si="31"/>
        <v>221.82427035842642</v>
      </c>
      <c r="U99" s="16">
        <f t="shared" si="32"/>
        <v>459.45961630871466</v>
      </c>
      <c r="V99" s="16">
        <f t="shared" si="33"/>
        <v>464.45960630871468</v>
      </c>
      <c r="W99" s="16">
        <f t="shared" si="34"/>
        <v>-1.27</v>
      </c>
      <c r="X99" s="16">
        <f t="shared" si="35"/>
        <v>5.8</v>
      </c>
      <c r="Y99" s="19">
        <f t="shared" si="36"/>
        <v>224.37285394235283</v>
      </c>
      <c r="Z99" s="15">
        <f t="shared" si="23"/>
        <v>50.426603159759303</v>
      </c>
      <c r="AA99" s="15">
        <f t="shared" si="24"/>
        <v>71.382873401838523</v>
      </c>
      <c r="AB99" s="15">
        <f t="shared" si="37"/>
        <v>74.676448230850355</v>
      </c>
    </row>
    <row r="100" spans="1:28" x14ac:dyDescent="0.2">
      <c r="A100" s="128">
        <v>42346</v>
      </c>
      <c r="B100">
        <f t="shared" si="42"/>
        <v>20151208</v>
      </c>
      <c r="C100">
        <f>Índice!C105</f>
        <v>16.399999999999999</v>
      </c>
      <c r="D100">
        <f>Índice!D105</f>
        <v>38</v>
      </c>
      <c r="E100" t="str">
        <f>Índice!E105</f>
        <v>ONO</v>
      </c>
      <c r="F100">
        <f>Índice!F105</f>
        <v>54</v>
      </c>
      <c r="G100">
        <f>Índice!G105</f>
        <v>0</v>
      </c>
      <c r="I100" s="5">
        <f t="shared" si="41"/>
        <v>2.045572858967077</v>
      </c>
      <c r="K100" s="5">
        <f t="shared" si="38"/>
        <v>9.7550278448618304</v>
      </c>
      <c r="L100" s="17">
        <f t="shared" si="39"/>
        <v>6.4533155936236071</v>
      </c>
      <c r="M100" s="19">
        <f t="shared" si="40"/>
        <v>91.074341736665019</v>
      </c>
      <c r="N100" s="16">
        <f t="shared" si="25"/>
        <v>59.256600199763525</v>
      </c>
      <c r="O100" s="19">
        <f t="shared" si="26"/>
        <v>61.681488399763523</v>
      </c>
      <c r="P100" s="16">
        <f t="shared" si="29"/>
        <v>230.72885394235283</v>
      </c>
      <c r="Q100" s="16">
        <f t="shared" si="27"/>
        <v>12.712</v>
      </c>
      <c r="R100" s="16">
        <f t="shared" si="28"/>
        <v>224.37285394235283</v>
      </c>
      <c r="S100" s="16">
        <f t="shared" si="30"/>
        <v>228.7777733476907</v>
      </c>
      <c r="T100" s="16">
        <f t="shared" si="31"/>
        <v>228.7777733476907</v>
      </c>
      <c r="U100" s="16">
        <f t="shared" si="32"/>
        <v>451.54150443845435</v>
      </c>
      <c r="V100" s="16">
        <f t="shared" si="33"/>
        <v>456.54149443845438</v>
      </c>
      <c r="W100" s="16">
        <f t="shared" si="34"/>
        <v>-1.27</v>
      </c>
      <c r="X100" s="16">
        <f t="shared" si="35"/>
        <v>5.8</v>
      </c>
      <c r="Y100" s="19">
        <f t="shared" si="36"/>
        <v>230.72885394235283</v>
      </c>
      <c r="Z100" s="15">
        <f t="shared" si="23"/>
        <v>75.918445604827454</v>
      </c>
      <c r="AA100" s="15">
        <f t="shared" si="24"/>
        <v>73.943854349500839</v>
      </c>
      <c r="AB100" s="15">
        <f t="shared" si="37"/>
        <v>96.303235426493828</v>
      </c>
    </row>
    <row r="101" spans="1:28" x14ac:dyDescent="0.2">
      <c r="A101" s="128">
        <v>42347</v>
      </c>
      <c r="B101">
        <f t="shared" si="42"/>
        <v>20151209</v>
      </c>
      <c r="C101">
        <f>Índice!C106</f>
        <v>13.7</v>
      </c>
      <c r="D101">
        <f>Índice!D106</f>
        <v>48</v>
      </c>
      <c r="E101" t="str">
        <f>Índice!E106</f>
        <v>NO</v>
      </c>
      <c r="F101">
        <f>Índice!F106</f>
        <v>32</v>
      </c>
      <c r="G101">
        <f>Índice!G106</f>
        <v>0</v>
      </c>
      <c r="I101" s="5">
        <f t="shared" si="41"/>
        <v>2.8855923211462784</v>
      </c>
      <c r="K101" s="5">
        <f t="shared" si="38"/>
        <v>12.088396729678546</v>
      </c>
      <c r="L101" s="17">
        <f t="shared" si="39"/>
        <v>9.7032261905425301</v>
      </c>
      <c r="M101" s="19">
        <f t="shared" si="40"/>
        <v>88.868622481066353</v>
      </c>
      <c r="N101" s="16">
        <f t="shared" si="25"/>
        <v>61.681488399763523</v>
      </c>
      <c r="O101" s="19">
        <f t="shared" si="26"/>
        <v>63.401482831763524</v>
      </c>
      <c r="P101" s="16">
        <f t="shared" si="29"/>
        <v>236.59885394235283</v>
      </c>
      <c r="Q101" s="16">
        <f t="shared" si="27"/>
        <v>11.739999999999998</v>
      </c>
      <c r="R101" s="16">
        <f t="shared" si="28"/>
        <v>230.72885394235283</v>
      </c>
      <c r="S101" s="16">
        <f t="shared" si="30"/>
        <v>235.20472277641366</v>
      </c>
      <c r="T101" s="16">
        <f t="shared" si="31"/>
        <v>235.20472277641366</v>
      </c>
      <c r="U101" s="16">
        <f t="shared" si="32"/>
        <v>444.34439257940079</v>
      </c>
      <c r="V101" s="16">
        <f t="shared" si="33"/>
        <v>449.34438257940081</v>
      </c>
      <c r="W101" s="16">
        <f t="shared" si="34"/>
        <v>-1.27</v>
      </c>
      <c r="X101" s="16">
        <f t="shared" si="35"/>
        <v>5.8</v>
      </c>
      <c r="Y101" s="19">
        <f t="shared" si="36"/>
        <v>236.59885394235283</v>
      </c>
      <c r="Z101" s="15">
        <f t="shared" si="23"/>
        <v>18.274306303497895</v>
      </c>
      <c r="AA101" s="15">
        <f t="shared" si="24"/>
        <v>75.933287485903151</v>
      </c>
      <c r="AB101" s="15">
        <f t="shared" si="37"/>
        <v>41.024218052992289</v>
      </c>
    </row>
    <row r="102" spans="1:28" x14ac:dyDescent="0.2">
      <c r="A102" s="128">
        <v>42348</v>
      </c>
      <c r="B102">
        <f t="shared" si="42"/>
        <v>20151210</v>
      </c>
      <c r="C102">
        <f>Índice!C107</f>
        <v>21.2</v>
      </c>
      <c r="D102">
        <f>Índice!D107</f>
        <v>38</v>
      </c>
      <c r="E102" t="str">
        <f>Índice!E107</f>
        <v>ONO</v>
      </c>
      <c r="F102">
        <f>Índice!F107</f>
        <v>20</v>
      </c>
      <c r="G102">
        <f>Índice!G107</f>
        <v>0</v>
      </c>
      <c r="I102" s="5">
        <f t="shared" si="41"/>
        <v>6.3195868601583891</v>
      </c>
      <c r="K102" s="5">
        <f t="shared" si="38"/>
        <v>11.275398598980196</v>
      </c>
      <c r="L102" s="17">
        <f t="shared" si="39"/>
        <v>12.035824967067514</v>
      </c>
      <c r="M102" s="19">
        <f t="shared" si="40"/>
        <v>89.629771617132789</v>
      </c>
      <c r="N102" s="16">
        <f t="shared" si="25"/>
        <v>63.401482831763524</v>
      </c>
      <c r="O102" s="19">
        <f t="shared" si="26"/>
        <v>66.491483223763524</v>
      </c>
      <c r="P102" s="16">
        <f t="shared" si="29"/>
        <v>243.81885394235283</v>
      </c>
      <c r="Q102" s="16">
        <f t="shared" si="27"/>
        <v>14.440000000000001</v>
      </c>
      <c r="R102" s="16">
        <f t="shared" si="28"/>
        <v>236.59885394235283</v>
      </c>
      <c r="S102" s="16">
        <f t="shared" si="30"/>
        <v>241.14126758655985</v>
      </c>
      <c r="T102" s="16">
        <f t="shared" si="31"/>
        <v>241.14126758655985</v>
      </c>
      <c r="U102" s="16">
        <f t="shared" si="32"/>
        <v>437.79841237054723</v>
      </c>
      <c r="V102" s="16">
        <f t="shared" si="33"/>
        <v>442.79840237054725</v>
      </c>
      <c r="W102" s="16">
        <f t="shared" si="34"/>
        <v>-1.27</v>
      </c>
      <c r="X102" s="16">
        <f t="shared" si="35"/>
        <v>5.8</v>
      </c>
      <c r="Y102" s="19">
        <f t="shared" si="36"/>
        <v>243.81885394235283</v>
      </c>
      <c r="Z102" s="15">
        <f t="shared" si="23"/>
        <v>11.135927137633711</v>
      </c>
      <c r="AA102" s="15">
        <f t="shared" si="24"/>
        <v>79.073155111091978</v>
      </c>
      <c r="AB102" s="15">
        <f t="shared" si="37"/>
        <v>30.182845902496229</v>
      </c>
    </row>
    <row r="103" spans="1:28" x14ac:dyDescent="0.2">
      <c r="A103" s="128">
        <v>42349</v>
      </c>
      <c r="B103">
        <f t="shared" si="42"/>
        <v>20151211</v>
      </c>
      <c r="C103">
        <f>Índice!C108</f>
        <v>26.3</v>
      </c>
      <c r="D103">
        <f>Índice!D108</f>
        <v>24</v>
      </c>
      <c r="E103" t="str">
        <f>Índice!E108</f>
        <v>NO</v>
      </c>
      <c r="F103">
        <f>Índice!F108</f>
        <v>16</v>
      </c>
      <c r="G103">
        <f>Índice!G108</f>
        <v>0</v>
      </c>
      <c r="I103" s="5">
        <f t="shared" si="41"/>
        <v>4.1332611033857614</v>
      </c>
      <c r="K103" s="5">
        <f t="shared" si="38"/>
        <v>7.6672204405441873</v>
      </c>
      <c r="L103" s="17">
        <f t="shared" si="39"/>
        <v>11.223095159395861</v>
      </c>
      <c r="M103" s="19">
        <f t="shared" si="40"/>
        <v>93.104275667704727</v>
      </c>
      <c r="N103" s="16">
        <f t="shared" si="25"/>
        <v>66.491483223763524</v>
      </c>
      <c r="O103" s="19">
        <f t="shared" si="26"/>
        <v>71.145480631763519</v>
      </c>
      <c r="P103" s="16">
        <f t="shared" si="29"/>
        <v>251.95685394235284</v>
      </c>
      <c r="Q103" s="16">
        <f t="shared" si="27"/>
        <v>16.276</v>
      </c>
      <c r="R103" s="16">
        <f t="shared" si="28"/>
        <v>243.81885394235283</v>
      </c>
      <c r="S103" s="16">
        <f t="shared" si="30"/>
        <v>248.44448279941238</v>
      </c>
      <c r="T103" s="16">
        <f t="shared" si="31"/>
        <v>248.44448279941238</v>
      </c>
      <c r="U103" s="16">
        <f t="shared" si="32"/>
        <v>429.877601575678</v>
      </c>
      <c r="V103" s="16">
        <f t="shared" si="33"/>
        <v>434.87759157567803</v>
      </c>
      <c r="W103" s="16">
        <f t="shared" si="34"/>
        <v>-1.27</v>
      </c>
      <c r="X103" s="16">
        <f t="shared" si="35"/>
        <v>5.8</v>
      </c>
      <c r="Y103" s="19">
        <f t="shared" si="36"/>
        <v>251.95685394235284</v>
      </c>
      <c r="Z103" s="15">
        <f t="shared" si="23"/>
        <v>14.90871805572046</v>
      </c>
      <c r="AA103" s="15">
        <f t="shared" si="24"/>
        <v>83.409651967136639</v>
      </c>
      <c r="AB103" s="15">
        <f t="shared" si="37"/>
        <v>37.597067650772388</v>
      </c>
    </row>
    <row r="104" spans="1:28" x14ac:dyDescent="0.2">
      <c r="A104" s="128">
        <v>42350</v>
      </c>
      <c r="B104">
        <f t="shared" si="42"/>
        <v>20151212</v>
      </c>
      <c r="C104">
        <f>Índice!C109</f>
        <v>19.2</v>
      </c>
      <c r="D104">
        <f>Índice!D109</f>
        <v>38</v>
      </c>
      <c r="E104" t="str">
        <f>Índice!E109</f>
        <v>O</v>
      </c>
      <c r="F104">
        <f>Índice!F109</f>
        <v>38</v>
      </c>
      <c r="G104">
        <f>Índice!G109</f>
        <v>0</v>
      </c>
      <c r="I104" s="5">
        <f t="shared" si="41"/>
        <v>4.5398064801355744</v>
      </c>
      <c r="K104" s="5">
        <f t="shared" si="38"/>
        <v>9.5255811332983136</v>
      </c>
      <c r="L104" s="17">
        <f t="shared" si="39"/>
        <v>7.6161078490661751</v>
      </c>
      <c r="M104" s="19">
        <f t="shared" si="40"/>
        <v>91.294783015666795</v>
      </c>
      <c r="N104" s="16">
        <f t="shared" si="25"/>
        <v>71.145480631763519</v>
      </c>
      <c r="O104" s="19">
        <f t="shared" si="26"/>
        <v>73.95835094376352</v>
      </c>
      <c r="P104" s="16">
        <f t="shared" si="29"/>
        <v>258.81685394235285</v>
      </c>
      <c r="Q104" s="16">
        <f t="shared" si="27"/>
        <v>13.719999999999999</v>
      </c>
      <c r="R104" s="16">
        <f t="shared" si="28"/>
        <v>251.95685394235284</v>
      </c>
      <c r="S104" s="16">
        <f t="shared" si="30"/>
        <v>256.67811832990884</v>
      </c>
      <c r="T104" s="16">
        <f t="shared" si="31"/>
        <v>256.67811832990884</v>
      </c>
      <c r="U104" s="16">
        <f t="shared" si="32"/>
        <v>421.1194117573628</v>
      </c>
      <c r="V104" s="16">
        <f t="shared" si="33"/>
        <v>426.11940175736282</v>
      </c>
      <c r="W104" s="16">
        <f t="shared" si="34"/>
        <v>-1.27</v>
      </c>
      <c r="X104" s="16">
        <f t="shared" si="35"/>
        <v>5.8</v>
      </c>
      <c r="Y104" s="19">
        <f t="shared" si="36"/>
        <v>258.81685394235285</v>
      </c>
      <c r="Z104" s="15">
        <f t="shared" si="23"/>
        <v>34.986101622806608</v>
      </c>
      <c r="AA104" s="15">
        <f t="shared" si="24"/>
        <v>86.27955144704373</v>
      </c>
      <c r="AB104" s="15">
        <f t="shared" si="37"/>
        <v>65.227599043233624</v>
      </c>
    </row>
    <row r="105" spans="1:28" x14ac:dyDescent="0.2">
      <c r="A105" s="128">
        <v>42351</v>
      </c>
      <c r="B105">
        <f t="shared" si="42"/>
        <v>20151213</v>
      </c>
      <c r="C105">
        <f>Índice!C110</f>
        <v>17.899999999999999</v>
      </c>
      <c r="D105">
        <f>Índice!D110</f>
        <v>42</v>
      </c>
      <c r="E105" t="str">
        <f>Índice!E110</f>
        <v>ONO</v>
      </c>
      <c r="F105">
        <f>Índice!F110</f>
        <v>42</v>
      </c>
      <c r="G105">
        <f>Índice!G110</f>
        <v>0</v>
      </c>
      <c r="I105" s="5">
        <f t="shared" si="41"/>
        <v>4.8061050736980855</v>
      </c>
      <c r="K105" s="5">
        <f t="shared" si="38"/>
        <v>10.674722820946272</v>
      </c>
      <c r="L105" s="17">
        <f t="shared" si="39"/>
        <v>9.4738552058888068</v>
      </c>
      <c r="M105" s="19">
        <f t="shared" si="40"/>
        <v>90.197174935368466</v>
      </c>
      <c r="N105" s="16">
        <f t="shared" si="25"/>
        <v>73.95835094376352</v>
      </c>
      <c r="O105" s="19">
        <f t="shared" si="26"/>
        <v>76.421232783763514</v>
      </c>
      <c r="P105" s="16">
        <f t="shared" si="29"/>
        <v>265.44285394235283</v>
      </c>
      <c r="Q105" s="16">
        <f t="shared" si="27"/>
        <v>13.251999999999999</v>
      </c>
      <c r="R105" s="16">
        <f t="shared" si="28"/>
        <v>258.81685394235285</v>
      </c>
      <c r="S105" s="16">
        <f t="shared" si="30"/>
        <v>263.62027862481227</v>
      </c>
      <c r="T105" s="16">
        <f t="shared" si="31"/>
        <v>263.62027862481227</v>
      </c>
      <c r="U105" s="16">
        <f t="shared" si="32"/>
        <v>413.87377296114744</v>
      </c>
      <c r="V105" s="16">
        <f t="shared" si="33"/>
        <v>418.87376296114746</v>
      </c>
      <c r="W105" s="16">
        <f t="shared" si="34"/>
        <v>-1.27</v>
      </c>
      <c r="X105" s="16">
        <f t="shared" si="35"/>
        <v>5.8</v>
      </c>
      <c r="Y105" s="19">
        <f t="shared" si="36"/>
        <v>265.44285394235283</v>
      </c>
      <c r="Z105" s="15">
        <f t="shared" si="23"/>
        <v>36.592388609447461</v>
      </c>
      <c r="AA105" s="15">
        <f t="shared" si="24"/>
        <v>88.874701992004319</v>
      </c>
      <c r="AB105" s="15">
        <f t="shared" si="37"/>
        <v>67.9072805840851</v>
      </c>
    </row>
    <row r="106" spans="1:28" x14ac:dyDescent="0.2">
      <c r="A106" s="128">
        <v>42352</v>
      </c>
      <c r="B106">
        <f t="shared" si="42"/>
        <v>20151214</v>
      </c>
      <c r="C106">
        <f>Índice!C111</f>
        <v>17.2</v>
      </c>
      <c r="D106">
        <f>Índice!D111</f>
        <v>53</v>
      </c>
      <c r="E106" t="str">
        <f>Índice!E111</f>
        <v>O</v>
      </c>
      <c r="F106">
        <f>Índice!F111</f>
        <v>57</v>
      </c>
      <c r="G106">
        <f>Índice!G111</f>
        <v>0</v>
      </c>
      <c r="I106" s="5">
        <f t="shared" si="41"/>
        <v>7.5321180235474561</v>
      </c>
      <c r="K106" s="5">
        <f t="shared" si="38"/>
        <v>12.769148844941597</v>
      </c>
      <c r="L106" s="17">
        <f t="shared" si="39"/>
        <v>10.622617629225919</v>
      </c>
      <c r="M106" s="19">
        <f t="shared" si="40"/>
        <v>88.237236652474166</v>
      </c>
      <c r="N106" s="16">
        <f t="shared" si="25"/>
        <v>76.421232783763514</v>
      </c>
      <c r="O106" s="19">
        <f t="shared" si="26"/>
        <v>78.34348747576351</v>
      </c>
      <c r="P106" s="16">
        <f t="shared" si="29"/>
        <v>271.94285394235283</v>
      </c>
      <c r="Q106" s="16">
        <f t="shared" si="27"/>
        <v>13</v>
      </c>
      <c r="R106" s="16">
        <f t="shared" si="28"/>
        <v>265.44285394235283</v>
      </c>
      <c r="S106" s="16">
        <f t="shared" si="30"/>
        <v>270.32700184752144</v>
      </c>
      <c r="T106" s="16">
        <f t="shared" si="31"/>
        <v>270.32700184752144</v>
      </c>
      <c r="U106" s="16">
        <f t="shared" si="32"/>
        <v>406.99228237902969</v>
      </c>
      <c r="V106" s="16">
        <f t="shared" si="33"/>
        <v>411.99227237902971</v>
      </c>
      <c r="W106" s="16">
        <f t="shared" si="34"/>
        <v>-1.27</v>
      </c>
      <c r="X106" s="16">
        <f t="shared" si="35"/>
        <v>5.8</v>
      </c>
      <c r="Y106" s="19">
        <f t="shared" si="36"/>
        <v>271.94285394235283</v>
      </c>
      <c r="Z106" s="15">
        <f t="shared" si="23"/>
        <v>58.814266768500396</v>
      </c>
      <c r="AA106" s="15">
        <f t="shared" si="24"/>
        <v>91.085420906554646</v>
      </c>
      <c r="AB106" s="15">
        <f t="shared" si="37"/>
        <v>90.816872370244866</v>
      </c>
    </row>
    <row r="107" spans="1:28" x14ac:dyDescent="0.2">
      <c r="A107" s="128">
        <v>42353</v>
      </c>
      <c r="B107">
        <f t="shared" si="42"/>
        <v>20151215</v>
      </c>
      <c r="C107">
        <f>Índice!C112</f>
        <v>16.5</v>
      </c>
      <c r="D107">
        <f>Índice!D112</f>
        <v>56</v>
      </c>
      <c r="E107" t="str">
        <f>Índice!E112</f>
        <v>ONO</v>
      </c>
      <c r="F107">
        <f>Índice!F112</f>
        <v>34</v>
      </c>
      <c r="G107">
        <f>Índice!G112</f>
        <v>13.5</v>
      </c>
      <c r="I107" s="5">
        <f t="shared" si="41"/>
        <v>7.687625105310901</v>
      </c>
      <c r="K107" s="5">
        <f t="shared" si="38"/>
        <v>44.361199802933612</v>
      </c>
      <c r="L107" s="17">
        <f t="shared" si="39"/>
        <v>162.76657633564497</v>
      </c>
      <c r="M107" s="19">
        <f t="shared" si="40"/>
        <v>63.872582883760337</v>
      </c>
      <c r="N107" s="16">
        <f t="shared" si="25"/>
        <v>38.063724030665036</v>
      </c>
      <c r="O107" s="19">
        <f t="shared" si="26"/>
        <v>39.794446078665032</v>
      </c>
      <c r="P107" s="16">
        <f t="shared" si="29"/>
        <v>241.46963059295217</v>
      </c>
      <c r="Q107" s="16">
        <f t="shared" si="27"/>
        <v>12.748000000000001</v>
      </c>
      <c r="R107" s="16">
        <f t="shared" si="28"/>
        <v>235.09563059295218</v>
      </c>
      <c r="S107" s="16">
        <f t="shared" si="30"/>
        <v>235.09563059295218</v>
      </c>
      <c r="T107" s="16">
        <f t="shared" si="31"/>
        <v>235.09563059295218</v>
      </c>
      <c r="U107" s="16">
        <f t="shared" si="32"/>
        <v>444.46559535648242</v>
      </c>
      <c r="V107" s="16">
        <f t="shared" si="33"/>
        <v>405.3515003564824</v>
      </c>
      <c r="W107" s="16">
        <f t="shared" si="34"/>
        <v>9.9350000000000005</v>
      </c>
      <c r="X107" s="16">
        <f t="shared" si="35"/>
        <v>5.8</v>
      </c>
      <c r="Y107" s="19">
        <f t="shared" si="36"/>
        <v>241.46963059295217</v>
      </c>
      <c r="Z107" s="15">
        <f t="shared" si="23"/>
        <v>2.7888625931343354</v>
      </c>
      <c r="AA107" s="15">
        <f t="shared" si="24"/>
        <v>56.365967213796026</v>
      </c>
      <c r="AB107" s="15">
        <f t="shared" si="37"/>
        <v>8.8101820369150357</v>
      </c>
    </row>
    <row r="108" spans="1:28" x14ac:dyDescent="0.2">
      <c r="A108" s="128">
        <v>42354</v>
      </c>
      <c r="B108">
        <f t="shared" si="42"/>
        <v>20151216</v>
      </c>
      <c r="C108">
        <f>Índice!C113</f>
        <v>8.9</v>
      </c>
      <c r="D108">
        <f>Índice!D113</f>
        <v>82</v>
      </c>
      <c r="E108" t="str">
        <f>Índice!E113</f>
        <v>ONO</v>
      </c>
      <c r="F108">
        <f>Índice!F113</f>
        <v>46</v>
      </c>
      <c r="G108">
        <f>Índice!G113</f>
        <v>23.5</v>
      </c>
      <c r="I108" s="5">
        <f t="shared" si="41"/>
        <v>5.9868932678039979</v>
      </c>
      <c r="K108" s="5">
        <f t="shared" si="38"/>
        <v>93.970422556628051</v>
      </c>
      <c r="L108" s="17">
        <f t="shared" si="39"/>
        <v>201.05599569746471</v>
      </c>
      <c r="M108" s="19">
        <f t="shared" si="40"/>
        <v>38.494603772155173</v>
      </c>
      <c r="N108" s="16">
        <f t="shared" si="25"/>
        <v>14.99211804759924</v>
      </c>
      <c r="O108" s="19">
        <f t="shared" si="26"/>
        <v>15.394403647599241</v>
      </c>
      <c r="P108" s="16">
        <f t="shared" si="29"/>
        <v>185.69049370134749</v>
      </c>
      <c r="Q108" s="16">
        <f t="shared" si="27"/>
        <v>10.012</v>
      </c>
      <c r="R108" s="16">
        <f t="shared" si="28"/>
        <v>180.68449370134749</v>
      </c>
      <c r="S108" s="16">
        <f t="shared" si="30"/>
        <v>180.68449370134749</v>
      </c>
      <c r="T108" s="16">
        <f t="shared" si="31"/>
        <v>180.68449370134749</v>
      </c>
      <c r="U108" s="16">
        <f t="shared" si="32"/>
        <v>509.23036283679096</v>
      </c>
      <c r="V108" s="16">
        <f t="shared" si="33"/>
        <v>437.43916783679094</v>
      </c>
      <c r="W108" s="16">
        <f t="shared" si="34"/>
        <v>18.234999999999999</v>
      </c>
      <c r="X108" s="16">
        <f t="shared" si="35"/>
        <v>5.8</v>
      </c>
      <c r="Y108" s="19">
        <f t="shared" si="36"/>
        <v>185.69049370134749</v>
      </c>
      <c r="Z108" s="15">
        <f t="shared" si="23"/>
        <v>0.2622745682821796</v>
      </c>
      <c r="AA108" s="15">
        <f t="shared" si="24"/>
        <v>25.503069033523079</v>
      </c>
      <c r="AB108" s="15">
        <f t="shared" si="37"/>
        <v>0.27801580558696609</v>
      </c>
    </row>
    <row r="109" spans="1:28" x14ac:dyDescent="0.2">
      <c r="A109" s="128">
        <v>42355</v>
      </c>
      <c r="B109">
        <f t="shared" si="42"/>
        <v>20151217</v>
      </c>
      <c r="C109">
        <f>Índice!C114</f>
        <v>10.9</v>
      </c>
      <c r="D109">
        <f>Índice!D114</f>
        <v>40</v>
      </c>
      <c r="E109" t="str">
        <f>Índice!E114</f>
        <v>ONO</v>
      </c>
      <c r="F109">
        <f>Índice!F114</f>
        <v>13</v>
      </c>
      <c r="G109">
        <f>Índice!G114</f>
        <v>0</v>
      </c>
      <c r="I109" s="5">
        <f t="shared" si="41"/>
        <v>-2.171175131125596</v>
      </c>
      <c r="K109" s="5">
        <f t="shared" si="38"/>
        <v>38.501671410273872</v>
      </c>
      <c r="L109" s="17">
        <f t="shared" si="39"/>
        <v>93.890826337042967</v>
      </c>
      <c r="M109" s="19">
        <f t="shared" si="40"/>
        <v>67.765413501779037</v>
      </c>
      <c r="N109" s="16">
        <f t="shared" si="25"/>
        <v>15.394403647599241</v>
      </c>
      <c r="O109" s="19">
        <f t="shared" si="26"/>
        <v>17.00354604759924</v>
      </c>
      <c r="P109" s="16">
        <f t="shared" si="29"/>
        <v>191.05649370134751</v>
      </c>
      <c r="Q109" s="16">
        <f t="shared" si="27"/>
        <v>10.731999999999999</v>
      </c>
      <c r="R109" s="16">
        <f t="shared" si="28"/>
        <v>185.69049370134749</v>
      </c>
      <c r="S109" s="16">
        <f t="shared" si="30"/>
        <v>189.6873449772846</v>
      </c>
      <c r="T109" s="16">
        <f t="shared" si="31"/>
        <v>189.6873449772846</v>
      </c>
      <c r="U109" s="16">
        <f t="shared" si="32"/>
        <v>497.89706816261054</v>
      </c>
      <c r="V109" s="16">
        <f t="shared" si="33"/>
        <v>502.89705816261056</v>
      </c>
      <c r="W109" s="16">
        <f t="shared" si="34"/>
        <v>-1.27</v>
      </c>
      <c r="X109" s="16">
        <f t="shared" si="35"/>
        <v>5.8</v>
      </c>
      <c r="Y109" s="19">
        <f t="shared" si="36"/>
        <v>191.05649370134751</v>
      </c>
      <c r="Z109" s="15">
        <f t="shared" si="23"/>
        <v>1.1212644948355373</v>
      </c>
      <c r="AA109" s="15">
        <f t="shared" si="24"/>
        <v>27.817805728995214</v>
      </c>
      <c r="AB109" s="15">
        <f t="shared" si="37"/>
        <v>1.8453661325592896</v>
      </c>
    </row>
    <row r="110" spans="1:28" x14ac:dyDescent="0.2">
      <c r="A110" s="128">
        <v>42356</v>
      </c>
      <c r="B110">
        <f t="shared" si="42"/>
        <v>20151218</v>
      </c>
      <c r="C110">
        <f>Índice!C115</f>
        <v>16.3</v>
      </c>
      <c r="D110">
        <f>Índice!D115</f>
        <v>32</v>
      </c>
      <c r="E110" t="str">
        <f>Índice!E115</f>
        <v>NO</v>
      </c>
      <c r="F110">
        <f>Índice!F115</f>
        <v>10</v>
      </c>
      <c r="G110">
        <f>Índice!G115</f>
        <v>0</v>
      </c>
      <c r="I110" s="5">
        <f t="shared" si="41"/>
        <v>-0.42320477406806933</v>
      </c>
      <c r="K110" s="5">
        <f t="shared" si="38"/>
        <v>17.505048406439304</v>
      </c>
      <c r="L110" s="17">
        <f t="shared" si="39"/>
        <v>38.440382173981142</v>
      </c>
      <c r="M110" s="19">
        <f t="shared" si="40"/>
        <v>83.989226521340981</v>
      </c>
      <c r="N110" s="16">
        <f t="shared" si="25"/>
        <v>17.00354604759924</v>
      </c>
      <c r="O110" s="19">
        <f t="shared" si="26"/>
        <v>19.64790339159924</v>
      </c>
      <c r="P110" s="16">
        <f t="shared" si="29"/>
        <v>197.3944937013475</v>
      </c>
      <c r="Q110" s="16">
        <f t="shared" si="27"/>
        <v>12.676</v>
      </c>
      <c r="R110" s="16">
        <f t="shared" si="28"/>
        <v>191.05649370134751</v>
      </c>
      <c r="S110" s="16">
        <f t="shared" si="30"/>
        <v>195.10759825408442</v>
      </c>
      <c r="T110" s="16">
        <f t="shared" si="31"/>
        <v>195.10759825408442</v>
      </c>
      <c r="U110" s="16">
        <f t="shared" si="32"/>
        <v>491.19575369248793</v>
      </c>
      <c r="V110" s="16">
        <f t="shared" si="33"/>
        <v>496.19574369248795</v>
      </c>
      <c r="W110" s="16">
        <f t="shared" si="34"/>
        <v>-1.27</v>
      </c>
      <c r="X110" s="16">
        <f t="shared" si="35"/>
        <v>5.8</v>
      </c>
      <c r="Y110" s="19">
        <f t="shared" si="36"/>
        <v>197.3944937013475</v>
      </c>
      <c r="Z110" s="15">
        <f t="shared" si="23"/>
        <v>3.041205293421438</v>
      </c>
      <c r="AA110" s="15">
        <f t="shared" si="24"/>
        <v>31.465831350313639</v>
      </c>
      <c r="AB110" s="15">
        <f t="shared" si="37"/>
        <v>6.606750233301586</v>
      </c>
    </row>
    <row r="111" spans="1:28" x14ac:dyDescent="0.2">
      <c r="A111" s="128">
        <v>42357</v>
      </c>
      <c r="B111">
        <f t="shared" si="42"/>
        <v>20151219</v>
      </c>
      <c r="C111">
        <f>Índice!C116</f>
        <v>19.2</v>
      </c>
      <c r="D111">
        <f>Índice!D116</f>
        <v>23</v>
      </c>
      <c r="E111" t="str">
        <f>Índice!E116</f>
        <v>O</v>
      </c>
      <c r="F111">
        <f>Índice!F116</f>
        <v>14</v>
      </c>
      <c r="G111">
        <f>Índice!G116</f>
        <v>0</v>
      </c>
      <c r="I111" s="5">
        <f t="shared" si="41"/>
        <v>-2.4280041503171024</v>
      </c>
      <c r="K111" s="5">
        <f t="shared" si="38"/>
        <v>9.8430114611452417</v>
      </c>
      <c r="L111" s="17">
        <f t="shared" si="39"/>
        <v>17.450688924622451</v>
      </c>
      <c r="M111" s="19">
        <f t="shared" si="40"/>
        <v>90.989982203679617</v>
      </c>
      <c r="N111" s="16">
        <f t="shared" si="25"/>
        <v>19.64790339159924</v>
      </c>
      <c r="O111" s="19">
        <f t="shared" si="26"/>
        <v>23.141306843599239</v>
      </c>
      <c r="P111" s="16">
        <f t="shared" si="29"/>
        <v>204.25449370134749</v>
      </c>
      <c r="Q111" s="16">
        <f t="shared" si="27"/>
        <v>13.719999999999999</v>
      </c>
      <c r="R111" s="16">
        <f t="shared" si="28"/>
        <v>197.3944937013475</v>
      </c>
      <c r="S111" s="16">
        <f t="shared" si="30"/>
        <v>201.51063327930467</v>
      </c>
      <c r="T111" s="16">
        <f t="shared" si="31"/>
        <v>201.51063327930467</v>
      </c>
      <c r="U111" s="16">
        <f t="shared" si="32"/>
        <v>483.39549289622852</v>
      </c>
      <c r="V111" s="16">
        <f t="shared" si="33"/>
        <v>488.39548289622854</v>
      </c>
      <c r="W111" s="16">
        <f t="shared" si="34"/>
        <v>-1.27</v>
      </c>
      <c r="X111" s="16">
        <f t="shared" si="35"/>
        <v>5.8</v>
      </c>
      <c r="Y111" s="19">
        <f t="shared" si="36"/>
        <v>204.25449370134749</v>
      </c>
      <c r="Z111" s="15">
        <f t="shared" si="23"/>
        <v>9.9985668944001223</v>
      </c>
      <c r="AA111" s="15">
        <f t="shared" si="24"/>
        <v>36.066966489763885</v>
      </c>
      <c r="AB111" s="15">
        <f t="shared" si="37"/>
        <v>18.852343052922269</v>
      </c>
    </row>
    <row r="112" spans="1:28" x14ac:dyDescent="0.2">
      <c r="A112" s="128">
        <v>42358</v>
      </c>
      <c r="B112">
        <f t="shared" si="42"/>
        <v>20151220</v>
      </c>
      <c r="C112">
        <f>Índice!C117</f>
        <v>13</v>
      </c>
      <c r="D112">
        <f>Índice!D117</f>
        <v>82</v>
      </c>
      <c r="E112" t="str">
        <f>Índice!E117</f>
        <v>O</v>
      </c>
      <c r="F112">
        <f>Índice!F117</f>
        <v>48</v>
      </c>
      <c r="G112">
        <f>Índice!G117</f>
        <v>0.02</v>
      </c>
      <c r="I112" s="5">
        <f t="shared" si="41"/>
        <v>9.9865688060932243</v>
      </c>
      <c r="K112" s="5">
        <f t="shared" si="38"/>
        <v>18.615990672548673</v>
      </c>
      <c r="L112" s="17">
        <f t="shared" si="39"/>
        <v>9.7911807685916017</v>
      </c>
      <c r="M112" s="19">
        <f t="shared" si="40"/>
        <v>83.027870226164993</v>
      </c>
      <c r="N112" s="16">
        <f t="shared" si="25"/>
        <v>23.141306843599239</v>
      </c>
      <c r="O112" s="19">
        <f t="shared" si="26"/>
        <v>23.70852953959924</v>
      </c>
      <c r="P112" s="16">
        <f t="shared" si="29"/>
        <v>209.99849370134748</v>
      </c>
      <c r="Q112" s="16">
        <f t="shared" si="27"/>
        <v>11.488</v>
      </c>
      <c r="R112" s="16">
        <f t="shared" si="28"/>
        <v>204.25449370134749</v>
      </c>
      <c r="S112" s="16">
        <f t="shared" si="30"/>
        <v>208.38718707702469</v>
      </c>
      <c r="T112" s="16">
        <f t="shared" si="31"/>
        <v>208.38718707702469</v>
      </c>
      <c r="U112" s="16">
        <f t="shared" si="32"/>
        <v>475.15627977501504</v>
      </c>
      <c r="V112" s="16">
        <f t="shared" si="33"/>
        <v>480.09091557501506</v>
      </c>
      <c r="W112" s="16">
        <f t="shared" si="34"/>
        <v>-1.2534000000000001</v>
      </c>
      <c r="X112" s="16">
        <f t="shared" si="35"/>
        <v>5.8</v>
      </c>
      <c r="Y112" s="19">
        <f t="shared" si="36"/>
        <v>209.99849370134748</v>
      </c>
      <c r="Z112" s="15">
        <f t="shared" si="23"/>
        <v>18.191694519054231</v>
      </c>
      <c r="AA112" s="15">
        <f t="shared" si="24"/>
        <v>36.979677384442539</v>
      </c>
      <c r="AB112" s="15">
        <f t="shared" si="37"/>
        <v>29.094513217505181</v>
      </c>
    </row>
    <row r="113" spans="1:28" x14ac:dyDescent="0.2">
      <c r="A113" s="128">
        <v>42359</v>
      </c>
      <c r="B113">
        <f t="shared" si="42"/>
        <v>20151221</v>
      </c>
      <c r="C113">
        <f>Índice!C118</f>
        <v>12.4</v>
      </c>
      <c r="D113">
        <f>Índice!D118</f>
        <v>42</v>
      </c>
      <c r="E113" t="str">
        <f>Índice!E118</f>
        <v>O</v>
      </c>
      <c r="F113">
        <f>Índice!F118</f>
        <v>35</v>
      </c>
      <c r="G113">
        <f>Índice!G118</f>
        <v>0.8</v>
      </c>
      <c r="I113" s="5">
        <f t="shared" si="41"/>
        <v>-0.15505854832600027</v>
      </c>
      <c r="K113" s="5">
        <f t="shared" si="38"/>
        <v>16.336937320271407</v>
      </c>
      <c r="L113" s="17">
        <f t="shared" si="39"/>
        <v>26.85342362068231</v>
      </c>
      <c r="M113" s="19">
        <f t="shared" si="40"/>
        <v>85.014140886203919</v>
      </c>
      <c r="N113" s="16">
        <f t="shared" si="25"/>
        <v>23.70852953959924</v>
      </c>
      <c r="O113" s="19">
        <f t="shared" si="26"/>
        <v>25.458471899599239</v>
      </c>
      <c r="P113" s="16">
        <f t="shared" si="29"/>
        <v>215.63449370134748</v>
      </c>
      <c r="Q113" s="16">
        <f t="shared" si="27"/>
        <v>11.271999999999998</v>
      </c>
      <c r="R113" s="16">
        <f t="shared" si="28"/>
        <v>209.99849370134748</v>
      </c>
      <c r="S113" s="16">
        <f t="shared" si="30"/>
        <v>212.02015335127817</v>
      </c>
      <c r="T113" s="16">
        <f t="shared" si="31"/>
        <v>212.02015335127817</v>
      </c>
      <c r="U113" s="16">
        <f t="shared" si="32"/>
        <v>470.86025161490397</v>
      </c>
      <c r="V113" s="16">
        <f t="shared" si="33"/>
        <v>473.24607361490399</v>
      </c>
      <c r="W113" s="16">
        <f t="shared" si="34"/>
        <v>-0.60599999999999998</v>
      </c>
      <c r="X113" s="16">
        <f t="shared" si="35"/>
        <v>5.8</v>
      </c>
      <c r="Y113" s="19">
        <f t="shared" si="36"/>
        <v>215.63449370134748</v>
      </c>
      <c r="Z113" s="15">
        <f t="shared" si="23"/>
        <v>12.312776638591965</v>
      </c>
      <c r="AA113" s="15">
        <f t="shared" si="24"/>
        <v>39.313316103529836</v>
      </c>
      <c r="AB113" s="15">
        <f t="shared" si="37"/>
        <v>22.859918687099935</v>
      </c>
    </row>
    <row r="114" spans="1:28" x14ac:dyDescent="0.2">
      <c r="A114" s="128">
        <v>42360</v>
      </c>
      <c r="B114">
        <f t="shared" si="42"/>
        <v>20151222</v>
      </c>
      <c r="C114">
        <f>Índice!C119</f>
        <v>11.4</v>
      </c>
      <c r="D114">
        <f>Índice!D119</f>
        <v>37</v>
      </c>
      <c r="E114" t="str">
        <f>Índice!E119</f>
        <v>ONO</v>
      </c>
      <c r="F114">
        <f>Índice!F119</f>
        <v>50</v>
      </c>
      <c r="G114">
        <f>Índice!G119</f>
        <v>0</v>
      </c>
      <c r="I114" s="5">
        <f t="shared" si="41"/>
        <v>-2.7749836675960688</v>
      </c>
      <c r="K114" s="5">
        <f t="shared" si="38"/>
        <v>13.338606480378544</v>
      </c>
      <c r="L114" s="17">
        <f t="shared" si="39"/>
        <v>16.282963363451891</v>
      </c>
      <c r="M114" s="19">
        <f t="shared" si="40"/>
        <v>87.713187644608965</v>
      </c>
      <c r="N114" s="16">
        <f t="shared" si="25"/>
        <v>25.458471899599239</v>
      </c>
      <c r="O114" s="19">
        <f t="shared" si="26"/>
        <v>27.218471399599238</v>
      </c>
      <c r="P114" s="16">
        <f t="shared" si="29"/>
        <v>221.09049370134747</v>
      </c>
      <c r="Q114" s="16">
        <f t="shared" si="27"/>
        <v>10.911999999999999</v>
      </c>
      <c r="R114" s="16">
        <f t="shared" si="28"/>
        <v>215.63449370134748</v>
      </c>
      <c r="S114" s="16">
        <f t="shared" si="30"/>
        <v>219.94371258397072</v>
      </c>
      <c r="T114" s="16">
        <f t="shared" si="31"/>
        <v>219.94371258397072</v>
      </c>
      <c r="U114" s="16">
        <f t="shared" si="32"/>
        <v>461.62480290245009</v>
      </c>
      <c r="V114" s="16">
        <f t="shared" si="33"/>
        <v>466.62479290245011</v>
      </c>
      <c r="W114" s="16">
        <f t="shared" si="34"/>
        <v>-1.27</v>
      </c>
      <c r="X114" s="16">
        <f t="shared" si="35"/>
        <v>5.8</v>
      </c>
      <c r="Y114" s="19">
        <f t="shared" si="36"/>
        <v>221.09049370134747</v>
      </c>
      <c r="Z114" s="15">
        <f t="shared" si="23"/>
        <v>38.345752308292688</v>
      </c>
      <c r="AA114" s="15">
        <f t="shared" si="24"/>
        <v>41.625610710243279</v>
      </c>
      <c r="AB114" s="15">
        <f t="shared" si="37"/>
        <v>49.901624456255952</v>
      </c>
    </row>
    <row r="115" spans="1:28" x14ac:dyDescent="0.2">
      <c r="A115" s="128">
        <v>42361</v>
      </c>
      <c r="B115">
        <f t="shared" si="42"/>
        <v>20151223</v>
      </c>
      <c r="C115">
        <f>Índice!C120</f>
        <v>11.9</v>
      </c>
      <c r="D115">
        <f>Índice!D120</f>
        <v>25</v>
      </c>
      <c r="E115" t="str">
        <f>Índice!E120</f>
        <v>ONO</v>
      </c>
      <c r="F115">
        <f>Índice!F120</f>
        <v>16</v>
      </c>
      <c r="G115">
        <f>Índice!G120</f>
        <v>0</v>
      </c>
      <c r="I115" s="5">
        <f t="shared" si="41"/>
        <v>-7.507821526214479</v>
      </c>
      <c r="K115" s="5">
        <f t="shared" si="38"/>
        <v>10.799958541455908</v>
      </c>
      <c r="L115" s="17">
        <f t="shared" si="39"/>
        <v>13.285622096813439</v>
      </c>
      <c r="M115" s="19">
        <f t="shared" si="40"/>
        <v>90.078520261441</v>
      </c>
      <c r="N115" s="16">
        <f t="shared" si="25"/>
        <v>27.218471399599238</v>
      </c>
      <c r="O115" s="19">
        <f t="shared" si="26"/>
        <v>29.397518399599239</v>
      </c>
      <c r="P115" s="16">
        <f t="shared" si="29"/>
        <v>226.63649370134746</v>
      </c>
      <c r="Q115" s="16">
        <f t="shared" si="27"/>
        <v>11.091999999999999</v>
      </c>
      <c r="R115" s="16">
        <f t="shared" si="28"/>
        <v>221.09049370134747</v>
      </c>
      <c r="S115" s="16">
        <f t="shared" si="30"/>
        <v>225.45921737303965</v>
      </c>
      <c r="T115" s="16">
        <f t="shared" si="31"/>
        <v>225.45921737303965</v>
      </c>
      <c r="U115" s="16">
        <f t="shared" si="32"/>
        <v>455.30325171621934</v>
      </c>
      <c r="V115" s="16">
        <f t="shared" si="33"/>
        <v>460.30324171621936</v>
      </c>
      <c r="W115" s="16">
        <f t="shared" si="34"/>
        <v>-1.27</v>
      </c>
      <c r="X115" s="16">
        <f t="shared" si="35"/>
        <v>5.8</v>
      </c>
      <c r="Y115" s="19">
        <f t="shared" si="36"/>
        <v>226.63649370134746</v>
      </c>
      <c r="Z115" s="15">
        <f t="shared" si="23"/>
        <v>9.708216054117063</v>
      </c>
      <c r="AA115" s="15">
        <f t="shared" si="24"/>
        <v>44.397721404647342</v>
      </c>
      <c r="AB115" s="15">
        <f t="shared" si="37"/>
        <v>20.499703243071703</v>
      </c>
    </row>
    <row r="116" spans="1:28" x14ac:dyDescent="0.2">
      <c r="A116" s="128">
        <v>42362</v>
      </c>
      <c r="B116">
        <f t="shared" si="42"/>
        <v>20151224</v>
      </c>
      <c r="C116">
        <f>Índice!C121</f>
        <v>15.5</v>
      </c>
      <c r="D116">
        <f>Índice!D121</f>
        <v>60</v>
      </c>
      <c r="E116" t="str">
        <f>Índice!E121</f>
        <v>ONO</v>
      </c>
      <c r="F116">
        <f>Índice!F121</f>
        <v>35</v>
      </c>
      <c r="G116">
        <f>Índice!G121</f>
        <v>0.02</v>
      </c>
      <c r="I116" s="5">
        <f t="shared" si="41"/>
        <v>7.7623127481882435</v>
      </c>
      <c r="K116" s="5">
        <f t="shared" si="38"/>
        <v>13.998202479482904</v>
      </c>
      <c r="L116" s="17">
        <f t="shared" si="39"/>
        <v>10.747812016765282</v>
      </c>
      <c r="M116" s="19">
        <f t="shared" si="40"/>
        <v>87.110815979837184</v>
      </c>
      <c r="N116" s="16">
        <f t="shared" si="25"/>
        <v>29.397518399599239</v>
      </c>
      <c r="O116" s="19">
        <f t="shared" si="26"/>
        <v>30.881505279599239</v>
      </c>
      <c r="P116" s="16">
        <f t="shared" si="29"/>
        <v>232.83049370134745</v>
      </c>
      <c r="Q116" s="16">
        <f t="shared" si="27"/>
        <v>12.388</v>
      </c>
      <c r="R116" s="16">
        <f t="shared" si="28"/>
        <v>226.63649370134746</v>
      </c>
      <c r="S116" s="16">
        <f t="shared" si="30"/>
        <v>231.00832831210934</v>
      </c>
      <c r="T116" s="16">
        <f t="shared" si="31"/>
        <v>231.00832831210934</v>
      </c>
      <c r="U116" s="16">
        <f t="shared" si="32"/>
        <v>449.03054163498064</v>
      </c>
      <c r="V116" s="16">
        <f t="shared" si="33"/>
        <v>453.96517743498066</v>
      </c>
      <c r="W116" s="16">
        <f t="shared" si="34"/>
        <v>-1.2534000000000001</v>
      </c>
      <c r="X116" s="16">
        <f t="shared" si="35"/>
        <v>5.8</v>
      </c>
      <c r="Y116" s="19">
        <f t="shared" si="36"/>
        <v>232.83049370134745</v>
      </c>
      <c r="Z116" s="15">
        <f t="shared" si="23"/>
        <v>16.525910528999841</v>
      </c>
      <c r="AA116" s="15">
        <f t="shared" si="24"/>
        <v>46.382978399712741</v>
      </c>
      <c r="AB116" s="15">
        <f t="shared" si="37"/>
        <v>30.349103139696847</v>
      </c>
    </row>
    <row r="117" spans="1:28" x14ac:dyDescent="0.2">
      <c r="A117" s="128">
        <v>42363</v>
      </c>
      <c r="B117">
        <f t="shared" si="42"/>
        <v>20151225</v>
      </c>
      <c r="C117">
        <f>Índice!C122</f>
        <v>17.399999999999999</v>
      </c>
      <c r="D117">
        <f>Índice!D122</f>
        <v>52</v>
      </c>
      <c r="E117" t="str">
        <f>Índice!E122</f>
        <v>ONO</v>
      </c>
      <c r="F117">
        <f>Índice!F122</f>
        <v>45</v>
      </c>
      <c r="G117">
        <f>Índice!G122</f>
        <v>0</v>
      </c>
      <c r="I117" s="5">
        <f t="shared" si="41"/>
        <v>7.4385962140600617</v>
      </c>
      <c r="K117" s="5">
        <f t="shared" si="38"/>
        <v>13.945000401942629</v>
      </c>
      <c r="L117" s="17">
        <f t="shared" si="39"/>
        <v>13.945000401942629</v>
      </c>
      <c r="M117" s="19">
        <f t="shared" si="40"/>
        <v>87.159219591370558</v>
      </c>
      <c r="N117" s="16">
        <f t="shared" si="25"/>
        <v>30.881505279599239</v>
      </c>
      <c r="O117" s="19">
        <f t="shared" si="26"/>
        <v>32.866114239599241</v>
      </c>
      <c r="P117" s="16">
        <f t="shared" si="29"/>
        <v>239.36649370134745</v>
      </c>
      <c r="Q117" s="16">
        <f t="shared" si="27"/>
        <v>13.071999999999999</v>
      </c>
      <c r="R117" s="16">
        <f t="shared" si="28"/>
        <v>232.83049370134745</v>
      </c>
      <c r="S117" s="16">
        <f t="shared" si="30"/>
        <v>237.33007419724399</v>
      </c>
      <c r="T117" s="16">
        <f t="shared" si="31"/>
        <v>237.33007419724399</v>
      </c>
      <c r="U117" s="16">
        <f t="shared" si="32"/>
        <v>441.98968388331576</v>
      </c>
      <c r="V117" s="16">
        <f t="shared" si="33"/>
        <v>446.98967388331579</v>
      </c>
      <c r="W117" s="16">
        <f t="shared" si="34"/>
        <v>-1.27</v>
      </c>
      <c r="X117" s="16">
        <f t="shared" si="35"/>
        <v>5.8</v>
      </c>
      <c r="Y117" s="19">
        <f t="shared" si="36"/>
        <v>239.36649370134745</v>
      </c>
      <c r="Z117" s="15">
        <f t="shared" si="23"/>
        <v>27.539626681749862</v>
      </c>
      <c r="AA117" s="15">
        <f t="shared" si="24"/>
        <v>48.934799193034806</v>
      </c>
      <c r="AB117" s="15">
        <f t="shared" si="37"/>
        <v>43.503578979524043</v>
      </c>
    </row>
    <row r="118" spans="1:28" x14ac:dyDescent="0.2">
      <c r="A118" s="128">
        <v>42364</v>
      </c>
      <c r="B118">
        <f t="shared" si="42"/>
        <v>20151226</v>
      </c>
      <c r="C118">
        <f>Índice!C123</f>
        <v>15.8</v>
      </c>
      <c r="D118">
        <f>Índice!D123</f>
        <v>45</v>
      </c>
      <c r="E118" t="str">
        <f>Índice!E123</f>
        <v>O</v>
      </c>
      <c r="F118">
        <f>Índice!F123</f>
        <v>40</v>
      </c>
      <c r="G118">
        <f>Índice!G123</f>
        <v>0</v>
      </c>
      <c r="I118" s="5">
        <f t="shared" si="41"/>
        <v>3.8892022653805194</v>
      </c>
      <c r="K118" s="5">
        <f t="shared" si="38"/>
        <v>13.551958951790933</v>
      </c>
      <c r="L118" s="17">
        <f t="shared" si="39"/>
        <v>13.891815883289564</v>
      </c>
      <c r="M118" s="19">
        <f t="shared" si="40"/>
        <v>87.517804038628185</v>
      </c>
      <c r="N118" s="16">
        <f t="shared" si="25"/>
        <v>32.866114239599241</v>
      </c>
      <c r="O118" s="19">
        <f t="shared" si="26"/>
        <v>34.943472379599243</v>
      </c>
      <c r="P118" s="16">
        <f t="shared" si="29"/>
        <v>245.61449370134744</v>
      </c>
      <c r="Q118" s="16">
        <f t="shared" si="27"/>
        <v>12.496</v>
      </c>
      <c r="R118" s="16">
        <f t="shared" si="28"/>
        <v>239.36649370134745</v>
      </c>
      <c r="S118" s="16">
        <f t="shared" si="30"/>
        <v>243.94062675283391</v>
      </c>
      <c r="T118" s="16">
        <f t="shared" si="31"/>
        <v>243.94062675283391</v>
      </c>
      <c r="U118" s="16">
        <f t="shared" si="32"/>
        <v>434.74522105925911</v>
      </c>
      <c r="V118" s="16">
        <f t="shared" si="33"/>
        <v>439.74521105925913</v>
      </c>
      <c r="W118" s="16">
        <f t="shared" si="34"/>
        <v>-1.27</v>
      </c>
      <c r="X118" s="16">
        <f t="shared" si="35"/>
        <v>5.8</v>
      </c>
      <c r="Y118" s="19">
        <f t="shared" si="36"/>
        <v>245.61449370134744</v>
      </c>
      <c r="Z118" s="15">
        <f t="shared" si="23"/>
        <v>22.531248975015885</v>
      </c>
      <c r="AA118" s="15">
        <f t="shared" si="24"/>
        <v>51.551439756039706</v>
      </c>
      <c r="AB118" s="15">
        <f t="shared" si="37"/>
        <v>39.15508084116486</v>
      </c>
    </row>
    <row r="119" spans="1:28" x14ac:dyDescent="0.2">
      <c r="A119" s="128">
        <v>42365</v>
      </c>
      <c r="B119">
        <f t="shared" si="42"/>
        <v>20151227</v>
      </c>
      <c r="C119">
        <f>Índice!C124</f>
        <v>18.600000000000001</v>
      </c>
      <c r="D119">
        <f>Índice!D124</f>
        <v>27</v>
      </c>
      <c r="E119" t="str">
        <f>Índice!E124</f>
        <v>ONO</v>
      </c>
      <c r="F119">
        <f>Índice!F124</f>
        <v>37</v>
      </c>
      <c r="G119">
        <f>Índice!G124</f>
        <v>0.02</v>
      </c>
      <c r="I119" s="5">
        <f t="shared" si="41"/>
        <v>-0.75963815423037384</v>
      </c>
      <c r="K119" s="5">
        <f t="shared" si="38"/>
        <v>9.7794702292021789</v>
      </c>
      <c r="L119" s="17">
        <f t="shared" si="39"/>
        <v>13.498904153081302</v>
      </c>
      <c r="M119" s="19">
        <f t="shared" si="40"/>
        <v>91.050896658610228</v>
      </c>
      <c r="N119" s="16">
        <f t="shared" si="25"/>
        <v>34.943472379599243</v>
      </c>
      <c r="O119" s="19">
        <f t="shared" si="26"/>
        <v>38.157510831599247</v>
      </c>
      <c r="P119" s="16">
        <f t="shared" si="29"/>
        <v>252.36649370134745</v>
      </c>
      <c r="Q119" s="16">
        <f t="shared" si="27"/>
        <v>13.504000000000001</v>
      </c>
      <c r="R119" s="16">
        <f t="shared" si="28"/>
        <v>245.61449370134744</v>
      </c>
      <c r="S119" s="16">
        <f t="shared" si="30"/>
        <v>250.19997143854877</v>
      </c>
      <c r="T119" s="16">
        <f t="shared" si="31"/>
        <v>250.19997143854877</v>
      </c>
      <c r="U119" s="16">
        <f t="shared" si="32"/>
        <v>427.99512232141097</v>
      </c>
      <c r="V119" s="16">
        <f t="shared" si="33"/>
        <v>432.929758121411</v>
      </c>
      <c r="W119" s="16">
        <f t="shared" si="34"/>
        <v>-1.2534000000000001</v>
      </c>
      <c r="X119" s="16">
        <f t="shared" si="35"/>
        <v>5.8</v>
      </c>
      <c r="Y119" s="19">
        <f t="shared" si="36"/>
        <v>252.36649370134745</v>
      </c>
      <c r="Z119" s="15">
        <f t="shared" si="23"/>
        <v>32.132255283264271</v>
      </c>
      <c r="AA119" s="15">
        <f t="shared" si="24"/>
        <v>55.381123296998133</v>
      </c>
      <c r="AB119" s="15">
        <f t="shared" si="37"/>
        <v>50.717257963771104</v>
      </c>
    </row>
    <row r="120" spans="1:28" x14ac:dyDescent="0.2">
      <c r="A120" s="128">
        <v>42366</v>
      </c>
      <c r="B120">
        <f t="shared" si="42"/>
        <v>20151228</v>
      </c>
      <c r="C120">
        <f>Índice!C125</f>
        <v>18.399999999999999</v>
      </c>
      <c r="D120">
        <f>Índice!D125</f>
        <v>57</v>
      </c>
      <c r="E120" t="str">
        <f>Índice!E125</f>
        <v>NO</v>
      </c>
      <c r="F120">
        <f>Índice!F125</f>
        <v>35</v>
      </c>
      <c r="G120">
        <f>Índice!G125</f>
        <v>0</v>
      </c>
      <c r="I120" s="5">
        <f t="shared" si="41"/>
        <v>9.7213279648060045</v>
      </c>
      <c r="K120" s="5">
        <f t="shared" si="38"/>
        <v>13.030097476214554</v>
      </c>
      <c r="L120" s="17">
        <f t="shared" si="39"/>
        <v>9.7276605078845737</v>
      </c>
      <c r="M120" s="19">
        <f t="shared" si="40"/>
        <v>87.996633730178388</v>
      </c>
      <c r="N120" s="16">
        <f t="shared" si="25"/>
        <v>38.157510831599247</v>
      </c>
      <c r="O120" s="19">
        <f t="shared" si="26"/>
        <v>40.031491251599249</v>
      </c>
      <c r="P120" s="16">
        <f t="shared" si="29"/>
        <v>259.08249370134746</v>
      </c>
      <c r="Q120" s="16">
        <f t="shared" si="27"/>
        <v>13.431999999999999</v>
      </c>
      <c r="R120" s="16">
        <f t="shared" si="28"/>
        <v>252.36649370134745</v>
      </c>
      <c r="S120" s="16">
        <f t="shared" si="30"/>
        <v>257.09262430081878</v>
      </c>
      <c r="T120" s="16">
        <f t="shared" si="31"/>
        <v>257.09262430081878</v>
      </c>
      <c r="U120" s="16">
        <f t="shared" si="32"/>
        <v>420.68324651116876</v>
      </c>
      <c r="V120" s="16">
        <f t="shared" si="33"/>
        <v>425.68323651116879</v>
      </c>
      <c r="W120" s="16">
        <f t="shared" si="34"/>
        <v>-1.27</v>
      </c>
      <c r="X120" s="16">
        <f t="shared" si="35"/>
        <v>5.8</v>
      </c>
      <c r="Y120" s="19">
        <f t="shared" si="36"/>
        <v>259.08249370134746</v>
      </c>
      <c r="Z120" s="15">
        <f t="shared" si="23"/>
        <v>18.756343060271256</v>
      </c>
      <c r="AA120" s="15">
        <f t="shared" si="24"/>
        <v>57.753777132137614</v>
      </c>
      <c r="AB120" s="15">
        <f t="shared" si="37"/>
        <v>36.642074347144288</v>
      </c>
    </row>
    <row r="121" spans="1:28" x14ac:dyDescent="0.2">
      <c r="A121" s="128">
        <v>42367</v>
      </c>
      <c r="B121">
        <f t="shared" si="42"/>
        <v>20151229</v>
      </c>
      <c r="C121">
        <f>Índice!C126</f>
        <v>18</v>
      </c>
      <c r="D121">
        <f>Índice!D126</f>
        <v>57</v>
      </c>
      <c r="E121" t="str">
        <f>Índice!E126</f>
        <v>O</v>
      </c>
      <c r="F121">
        <f>Índice!F126</f>
        <v>55</v>
      </c>
      <c r="G121">
        <f>Índice!G126</f>
        <v>0</v>
      </c>
      <c r="I121" s="5">
        <f t="shared" si="41"/>
        <v>9.347875947503967</v>
      </c>
      <c r="K121" s="5">
        <f t="shared" si="38"/>
        <v>13.589707530706971</v>
      </c>
      <c r="L121" s="17">
        <f t="shared" si="39"/>
        <v>12.977214913387611</v>
      </c>
      <c r="M121" s="19">
        <f t="shared" si="40"/>
        <v>87.483288687720218</v>
      </c>
      <c r="N121" s="16">
        <f t="shared" si="25"/>
        <v>40.031491251599249</v>
      </c>
      <c r="O121" s="19">
        <f t="shared" si="26"/>
        <v>41.867031047599248</v>
      </c>
      <c r="P121" s="16">
        <f t="shared" si="29"/>
        <v>265.72649370134747</v>
      </c>
      <c r="Q121" s="16">
        <f t="shared" si="27"/>
        <v>13.288</v>
      </c>
      <c r="R121" s="16">
        <f t="shared" si="28"/>
        <v>259.08249370134746</v>
      </c>
      <c r="S121" s="16">
        <f t="shared" si="30"/>
        <v>263.88912864423355</v>
      </c>
      <c r="T121" s="16">
        <f t="shared" si="31"/>
        <v>263.88912864423355</v>
      </c>
      <c r="U121" s="16">
        <f t="shared" si="32"/>
        <v>413.59569149462931</v>
      </c>
      <c r="V121" s="16">
        <f t="shared" si="33"/>
        <v>418.59568149462933</v>
      </c>
      <c r="W121" s="16">
        <f t="shared" si="34"/>
        <v>-1.27</v>
      </c>
      <c r="X121" s="16">
        <f t="shared" si="35"/>
        <v>5.8</v>
      </c>
      <c r="Y121" s="19">
        <f t="shared" si="36"/>
        <v>265.72649370134747</v>
      </c>
      <c r="Z121" s="15">
        <f t="shared" si="23"/>
        <v>47.735295804535994</v>
      </c>
      <c r="AA121" s="15">
        <f t="shared" si="24"/>
        <v>60.072124385285207</v>
      </c>
      <c r="AB121" s="15">
        <f t="shared" si="37"/>
        <v>67.025628260772393</v>
      </c>
    </row>
    <row r="122" spans="1:28" x14ac:dyDescent="0.2">
      <c r="A122" s="128">
        <v>42368</v>
      </c>
      <c r="B122">
        <f t="shared" si="42"/>
        <v>20151230</v>
      </c>
      <c r="C122">
        <f>Índice!C127</f>
        <v>13</v>
      </c>
      <c r="D122">
        <f>Índice!D127</f>
        <v>43</v>
      </c>
      <c r="E122" t="str">
        <f>Índice!E127</f>
        <v>ONO</v>
      </c>
      <c r="F122">
        <f>Índice!F127</f>
        <v>40</v>
      </c>
      <c r="G122">
        <f>Índice!G127</f>
        <v>5.8</v>
      </c>
      <c r="I122" s="5">
        <f t="shared" si="41"/>
        <v>0.71192619124300771</v>
      </c>
      <c r="K122" s="5">
        <f t="shared" si="38"/>
        <v>34.563683741348996</v>
      </c>
      <c r="L122" s="17">
        <f t="shared" si="39"/>
        <v>121.38445519554814</v>
      </c>
      <c r="M122" s="19">
        <f t="shared" si="40"/>
        <v>70.522672920903688</v>
      </c>
      <c r="N122" s="16">
        <f t="shared" si="25"/>
        <v>25.908326859096732</v>
      </c>
      <c r="O122" s="19">
        <f t="shared" si="26"/>
        <v>27.704532063096732</v>
      </c>
      <c r="P122" s="16">
        <f t="shared" si="29"/>
        <v>258.13894408273234</v>
      </c>
      <c r="Q122" s="16">
        <f t="shared" si="27"/>
        <v>11.488</v>
      </c>
      <c r="R122" s="16">
        <f t="shared" si="28"/>
        <v>252.39494408273237</v>
      </c>
      <c r="S122" s="16">
        <f t="shared" si="30"/>
        <v>252.39494408273237</v>
      </c>
      <c r="T122" s="16">
        <f t="shared" si="31"/>
        <v>252.39494408273237</v>
      </c>
      <c r="U122" s="16">
        <f t="shared" si="32"/>
        <v>425.65296046181828</v>
      </c>
      <c r="V122" s="16">
        <f t="shared" si="33"/>
        <v>411.7002324618183</v>
      </c>
      <c r="W122" s="16">
        <f t="shared" si="34"/>
        <v>3.544</v>
      </c>
      <c r="X122" s="16">
        <f t="shared" si="35"/>
        <v>5.8</v>
      </c>
      <c r="Y122" s="19">
        <f t="shared" si="36"/>
        <v>258.13894408273234</v>
      </c>
      <c r="Z122" s="15">
        <f t="shared" si="23"/>
        <v>4.773288509053776</v>
      </c>
      <c r="AA122" s="15">
        <f t="shared" si="24"/>
        <v>43.687310095660806</v>
      </c>
      <c r="AB122" s="15">
        <f t="shared" si="37"/>
        <v>11.848105984465841</v>
      </c>
    </row>
    <row r="123" spans="1:28" x14ac:dyDescent="0.2">
      <c r="A123" s="128">
        <v>42369</v>
      </c>
      <c r="B123">
        <f t="shared" si="42"/>
        <v>20151231</v>
      </c>
      <c r="C123">
        <f>Índice!C128</f>
        <v>15.1</v>
      </c>
      <c r="D123">
        <f>Índice!D128</f>
        <v>26</v>
      </c>
      <c r="E123" t="str">
        <f>Índice!E128</f>
        <v>NO</v>
      </c>
      <c r="F123">
        <f>Índice!F128</f>
        <v>23</v>
      </c>
      <c r="G123">
        <f>Índice!G128</f>
        <v>0</v>
      </c>
      <c r="I123" s="5">
        <f t="shared" si="41"/>
        <v>-4.2626414834831783</v>
      </c>
      <c r="K123" s="5">
        <f t="shared" si="38"/>
        <v>14.379643008471827</v>
      </c>
      <c r="L123" s="17">
        <f t="shared" si="39"/>
        <v>34.50369420394928</v>
      </c>
      <c r="M123" s="19">
        <f t="shared" si="40"/>
        <v>86.764712311320508</v>
      </c>
      <c r="N123" s="16">
        <f t="shared" si="25"/>
        <v>27.704532063096732</v>
      </c>
      <c r="O123" s="19">
        <f t="shared" si="26"/>
        <v>30.383754159096732</v>
      </c>
      <c r="P123" s="16">
        <f t="shared" si="29"/>
        <v>264.26094408273235</v>
      </c>
      <c r="Q123" s="16">
        <f t="shared" si="27"/>
        <v>12.244</v>
      </c>
      <c r="R123" s="16">
        <f t="shared" si="28"/>
        <v>258.13894408273234</v>
      </c>
      <c r="S123" s="16">
        <f t="shared" si="30"/>
        <v>262.93418598709258</v>
      </c>
      <c r="T123" s="16">
        <f t="shared" si="31"/>
        <v>262.93418598709258</v>
      </c>
      <c r="U123" s="16">
        <f t="shared" si="32"/>
        <v>414.58427149315543</v>
      </c>
      <c r="V123" s="16">
        <f t="shared" si="33"/>
        <v>419.58426149315545</v>
      </c>
      <c r="W123" s="16">
        <f t="shared" si="34"/>
        <v>-1.27</v>
      </c>
      <c r="X123" s="16">
        <f t="shared" si="35"/>
        <v>5.8</v>
      </c>
      <c r="Y123" s="19">
        <f t="shared" si="36"/>
        <v>264.26094408273235</v>
      </c>
      <c r="Z123" s="15">
        <f t="shared" si="23"/>
        <v>8.5947660478533674</v>
      </c>
      <c r="AA123" s="15">
        <f t="shared" si="24"/>
        <v>47.200233866808716</v>
      </c>
      <c r="AB123" s="15">
        <f t="shared" si="37"/>
        <v>19.364537821335411</v>
      </c>
    </row>
    <row r="124" spans="1:28" x14ac:dyDescent="0.2">
      <c r="A124" s="128">
        <v>42370</v>
      </c>
      <c r="B124" s="33">
        <v>20160101</v>
      </c>
      <c r="C124">
        <f>Índice!C129</f>
        <v>14.7</v>
      </c>
      <c r="D124">
        <f>Índice!D129</f>
        <v>26</v>
      </c>
      <c r="E124" t="str">
        <f>Índice!E129</f>
        <v>ONO</v>
      </c>
      <c r="F124">
        <f>Índice!F129</f>
        <v>42</v>
      </c>
      <c r="G124">
        <f>Índice!G129</f>
        <v>0</v>
      </c>
      <c r="I124" s="5">
        <f t="shared" si="41"/>
        <v>-4.6045140839334726</v>
      </c>
      <c r="K124" s="5">
        <f t="shared" si="38"/>
        <v>10.397507423110975</v>
      </c>
      <c r="L124" s="17">
        <f t="shared" si="39"/>
        <v>14.326315039772171</v>
      </c>
      <c r="M124" s="19">
        <f t="shared" si="40"/>
        <v>90.46049357906449</v>
      </c>
      <c r="N124" s="16">
        <f t="shared" si="25"/>
        <v>30.383754159096732</v>
      </c>
      <c r="O124" s="19">
        <f t="shared" si="26"/>
        <v>32.93038867909673</v>
      </c>
      <c r="P124" s="16">
        <f t="shared" si="29"/>
        <v>270.61094408273237</v>
      </c>
      <c r="Q124" s="16">
        <f t="shared" si="27"/>
        <v>12.7</v>
      </c>
      <c r="R124" s="16">
        <f t="shared" si="28"/>
        <v>264.26094408273235</v>
      </c>
      <c r="S124" s="16">
        <f t="shared" si="30"/>
        <v>269.13059365780447</v>
      </c>
      <c r="T124" s="16">
        <f t="shared" si="31"/>
        <v>269.13059365780447</v>
      </c>
      <c r="U124" s="16">
        <f t="shared" si="32"/>
        <v>408.21142696281714</v>
      </c>
      <c r="V124" s="16">
        <f t="shared" si="33"/>
        <v>413.21141696281717</v>
      </c>
      <c r="W124" s="16">
        <f t="shared" si="34"/>
        <v>-1.27</v>
      </c>
      <c r="X124" s="16">
        <f t="shared" si="35"/>
        <v>6.4</v>
      </c>
      <c r="Y124" s="19">
        <f t="shared" si="36"/>
        <v>270.61094408273237</v>
      </c>
      <c r="Z124" s="15">
        <f t="shared" si="23"/>
        <v>37.996959528135712</v>
      </c>
      <c r="AA124" s="15">
        <f t="shared" si="24"/>
        <v>50.498109837875433</v>
      </c>
      <c r="AB124" s="15">
        <f t="shared" si="37"/>
        <v>54.024827392722429</v>
      </c>
    </row>
    <row r="125" spans="1:28" x14ac:dyDescent="0.2">
      <c r="A125" s="128">
        <v>42371</v>
      </c>
      <c r="B125">
        <f>B124+1</f>
        <v>20160102</v>
      </c>
      <c r="C125">
        <f>Índice!C130</f>
        <v>15.6</v>
      </c>
      <c r="D125">
        <f>Índice!D130</f>
        <v>54</v>
      </c>
      <c r="E125" t="str">
        <f>Índice!E130</f>
        <v>ONO</v>
      </c>
      <c r="F125">
        <f>Índice!F130</f>
        <v>49</v>
      </c>
      <c r="G125">
        <f>Índice!G130</f>
        <v>0</v>
      </c>
      <c r="I125" s="5">
        <f t="shared" si="41"/>
        <v>6.3207231133929431</v>
      </c>
      <c r="K125" s="5">
        <f t="shared" si="38"/>
        <v>13.0593009610051</v>
      </c>
      <c r="L125" s="17">
        <f t="shared" si="39"/>
        <v>10.345493723943671</v>
      </c>
      <c r="M125" s="19">
        <f t="shared" si="40"/>
        <v>87.969755941033142</v>
      </c>
      <c r="N125" s="16">
        <f t="shared" si="25"/>
        <v>32.93038867909673</v>
      </c>
      <c r="O125" s="19">
        <f t="shared" si="26"/>
        <v>34.603605099096733</v>
      </c>
      <c r="P125" s="16">
        <f t="shared" si="29"/>
        <v>277.12294408273237</v>
      </c>
      <c r="Q125" s="16">
        <f t="shared" si="27"/>
        <v>13.024000000000001</v>
      </c>
      <c r="R125" s="16">
        <f t="shared" si="28"/>
        <v>270.61094408273237</v>
      </c>
      <c r="S125" s="16">
        <f t="shared" si="30"/>
        <v>275.55900015277547</v>
      </c>
      <c r="T125" s="16">
        <f t="shared" si="31"/>
        <v>275.55900015277547</v>
      </c>
      <c r="U125" s="16">
        <f t="shared" si="32"/>
        <v>401.70348914951933</v>
      </c>
      <c r="V125" s="16">
        <f t="shared" si="33"/>
        <v>406.70347914951935</v>
      </c>
      <c r="W125" s="16">
        <f t="shared" si="34"/>
        <v>-1.27</v>
      </c>
      <c r="X125" s="16">
        <f t="shared" si="35"/>
        <v>6.4</v>
      </c>
      <c r="Y125" s="19">
        <f t="shared" si="36"/>
        <v>277.12294408273237</v>
      </c>
      <c r="Z125" s="15">
        <f t="shared" si="23"/>
        <v>37.826156799124291</v>
      </c>
      <c r="AA125" s="15">
        <f t="shared" si="24"/>
        <v>52.742630238125933</v>
      </c>
      <c r="AB125" s="15">
        <f t="shared" si="37"/>
        <v>54.921388627422424</v>
      </c>
    </row>
    <row r="126" spans="1:28" x14ac:dyDescent="0.2">
      <c r="A126" s="128">
        <v>42372</v>
      </c>
      <c r="B126">
        <f t="shared" ref="B126:B154" si="43">B125+1</f>
        <v>20160103</v>
      </c>
      <c r="C126">
        <f>Índice!C131</f>
        <v>11.8</v>
      </c>
      <c r="D126">
        <f>Índice!D131</f>
        <v>95</v>
      </c>
      <c r="E126" t="str">
        <f>Índice!E131</f>
        <v>O</v>
      </c>
      <c r="F126">
        <f>Índice!F131</f>
        <v>39</v>
      </c>
      <c r="G126">
        <f>Índice!G131</f>
        <v>0</v>
      </c>
      <c r="I126" s="5">
        <f t="shared" si="41"/>
        <v>11.009499968739062</v>
      </c>
      <c r="K126" s="5">
        <f t="shared" si="38"/>
        <v>24.427624003679767</v>
      </c>
      <c r="L126" s="17">
        <f t="shared" si="39"/>
        <v>13.006408759819662</v>
      </c>
      <c r="M126" s="19">
        <f t="shared" si="40"/>
        <v>78.201609150595075</v>
      </c>
      <c r="N126" s="16">
        <f t="shared" si="25"/>
        <v>34.603605099096733</v>
      </c>
      <c r="O126" s="19">
        <f t="shared" si="26"/>
        <v>34.744092549096735</v>
      </c>
      <c r="P126" s="16">
        <f t="shared" si="29"/>
        <v>282.95094408273235</v>
      </c>
      <c r="Q126" s="16">
        <f t="shared" si="27"/>
        <v>11.656000000000001</v>
      </c>
      <c r="R126" s="16">
        <f t="shared" si="28"/>
        <v>277.12294408273237</v>
      </c>
      <c r="S126" s="16">
        <f t="shared" si="30"/>
        <v>282.15272652901098</v>
      </c>
      <c r="T126" s="16">
        <f t="shared" si="31"/>
        <v>282.15272652901098</v>
      </c>
      <c r="U126" s="16">
        <f t="shared" si="32"/>
        <v>395.13596123943648</v>
      </c>
      <c r="V126" s="16">
        <f t="shared" si="33"/>
        <v>400.13595123943651</v>
      </c>
      <c r="W126" s="16">
        <f t="shared" si="34"/>
        <v>-1.27</v>
      </c>
      <c r="X126" s="16">
        <f t="shared" si="35"/>
        <v>6.4</v>
      </c>
      <c r="Y126" s="19">
        <f t="shared" si="36"/>
        <v>282.95094408273235</v>
      </c>
      <c r="Z126" s="15">
        <f t="shared" si="23"/>
        <v>6.8364646347460658</v>
      </c>
      <c r="AA126" s="15">
        <f t="shared" si="24"/>
        <v>53.166991375837419</v>
      </c>
      <c r="AB126" s="15">
        <f t="shared" si="37"/>
        <v>17.416800298823215</v>
      </c>
    </row>
    <row r="127" spans="1:28" x14ac:dyDescent="0.2">
      <c r="A127" s="128">
        <v>42373</v>
      </c>
      <c r="B127">
        <f t="shared" si="43"/>
        <v>20160104</v>
      </c>
      <c r="C127">
        <f>Índice!C132</f>
        <v>11.8</v>
      </c>
      <c r="D127">
        <f>Índice!D132</f>
        <v>51</v>
      </c>
      <c r="E127" t="str">
        <f>Índice!E132</f>
        <v>ONO</v>
      </c>
      <c r="F127">
        <f>Índice!F132</f>
        <v>47</v>
      </c>
      <c r="G127">
        <f>Índice!G132</f>
        <v>30.7</v>
      </c>
      <c r="I127" s="5">
        <f t="shared" si="41"/>
        <v>1.9889299212241613</v>
      </c>
      <c r="K127" s="5">
        <f t="shared" si="38"/>
        <v>52.4638249556277</v>
      </c>
      <c r="L127" s="17">
        <f t="shared" si="39"/>
        <v>193.65401778826759</v>
      </c>
      <c r="M127" s="19">
        <f t="shared" si="40"/>
        <v>58.865958406597542</v>
      </c>
      <c r="N127" s="16">
        <f t="shared" si="25"/>
        <v>11.423250341788018</v>
      </c>
      <c r="O127" s="19">
        <f t="shared" si="26"/>
        <v>12.800027351788017</v>
      </c>
      <c r="P127" s="16">
        <f t="shared" si="29"/>
        <v>202.18251007194257</v>
      </c>
      <c r="Q127" s="16">
        <f t="shared" si="27"/>
        <v>11.656000000000001</v>
      </c>
      <c r="R127" s="16">
        <f t="shared" si="28"/>
        <v>196.35451007194257</v>
      </c>
      <c r="S127" s="16">
        <f t="shared" si="30"/>
        <v>196.35451007194257</v>
      </c>
      <c r="T127" s="16">
        <f t="shared" si="31"/>
        <v>196.35451007194257</v>
      </c>
      <c r="U127" s="16">
        <f t="shared" si="32"/>
        <v>489.666943319746</v>
      </c>
      <c r="V127" s="16">
        <f t="shared" si="33"/>
        <v>394.34823631974598</v>
      </c>
      <c r="W127" s="16">
        <f t="shared" si="34"/>
        <v>24.210999999999999</v>
      </c>
      <c r="X127" s="16">
        <f t="shared" si="35"/>
        <v>6.4</v>
      </c>
      <c r="Y127" s="19">
        <f t="shared" si="36"/>
        <v>202.18251007194257</v>
      </c>
      <c r="Z127" s="15">
        <f t="shared" si="23"/>
        <v>4.0554875917618114</v>
      </c>
      <c r="AA127" s="15">
        <f t="shared" si="24"/>
        <v>22.101914464238924</v>
      </c>
      <c r="AB127" s="15">
        <f t="shared" si="37"/>
        <v>6.9509409301959568</v>
      </c>
    </row>
    <row r="128" spans="1:28" x14ac:dyDescent="0.2">
      <c r="A128" s="128">
        <v>42374</v>
      </c>
      <c r="B128">
        <f t="shared" si="43"/>
        <v>20160105</v>
      </c>
      <c r="C128">
        <f>Índice!C133</f>
        <v>11.7</v>
      </c>
      <c r="D128">
        <f>Índice!D133</f>
        <v>51</v>
      </c>
      <c r="E128" t="str">
        <f>Índice!E133</f>
        <v>ONO</v>
      </c>
      <c r="F128">
        <f>Índice!F133</f>
        <v>37</v>
      </c>
      <c r="G128">
        <f>Índice!G133</f>
        <v>2.8</v>
      </c>
      <c r="I128" s="5">
        <f t="shared" si="41"/>
        <v>1.8965975116315088</v>
      </c>
      <c r="K128" s="5">
        <f t="shared" si="38"/>
        <v>37.137567357988253</v>
      </c>
      <c r="L128" s="17">
        <f t="shared" si="39"/>
        <v>108.57469915145344</v>
      </c>
      <c r="M128" s="19">
        <f t="shared" si="40"/>
        <v>68.707181741220097</v>
      </c>
      <c r="N128" s="16">
        <f t="shared" si="25"/>
        <v>9.4683343275749383</v>
      </c>
      <c r="O128" s="19">
        <f t="shared" si="26"/>
        <v>10.834438647574938</v>
      </c>
      <c r="P128" s="16">
        <f t="shared" si="29"/>
        <v>207.99251007194258</v>
      </c>
      <c r="Q128" s="16">
        <f t="shared" si="27"/>
        <v>11.620000000000001</v>
      </c>
      <c r="R128" s="16">
        <f t="shared" si="28"/>
        <v>202.18251007194257</v>
      </c>
      <c r="S128" s="16">
        <f t="shared" si="30"/>
        <v>198.75773248916488</v>
      </c>
      <c r="T128" s="16">
        <f t="shared" si="31"/>
        <v>198.75773248916488</v>
      </c>
      <c r="U128" s="16">
        <f t="shared" si="32"/>
        <v>486.73381689882746</v>
      </c>
      <c r="V128" s="16">
        <f t="shared" si="33"/>
        <v>482.58421889882743</v>
      </c>
      <c r="W128" s="16">
        <f t="shared" si="34"/>
        <v>1.0539999999999998</v>
      </c>
      <c r="X128" s="16">
        <f t="shared" si="35"/>
        <v>6.4</v>
      </c>
      <c r="Y128" s="19">
        <f t="shared" si="36"/>
        <v>207.99251007194258</v>
      </c>
      <c r="Z128" s="15">
        <f t="shared" si="23"/>
        <v>3.8725563926804574</v>
      </c>
      <c r="AA128" s="15">
        <f t="shared" si="24"/>
        <v>19.172157953895173</v>
      </c>
      <c r="AB128" s="15">
        <f t="shared" si="37"/>
        <v>6.1188521969558236</v>
      </c>
    </row>
    <row r="129" spans="1:28" x14ac:dyDescent="0.2">
      <c r="A129" s="128">
        <v>42375</v>
      </c>
      <c r="B129">
        <f t="shared" si="43"/>
        <v>20160106</v>
      </c>
      <c r="C129">
        <f>Índice!C134</f>
        <v>12.6</v>
      </c>
      <c r="D129">
        <f>Índice!D134</f>
        <v>63</v>
      </c>
      <c r="E129" t="str">
        <f>Índice!E134</f>
        <v>ONO</v>
      </c>
      <c r="F129">
        <f>Índice!F134</f>
        <v>36</v>
      </c>
      <c r="G129">
        <f>Índice!G134</f>
        <v>0</v>
      </c>
      <c r="I129" s="5">
        <f t="shared" si="41"/>
        <v>5.7372275287527108</v>
      </c>
      <c r="K129" s="5">
        <f t="shared" si="38"/>
        <v>22.576817379315791</v>
      </c>
      <c r="L129" s="17">
        <f t="shared" si="39"/>
        <v>37.07672833248229</v>
      </c>
      <c r="M129" s="19">
        <f t="shared" si="40"/>
        <v>79.702750792519552</v>
      </c>
      <c r="N129" s="16">
        <f t="shared" si="25"/>
        <v>10.834438647574938</v>
      </c>
      <c r="O129" s="19">
        <f t="shared" si="26"/>
        <v>11.938517537574938</v>
      </c>
      <c r="P129" s="16">
        <f t="shared" si="29"/>
        <v>213.96451007194258</v>
      </c>
      <c r="Q129" s="16">
        <f t="shared" si="27"/>
        <v>11.943999999999999</v>
      </c>
      <c r="R129" s="16">
        <f t="shared" si="28"/>
        <v>207.99251007194258</v>
      </c>
      <c r="S129" s="16">
        <f t="shared" si="30"/>
        <v>212.21975052111475</v>
      </c>
      <c r="T129" s="16">
        <f t="shared" si="31"/>
        <v>212.21975052111475</v>
      </c>
      <c r="U129" s="16">
        <f t="shared" si="32"/>
        <v>470.62535429180195</v>
      </c>
      <c r="V129" s="16">
        <f t="shared" si="33"/>
        <v>475.62534429180198</v>
      </c>
      <c r="W129" s="16">
        <f t="shared" si="34"/>
        <v>-1.27</v>
      </c>
      <c r="X129" s="16">
        <f t="shared" si="35"/>
        <v>6.4</v>
      </c>
      <c r="Y129" s="19">
        <f t="shared" si="36"/>
        <v>213.96451007194258</v>
      </c>
      <c r="Z129" s="15">
        <f t="shared" si="23"/>
        <v>6.7647666439145047</v>
      </c>
      <c r="AA129" s="15">
        <f t="shared" si="24"/>
        <v>20.954108799820428</v>
      </c>
      <c r="AB129" s="15">
        <f t="shared" si="37"/>
        <v>10.528870816471642</v>
      </c>
    </row>
    <row r="130" spans="1:28" x14ac:dyDescent="0.2">
      <c r="A130" s="128">
        <v>42376</v>
      </c>
      <c r="B130">
        <f t="shared" si="43"/>
        <v>20160107</v>
      </c>
      <c r="C130">
        <f>Índice!C135</f>
        <v>18.399999999999999</v>
      </c>
      <c r="D130">
        <f>Índice!D135</f>
        <v>55</v>
      </c>
      <c r="E130" t="str">
        <f>Índice!E135</f>
        <v>NO</v>
      </c>
      <c r="F130">
        <f>Índice!F135</f>
        <v>20</v>
      </c>
      <c r="G130">
        <f>Índice!G135</f>
        <v>0</v>
      </c>
      <c r="I130" s="5">
        <f>LN(((6.112 * EXP((17.67 *C130) / (243.5 + C130)))*D130/100)/6.112) * 243.15 / (17.67 - LN(((6.112 * EXP((17.67 *C130) / (243.5 + C130)))*D130/100)/6.112))</f>
        <v>9.1908535152407804</v>
      </c>
      <c r="K130" s="5">
        <f>IF(AND(L130&lt;(0.942*POWER(D130,0.679)+(11*EXP((D130-100)/10))+0.18*(21.1-C130)*(1-1/EXP(D130*0.115))),L130&lt;(0.618*POWER(D130,0.753)+(10*EXP((D130-100)/10))+0.18*(21.1-C130)*(1-1/EXP(D130*0.115)))),(0.618*POWER(D130,0.753)+(10*EXP((D130-100)/10))+0.18*(21.1-C130)*(1-1/EXP(D130*0.115)))-((0.618*POWER(D130,0.753)+(10*EXP((D130-100)/10))+0.18*(21.1-C130)*(1-1/EXP(D130*0.115)))-L130)/POWER(10,(0.424*(1-POWER(((100-D130)/100),1.7))+0.0694*SQRT(F130)*(1-POWER((100-D130)/100,8)))*0.581*EXP(0.0365*C130)),IF(L130&gt;(0.942*POWER(D130,0.679)+(11*EXP((D130-100)/10))+0.18*(21.1-C130)*(1-1/EXP(D130*0.115))),(0.942*POWER(D130,0.679)+(11*EXP((D130-100)/10))+0.18*(21.1-C130)*(1-1/EXP(D130*0.115)))+(L130-(0.942*POWER(D130,0.679)+(11*EXP((D130-100)/10))+0.18*(21.1-C130)*(1-1/EXP(D130*0.115))))/POWER(10,(0.424*(1-POWER((D130/100),1.7))+0.0694*SQRT(F130)*(1-POWER(D130/100,8)))*0.581*EXP(0.0365*C130)),L130))</f>
        <v>16.592739047224516</v>
      </c>
      <c r="L130" s="17">
        <f>IF((IF((IF(G130&gt;0.5,G130-0.5,0))&gt;0,IF((147.2*(101-M129)/(59.5+M129))&gt;150,(147.2*(101-M129)/(59.5+M129))+42.5*(IF(G130&gt;0.5,G130-0.5,0))*EXP(-100/(251-(147.2*(101-M129)/(59.5+M129))))*(1-EXP(-6.93/(IF(G130&gt;0.5,G130-0.5,0))))+0.0015*((147.2*(101-M129)/(59.5+M129))-150)*((147.2*(101-M129)/(59.5+M129))-150)*SQRT(IF(G130&gt;0.5,G130-0.5,0)),(147.2*(101-M129)/(59.5+M129))+42.5*(IF(G130&gt;0.5,G130-0.5,0))*EXP(-100/(251-(147.2*(101-M129)/(59.5+M129))))*(1-EXP(-6.93/(IF(G130&gt;0.5,G130-0.5,0))))),(147.2*(101-M129)/(59.5+M129))))&gt;250,250,(IF((IF(G130&gt;0.5,G130-0.5,0))&gt;0,IF((147.2*(101-M129)/(59.5+M129))&gt;150,(147.2*(101-M129)/(59.5+M129))+42.5*(IF(G130&gt;0.5,G130-0.5,0))*EXP(-100/(251-(147.2*(101-M129)/(59.5+M129))))*(1-EXP(-6.93/(IF(G130&gt;0.5,G130-0.5,0))))+0.0015*((147.2*(101-M129)/(59.5+M129))-150)*((147.2*(101-M129)/(59.5+M129))-150)*SQRT(IF(G130&gt;0.5,G130-0.5,0)),(147.2*(101-M129)/(59.5+M129))+42.5*(IF(G130&gt;0.5,G130-0.5,0))*EXP(-100/(251-(147.2*(101-M129)/(59.5+M129))))*(1-EXP(-6.93/(IF(G130&gt;0.5,G130-0.5,0))))),(147.2*(101-M129)/(59.5+M129)))))</f>
        <v>22.520784003857393</v>
      </c>
      <c r="M130" s="19">
        <f t="shared" si="40"/>
        <v>84.788447323577927</v>
      </c>
      <c r="N130" s="16">
        <f>IF(IF(G130&lt;=1.5,O129,43.43*(5.6348-LN((20+280/EXP(0.023*O129)+1000*(0.92*G130-1.27)/(48.77+IF(O129&lt;=33,100/(0.5+0.3*O129),IF(O129&lt;=65,14-1.3*LN(O129),6.2*LN(O129)-17.2))*(0.92*G130-1.27)))-20)))&lt;0,0,IF(G130&lt;=1.5,O129,43.43*(5.6348-LN((20+280/EXP(0.023*O129)+1000*(0.92*G130-1.27)/(48.77+IF(O129&lt;=33,100/(0.5+0.3*O129),IF(O129&lt;=65,14-1.3*LN(O129),6.2*LN(O129)-17.2))*(0.92*G130-1.27)))-20))))</f>
        <v>11.938517537574938</v>
      </c>
      <c r="O130" s="19">
        <f>IF(N130+(1.894*(IF(C130&lt;-1.1,-1.1,C130)+1.1)*(100-D130)*(IF(SH=TRUE,CHOOSE(RIGHT(LEFT(B130,6),2),11.5,10.5, 9.2, 7.9, 6.8, 6.2,6.5, 7.4, 8.7,10,11.2,11.8),CHOOSE(RIGHT(LEFT(B130,6),2),6.5,7.5,9,12.8,13.9,13.9,12.4,10.9,9.4,8,7,6)))*0.0001)&lt;0,0,N130+(1.894*(IF(C130&lt;-1.1,-1.1,C130)+1.1)*(100-D130)*(IF(SH=TRUE,CHOOSE(RIGHT(LEFT(B130,6),2),11.5,10.5, 9.2, 7.9, 6.8, 6.2,6.5, 7.4, 8.7,10,11.2,11.8),CHOOSE(RIGHT(LEFT(B130,6),2),6.5,7.5,9,12.8,13.9,13.9,12.4,10.9,9.4,8,7,6)))*0.0001))</f>
        <v>13.849800287574938</v>
      </c>
      <c r="P130" s="16">
        <f t="shared" si="29"/>
        <v>220.98051007194258</v>
      </c>
      <c r="Q130" s="16">
        <f>IF(IF(C130&gt;-2.8,0.36*(C130+2.8)+X130,X130)&lt;0,0,IF(C130&gt;-2.8,0.36*(C130+2.8)+X130,X130))</f>
        <v>14.032</v>
      </c>
      <c r="R130" s="16">
        <f>IF(G130&gt;2.8,S130,Y129)</f>
        <v>213.96451007194258</v>
      </c>
      <c r="S130" s="16">
        <f t="shared" si="30"/>
        <v>218.25567899845888</v>
      </c>
      <c r="T130" s="16">
        <f t="shared" si="31"/>
        <v>218.25567899845888</v>
      </c>
      <c r="U130" s="16">
        <f t="shared" si="32"/>
        <v>463.5770146820123</v>
      </c>
      <c r="V130" s="16">
        <f t="shared" si="33"/>
        <v>468.57700468201233</v>
      </c>
      <c r="W130" s="16">
        <f>0.83*G130-1.27</f>
        <v>-1.27</v>
      </c>
      <c r="X130" s="16">
        <f t="shared" si="35"/>
        <v>6.4</v>
      </c>
      <c r="Y130" s="19">
        <f t="shared" si="36"/>
        <v>220.98051007194258</v>
      </c>
      <c r="Z130" s="15">
        <f>0.208*(91.9*EXP(-0.1386*(147.2*(101-M130)/(59.5+M130)))*(1+(147.2*(101-M130)/(59.5+M130))^5.31/(4.93*10^7)))*EXP(0.05038*F130)</f>
        <v>5.606870989849627</v>
      </c>
      <c r="AA130" s="15">
        <f t="shared" ref="AA130:AA193" si="44">IF(IF((IF(AND(O130=0,Y130=0),0,0.8*Y130*O130/(O130+0.4*Y130)))&lt;O130,O130-(0.92+(0.0114*O130)^1.7)*((O130-(IF(AND(O130=0,Y130=0),0,0.8*Y130*O130/(O130+0.4*Y130))))/O130),(IF(AND(O130=0,Y130=0),0,0.8*Y130*O130/(O130+0.4*Y130))))&lt;0,0,IF((IF(AND(O130=0,Y130=0),0,0.8*Y130*O130/(O130+0.4*Y130)))&lt;O130,O130-(0.92+(0.0114*O130)^1.7)*((O130-(IF(AND(O130=0,Y130=0),0,0.8*Y130*O130/(O130+0.4*Y130))))/O130),(IF(AND(O130=0,Y130=0),0,0.8*Y130*O130/(O130+0.4*Y130)))))</f>
        <v>23.947386027160373</v>
      </c>
      <c r="AB130" s="15">
        <f t="shared" si="37"/>
        <v>9.6704448969298475</v>
      </c>
    </row>
    <row r="131" spans="1:28" x14ac:dyDescent="0.2">
      <c r="A131" s="128">
        <v>42377</v>
      </c>
      <c r="B131">
        <f t="shared" si="43"/>
        <v>20160108</v>
      </c>
      <c r="C131">
        <f>Índice!C136</f>
        <v>20.8</v>
      </c>
      <c r="D131">
        <f>Índice!D136</f>
        <v>47</v>
      </c>
      <c r="E131" t="str">
        <f>Índice!E136</f>
        <v>NO</v>
      </c>
      <c r="F131">
        <f>Índice!F136</f>
        <v>11</v>
      </c>
      <c r="G131">
        <f>Índice!G136</f>
        <v>0</v>
      </c>
      <c r="I131" s="5">
        <f>LN(((6.112 * EXP((17.67 *C131) / (243.5 + C131)))*D131/100)/6.112) * 243.15 / (17.67 - LN(((6.112 * EXP((17.67 *C131) / (243.5 + C131)))*D131/100)/6.112))</f>
        <v>9.0722798894683816</v>
      </c>
      <c r="K131" s="5">
        <f>IF(AND(L131&lt;(0.942*POWER(D131,0.679)+(11*EXP((D131-100)/10))+0.18*(21.1-C131)*(1-1/EXP(D131*0.115))),L131&lt;(0.618*POWER(D131,0.753)+(10*EXP((D131-100)/10))+0.18*(21.1-C131)*(1-1/EXP(D131*0.115)))),(0.618*POWER(D131,0.753)+(10*EXP((D131-100)/10))+0.18*(21.1-C131)*(1-1/EXP(D131*0.115)))-((0.618*POWER(D131,0.753)+(10*EXP((D131-100)/10))+0.18*(21.1-C131)*(1-1/EXP(D131*0.115)))-L131)/POWER(10,(0.424*(1-POWER(((100-D131)/100),1.7))+0.0694*SQRT(F131)*(1-POWER((100-D131)/100,8)))*0.581*EXP(0.0365*C131)),IF(L131&gt;(0.942*POWER(D131,0.679)+(11*EXP((D131-100)/10))+0.18*(21.1-C131)*(1-1/EXP(D131*0.115))),(0.942*POWER(D131,0.679)+(11*EXP((D131-100)/10))+0.18*(21.1-C131)*(1-1/EXP(D131*0.115)))+(L131-(0.942*POWER(D131,0.679)+(11*EXP((D131-100)/10))+0.18*(21.1-C131)*(1-1/EXP(D131*0.115))))/POWER(10,(0.424*(1-POWER((D131/100),1.7))+0.0694*SQRT(F131)*(1-POWER(D131/100,8)))*0.581*EXP(0.0365*C131)),L131))</f>
        <v>13.743594150366182</v>
      </c>
      <c r="L131" s="17">
        <f>IF((IF((IF(G131&gt;0.5,G131-0.5,0))&gt;0,IF((147.2*(101-M130)/(59.5+M130))&gt;150,(147.2*(101-M130)/(59.5+M130))+42.5*(IF(G131&gt;0.5,G131-0.5,0))*EXP(-100/(251-(147.2*(101-M130)/(59.5+M130))))*(1-EXP(-6.93/(IF(G131&gt;0.5,G131-0.5,0))))+0.0015*((147.2*(101-M130)/(59.5+M130))-150)*((147.2*(101-M130)/(59.5+M130))-150)*SQRT(IF(G131&gt;0.5,G131-0.5,0)),(147.2*(101-M130)/(59.5+M130))+42.5*(IF(G131&gt;0.5,G131-0.5,0))*EXP(-100/(251-(147.2*(101-M130)/(59.5+M130))))*(1-EXP(-6.93/(IF(G131&gt;0.5,G131-0.5,0))))),(147.2*(101-M130)/(59.5+M130))))&gt;250,250,(IF((IF(G131&gt;0.5,G131-0.5,0))&gt;0,IF((147.2*(101-M130)/(59.5+M130))&gt;150,(147.2*(101-M130)/(59.5+M130))+42.5*(IF(G131&gt;0.5,G131-0.5,0))*EXP(-100/(251-(147.2*(101-M130)/(59.5+M130))))*(1-EXP(-6.93/(IF(G131&gt;0.5,G131-0.5,0))))+0.0015*((147.2*(101-M130)/(59.5+M130))-150)*((147.2*(101-M130)/(59.5+M130))-150)*SQRT(IF(G131&gt;0.5,G131-0.5,0)),(147.2*(101-M130)/(59.5+M130))+42.5*(IF(G131&gt;0.5,G131-0.5,0))*EXP(-100/(251-(147.2*(101-M130)/(59.5+M130))))*(1-EXP(-6.93/(IF(G131&gt;0.5,G131-0.5,0))))),(147.2*(101-M130)/(59.5+M130)))))</f>
        <v>16.538680665249498</v>
      </c>
      <c r="M131" s="19">
        <f t="shared" si="40"/>
        <v>87.342750249008461</v>
      </c>
      <c r="N131" s="16">
        <f>IF(IF(G131&lt;=1.5,O130,43.43*(5.6348-LN((20+280/EXP(0.023*O130)+1000*(0.92*G131-1.27)/(48.77+IF(O130&lt;=33,100/(0.5+0.3*O130),IF(O130&lt;=65,14-1.3*LN(O130),6.2*LN(O130)-17.2))*(0.92*G131-1.27)))-20)))&lt;0,0,IF(G131&lt;=1.5,O130,43.43*(5.6348-LN((20+280/EXP(0.023*O130)+1000*(0.92*G131-1.27)/(48.77+IF(O130&lt;=33,100/(0.5+0.3*O130),IF(O130&lt;=65,14-1.3*LN(O130),6.2*LN(O130)-17.2))*(0.92*G131-1.27)))-20))))</f>
        <v>13.849800287574938</v>
      </c>
      <c r="O131" s="19">
        <f>IF(N131+(1.894*(IF(C131&lt;-1.1,-1.1,C131)+1.1)*(100-D131)*(IF(SH=TRUE,CHOOSE(RIGHT(LEFT(B131,6),2),11.5,10.5, 9.2, 7.9, 6.8, 6.2,6.5, 7.4, 8.7,10,11.2,11.8),CHOOSE(RIGHT(LEFT(B131,6),2),6.5,7.5,9,12.8,13.9,13.9,12.4,10.9,9.4,8,7,6)))*0.0001)&lt;0,0,N131+(1.894*(IF(C131&lt;-1.1,-1.1,C131)+1.1)*(100-D131)*(IF(SH=TRUE,CHOOSE(RIGHT(LEFT(B131,6),2),11.5,10.5, 9.2, 7.9, 6.8, 6.2,6.5, 7.4, 8.7,10,11.2,11.8),CHOOSE(RIGHT(LEFT(B131,6),2),6.5,7.5,9,12.8,13.9,13.9,12.4,10.9,9.4,8,7,6)))*0.0001))</f>
        <v>16.377920957574936</v>
      </c>
      <c r="P131" s="16">
        <f t="shared" si="29"/>
        <v>228.42851007194258</v>
      </c>
      <c r="Q131" s="16">
        <f>IF(IF(C131&gt;-2.8,0.36*(C131+2.8)+X131,X131)&lt;0,0,IF(C131&gt;-2.8,0.36*(C131+2.8)+X131,X131))</f>
        <v>14.896000000000001</v>
      </c>
      <c r="R131" s="16">
        <f>IF(G131&gt;2.8,S131,Y130)</f>
        <v>220.98051007194258</v>
      </c>
      <c r="S131" s="16">
        <f t="shared" si="30"/>
        <v>225.34802610758189</v>
      </c>
      <c r="T131" s="16">
        <f t="shared" si="31"/>
        <v>225.34802610758189</v>
      </c>
      <c r="U131" s="16">
        <f t="shared" si="32"/>
        <v>455.42983367072725</v>
      </c>
      <c r="V131" s="16">
        <f t="shared" si="33"/>
        <v>460.42982367072727</v>
      </c>
      <c r="W131" s="16">
        <f>0.83*G131-1.27</f>
        <v>-1.27</v>
      </c>
      <c r="X131" s="16">
        <f t="shared" si="35"/>
        <v>6.4</v>
      </c>
      <c r="Y131" s="19">
        <f t="shared" si="36"/>
        <v>228.42851007194258</v>
      </c>
      <c r="Z131" s="15">
        <f>0.208*(91.9*EXP(-0.1386*(147.2*(101-M131)/(59.5+M131)))*(1+(147.2*(101-M131)/(59.5+M131))^5.31/(4.93*10^7)))*EXP(0.05038*F131)</f>
        <v>5.09816875605022</v>
      </c>
      <c r="AA131" s="15">
        <f t="shared" si="44"/>
        <v>27.776946781903362</v>
      </c>
      <c r="AB131" s="15">
        <f t="shared" si="37"/>
        <v>9.6901727329808729</v>
      </c>
    </row>
    <row r="132" spans="1:28" x14ac:dyDescent="0.2">
      <c r="A132" s="128">
        <v>42378</v>
      </c>
      <c r="B132">
        <f t="shared" si="43"/>
        <v>20160109</v>
      </c>
      <c r="C132">
        <f>Índice!C137</f>
        <v>20.6</v>
      </c>
      <c r="D132">
        <f>Índice!D137</f>
        <v>40</v>
      </c>
      <c r="E132" t="str">
        <f>Índice!E137</f>
        <v>O</v>
      </c>
      <c r="F132">
        <f>Índice!F137</f>
        <v>11</v>
      </c>
      <c r="G132">
        <f>Índice!G137</f>
        <v>0</v>
      </c>
      <c r="I132" s="5">
        <f>LN(((6.112 * EXP((17.67 *C132) / (243.5 + C132)))*D132/100)/6.112) * 243.15 / (17.67 - LN(((6.112 * EXP((17.67 *C132) / (243.5 + C132)))*D132/100)/6.112))</f>
        <v>6.5278340274853823</v>
      </c>
      <c r="K132" s="5">
        <f>IF(AND(L132&lt;(0.942*POWER(D132,0.679)+(11*EXP((D132-100)/10))+0.18*(21.1-C132)*(1-1/EXP(D132*0.115))),L132&lt;(0.618*POWER(D132,0.753)+(10*EXP((D132-100)/10))+0.18*(21.1-C132)*(1-1/EXP(D132*0.115)))),(0.618*POWER(D132,0.753)+(10*EXP((D132-100)/10))+0.18*(21.1-C132)*(1-1/EXP(D132*0.115)))-((0.618*POWER(D132,0.753)+(10*EXP((D132-100)/10))+0.18*(21.1-C132)*(1-1/EXP(D132*0.115)))-L132)/POWER(10,(0.424*(1-POWER(((100-D132)/100),1.7))+0.0694*SQRT(F132)*(1-POWER((100-D132)/100,8)))*0.581*EXP(0.0365*C132)),IF(L132&gt;(0.942*POWER(D132,0.679)+(11*EXP((D132-100)/10))+0.18*(21.1-C132)*(1-1/EXP(D132*0.115))),(0.942*POWER(D132,0.679)+(11*EXP((D132-100)/10))+0.18*(21.1-C132)*(1-1/EXP(D132*0.115)))+(L132-(0.942*POWER(D132,0.679)+(11*EXP((D132-100)/10))+0.18*(21.1-C132)*(1-1/EXP(D132*0.115))))/POWER(10,(0.424*(1-POWER((D132/100),1.7))+0.0694*SQRT(F132)*(1-POWER(D132/100,8)))*0.581*EXP(0.0365*C132)),L132))</f>
        <v>12.058503363530546</v>
      </c>
      <c r="L132" s="17">
        <f>IF((IF((IF(G132&gt;0.5,G132-0.5,0))&gt;0,IF((147.2*(101-M131)/(59.5+M131))&gt;150,(147.2*(101-M131)/(59.5+M131))+42.5*(IF(G132&gt;0.5,G132-0.5,0))*EXP(-100/(251-(147.2*(101-M131)/(59.5+M131))))*(1-EXP(-6.93/(IF(G132&gt;0.5,G132-0.5,0))))+0.0015*((147.2*(101-M131)/(59.5+M131))-150)*((147.2*(101-M131)/(59.5+M131))-150)*SQRT(IF(G132&gt;0.5,G132-0.5,0)),(147.2*(101-M131)/(59.5+M131))+42.5*(IF(G132&gt;0.5,G132-0.5,0))*EXP(-100/(251-(147.2*(101-M131)/(59.5+M131))))*(1-EXP(-6.93/(IF(G132&gt;0.5,G132-0.5,0))))),(147.2*(101-M131)/(59.5+M131))))&gt;250,250,(IF((IF(G132&gt;0.5,G132-0.5,0))&gt;0,IF((147.2*(101-M131)/(59.5+M131))&gt;150,(147.2*(101-M131)/(59.5+M131))+42.5*(IF(G132&gt;0.5,G132-0.5,0))*EXP(-100/(251-(147.2*(101-M131)/(59.5+M131))))*(1-EXP(-6.93/(IF(G132&gt;0.5,G132-0.5,0))))+0.0015*((147.2*(101-M131)/(59.5+M131))-150)*((147.2*(101-M131)/(59.5+M131))-150)*SQRT(IF(G132&gt;0.5,G132-0.5,0)),(147.2*(101-M131)/(59.5+M131))+42.5*(IF(G132&gt;0.5,G132-0.5,0))*EXP(-100/(251-(147.2*(101-M131)/(59.5+M131))))*(1-EXP(-6.93/(IF(G132&gt;0.5,G132-0.5,0))))),(147.2*(101-M131)/(59.5+M131)))))</f>
        <v>13.690476104110758</v>
      </c>
      <c r="M132" s="19">
        <f t="shared" si="40"/>
        <v>88.896471779301791</v>
      </c>
      <c r="N132" s="16">
        <f>IF(IF(G132&lt;=1.5,O131,43.43*(5.6348-LN((20+280/EXP(0.023*O131)+1000*(0.92*G132-1.27)/(48.77+IF(O131&lt;=33,100/(0.5+0.3*O131),IF(O131&lt;=65,14-1.3*LN(O131),6.2*LN(O131)-17.2))*(0.92*G132-1.27)))-20)))&lt;0,0,IF(G132&lt;=1.5,O131,43.43*(5.6348-LN((20+280/EXP(0.023*O131)+1000*(0.92*G132-1.27)/(48.77+IF(O131&lt;=33,100/(0.5+0.3*O131),IF(O131&lt;=65,14-1.3*LN(O131),6.2*LN(O131)-17.2))*(0.92*G132-1.27)))-20))))</f>
        <v>16.377920957574936</v>
      </c>
      <c r="O132" s="19">
        <f>IF(N132+(1.894*(IF(C132&lt;-1.1,-1.1,C132)+1.1)*(100-D132)*(IF(SH=TRUE,CHOOSE(RIGHT(LEFT(B132,6),2),11.5,10.5, 9.2, 7.9, 6.8, 6.2,6.5, 7.4, 8.7,10,11.2,11.8),CHOOSE(RIGHT(LEFT(B132,6),2),6.5,7.5,9,12.8,13.9,13.9,12.4,10.9,9.4,8,7,6)))*0.0001)&lt;0,0,N132+(1.894*(IF(C132&lt;-1.1,-1.1,C132)+1.1)*(100-D132)*(IF(SH=TRUE,CHOOSE(RIGHT(LEFT(B132,6),2),11.5,10.5, 9.2, 7.9, 6.8, 6.2,6.5, 7.4, 8.7,10,11.2,11.8),CHOOSE(RIGHT(LEFT(B132,6),2),6.5,7.5,9,12.8,13.9,13.9,12.4,10.9,9.4,8,7,6)))*0.0001))</f>
        <v>19.213807157574937</v>
      </c>
      <c r="P132" s="16">
        <f t="shared" ref="P132:P195" si="45">R132+0.5*Q132</f>
        <v>235.84051007194259</v>
      </c>
      <c r="Q132" s="16">
        <f>IF(IF(C132&gt;-2.8,0.36*(C132+2.8)+X132,X132)&lt;0,0,IF(C132&gt;-2.8,0.36*(C132+2.8)+X132,X132))</f>
        <v>14.824000000000002</v>
      </c>
      <c r="R132" s="16">
        <f>IF(G132&gt;2.8,S132,Y131)</f>
        <v>228.42851007194258</v>
      </c>
      <c r="S132" s="16">
        <f t="shared" ref="S132:S195" si="46">IF(T132&gt;0,T132,0)</f>
        <v>232.87856938184018</v>
      </c>
      <c r="T132" s="16">
        <f t="shared" ref="T132:T195" si="47">400*LN(800/U132)</f>
        <v>232.87856938184018</v>
      </c>
      <c r="U132" s="16">
        <f t="shared" ref="U132:U195" si="48">V132+3.937*W132</f>
        <v>446.93595377980569</v>
      </c>
      <c r="V132" s="16">
        <f t="shared" ref="V132:V195" si="49">800*EXP(-Y131/400)</f>
        <v>451.93594377980571</v>
      </c>
      <c r="W132" s="16">
        <f>0.83*G132-1.27</f>
        <v>-1.27</v>
      </c>
      <c r="X132" s="16">
        <f t="shared" ref="X132:X181" si="50">IF(SH=TRUE,CHOOSE(RIGHT(LEFT(B132,6),2),6.4,5,2.4,0.4,-1.6,-1.6,-1.6,-1.6,-1.6,0.9,3.8,5.8),CHOOSE(RIGHT(LEFT(B132,6),2),-1.6,-1.6,-1.6,0.9,3.8,5.8,6.4,5,2.4,0.4,-1.6,-1.6))</f>
        <v>6.4</v>
      </c>
      <c r="Y132" s="19">
        <f t="shared" ref="Y132:Y195" si="51">P132</f>
        <v>235.84051007194259</v>
      </c>
      <c r="Z132" s="15">
        <f>0.208*(91.9*EXP(-0.1386*(147.2*(101-M132)/(59.5+M132)))*(1+(147.2*(101-M132)/(59.5+M132))^5.31/(4.93*10^7)))*EXP(0.05038*F132)</f>
        <v>6.369456859582435</v>
      </c>
      <c r="AA132" s="15">
        <f t="shared" si="44"/>
        <v>31.925274392300974</v>
      </c>
      <c r="AB132" s="15">
        <f t="shared" ref="AB132:AB176" si="52">IF((IF(AA132&gt;80,0.1*Z132*(1000/(25+108.64/EXP(0.023*AA132))),0.1*Z132*(0.626*POWER(AA132,0.809)+2)))&lt;=1,IF(AA132&gt;80,0.1*Z132*(1000/(25+108.64/EXP(0.023*AA132))),0.1*Z132*(0.626*POWER(AA132,0.809)+2)),EXP(2.72*POWER(0.434*LN(IF(AA132&gt;80,0.1*Z132*(1000/(25+108.64/EXP(0.023*AA132))),0.1*Z132*(0.626*POWER(AA132,0.809)+2))),0.647)))</f>
        <v>12.548292490785201</v>
      </c>
    </row>
    <row r="133" spans="1:28" x14ac:dyDescent="0.2">
      <c r="A133" s="128">
        <v>42379</v>
      </c>
      <c r="B133">
        <f t="shared" si="43"/>
        <v>20160110</v>
      </c>
      <c r="C133">
        <f>Índice!C138</f>
        <v>24.9</v>
      </c>
      <c r="D133">
        <f>Índice!D138</f>
        <v>37</v>
      </c>
      <c r="E133" t="str">
        <f>Índice!E138</f>
        <v>O</v>
      </c>
      <c r="F133">
        <f>Índice!F138</f>
        <v>7</v>
      </c>
      <c r="G133">
        <f>Índice!G138</f>
        <v>0</v>
      </c>
      <c r="I133" s="5">
        <f>LN(((6.112 * EXP((17.67 *C133) / (243.5 + C133)))*D133/100)/6.112) * 243.15 / (17.67 - LN(((6.112 * EXP((17.67 *C133) / (243.5 + C133)))*D133/100)/6.112))</f>
        <v>9.2122749100296648</v>
      </c>
      <c r="K133" s="5">
        <f>IF(AND(L133&lt;(0.942*POWER(D133,0.679)+(11*EXP((D133-100)/10))+0.18*(21.1-C133)*(1-1/EXP(D133*0.115))),L133&lt;(0.618*POWER(D133,0.753)+(10*EXP((D133-100)/10))+0.18*(21.1-C133)*(1-1/EXP(D133*0.115)))),(0.618*POWER(D133,0.753)+(10*EXP((D133-100)/10))+0.18*(21.1-C133)*(1-1/EXP(D133*0.115)))-((0.618*POWER(D133,0.753)+(10*EXP((D133-100)/10))+0.18*(21.1-C133)*(1-1/EXP(D133*0.115)))-L133)/POWER(10,(0.424*(1-POWER(((100-D133)/100),1.7))+0.0694*SQRT(F133)*(1-POWER((100-D133)/100,8)))*0.581*EXP(0.0365*C133)),IF(L133&gt;(0.942*POWER(D133,0.679)+(11*EXP((D133-100)/10))+0.18*(21.1-C133)*(1-1/EXP(D133*0.115))),(0.942*POWER(D133,0.679)+(11*EXP((D133-100)/10))+0.18*(21.1-C133)*(1-1/EXP(D133*0.115)))+(L133-(0.942*POWER(D133,0.679)+(11*EXP((D133-100)/10))+0.18*(21.1-C133)*(1-1/EXP(D133*0.115))))/POWER(10,(0.424*(1-POWER((D133/100),1.7))+0.0694*SQRT(F133)*(1-POWER(D133/100,8)))*0.581*EXP(0.0365*C133)),L133))</f>
        <v>10.579369816160595</v>
      </c>
      <c r="L133" s="17">
        <f>IF((IF((IF(G133&gt;0.5,G133-0.5,0))&gt;0,IF((147.2*(101-M132)/(59.5+M132))&gt;150,(147.2*(101-M132)/(59.5+M132))+42.5*(IF(G133&gt;0.5,G133-0.5,0))*EXP(-100/(251-(147.2*(101-M132)/(59.5+M132))))*(1-EXP(-6.93/(IF(G133&gt;0.5,G133-0.5,0))))+0.0015*((147.2*(101-M132)/(59.5+M132))-150)*((147.2*(101-M132)/(59.5+M132))-150)*SQRT(IF(G133&gt;0.5,G133-0.5,0)),(147.2*(101-M132)/(59.5+M132))+42.5*(IF(G133&gt;0.5,G133-0.5,0))*EXP(-100/(251-(147.2*(101-M132)/(59.5+M132))))*(1-EXP(-6.93/(IF(G133&gt;0.5,G133-0.5,0))))),(147.2*(101-M132)/(59.5+M132))))&gt;250,250,(IF((IF(G133&gt;0.5,G133-0.5,0))&gt;0,IF((147.2*(101-M132)/(59.5+M132))&gt;150,(147.2*(101-M132)/(59.5+M132))+42.5*(IF(G133&gt;0.5,G133-0.5,0))*EXP(-100/(251-(147.2*(101-M132)/(59.5+M132))))*(1-EXP(-6.93/(IF(G133&gt;0.5,G133-0.5,0))))+0.0015*((147.2*(101-M132)/(59.5+M132))-150)*((147.2*(101-M132)/(59.5+M132))-150)*SQRT(IF(G133&gt;0.5,G133-0.5,0)),(147.2*(101-M132)/(59.5+M132))+42.5*(IF(G133&gt;0.5,G133-0.5,0))*EXP(-100/(251-(147.2*(101-M132)/(59.5+M132))))*(1-EXP(-6.93/(IF(G133&gt;0.5,G133-0.5,0))))),(147.2*(101-M132)/(59.5+M132)))))</f>
        <v>12.005941466967395</v>
      </c>
      <c r="M133" s="19">
        <f t="shared" ref="M133:M196" si="53">IF((59.5*(250-K133)/(147.2+K133))&gt;101,101,IF((59.5*(250-K133)/(147.2+K133))&lt;0,0,(59.5*(250-K133)/(147.2+K133))))</f>
        <v>90.287643514718496</v>
      </c>
      <c r="N133" s="16">
        <f>IF(IF(G133&lt;=1.5,O132,43.43*(5.6348-LN((20+280/EXP(0.023*O132)+1000*(0.92*G133-1.27)/(48.77+IF(O132&lt;=33,100/(0.5+0.3*O132),IF(O132&lt;=65,14-1.3*LN(O132),6.2*LN(O132)-17.2))*(0.92*G133-1.27)))-20)))&lt;0,0,IF(G133&lt;=1.5,O132,43.43*(5.6348-LN((20+280/EXP(0.023*O132)+1000*(0.92*G133-1.27)/(48.77+IF(O132&lt;=33,100/(0.5+0.3*O132),IF(O132&lt;=65,14-1.3*LN(O132),6.2*LN(O132)-17.2))*(0.92*G133-1.27)))-20))))</f>
        <v>19.213807157574937</v>
      </c>
      <c r="O133" s="19">
        <f>IF(N133+(1.894*(IF(C133&lt;-1.1,-1.1,C133)+1.1)*(100-D133)*(IF(SH=TRUE,CHOOSE(RIGHT(LEFT(B133,6),2),11.5,10.5, 9.2, 7.9, 6.8, 6.2,6.5, 7.4, 8.7,10,11.2,11.8),CHOOSE(RIGHT(LEFT(B133,6),2),6.5,7.5,9,12.8,13.9,13.9,12.4,10.9,9.4,8,7,6)))*0.0001)&lt;0,0,N133+(1.894*(IF(C133&lt;-1.1,-1.1,C133)+1.1)*(100-D133)*(IF(SH=TRUE,CHOOSE(RIGHT(LEFT(B133,6),2),11.5,10.5, 9.2, 7.9, 6.8, 6.2,6.5, 7.4, 8.7,10,11.2,11.8),CHOOSE(RIGHT(LEFT(B133,6),2),6.5,7.5,9,12.8,13.9,13.9,12.4,10.9,9.4,8,7,6)))*0.0001))</f>
        <v>22.781534957574937</v>
      </c>
      <c r="P133" s="16">
        <f t="shared" si="45"/>
        <v>244.0265100719426</v>
      </c>
      <c r="Q133" s="16">
        <f>IF(IF(C133&gt;-2.8,0.36*(C133+2.8)+X133,X133)&lt;0,0,IF(C133&gt;-2.8,0.36*(C133+2.8)+X133,X133))</f>
        <v>16.372</v>
      </c>
      <c r="R133" s="16">
        <f>IF(G133&gt;2.8,S133,Y132)</f>
        <v>235.84051007194259</v>
      </c>
      <c r="S133" s="16">
        <f t="shared" si="46"/>
        <v>240.37427115212901</v>
      </c>
      <c r="T133" s="16">
        <f t="shared" si="47"/>
        <v>240.37427115212901</v>
      </c>
      <c r="U133" s="16">
        <f t="shared" si="48"/>
        <v>438.63869228092568</v>
      </c>
      <c r="V133" s="16">
        <f t="shared" si="49"/>
        <v>443.63868228092571</v>
      </c>
      <c r="W133" s="16">
        <f>0.83*G133-1.27</f>
        <v>-1.27</v>
      </c>
      <c r="X133" s="16">
        <f t="shared" si="50"/>
        <v>6.4</v>
      </c>
      <c r="Y133" s="19">
        <f t="shared" si="51"/>
        <v>244.0265100719426</v>
      </c>
      <c r="Z133" s="15">
        <f>0.208*(91.9*EXP(-0.1386*(147.2*(101-M133)/(59.5+M133)))*(1+(147.2*(101-M133)/(59.5+M133))^5.31/(4.93*10^7)))*EXP(0.05038*F133)</f>
        <v>6.3565549309129219</v>
      </c>
      <c r="AA133" s="15">
        <f t="shared" si="44"/>
        <v>36.941272189933876</v>
      </c>
      <c r="AB133" s="15">
        <f t="shared" si="52"/>
        <v>13.553493331085262</v>
      </c>
    </row>
    <row r="134" spans="1:28" x14ac:dyDescent="0.2">
      <c r="A134" s="128">
        <v>42380</v>
      </c>
      <c r="B134">
        <f t="shared" si="43"/>
        <v>20160111</v>
      </c>
      <c r="C134">
        <f>Índice!C139</f>
        <v>21.2</v>
      </c>
      <c r="D134">
        <f>Índice!D139</f>
        <v>30</v>
      </c>
      <c r="E134" t="str">
        <f>Índice!E139</f>
        <v>ONO</v>
      </c>
      <c r="F134">
        <f>Índice!F139</f>
        <v>11</v>
      </c>
      <c r="G134">
        <f>Índice!G139</f>
        <v>0</v>
      </c>
      <c r="I134" s="5">
        <f t="shared" si="41"/>
        <v>2.9418111935044249</v>
      </c>
      <c r="K134" s="5">
        <f t="shared" ref="K134:K197" si="54">IF(AND(L134&lt;(0.942*POWER(D134,0.679)+(11*EXP((D134-100)/10))+0.18*(21.1-C134)*(1-1/EXP(D134*0.115))),L134&lt;(0.618*POWER(D134,0.753)+(10*EXP((D134-100)/10))+0.18*(21.1-C134)*(1-1/EXP(D134*0.115)))),(0.618*POWER(D134,0.753)+(10*EXP((D134-100)/10))+0.18*(21.1-C134)*(1-1/EXP(D134*0.115)))-((0.618*POWER(D134,0.753)+(10*EXP((D134-100)/10))+0.18*(21.1-C134)*(1-1/EXP(D134*0.115)))-L134)/POWER(10,(0.424*(1-POWER(((100-D134)/100),1.7))+0.0694*SQRT(F134)*(1-POWER((100-D134)/100,8)))*0.581*EXP(0.0365*C134)),IF(L134&gt;(0.942*POWER(D134,0.679)+(11*EXP((D134-100)/10))+0.18*(21.1-C134)*(1-1/EXP(D134*0.115))),(0.942*POWER(D134,0.679)+(11*EXP((D134-100)/10))+0.18*(21.1-C134)*(1-1/EXP(D134*0.115)))+(L134-(0.942*POWER(D134,0.679)+(11*EXP((D134-100)/10))+0.18*(21.1-C134)*(1-1/EXP(D134*0.115))))/POWER(10,(0.424*(1-POWER((D134/100),1.7))+0.0694*SQRT(F134)*(1-POWER(D134/100,8)))*0.581*EXP(0.0365*C134)),L134))</f>
        <v>9.6617495769898252</v>
      </c>
      <c r="L134" s="17">
        <f t="shared" ref="L134:L197" si="55">IF((IF((IF(G134&gt;0.5,G134-0.5,0))&gt;0,IF((147.2*(101-M133)/(59.5+M133))&gt;150,(147.2*(101-M133)/(59.5+M133))+42.5*(IF(G134&gt;0.5,G134-0.5,0))*EXP(-100/(251-(147.2*(101-M133)/(59.5+M133))))*(1-EXP(-6.93/(IF(G134&gt;0.5,G134-0.5,0))))+0.0015*((147.2*(101-M133)/(59.5+M133))-150)*((147.2*(101-M133)/(59.5+M133))-150)*SQRT(IF(G134&gt;0.5,G134-0.5,0)),(147.2*(101-M133)/(59.5+M133))+42.5*(IF(G134&gt;0.5,G134-0.5,0))*EXP(-100/(251-(147.2*(101-M133)/(59.5+M133))))*(1-EXP(-6.93/(IF(G134&gt;0.5,G134-0.5,0))))),(147.2*(101-M133)/(59.5+M133))))&gt;250,250,(IF((IF(G134&gt;0.5,G134-0.5,0))&gt;0,IF((147.2*(101-M133)/(59.5+M133))&gt;150,(147.2*(101-M133)/(59.5+M133))+42.5*(IF(G134&gt;0.5,G134-0.5,0))*EXP(-100/(251-(147.2*(101-M133)/(59.5+M133))))*(1-EXP(-6.93/(IF(G134&gt;0.5,G134-0.5,0))))+0.0015*((147.2*(101-M133)/(59.5+M133))-150)*((147.2*(101-M133)/(59.5+M133))-150)*SQRT(IF(G134&gt;0.5,G134-0.5,0)),(147.2*(101-M133)/(59.5+M133))+42.5*(IF(G134&gt;0.5,G134-0.5,0))*EXP(-100/(251-(147.2*(101-M133)/(59.5+M133))))*(1-EXP(-6.93/(IF(G134&gt;0.5,G134-0.5,0))))),(147.2*(101-M133)/(59.5+M133)))))</f>
        <v>10.527296094877753</v>
      </c>
      <c r="M134" s="19">
        <f t="shared" si="53"/>
        <v>91.163881180290005</v>
      </c>
      <c r="N134" s="16">
        <f t="shared" ref="N134:N197" si="56">IF(IF(G134&lt;=1.5,O133,43.43*(5.6348-LN((20+280/EXP(0.023*O133)+1000*(0.92*G134-1.27)/(48.77+IF(O133&lt;=33,100/(0.5+0.3*O133),IF(O133&lt;=65,14-1.3*LN(O133),6.2*LN(O133)-17.2))*(0.92*G134-1.27)))-20)))&lt;0,0,IF(G134&lt;=1.5,O133,43.43*(5.6348-LN((20+280/EXP(0.023*O133)+1000*(0.92*G134-1.27)/(48.77+IF(O133&lt;=33,100/(0.5+0.3*O133),IF(O133&lt;=65,14-1.3*LN(O133),6.2*LN(O133)-17.2))*(0.92*G134-1.27)))-20))))</f>
        <v>22.781534957574937</v>
      </c>
      <c r="O134" s="19">
        <f t="shared" ref="O134:O181" si="57">IF(N134+(1.894*(IF(C134&lt;-1.1,-1.1,C134)+1.1)*(100-D134)*(IF(SH=TRUE,CHOOSE(RIGHT(LEFT(B134,6),2),11.5,10.5, 9.2, 7.9, 6.8, 6.2,6.5, 7.4, 8.7,10,11.2,11.8),CHOOSE(RIGHT(LEFT(B134,6),2),6.5,7.5,9,12.8,13.9,13.9,12.4,10.9,9.4,8,7,6)))*0.0001)&lt;0,0,N134+(1.894*(IF(C134&lt;-1.1,-1.1,C134)+1.1)*(100-D134)*(IF(SH=TRUE,CHOOSE(RIGHT(LEFT(B134,6),2),11.5,10.5, 9.2, 7.9, 6.8, 6.2,6.5, 7.4, 8.7,10,11.2,11.8),CHOOSE(RIGHT(LEFT(B134,6),2),6.5,7.5,9,12.8,13.9,13.9,12.4,10.9,9.4,8,7,6)))*0.0001))</f>
        <v>26.181549057574937</v>
      </c>
      <c r="P134" s="16">
        <f t="shared" si="45"/>
        <v>251.54651007194261</v>
      </c>
      <c r="Q134" s="16">
        <f t="shared" ref="Q134:Q197" si="58">IF(IF(C134&gt;-2.8,0.36*(C134+2.8)+X134,X134)&lt;0,0,IF(C134&gt;-2.8,0.36*(C134+2.8)+X134,X134))</f>
        <v>15.040000000000001</v>
      </c>
      <c r="R134" s="16">
        <f t="shared" ref="R134:R197" si="59">IF(G134&gt;2.8,S134,Y133)</f>
        <v>244.0265100719426</v>
      </c>
      <c r="S134" s="16">
        <f t="shared" si="46"/>
        <v>248.65455485217814</v>
      </c>
      <c r="T134" s="16">
        <f t="shared" si="47"/>
        <v>248.65455485217814</v>
      </c>
      <c r="U134" s="16">
        <f t="shared" si="48"/>
        <v>429.6518976729659</v>
      </c>
      <c r="V134" s="16">
        <f t="shared" si="49"/>
        <v>434.65188767296593</v>
      </c>
      <c r="W134" s="16">
        <f t="shared" ref="W134:W197" si="60">0.83*G134-1.27</f>
        <v>-1.27</v>
      </c>
      <c r="X134" s="16">
        <f t="shared" si="50"/>
        <v>6.4</v>
      </c>
      <c r="Y134" s="19">
        <f t="shared" si="51"/>
        <v>251.54651007194261</v>
      </c>
      <c r="Z134" s="15">
        <f t="shared" ref="Z134:Z176" si="61">0.208*(91.9*EXP(-0.1386*(147.2*(101-M134)/(59.5+M134)))*(1+(147.2*(101-M134)/(59.5+M134))^5.31/(4.93*10^7)))*EXP(0.05038*F134)</f>
        <v>8.811590742282732</v>
      </c>
      <c r="AA134" s="15">
        <f t="shared" si="44"/>
        <v>41.551226135982944</v>
      </c>
      <c r="AB134" s="15">
        <f t="shared" si="52"/>
        <v>18.466704294875978</v>
      </c>
    </row>
    <row r="135" spans="1:28" x14ac:dyDescent="0.2">
      <c r="A135" s="128">
        <v>42381</v>
      </c>
      <c r="B135">
        <f t="shared" si="43"/>
        <v>20160112</v>
      </c>
      <c r="C135">
        <f>Índice!C140</f>
        <v>18.2</v>
      </c>
      <c r="D135">
        <f>Índice!D140</f>
        <v>49</v>
      </c>
      <c r="E135" t="str">
        <f>Índice!E140</f>
        <v>O</v>
      </c>
      <c r="F135">
        <f>Índice!F140</f>
        <v>46</v>
      </c>
      <c r="G135">
        <f>Índice!G140</f>
        <v>0</v>
      </c>
      <c r="I135" s="5">
        <f t="shared" ref="I135:I198" si="62">LN(((6.112 * EXP((17.67 *C135) / (243.5 + C135)))*D135/100)/6.112) * 243.15 / (17.67 - LN(((6.112 * EXP((17.67 *C135) / (243.5 + C135)))*D135/100)/6.112))</f>
        <v>7.3069829006530087</v>
      </c>
      <c r="K135" s="5">
        <f t="shared" si="54"/>
        <v>11.805034095383498</v>
      </c>
      <c r="L135" s="17">
        <f t="shared" si="55"/>
        <v>9.6099787083589607</v>
      </c>
      <c r="M135" s="19">
        <f t="shared" si="53"/>
        <v>89.133029982075058</v>
      </c>
      <c r="N135" s="16">
        <f t="shared" si="56"/>
        <v>26.181549057574937</v>
      </c>
      <c r="O135" s="19">
        <f t="shared" si="57"/>
        <v>28.325452887574937</v>
      </c>
      <c r="P135" s="16">
        <f t="shared" si="45"/>
        <v>258.5265100719426</v>
      </c>
      <c r="Q135" s="16">
        <f t="shared" si="58"/>
        <v>13.96</v>
      </c>
      <c r="R135" s="16">
        <f t="shared" si="59"/>
        <v>251.54651007194261</v>
      </c>
      <c r="S135" s="16">
        <f t="shared" si="46"/>
        <v>256.26290493631114</v>
      </c>
      <c r="T135" s="16">
        <f t="shared" si="47"/>
        <v>256.26290493631114</v>
      </c>
      <c r="U135" s="16">
        <f t="shared" si="48"/>
        <v>421.55677476697923</v>
      </c>
      <c r="V135" s="16">
        <f t="shared" si="49"/>
        <v>426.55676476697926</v>
      </c>
      <c r="W135" s="16">
        <f t="shared" si="60"/>
        <v>-1.27</v>
      </c>
      <c r="X135" s="16">
        <f t="shared" si="50"/>
        <v>6.4</v>
      </c>
      <c r="Y135" s="19">
        <f t="shared" si="51"/>
        <v>258.5265100719426</v>
      </c>
      <c r="Z135" s="15">
        <f t="shared" si="61"/>
        <v>38.427549021491593</v>
      </c>
      <c r="AA135" s="15">
        <f t="shared" si="44"/>
        <v>44.470014680228445</v>
      </c>
      <c r="AB135" s="15">
        <f t="shared" si="52"/>
        <v>51.439200772526128</v>
      </c>
    </row>
    <row r="136" spans="1:28" x14ac:dyDescent="0.2">
      <c r="A136" s="128">
        <v>42382</v>
      </c>
      <c r="B136">
        <f t="shared" si="43"/>
        <v>20160113</v>
      </c>
      <c r="C136">
        <f>Índice!C141</f>
        <v>15.6</v>
      </c>
      <c r="D136">
        <f>Índice!D141</f>
        <v>22</v>
      </c>
      <c r="E136" t="str">
        <f>Índice!E141</f>
        <v>ONO</v>
      </c>
      <c r="F136">
        <f>Índice!F141</f>
        <v>5</v>
      </c>
      <c r="G136">
        <f>Índice!G141</f>
        <v>0</v>
      </c>
      <c r="I136" s="5">
        <f t="shared" si="62"/>
        <v>-6.0417001212880752</v>
      </c>
      <c r="K136" s="5">
        <f t="shared" si="54"/>
        <v>9.4646542611557383</v>
      </c>
      <c r="L136" s="17">
        <f t="shared" si="55"/>
        <v>11.752555854167912</v>
      </c>
      <c r="M136" s="19">
        <f t="shared" si="53"/>
        <v>91.353427095327845</v>
      </c>
      <c r="N136" s="16">
        <f t="shared" si="56"/>
        <v>28.325452887574937</v>
      </c>
      <c r="O136" s="19">
        <f t="shared" si="57"/>
        <v>31.162645947574937</v>
      </c>
      <c r="P136" s="16">
        <f t="shared" si="45"/>
        <v>265.0385100719426</v>
      </c>
      <c r="Q136" s="16">
        <f t="shared" si="58"/>
        <v>13.024000000000001</v>
      </c>
      <c r="R136" s="16">
        <f t="shared" si="59"/>
        <v>258.5265100719426</v>
      </c>
      <c r="S136" s="16">
        <f t="shared" si="46"/>
        <v>263.32642841155263</v>
      </c>
      <c r="T136" s="16">
        <f t="shared" si="47"/>
        <v>263.32642841155263</v>
      </c>
      <c r="U136" s="16">
        <f t="shared" si="48"/>
        <v>414.17792690821454</v>
      </c>
      <c r="V136" s="16">
        <f t="shared" si="49"/>
        <v>419.17791690821457</v>
      </c>
      <c r="W136" s="16">
        <f t="shared" si="60"/>
        <v>-1.27</v>
      </c>
      <c r="X136" s="16">
        <f t="shared" si="50"/>
        <v>6.4</v>
      </c>
      <c r="Y136" s="19">
        <f t="shared" si="51"/>
        <v>265.0385100719426</v>
      </c>
      <c r="Z136" s="15">
        <f t="shared" si="61"/>
        <v>6.6908989359915969</v>
      </c>
      <c r="AA136" s="15">
        <f t="shared" si="44"/>
        <v>48.166896982533494</v>
      </c>
      <c r="AB136" s="15">
        <f t="shared" si="52"/>
        <v>16.257816634216699</v>
      </c>
    </row>
    <row r="137" spans="1:28" x14ac:dyDescent="0.2">
      <c r="A137" s="128">
        <v>42383</v>
      </c>
      <c r="B137">
        <f t="shared" si="43"/>
        <v>20160114</v>
      </c>
      <c r="C137">
        <f>Índice!C142</f>
        <v>22.4</v>
      </c>
      <c r="D137">
        <f>Índice!D142</f>
        <v>19</v>
      </c>
      <c r="E137">
        <f>Índice!E142</f>
        <v>0</v>
      </c>
      <c r="F137">
        <f>Índice!F142</f>
        <v>0</v>
      </c>
      <c r="G137">
        <f>Índice!G142</f>
        <v>0</v>
      </c>
      <c r="I137" s="5">
        <f t="shared" si="62"/>
        <v>-2.3463244824649858</v>
      </c>
      <c r="K137" s="5">
        <f t="shared" si="54"/>
        <v>7.5460703939023599</v>
      </c>
      <c r="L137" s="17">
        <f t="shared" si="55"/>
        <v>9.4129484421353258</v>
      </c>
      <c r="M137" s="19">
        <f t="shared" si="53"/>
        <v>93.223748912277742</v>
      </c>
      <c r="N137" s="16">
        <f t="shared" si="56"/>
        <v>31.162645947574937</v>
      </c>
      <c r="O137" s="19">
        <f t="shared" si="57"/>
        <v>35.308659297574934</v>
      </c>
      <c r="P137" s="16">
        <f t="shared" si="45"/>
        <v>272.77451007194259</v>
      </c>
      <c r="Q137" s="16">
        <f t="shared" si="58"/>
        <v>15.472</v>
      </c>
      <c r="R137" s="16">
        <f t="shared" si="59"/>
        <v>265.0385100719426</v>
      </c>
      <c r="S137" s="16">
        <f t="shared" si="46"/>
        <v>269.91769306410328</v>
      </c>
      <c r="T137" s="16">
        <f t="shared" si="47"/>
        <v>269.91769306410328</v>
      </c>
      <c r="U137" s="16">
        <f t="shared" si="48"/>
        <v>407.40895931948899</v>
      </c>
      <c r="V137" s="16">
        <f t="shared" si="49"/>
        <v>412.40894931948901</v>
      </c>
      <c r="W137" s="16">
        <f t="shared" si="60"/>
        <v>-1.27</v>
      </c>
      <c r="X137" s="16">
        <f t="shared" si="50"/>
        <v>6.4</v>
      </c>
      <c r="Y137" s="19">
        <f t="shared" si="51"/>
        <v>272.77451007194259</v>
      </c>
      <c r="Z137" s="15">
        <f t="shared" si="61"/>
        <v>6.7704834296091025</v>
      </c>
      <c r="AA137" s="15">
        <f t="shared" si="44"/>
        <v>53.352193448720762</v>
      </c>
      <c r="AB137" s="15">
        <f t="shared" si="52"/>
        <v>17.323705619236115</v>
      </c>
    </row>
    <row r="138" spans="1:28" x14ac:dyDescent="0.2">
      <c r="A138" s="128">
        <v>42384</v>
      </c>
      <c r="B138">
        <f t="shared" si="43"/>
        <v>20160115</v>
      </c>
      <c r="C138">
        <f>Índice!C143</f>
        <v>19.5</v>
      </c>
      <c r="D138">
        <f>Índice!D143</f>
        <v>31</v>
      </c>
      <c r="E138" t="str">
        <f>Índice!E143</f>
        <v>O</v>
      </c>
      <c r="F138">
        <f>Índice!F143</f>
        <v>37</v>
      </c>
      <c r="G138">
        <f>Índice!G143</f>
        <v>0</v>
      </c>
      <c r="I138" s="5">
        <f t="shared" si="62"/>
        <v>1.9271929862790709</v>
      </c>
      <c r="K138" s="5">
        <f t="shared" si="54"/>
        <v>8.2980190492316357</v>
      </c>
      <c r="L138" s="17">
        <f t="shared" si="55"/>
        <v>7.4949977869531885</v>
      </c>
      <c r="M138" s="19">
        <f t="shared" si="53"/>
        <v>92.485215917879444</v>
      </c>
      <c r="N138" s="16">
        <f t="shared" si="56"/>
        <v>35.308659297574934</v>
      </c>
      <c r="O138" s="19">
        <f t="shared" si="57"/>
        <v>38.404610637574933</v>
      </c>
      <c r="P138" s="16">
        <f t="shared" si="45"/>
        <v>279.98851007194259</v>
      </c>
      <c r="Q138" s="16">
        <f t="shared" si="58"/>
        <v>14.428000000000001</v>
      </c>
      <c r="R138" s="16">
        <f t="shared" si="59"/>
        <v>272.77451007194259</v>
      </c>
      <c r="S138" s="16">
        <f t="shared" si="46"/>
        <v>277.74956984962171</v>
      </c>
      <c r="T138" s="16">
        <f t="shared" si="47"/>
        <v>277.74956984962171</v>
      </c>
      <c r="U138" s="16">
        <f t="shared" si="48"/>
        <v>399.50960323151867</v>
      </c>
      <c r="V138" s="16">
        <f t="shared" si="49"/>
        <v>404.50959323151869</v>
      </c>
      <c r="W138" s="16">
        <f t="shared" si="60"/>
        <v>-1.27</v>
      </c>
      <c r="X138" s="16">
        <f t="shared" si="50"/>
        <v>6.4</v>
      </c>
      <c r="Y138" s="19">
        <f t="shared" si="51"/>
        <v>279.98851007194259</v>
      </c>
      <c r="Z138" s="15">
        <f t="shared" si="61"/>
        <v>39.371347684067146</v>
      </c>
      <c r="AA138" s="15">
        <f t="shared" si="44"/>
        <v>57.196003530514815</v>
      </c>
      <c r="AB138" s="15">
        <f t="shared" si="52"/>
        <v>58.349661093475234</v>
      </c>
    </row>
    <row r="139" spans="1:28" x14ac:dyDescent="0.2">
      <c r="A139" s="128">
        <v>42385</v>
      </c>
      <c r="B139">
        <f t="shared" si="43"/>
        <v>20160116</v>
      </c>
      <c r="C139">
        <f>Índice!C144</f>
        <v>18.100000000000001</v>
      </c>
      <c r="D139">
        <f>Índice!D144</f>
        <v>36</v>
      </c>
      <c r="E139" t="str">
        <f>Índice!E144</f>
        <v>O</v>
      </c>
      <c r="F139">
        <f>Índice!F144</f>
        <v>29</v>
      </c>
      <c r="G139">
        <f>Índice!G144</f>
        <v>0</v>
      </c>
      <c r="I139" s="5">
        <f t="shared" si="62"/>
        <v>2.7967081456179668</v>
      </c>
      <c r="K139" s="5">
        <f t="shared" si="54"/>
        <v>9.4062289413685978</v>
      </c>
      <c r="L139" s="17">
        <f t="shared" si="55"/>
        <v>8.2466982681089807</v>
      </c>
      <c r="M139" s="19">
        <f t="shared" si="53"/>
        <v>91.409706208736111</v>
      </c>
      <c r="N139" s="16">
        <f t="shared" si="56"/>
        <v>38.404610637574933</v>
      </c>
      <c r="O139" s="19">
        <f t="shared" si="57"/>
        <v>41.081059917574933</v>
      </c>
      <c r="P139" s="16">
        <f t="shared" si="45"/>
        <v>286.95051007194257</v>
      </c>
      <c r="Q139" s="16">
        <f t="shared" si="58"/>
        <v>13.924000000000001</v>
      </c>
      <c r="R139" s="16">
        <f t="shared" si="59"/>
        <v>279.98851007194259</v>
      </c>
      <c r="S139" s="16">
        <f t="shared" si="46"/>
        <v>285.05468480132674</v>
      </c>
      <c r="T139" s="16">
        <f t="shared" si="47"/>
        <v>285.05468480132674</v>
      </c>
      <c r="U139" s="16">
        <f t="shared" si="48"/>
        <v>392.27966465585507</v>
      </c>
      <c r="V139" s="16">
        <f t="shared" si="49"/>
        <v>397.2796546558551</v>
      </c>
      <c r="W139" s="16">
        <f t="shared" si="60"/>
        <v>-1.27</v>
      </c>
      <c r="X139" s="16">
        <f t="shared" si="50"/>
        <v>6.4</v>
      </c>
      <c r="Y139" s="19">
        <f t="shared" si="51"/>
        <v>286.95051007194257</v>
      </c>
      <c r="Z139" s="15">
        <f t="shared" si="61"/>
        <v>22.598102737394377</v>
      </c>
      <c r="AA139" s="15">
        <f t="shared" si="44"/>
        <v>60.506277437615111</v>
      </c>
      <c r="AB139" s="15">
        <f t="shared" si="52"/>
        <v>42.26076262331447</v>
      </c>
    </row>
    <row r="140" spans="1:28" x14ac:dyDescent="0.2">
      <c r="A140" s="128">
        <v>42386</v>
      </c>
      <c r="B140">
        <f t="shared" si="43"/>
        <v>20160117</v>
      </c>
      <c r="C140">
        <f>Índice!C145</f>
        <v>17.600000000000001</v>
      </c>
      <c r="D140">
        <f>Índice!D145</f>
        <v>47</v>
      </c>
      <c r="E140" t="str">
        <f>Índice!E145</f>
        <v>O</v>
      </c>
      <c r="F140">
        <f>Índice!F145</f>
        <v>35</v>
      </c>
      <c r="G140">
        <f>Índice!G145</f>
        <v>0</v>
      </c>
      <c r="I140" s="5">
        <f t="shared" si="62"/>
        <v>6.1522966313402199</v>
      </c>
      <c r="K140" s="5">
        <f t="shared" si="54"/>
        <v>11.456879275756606</v>
      </c>
      <c r="L140" s="17">
        <f t="shared" si="55"/>
        <v>9.3545424051214674</v>
      </c>
      <c r="M140" s="19">
        <f t="shared" si="53"/>
        <v>89.459188582825476</v>
      </c>
      <c r="N140" s="16">
        <f t="shared" si="56"/>
        <v>41.081059917574933</v>
      </c>
      <c r="O140" s="19">
        <f t="shared" si="57"/>
        <v>43.239774827574934</v>
      </c>
      <c r="P140" s="16">
        <f t="shared" si="45"/>
        <v>293.82251007194259</v>
      </c>
      <c r="Q140" s="16">
        <f t="shared" si="58"/>
        <v>13.744</v>
      </c>
      <c r="R140" s="16">
        <f t="shared" si="59"/>
        <v>286.95051007194257</v>
      </c>
      <c r="S140" s="16">
        <f t="shared" si="46"/>
        <v>292.10620909182154</v>
      </c>
      <c r="T140" s="16">
        <f t="shared" si="47"/>
        <v>292.10620909182154</v>
      </c>
      <c r="U140" s="16">
        <f t="shared" si="48"/>
        <v>385.42483942888367</v>
      </c>
      <c r="V140" s="16">
        <f t="shared" si="49"/>
        <v>390.4248294288837</v>
      </c>
      <c r="W140" s="16">
        <f t="shared" si="60"/>
        <v>-1.27</v>
      </c>
      <c r="X140" s="16">
        <f t="shared" si="50"/>
        <v>6.4</v>
      </c>
      <c r="Y140" s="19">
        <f t="shared" si="51"/>
        <v>293.82251007194259</v>
      </c>
      <c r="Z140" s="15">
        <f t="shared" si="61"/>
        <v>23.136363330250685</v>
      </c>
      <c r="AA140" s="15">
        <f t="shared" si="44"/>
        <v>63.220330540100754</v>
      </c>
      <c r="AB140" s="15">
        <f t="shared" si="52"/>
        <v>43.786382232581268</v>
      </c>
    </row>
    <row r="141" spans="1:28" x14ac:dyDescent="0.2">
      <c r="A141" s="128">
        <v>42387</v>
      </c>
      <c r="B141">
        <f t="shared" si="43"/>
        <v>20160118</v>
      </c>
      <c r="C141">
        <f>Índice!C146</f>
        <v>20.2</v>
      </c>
      <c r="D141">
        <f>Índice!D146</f>
        <v>41</v>
      </c>
      <c r="E141" t="str">
        <f>Índice!E146</f>
        <v>NO</v>
      </c>
      <c r="F141">
        <f>Índice!F146</f>
        <v>24</v>
      </c>
      <c r="G141">
        <f>Índice!G146</f>
        <v>0</v>
      </c>
      <c r="I141" s="5">
        <f t="shared" si="62"/>
        <v>6.5275452316782729</v>
      </c>
      <c r="K141" s="5">
        <f t="shared" si="54"/>
        <v>11.404515940038873</v>
      </c>
      <c r="L141" s="17">
        <f t="shared" si="55"/>
        <v>11.404515940038873</v>
      </c>
      <c r="M141" s="19">
        <f t="shared" si="53"/>
        <v>89.508367510384829</v>
      </c>
      <c r="N141" s="16">
        <f t="shared" si="56"/>
        <v>43.239774827574934</v>
      </c>
      <c r="O141" s="19">
        <f t="shared" si="57"/>
        <v>45.976993097574933</v>
      </c>
      <c r="P141" s="16">
        <f t="shared" si="45"/>
        <v>301.16251007194256</v>
      </c>
      <c r="Q141" s="16">
        <f t="shared" si="58"/>
        <v>14.68</v>
      </c>
      <c r="R141" s="16">
        <f t="shared" si="59"/>
        <v>293.82251007194259</v>
      </c>
      <c r="S141" s="16">
        <f t="shared" si="46"/>
        <v>299.06813758889996</v>
      </c>
      <c r="T141" s="16">
        <f t="shared" si="47"/>
        <v>299.06813758889996</v>
      </c>
      <c r="U141" s="16">
        <f t="shared" si="48"/>
        <v>378.77462972859576</v>
      </c>
      <c r="V141" s="16">
        <f t="shared" si="49"/>
        <v>383.77461972859578</v>
      </c>
      <c r="W141" s="16">
        <f t="shared" si="60"/>
        <v>-1.27</v>
      </c>
      <c r="X141" s="16">
        <f t="shared" si="50"/>
        <v>6.4</v>
      </c>
      <c r="Y141" s="19">
        <f t="shared" si="51"/>
        <v>301.16251007194256</v>
      </c>
      <c r="Z141" s="15">
        <f t="shared" si="61"/>
        <v>13.386965592218402</v>
      </c>
      <c r="AA141" s="15">
        <f t="shared" si="44"/>
        <v>66.55313868321177</v>
      </c>
      <c r="AB141" s="15">
        <f t="shared" si="52"/>
        <v>31.370579152312686</v>
      </c>
    </row>
    <row r="142" spans="1:28" x14ac:dyDescent="0.2">
      <c r="A142" s="128">
        <v>42388</v>
      </c>
      <c r="B142">
        <f t="shared" si="43"/>
        <v>20160119</v>
      </c>
      <c r="C142">
        <f>Índice!C147</f>
        <v>20.2</v>
      </c>
      <c r="D142">
        <f>Índice!D147</f>
        <v>35</v>
      </c>
      <c r="E142" t="str">
        <f>Índice!E147</f>
        <v>NO</v>
      </c>
      <c r="F142">
        <f>Índice!F147</f>
        <v>13</v>
      </c>
      <c r="G142">
        <f>Índice!G147</f>
        <v>0</v>
      </c>
      <c r="I142" s="5">
        <f t="shared" si="62"/>
        <v>4.2527331332305218</v>
      </c>
      <c r="K142" s="5">
        <f t="shared" si="54"/>
        <v>10.8262756020924</v>
      </c>
      <c r="L142" s="17">
        <f t="shared" si="55"/>
        <v>11.352169886388848</v>
      </c>
      <c r="M142" s="19">
        <f t="shared" si="53"/>
        <v>90.053610056016993</v>
      </c>
      <c r="N142" s="16">
        <f t="shared" si="56"/>
        <v>45.976993097574933</v>
      </c>
      <c r="O142" s="19">
        <f t="shared" si="57"/>
        <v>48.99257254757493</v>
      </c>
      <c r="P142" s="16">
        <f t="shared" si="45"/>
        <v>308.50251007194254</v>
      </c>
      <c r="Q142" s="16">
        <f t="shared" si="58"/>
        <v>14.68</v>
      </c>
      <c r="R142" s="16">
        <f t="shared" si="59"/>
        <v>301.16251007194256</v>
      </c>
      <c r="S142" s="16">
        <f t="shared" si="46"/>
        <v>306.50593517795085</v>
      </c>
      <c r="T142" s="16">
        <f t="shared" si="47"/>
        <v>306.50593517795085</v>
      </c>
      <c r="U142" s="16">
        <f t="shared" si="48"/>
        <v>371.7965848228809</v>
      </c>
      <c r="V142" s="16">
        <f t="shared" si="49"/>
        <v>376.79657482288093</v>
      </c>
      <c r="W142" s="16">
        <f t="shared" si="60"/>
        <v>-1.27</v>
      </c>
      <c r="X142" s="16">
        <f t="shared" si="50"/>
        <v>6.4</v>
      </c>
      <c r="Y142" s="19">
        <f t="shared" si="51"/>
        <v>308.50251007194254</v>
      </c>
      <c r="Z142" s="15">
        <f t="shared" si="61"/>
        <v>8.3166961916097026</v>
      </c>
      <c r="AA142" s="15">
        <f t="shared" si="44"/>
        <v>70.138722827017048</v>
      </c>
      <c r="AB142" s="15">
        <f t="shared" si="52"/>
        <v>23.216087848132858</v>
      </c>
    </row>
    <row r="143" spans="1:28" x14ac:dyDescent="0.2">
      <c r="A143" s="128">
        <v>42389</v>
      </c>
      <c r="B143">
        <f t="shared" si="43"/>
        <v>20160120</v>
      </c>
      <c r="C143">
        <f>Índice!C148</f>
        <v>26.2</v>
      </c>
      <c r="D143">
        <f>Índice!D148</f>
        <v>33</v>
      </c>
      <c r="E143" t="str">
        <f>Índice!E148</f>
        <v>Variable</v>
      </c>
      <c r="F143">
        <f>Índice!F148</f>
        <v>7</v>
      </c>
      <c r="G143">
        <f>Índice!G148</f>
        <v>0</v>
      </c>
      <c r="I143" s="5">
        <f t="shared" si="62"/>
        <v>8.6629512277044434</v>
      </c>
      <c r="K143" s="5">
        <f t="shared" si="54"/>
        <v>9.467153924240522</v>
      </c>
      <c r="L143" s="17">
        <f t="shared" si="55"/>
        <v>10.77412039168272</v>
      </c>
      <c r="M143" s="19">
        <f t="shared" si="53"/>
        <v>91.351020191688633</v>
      </c>
      <c r="N143" s="16">
        <f t="shared" si="56"/>
        <v>48.99257254757493</v>
      </c>
      <c r="O143" s="19">
        <f t="shared" si="57"/>
        <v>52.97653525757493</v>
      </c>
      <c r="P143" s="16">
        <f t="shared" si="45"/>
        <v>316.92251007194255</v>
      </c>
      <c r="Q143" s="16">
        <f t="shared" si="58"/>
        <v>16.84</v>
      </c>
      <c r="R143" s="16">
        <f t="shared" si="59"/>
        <v>308.50251007194254</v>
      </c>
      <c r="S143" s="16">
        <f t="shared" si="46"/>
        <v>313.94556850459219</v>
      </c>
      <c r="T143" s="16">
        <f t="shared" si="47"/>
        <v>313.94556850459219</v>
      </c>
      <c r="U143" s="16">
        <f t="shared" si="48"/>
        <v>364.94541936203558</v>
      </c>
      <c r="V143" s="16">
        <f t="shared" si="49"/>
        <v>369.9454093620356</v>
      </c>
      <c r="W143" s="16">
        <f t="shared" si="60"/>
        <v>-1.27</v>
      </c>
      <c r="X143" s="16">
        <f t="shared" si="50"/>
        <v>6.4</v>
      </c>
      <c r="Y143" s="19">
        <f t="shared" si="51"/>
        <v>316.92251007194255</v>
      </c>
      <c r="Z143" s="15">
        <f t="shared" si="61"/>
        <v>7.3976776502849928</v>
      </c>
      <c r="AA143" s="15">
        <f t="shared" si="44"/>
        <v>74.725443959966938</v>
      </c>
      <c r="AB143" s="15">
        <f t="shared" si="52"/>
        <v>22.084456224351136</v>
      </c>
    </row>
    <row r="144" spans="1:28" x14ac:dyDescent="0.2">
      <c r="A144" s="128">
        <v>42390</v>
      </c>
      <c r="B144">
        <f t="shared" si="43"/>
        <v>20160121</v>
      </c>
      <c r="C144">
        <f>Índice!C149</f>
        <v>23</v>
      </c>
      <c r="D144">
        <f>Índice!D149</f>
        <v>51</v>
      </c>
      <c r="E144" t="str">
        <f>Índice!E149</f>
        <v>ONO</v>
      </c>
      <c r="F144">
        <f>Índice!F149</f>
        <v>23</v>
      </c>
      <c r="G144">
        <f>Índice!G149</f>
        <v>2.2000000000000002</v>
      </c>
      <c r="I144" s="5">
        <f t="shared" si="62"/>
        <v>12.312604534792046</v>
      </c>
      <c r="K144" s="5">
        <f t="shared" si="54"/>
        <v>19.638701054264718</v>
      </c>
      <c r="L144" s="17">
        <f t="shared" si="55"/>
        <v>56.36556621916192</v>
      </c>
      <c r="M144" s="19">
        <f t="shared" si="53"/>
        <v>82.15418365558466</v>
      </c>
      <c r="N144" s="16">
        <f t="shared" si="56"/>
        <v>46.31211409744207</v>
      </c>
      <c r="O144" s="19">
        <f t="shared" si="57"/>
        <v>48.884232387442069</v>
      </c>
      <c r="P144" s="16">
        <f t="shared" si="45"/>
        <v>324.76651007194255</v>
      </c>
      <c r="Q144" s="16">
        <f t="shared" si="58"/>
        <v>15.688000000000001</v>
      </c>
      <c r="R144" s="16">
        <f t="shared" si="59"/>
        <v>316.92251007194255</v>
      </c>
      <c r="S144" s="16">
        <f t="shared" si="46"/>
        <v>314.51262933735302</v>
      </c>
      <c r="T144" s="16">
        <f t="shared" si="47"/>
        <v>314.51262933735302</v>
      </c>
      <c r="U144" s="16">
        <f t="shared" si="48"/>
        <v>364.42842027749663</v>
      </c>
      <c r="V144" s="16">
        <f t="shared" si="49"/>
        <v>362.23944827749665</v>
      </c>
      <c r="W144" s="16">
        <f t="shared" si="60"/>
        <v>0.55600000000000005</v>
      </c>
      <c r="X144" s="16">
        <f t="shared" si="50"/>
        <v>6.4</v>
      </c>
      <c r="Y144" s="19">
        <f t="shared" si="51"/>
        <v>324.76651007194255</v>
      </c>
      <c r="Z144" s="15">
        <f t="shared" si="61"/>
        <v>4.6275122684696237</v>
      </c>
      <c r="AA144" s="15">
        <f t="shared" si="44"/>
        <v>71.037025692107292</v>
      </c>
      <c r="AB144" s="15">
        <f t="shared" si="52"/>
        <v>15.209492779206064</v>
      </c>
    </row>
    <row r="145" spans="1:28" x14ac:dyDescent="0.2">
      <c r="A145" s="128">
        <v>42391</v>
      </c>
      <c r="B145">
        <f t="shared" si="43"/>
        <v>20160122</v>
      </c>
      <c r="C145">
        <f>Índice!C150</f>
        <v>19.600000000000001</v>
      </c>
      <c r="D145">
        <f>Índice!D150</f>
        <v>21</v>
      </c>
      <c r="E145" t="str">
        <f>Índice!E150</f>
        <v>ONO</v>
      </c>
      <c r="F145">
        <f>Índice!F150</f>
        <v>42</v>
      </c>
      <c r="G145">
        <f>Índice!G150</f>
        <v>0</v>
      </c>
      <c r="I145" s="5">
        <f t="shared" si="62"/>
        <v>-3.3158268987480186</v>
      </c>
      <c r="K145" s="5">
        <f t="shared" si="54"/>
        <v>8.8761001203980072</v>
      </c>
      <c r="L145" s="17">
        <f t="shared" si="55"/>
        <v>19.583637378779034</v>
      </c>
      <c r="M145" s="19">
        <f t="shared" si="53"/>
        <v>91.922286831674171</v>
      </c>
      <c r="N145" s="16">
        <f t="shared" si="56"/>
        <v>48.884232387442069</v>
      </c>
      <c r="O145" s="19">
        <f t="shared" si="57"/>
        <v>52.44607931744207</v>
      </c>
      <c r="P145" s="16">
        <f t="shared" si="45"/>
        <v>331.99851007194258</v>
      </c>
      <c r="Q145" s="16">
        <f t="shared" si="58"/>
        <v>14.464</v>
      </c>
      <c r="R145" s="16">
        <f t="shared" si="59"/>
        <v>324.76651007194255</v>
      </c>
      <c r="S145" s="16">
        <f t="shared" si="46"/>
        <v>330.43705268218889</v>
      </c>
      <c r="T145" s="16">
        <f t="shared" si="47"/>
        <v>330.43705268218889</v>
      </c>
      <c r="U145" s="16">
        <f t="shared" si="48"/>
        <v>350.20513961168308</v>
      </c>
      <c r="V145" s="16">
        <f t="shared" si="49"/>
        <v>355.20512961168311</v>
      </c>
      <c r="W145" s="16">
        <f t="shared" si="60"/>
        <v>-1.27</v>
      </c>
      <c r="X145" s="16">
        <f t="shared" si="50"/>
        <v>6.4</v>
      </c>
      <c r="Y145" s="19">
        <f t="shared" si="51"/>
        <v>331.99851007194258</v>
      </c>
      <c r="Z145" s="15">
        <f t="shared" si="61"/>
        <v>46.781396109308538</v>
      </c>
      <c r="AA145" s="15">
        <f t="shared" si="44"/>
        <v>75.19544283824969</v>
      </c>
      <c r="AB145" s="15">
        <f t="shared" si="52"/>
        <v>73.062781732289523</v>
      </c>
    </row>
    <row r="146" spans="1:28" x14ac:dyDescent="0.2">
      <c r="A146" s="128">
        <v>42392</v>
      </c>
      <c r="B146">
        <f t="shared" si="43"/>
        <v>20160123</v>
      </c>
      <c r="C146">
        <f>Índice!C151</f>
        <v>15.8</v>
      </c>
      <c r="D146">
        <f>Índice!D151</f>
        <v>39</v>
      </c>
      <c r="E146" t="str">
        <f>Índice!E151</f>
        <v>ONO</v>
      </c>
      <c r="F146">
        <f>Índice!F151</f>
        <v>23</v>
      </c>
      <c r="G146">
        <f>Índice!G151</f>
        <v>0</v>
      </c>
      <c r="I146" s="5">
        <f t="shared" si="62"/>
        <v>1.8731381259053388</v>
      </c>
      <c r="K146" s="5">
        <f t="shared" si="54"/>
        <v>10.227037133708551</v>
      </c>
      <c r="L146" s="17">
        <f t="shared" si="55"/>
        <v>8.8245885485996407</v>
      </c>
      <c r="M146" s="19">
        <f t="shared" si="53"/>
        <v>90.622878701752398</v>
      </c>
      <c r="N146" s="16">
        <f t="shared" si="56"/>
        <v>52.44607931744207</v>
      </c>
      <c r="O146" s="19">
        <f t="shared" si="57"/>
        <v>54.691482607442069</v>
      </c>
      <c r="P146" s="16">
        <f t="shared" si="45"/>
        <v>338.54651007194258</v>
      </c>
      <c r="Q146" s="16">
        <f t="shared" si="58"/>
        <v>13.096</v>
      </c>
      <c r="R146" s="16">
        <f t="shared" si="59"/>
        <v>331.99851007194258</v>
      </c>
      <c r="S146" s="16">
        <f t="shared" si="46"/>
        <v>337.7732588785604</v>
      </c>
      <c r="T146" s="16">
        <f t="shared" si="47"/>
        <v>337.7732588785604</v>
      </c>
      <c r="U146" s="16">
        <f t="shared" si="48"/>
        <v>343.84073842378064</v>
      </c>
      <c r="V146" s="16">
        <f t="shared" si="49"/>
        <v>348.84072842378066</v>
      </c>
      <c r="W146" s="16">
        <f t="shared" si="60"/>
        <v>-1.27</v>
      </c>
      <c r="X146" s="16">
        <f t="shared" si="50"/>
        <v>6.4</v>
      </c>
      <c r="Y146" s="19">
        <f t="shared" si="51"/>
        <v>338.54651007194258</v>
      </c>
      <c r="Z146" s="15">
        <f t="shared" si="61"/>
        <v>14.931734646310581</v>
      </c>
      <c r="AA146" s="15">
        <f t="shared" si="44"/>
        <v>77.915321149014005</v>
      </c>
      <c r="AB146" s="15">
        <f t="shared" si="52"/>
        <v>36.423423904371951</v>
      </c>
    </row>
    <row r="147" spans="1:28" x14ac:dyDescent="0.2">
      <c r="A147" s="128">
        <v>42393</v>
      </c>
      <c r="B147">
        <f t="shared" si="43"/>
        <v>20160124</v>
      </c>
      <c r="C147">
        <f>Índice!C152</f>
        <v>17.7</v>
      </c>
      <c r="D147">
        <f>Índice!D152</f>
        <v>39</v>
      </c>
      <c r="E147" t="str">
        <f>Índice!E152</f>
        <v>N</v>
      </c>
      <c r="F147">
        <f>Índice!F152</f>
        <v>20</v>
      </c>
      <c r="G147">
        <f>Índice!G152</f>
        <v>0</v>
      </c>
      <c r="I147" s="5">
        <f t="shared" si="62"/>
        <v>3.5714467069332936</v>
      </c>
      <c r="K147" s="5">
        <f t="shared" si="54"/>
        <v>10.32815028295088</v>
      </c>
      <c r="L147" s="17">
        <f t="shared" si="55"/>
        <v>10.175079696791185</v>
      </c>
      <c r="M147" s="19">
        <f t="shared" si="53"/>
        <v>90.526518800289779</v>
      </c>
      <c r="N147" s="16">
        <f t="shared" si="56"/>
        <v>54.691482607442069</v>
      </c>
      <c r="O147" s="19">
        <f t="shared" si="57"/>
        <v>57.189327687442066</v>
      </c>
      <c r="P147" s="16">
        <f t="shared" si="45"/>
        <v>345.43651007194256</v>
      </c>
      <c r="Q147" s="16">
        <f t="shared" si="58"/>
        <v>13.780000000000001</v>
      </c>
      <c r="R147" s="16">
        <f t="shared" si="59"/>
        <v>338.54651007194258</v>
      </c>
      <c r="S147" s="16">
        <f t="shared" si="46"/>
        <v>344.41727234437786</v>
      </c>
      <c r="T147" s="16">
        <f t="shared" si="47"/>
        <v>344.41727234437786</v>
      </c>
      <c r="U147" s="16">
        <f t="shared" si="48"/>
        <v>338.17670232032822</v>
      </c>
      <c r="V147" s="16">
        <f t="shared" si="49"/>
        <v>343.17669232032824</v>
      </c>
      <c r="W147" s="16">
        <f t="shared" si="60"/>
        <v>-1.27</v>
      </c>
      <c r="X147" s="16">
        <f t="shared" si="50"/>
        <v>6.4</v>
      </c>
      <c r="Y147" s="19">
        <f t="shared" si="51"/>
        <v>345.43651007194256</v>
      </c>
      <c r="Z147" s="15">
        <f t="shared" si="61"/>
        <v>12.661713229007461</v>
      </c>
      <c r="AA147" s="15">
        <f t="shared" si="44"/>
        <v>80.896331666407065</v>
      </c>
      <c r="AB147" s="15">
        <f t="shared" si="52"/>
        <v>33.254277535440792</v>
      </c>
    </row>
    <row r="148" spans="1:28" x14ac:dyDescent="0.2">
      <c r="A148" s="128">
        <v>42394</v>
      </c>
      <c r="B148">
        <f t="shared" si="43"/>
        <v>20160125</v>
      </c>
      <c r="C148">
        <f>Índice!C153</f>
        <v>21.3</v>
      </c>
      <c r="D148">
        <f>Índice!D153</f>
        <v>36</v>
      </c>
      <c r="E148" t="str">
        <f>Índice!E153</f>
        <v>NNO</v>
      </c>
      <c r="F148">
        <f>Índice!F153</f>
        <v>10</v>
      </c>
      <c r="G148">
        <f>Índice!G153</f>
        <v>0.2</v>
      </c>
      <c r="I148" s="5">
        <f t="shared" si="62"/>
        <v>5.6272568921420216</v>
      </c>
      <c r="K148" s="5">
        <f t="shared" si="54"/>
        <v>10.27615947450996</v>
      </c>
      <c r="L148" s="17">
        <f t="shared" si="55"/>
        <v>10.27615947450996</v>
      </c>
      <c r="M148" s="19">
        <f t="shared" si="53"/>
        <v>90.576050107289063</v>
      </c>
      <c r="N148" s="16">
        <f t="shared" si="56"/>
        <v>57.189327687442066</v>
      </c>
      <c r="O148" s="19">
        <f t="shared" si="57"/>
        <v>60.311851847442064</v>
      </c>
      <c r="P148" s="16">
        <f t="shared" si="45"/>
        <v>352.97451007194257</v>
      </c>
      <c r="Q148" s="16">
        <f t="shared" si="58"/>
        <v>15.076000000000001</v>
      </c>
      <c r="R148" s="16">
        <f t="shared" si="59"/>
        <v>345.43651007194256</v>
      </c>
      <c r="S148" s="16">
        <f t="shared" si="46"/>
        <v>350.62415906883365</v>
      </c>
      <c r="T148" s="16">
        <f t="shared" si="47"/>
        <v>350.62415906883365</v>
      </c>
      <c r="U148" s="16">
        <f t="shared" si="48"/>
        <v>332.96964510872471</v>
      </c>
      <c r="V148" s="16">
        <f t="shared" si="49"/>
        <v>337.31609310872471</v>
      </c>
      <c r="W148" s="16">
        <f t="shared" si="60"/>
        <v>-1.1040000000000001</v>
      </c>
      <c r="X148" s="16">
        <f t="shared" si="50"/>
        <v>6.4</v>
      </c>
      <c r="Y148" s="19">
        <f t="shared" si="51"/>
        <v>352.97451007194257</v>
      </c>
      <c r="Z148" s="15">
        <f t="shared" si="61"/>
        <v>7.7049250182961915</v>
      </c>
      <c r="AA148" s="15">
        <f t="shared" si="44"/>
        <v>84.51958874406408</v>
      </c>
      <c r="AB148" s="15">
        <f t="shared" si="52"/>
        <v>24.231951254199956</v>
      </c>
    </row>
    <row r="149" spans="1:28" x14ac:dyDescent="0.2">
      <c r="A149" s="128">
        <v>42395</v>
      </c>
      <c r="B149">
        <f t="shared" si="43"/>
        <v>20160126</v>
      </c>
      <c r="C149">
        <f>Índice!C154</f>
        <v>19.100000000000001</v>
      </c>
      <c r="D149">
        <f>Índice!D154</f>
        <v>35</v>
      </c>
      <c r="E149" t="str">
        <f>Índice!E154</f>
        <v>O</v>
      </c>
      <c r="F149">
        <f>Índice!F154</f>
        <v>35</v>
      </c>
      <c r="G149">
        <f>Índice!G154</f>
        <v>0</v>
      </c>
      <c r="I149" s="5">
        <f t="shared" si="62"/>
        <v>3.282858427957204</v>
      </c>
      <c r="K149" s="5">
        <f t="shared" si="54"/>
        <v>10.224185825187339</v>
      </c>
      <c r="L149" s="17">
        <f t="shared" si="55"/>
        <v>10.224185825187339</v>
      </c>
      <c r="M149" s="19">
        <f t="shared" si="53"/>
        <v>90.625597767066466</v>
      </c>
      <c r="N149" s="16">
        <f t="shared" si="56"/>
        <v>60.311851847442064</v>
      </c>
      <c r="O149" s="19">
        <f t="shared" si="57"/>
        <v>63.171697147442067</v>
      </c>
      <c r="P149" s="16">
        <f t="shared" si="45"/>
        <v>360.11651007194257</v>
      </c>
      <c r="Q149" s="16">
        <f t="shared" si="58"/>
        <v>14.284000000000001</v>
      </c>
      <c r="R149" s="16">
        <f t="shared" si="59"/>
        <v>352.97451007194257</v>
      </c>
      <c r="S149" s="16">
        <f t="shared" si="46"/>
        <v>359.0625452506784</v>
      </c>
      <c r="T149" s="16">
        <f t="shared" si="47"/>
        <v>359.0625452506784</v>
      </c>
      <c r="U149" s="16">
        <f t="shared" si="48"/>
        <v>326.01890306291921</v>
      </c>
      <c r="V149" s="16">
        <f t="shared" si="49"/>
        <v>331.01889306291923</v>
      </c>
      <c r="W149" s="16">
        <f t="shared" si="60"/>
        <v>-1.27</v>
      </c>
      <c r="X149" s="16">
        <f t="shared" si="50"/>
        <v>6.4</v>
      </c>
      <c r="Y149" s="19">
        <f t="shared" si="51"/>
        <v>360.11651007194257</v>
      </c>
      <c r="Z149" s="15">
        <f t="shared" si="61"/>
        <v>27.342359519880596</v>
      </c>
      <c r="AA149" s="15">
        <f t="shared" si="44"/>
        <v>87.826880088984268</v>
      </c>
      <c r="AB149" s="15">
        <f t="shared" si="52"/>
        <v>56.572982872952295</v>
      </c>
    </row>
    <row r="150" spans="1:28" x14ac:dyDescent="0.2">
      <c r="A150" s="128">
        <v>42396</v>
      </c>
      <c r="B150">
        <f t="shared" si="43"/>
        <v>20160127</v>
      </c>
      <c r="C150">
        <f>Índice!C155</f>
        <v>14.3</v>
      </c>
      <c r="D150">
        <f>Índice!D155</f>
        <v>38</v>
      </c>
      <c r="E150" t="str">
        <f>Índice!E155</f>
        <v>ONO</v>
      </c>
      <c r="F150">
        <f>Índice!F155</f>
        <v>46</v>
      </c>
      <c r="G150">
        <f>Índice!G155</f>
        <v>0</v>
      </c>
      <c r="I150" s="5">
        <f t="shared" si="62"/>
        <v>0.17294926831747914</v>
      </c>
      <c r="K150" s="5">
        <f t="shared" si="54"/>
        <v>10.66239407145012</v>
      </c>
      <c r="L150" s="17">
        <f t="shared" si="55"/>
        <v>10.172229329319769</v>
      </c>
      <c r="M150" s="19">
        <f t="shared" si="53"/>
        <v>90.208865996947225</v>
      </c>
      <c r="N150" s="16">
        <f t="shared" si="56"/>
        <v>63.171697147442067</v>
      </c>
      <c r="O150" s="19">
        <f t="shared" si="57"/>
        <v>65.251347027442065</v>
      </c>
      <c r="P150" s="16">
        <f t="shared" si="45"/>
        <v>366.39451007194259</v>
      </c>
      <c r="Q150" s="16">
        <f t="shared" si="58"/>
        <v>12.556000000000001</v>
      </c>
      <c r="R150" s="16">
        <f t="shared" si="59"/>
        <v>360.11651007194257</v>
      </c>
      <c r="S150" s="16">
        <f t="shared" si="46"/>
        <v>366.31507753250912</v>
      </c>
      <c r="T150" s="16">
        <f t="shared" si="47"/>
        <v>366.31507753250912</v>
      </c>
      <c r="U150" s="16">
        <f t="shared" si="48"/>
        <v>320.16101266807573</v>
      </c>
      <c r="V150" s="16">
        <f t="shared" si="49"/>
        <v>325.16100266807575</v>
      </c>
      <c r="W150" s="16">
        <f t="shared" si="60"/>
        <v>-1.27</v>
      </c>
      <c r="X150" s="16">
        <f t="shared" si="50"/>
        <v>6.4</v>
      </c>
      <c r="Y150" s="19">
        <f t="shared" si="51"/>
        <v>366.39451007194259</v>
      </c>
      <c r="Z150" s="15">
        <f t="shared" si="61"/>
        <v>44.836995077673343</v>
      </c>
      <c r="AA150" s="15">
        <f t="shared" si="44"/>
        <v>90.299159243816703</v>
      </c>
      <c r="AB150" s="15">
        <f t="shared" si="52"/>
        <v>77.189149592229242</v>
      </c>
    </row>
    <row r="151" spans="1:28" x14ac:dyDescent="0.2">
      <c r="A151" s="128">
        <v>42397</v>
      </c>
      <c r="B151">
        <f t="shared" si="43"/>
        <v>20160128</v>
      </c>
      <c r="C151">
        <f>Índice!C156</f>
        <v>16.100000000000001</v>
      </c>
      <c r="D151">
        <f>Índice!D156</f>
        <v>30</v>
      </c>
      <c r="E151" t="str">
        <f>Índice!E156</f>
        <v>NO</v>
      </c>
      <c r="F151">
        <f>Índice!F156</f>
        <v>20</v>
      </c>
      <c r="G151">
        <f>Índice!G156</f>
        <v>0</v>
      </c>
      <c r="I151" s="5">
        <f t="shared" si="62"/>
        <v>-1.4785599071020517</v>
      </c>
      <c r="K151" s="5">
        <f t="shared" si="54"/>
        <v>10.413565218037002</v>
      </c>
      <c r="L151" s="17">
        <f t="shared" si="55"/>
        <v>10.610292948727293</v>
      </c>
      <c r="M151" s="19">
        <f t="shared" si="53"/>
        <v>90.445215485141745</v>
      </c>
      <c r="N151" s="16">
        <f t="shared" si="56"/>
        <v>65.251347027442065</v>
      </c>
      <c r="O151" s="19">
        <f t="shared" si="57"/>
        <v>67.873779427442059</v>
      </c>
      <c r="P151" s="16">
        <f t="shared" si="45"/>
        <v>372.99651007194257</v>
      </c>
      <c r="Q151" s="16">
        <f t="shared" si="58"/>
        <v>13.204000000000001</v>
      </c>
      <c r="R151" s="16">
        <f t="shared" si="59"/>
        <v>366.39451007194259</v>
      </c>
      <c r="S151" s="16">
        <f t="shared" si="46"/>
        <v>372.69190740524203</v>
      </c>
      <c r="T151" s="16">
        <f t="shared" si="47"/>
        <v>372.69190740524203</v>
      </c>
      <c r="U151" s="16">
        <f t="shared" si="48"/>
        <v>315.09745097470136</v>
      </c>
      <c r="V151" s="16">
        <f t="shared" si="49"/>
        <v>320.09744097470139</v>
      </c>
      <c r="W151" s="16">
        <f t="shared" si="60"/>
        <v>-1.27</v>
      </c>
      <c r="X151" s="16">
        <f t="shared" si="50"/>
        <v>6.4</v>
      </c>
      <c r="Y151" s="19">
        <f t="shared" si="51"/>
        <v>372.99651007194257</v>
      </c>
      <c r="Z151" s="15">
        <f t="shared" si="61"/>
        <v>12.515427314605613</v>
      </c>
      <c r="AA151" s="15">
        <f t="shared" si="44"/>
        <v>93.302270694179853</v>
      </c>
      <c r="AB151" s="15">
        <f t="shared" si="52"/>
        <v>35.386641885676859</v>
      </c>
    </row>
    <row r="152" spans="1:28" x14ac:dyDescent="0.2">
      <c r="A152" s="128">
        <v>42398</v>
      </c>
      <c r="B152">
        <f t="shared" si="43"/>
        <v>20160129</v>
      </c>
      <c r="C152">
        <f>Índice!C157</f>
        <v>20.100000000000001</v>
      </c>
      <c r="D152">
        <f>Índice!D157</f>
        <v>32</v>
      </c>
      <c r="E152" t="str">
        <f>Índice!E157</f>
        <v>ONO</v>
      </c>
      <c r="F152">
        <f>Índice!F157</f>
        <v>12</v>
      </c>
      <c r="G152">
        <f>Índice!G157</f>
        <v>0</v>
      </c>
      <c r="I152" s="5">
        <f t="shared" si="62"/>
        <v>2.895409092258026</v>
      </c>
      <c r="K152" s="5">
        <f t="shared" si="54"/>
        <v>10.146361183036854</v>
      </c>
      <c r="L152" s="17">
        <f t="shared" si="55"/>
        <v>10.361546219132878</v>
      </c>
      <c r="M152" s="19">
        <f t="shared" si="53"/>
        <v>90.699850967687098</v>
      </c>
      <c r="N152" s="16">
        <f t="shared" si="56"/>
        <v>67.873779427442059</v>
      </c>
      <c r="O152" s="19">
        <f t="shared" si="57"/>
        <v>71.013728387442058</v>
      </c>
      <c r="P152" s="16">
        <f t="shared" si="45"/>
        <v>380.31851007194257</v>
      </c>
      <c r="Q152" s="16">
        <f t="shared" si="58"/>
        <v>14.644</v>
      </c>
      <c r="R152" s="16">
        <f t="shared" si="59"/>
        <v>372.99651007194257</v>
      </c>
      <c r="S152" s="16">
        <f t="shared" si="46"/>
        <v>379.39955170290489</v>
      </c>
      <c r="T152" s="16">
        <f t="shared" si="47"/>
        <v>379.39955170290489</v>
      </c>
      <c r="U152" s="16">
        <f t="shared" si="48"/>
        <v>309.85760350323051</v>
      </c>
      <c r="V152" s="16">
        <f t="shared" si="49"/>
        <v>314.85759350323053</v>
      </c>
      <c r="W152" s="16">
        <f t="shared" si="60"/>
        <v>-1.27</v>
      </c>
      <c r="X152" s="16">
        <f t="shared" si="50"/>
        <v>6.4</v>
      </c>
      <c r="Y152" s="19">
        <f t="shared" si="51"/>
        <v>380.31851007194257</v>
      </c>
      <c r="Z152" s="15">
        <f t="shared" si="61"/>
        <v>8.673736973373174</v>
      </c>
      <c r="AA152" s="15">
        <f t="shared" si="44"/>
        <v>96.827815051466516</v>
      </c>
      <c r="AB152" s="15">
        <f t="shared" si="52"/>
        <v>28.170398988011282</v>
      </c>
    </row>
    <row r="153" spans="1:28" x14ac:dyDescent="0.2">
      <c r="A153" s="128">
        <v>42399</v>
      </c>
      <c r="B153">
        <f t="shared" si="43"/>
        <v>20160130</v>
      </c>
      <c r="C153">
        <f>Índice!C158</f>
        <v>14.1</v>
      </c>
      <c r="D153">
        <f>Índice!D158</f>
        <v>33</v>
      </c>
      <c r="E153" t="str">
        <f>Índice!E158</f>
        <v>O</v>
      </c>
      <c r="F153">
        <f>Índice!F158</f>
        <v>48</v>
      </c>
      <c r="G153">
        <f>Índice!G158</f>
        <v>0</v>
      </c>
      <c r="I153" s="5">
        <f t="shared" si="62"/>
        <v>-1.9313473191210666</v>
      </c>
      <c r="K153" s="5">
        <f t="shared" si="54"/>
        <v>10.094430372521737</v>
      </c>
      <c r="L153" s="17">
        <f t="shared" si="55"/>
        <v>10.094430372521737</v>
      </c>
      <c r="M153" s="19">
        <f t="shared" si="53"/>
        <v>90.749439500361305</v>
      </c>
      <c r="N153" s="16">
        <f t="shared" si="56"/>
        <v>71.013728387442058</v>
      </c>
      <c r="O153" s="19">
        <f t="shared" si="57"/>
        <v>73.231905427442058</v>
      </c>
      <c r="P153" s="16">
        <f t="shared" si="45"/>
        <v>386.56051007194259</v>
      </c>
      <c r="Q153" s="16">
        <f t="shared" si="58"/>
        <v>12.484</v>
      </c>
      <c r="R153" s="16">
        <f t="shared" si="59"/>
        <v>380.31851007194257</v>
      </c>
      <c r="S153" s="16">
        <f t="shared" si="46"/>
        <v>386.84080829240111</v>
      </c>
      <c r="T153" s="16">
        <f t="shared" si="47"/>
        <v>386.84080829240111</v>
      </c>
      <c r="U153" s="16">
        <f t="shared" si="48"/>
        <v>304.14656500106662</v>
      </c>
      <c r="V153" s="16">
        <f t="shared" si="49"/>
        <v>309.14655500106664</v>
      </c>
      <c r="W153" s="16">
        <f t="shared" si="60"/>
        <v>-1.27</v>
      </c>
      <c r="X153" s="16">
        <f t="shared" si="50"/>
        <v>6.4</v>
      </c>
      <c r="Y153" s="19">
        <f t="shared" si="51"/>
        <v>386.56051007194259</v>
      </c>
      <c r="Z153" s="15">
        <f t="shared" si="61"/>
        <v>53.573679077586789</v>
      </c>
      <c r="AA153" s="15">
        <f t="shared" si="44"/>
        <v>99.391015788449764</v>
      </c>
      <c r="AB153" s="15">
        <f t="shared" si="52"/>
        <v>89.207060235732087</v>
      </c>
    </row>
    <row r="154" spans="1:28" x14ac:dyDescent="0.2">
      <c r="A154" s="128">
        <v>42400</v>
      </c>
      <c r="B154">
        <f t="shared" si="43"/>
        <v>20160131</v>
      </c>
      <c r="C154">
        <f>Índice!C159</f>
        <v>16.3</v>
      </c>
      <c r="D154">
        <f>Índice!D159</f>
        <v>26</v>
      </c>
      <c r="E154" t="str">
        <f>Índice!E159</f>
        <v>NO</v>
      </c>
      <c r="F154">
        <f>Índice!F159</f>
        <v>7</v>
      </c>
      <c r="G154">
        <f>Índice!G159</f>
        <v>0</v>
      </c>
      <c r="I154" s="5">
        <f t="shared" si="62"/>
        <v>-3.237498798269641</v>
      </c>
      <c r="K154" s="5">
        <f t="shared" si="54"/>
        <v>9.588402686136968</v>
      </c>
      <c r="L154" s="17">
        <f t="shared" si="55"/>
        <v>10.04251670132312</v>
      </c>
      <c r="M154" s="19">
        <f t="shared" si="53"/>
        <v>91.234362970135919</v>
      </c>
      <c r="N154" s="16">
        <f t="shared" si="56"/>
        <v>73.231905427442058</v>
      </c>
      <c r="O154" s="19">
        <f t="shared" si="57"/>
        <v>76.036426987442056</v>
      </c>
      <c r="P154" s="16">
        <f t="shared" si="45"/>
        <v>393.19851007194256</v>
      </c>
      <c r="Q154" s="16">
        <f t="shared" si="58"/>
        <v>13.276</v>
      </c>
      <c r="R154" s="16">
        <f t="shared" si="59"/>
        <v>386.56051007194259</v>
      </c>
      <c r="S154" s="16">
        <f t="shared" si="46"/>
        <v>393.18624129272979</v>
      </c>
      <c r="T154" s="16">
        <f t="shared" si="47"/>
        <v>393.18624129272979</v>
      </c>
      <c r="U154" s="16">
        <f t="shared" si="48"/>
        <v>299.35977904555591</v>
      </c>
      <c r="V154" s="16">
        <f t="shared" si="49"/>
        <v>304.35976904555594</v>
      </c>
      <c r="W154" s="16">
        <f t="shared" si="60"/>
        <v>-1.27</v>
      </c>
      <c r="X154" s="16">
        <f t="shared" si="50"/>
        <v>6.4</v>
      </c>
      <c r="Y154" s="19">
        <f t="shared" si="51"/>
        <v>393.19851007194256</v>
      </c>
      <c r="Z154" s="15">
        <f t="shared" si="61"/>
        <v>7.2759713531613794</v>
      </c>
      <c r="AA154" s="15">
        <f t="shared" si="44"/>
        <v>102.51309453777417</v>
      </c>
      <c r="AB154" s="15">
        <f t="shared" si="52"/>
        <v>25.656200585134325</v>
      </c>
    </row>
    <row r="155" spans="1:28" x14ac:dyDescent="0.2">
      <c r="A155" s="128">
        <v>42401</v>
      </c>
      <c r="B155" s="33">
        <v>20160201</v>
      </c>
      <c r="C155">
        <f>Índice!C160</f>
        <v>20.3</v>
      </c>
      <c r="D155">
        <f>Índice!D160</f>
        <v>30</v>
      </c>
      <c r="E155" t="str">
        <f>Índice!E160</f>
        <v>N</v>
      </c>
      <c r="F155">
        <f>Índice!F160</f>
        <v>7</v>
      </c>
      <c r="G155">
        <f>Índice!G160</f>
        <v>0</v>
      </c>
      <c r="I155" s="5">
        <f t="shared" si="62"/>
        <v>2.1625994562529893</v>
      </c>
      <c r="K155" s="5">
        <f t="shared" si="54"/>
        <v>9.5366560250153185</v>
      </c>
      <c r="L155" s="17">
        <f t="shared" si="55"/>
        <v>9.5366560250153185</v>
      </c>
      <c r="M155" s="19">
        <f t="shared" si="53"/>
        <v>91.284127972132382</v>
      </c>
      <c r="N155" s="16">
        <f t="shared" si="56"/>
        <v>76.036426987442056</v>
      </c>
      <c r="O155" s="19">
        <f t="shared" si="57"/>
        <v>79.015499587442051</v>
      </c>
      <c r="P155" s="16">
        <f t="shared" si="45"/>
        <v>399.85651007194258</v>
      </c>
      <c r="Q155" s="16">
        <f t="shared" si="58"/>
        <v>13.316000000000001</v>
      </c>
      <c r="R155" s="16">
        <f t="shared" si="59"/>
        <v>393.19851007194256</v>
      </c>
      <c r="S155" s="16">
        <f t="shared" si="46"/>
        <v>399.93605168547163</v>
      </c>
      <c r="T155" s="16">
        <f t="shared" si="47"/>
        <v>399.93605168547163</v>
      </c>
      <c r="U155" s="16">
        <f t="shared" si="48"/>
        <v>294.35060723878286</v>
      </c>
      <c r="V155" s="16">
        <f t="shared" si="49"/>
        <v>299.35059723878288</v>
      </c>
      <c r="W155" s="16">
        <f t="shared" si="60"/>
        <v>-1.27</v>
      </c>
      <c r="X155" s="16">
        <f t="shared" si="50"/>
        <v>5</v>
      </c>
      <c r="Y155" s="19">
        <f t="shared" si="51"/>
        <v>399.85651007194258</v>
      </c>
      <c r="Z155" s="15">
        <f t="shared" si="61"/>
        <v>7.327656041472153</v>
      </c>
      <c r="AA155" s="15">
        <f t="shared" si="44"/>
        <v>105.77540222655541</v>
      </c>
      <c r="AB155" s="15">
        <f t="shared" si="52"/>
        <v>26.165211441903278</v>
      </c>
    </row>
    <row r="156" spans="1:28" x14ac:dyDescent="0.2">
      <c r="A156" s="128">
        <v>42402</v>
      </c>
      <c r="B156">
        <f>B155+1</f>
        <v>20160202</v>
      </c>
      <c r="C156">
        <f>Índice!C161</f>
        <v>27.9</v>
      </c>
      <c r="D156">
        <f>Índice!D161</f>
        <v>20</v>
      </c>
      <c r="E156" t="str">
        <f>Índice!E161</f>
        <v>SE</v>
      </c>
      <c r="F156">
        <f>Índice!F161</f>
        <v>11</v>
      </c>
      <c r="G156">
        <f>Índice!G161</f>
        <v>0</v>
      </c>
      <c r="I156" s="5">
        <f t="shared" si="62"/>
        <v>2.8828209508735623</v>
      </c>
      <c r="K156" s="5">
        <f t="shared" si="54"/>
        <v>6.4361930094809257</v>
      </c>
      <c r="L156" s="17">
        <f t="shared" si="55"/>
        <v>9.4849264424332222</v>
      </c>
      <c r="M156" s="19">
        <f t="shared" si="53"/>
        <v>94.327034743965427</v>
      </c>
      <c r="N156" s="16">
        <f t="shared" si="56"/>
        <v>79.015499587442051</v>
      </c>
      <c r="O156" s="19">
        <f t="shared" si="57"/>
        <v>83.629283587442046</v>
      </c>
      <c r="P156" s="16">
        <f t="shared" si="45"/>
        <v>407.88251007194259</v>
      </c>
      <c r="Q156" s="16">
        <f t="shared" si="58"/>
        <v>16.052</v>
      </c>
      <c r="R156" s="16">
        <f t="shared" si="59"/>
        <v>399.85651007194258</v>
      </c>
      <c r="S156" s="16">
        <f t="shared" si="46"/>
        <v>406.70811062707361</v>
      </c>
      <c r="T156" s="16">
        <f t="shared" si="47"/>
        <v>406.70811062707361</v>
      </c>
      <c r="U156" s="16">
        <f t="shared" si="48"/>
        <v>289.40915586451843</v>
      </c>
      <c r="V156" s="16">
        <f t="shared" si="49"/>
        <v>294.40914586451845</v>
      </c>
      <c r="W156" s="16">
        <f t="shared" si="60"/>
        <v>-1.27</v>
      </c>
      <c r="X156" s="16">
        <f t="shared" si="50"/>
        <v>5</v>
      </c>
      <c r="Y156" s="19">
        <f t="shared" si="51"/>
        <v>407.88251007194259</v>
      </c>
      <c r="Z156" s="15">
        <f t="shared" si="61"/>
        <v>13.73596930372738</v>
      </c>
      <c r="AA156" s="15">
        <f t="shared" si="44"/>
        <v>110.57818592949077</v>
      </c>
      <c r="AB156" s="15">
        <f t="shared" si="52"/>
        <v>40.583287364613604</v>
      </c>
    </row>
    <row r="157" spans="1:28" x14ac:dyDescent="0.2">
      <c r="A157" s="128">
        <v>42403</v>
      </c>
      <c r="B157">
        <f t="shared" ref="B157:B182" si="63">B156+1</f>
        <v>20160203</v>
      </c>
      <c r="C157">
        <f>Índice!C162</f>
        <v>24</v>
      </c>
      <c r="D157">
        <f>Índice!D162</f>
        <v>35</v>
      </c>
      <c r="E157" t="str">
        <f>Índice!E162</f>
        <v>Variable</v>
      </c>
      <c r="F157">
        <f>Índice!F162</f>
        <v>10</v>
      </c>
      <c r="G157">
        <f>Índice!G162</f>
        <v>0</v>
      </c>
      <c r="I157" s="5">
        <f t="shared" si="62"/>
        <v>7.5994490771742145</v>
      </c>
      <c r="K157" s="5">
        <f t="shared" si="54"/>
        <v>7.9660890385277341</v>
      </c>
      <c r="L157" s="17">
        <f t="shared" si="55"/>
        <v>6.385486707997682</v>
      </c>
      <c r="M157" s="19">
        <f t="shared" si="53"/>
        <v>92.810341431186217</v>
      </c>
      <c r="N157" s="16">
        <f t="shared" si="56"/>
        <v>83.629283587442046</v>
      </c>
      <c r="O157" s="19">
        <f t="shared" si="57"/>
        <v>86.87384763744204</v>
      </c>
      <c r="P157" s="16">
        <f t="shared" si="45"/>
        <v>415.2065100719426</v>
      </c>
      <c r="Q157" s="16">
        <f t="shared" si="58"/>
        <v>14.648</v>
      </c>
      <c r="R157" s="16">
        <f t="shared" si="59"/>
        <v>407.88251007194259</v>
      </c>
      <c r="S157" s="16">
        <f t="shared" si="46"/>
        <v>414.87419716929412</v>
      </c>
      <c r="T157" s="16">
        <f t="shared" si="47"/>
        <v>414.87419716929412</v>
      </c>
      <c r="U157" s="16">
        <f t="shared" si="48"/>
        <v>283.56070713086478</v>
      </c>
      <c r="V157" s="16">
        <f t="shared" si="49"/>
        <v>288.56069713086481</v>
      </c>
      <c r="W157" s="16">
        <f t="shared" si="60"/>
        <v>-1.27</v>
      </c>
      <c r="X157" s="16">
        <f t="shared" si="50"/>
        <v>5</v>
      </c>
      <c r="Y157" s="19">
        <f t="shared" si="51"/>
        <v>415.2065100719426</v>
      </c>
      <c r="Z157" s="15">
        <f t="shared" si="61"/>
        <v>10.574838926674033</v>
      </c>
      <c r="AA157" s="15">
        <f t="shared" si="44"/>
        <v>114.07682818593555</v>
      </c>
      <c r="AB157" s="15">
        <f t="shared" si="52"/>
        <v>34.658401161217959</v>
      </c>
    </row>
    <row r="158" spans="1:28" x14ac:dyDescent="0.2">
      <c r="A158" s="128">
        <v>42404</v>
      </c>
      <c r="B158">
        <f t="shared" si="63"/>
        <v>20160204</v>
      </c>
      <c r="C158">
        <f>Índice!C163</f>
        <v>22.5</v>
      </c>
      <c r="D158">
        <f>Índice!D163</f>
        <v>28</v>
      </c>
      <c r="E158" t="str">
        <f>Índice!E163</f>
        <v>OSO</v>
      </c>
      <c r="F158">
        <f>Índice!F163</f>
        <v>6</v>
      </c>
      <c r="G158">
        <f>Índice!G163</f>
        <v>0</v>
      </c>
      <c r="I158" s="5">
        <f t="shared" si="62"/>
        <v>3.0891683516255966</v>
      </c>
      <c r="K158" s="5">
        <f t="shared" si="54"/>
        <v>7.9148778080445812</v>
      </c>
      <c r="L158" s="17">
        <f t="shared" si="55"/>
        <v>7.9148778080445812</v>
      </c>
      <c r="M158" s="19">
        <f t="shared" si="53"/>
        <v>92.860626743015885</v>
      </c>
      <c r="N158" s="16">
        <f t="shared" si="56"/>
        <v>86.87384763744204</v>
      </c>
      <c r="O158" s="19">
        <f t="shared" si="57"/>
        <v>90.253046677442043</v>
      </c>
      <c r="P158" s="16">
        <f t="shared" si="45"/>
        <v>422.26051007194258</v>
      </c>
      <c r="Q158" s="16">
        <f t="shared" si="58"/>
        <v>14.108000000000001</v>
      </c>
      <c r="R158" s="16">
        <f t="shared" si="59"/>
        <v>415.2065100719426</v>
      </c>
      <c r="S158" s="16">
        <f t="shared" si="46"/>
        <v>422.32855112548816</v>
      </c>
      <c r="T158" s="16">
        <f t="shared" si="47"/>
        <v>422.32855112548816</v>
      </c>
      <c r="U158" s="16">
        <f t="shared" si="48"/>
        <v>278.32523775629255</v>
      </c>
      <c r="V158" s="16">
        <f t="shared" si="49"/>
        <v>283.32522775629258</v>
      </c>
      <c r="W158" s="16">
        <f t="shared" si="60"/>
        <v>-1.27</v>
      </c>
      <c r="X158" s="16">
        <f t="shared" si="50"/>
        <v>5</v>
      </c>
      <c r="Y158" s="19">
        <f t="shared" si="51"/>
        <v>422.26051007194258</v>
      </c>
      <c r="Z158" s="15">
        <f t="shared" si="61"/>
        <v>8.7060009384796437</v>
      </c>
      <c r="AA158" s="15">
        <f t="shared" si="44"/>
        <v>117.64377781199845</v>
      </c>
      <c r="AB158" s="15">
        <f t="shared" si="52"/>
        <v>30.831853576291543</v>
      </c>
    </row>
    <row r="159" spans="1:28" x14ac:dyDescent="0.2">
      <c r="A159" s="128">
        <v>42405</v>
      </c>
      <c r="B159">
        <f t="shared" si="63"/>
        <v>20160205</v>
      </c>
      <c r="C159">
        <f>Índice!C164</f>
        <v>24.2</v>
      </c>
      <c r="D159">
        <f>Índice!D164</f>
        <v>30</v>
      </c>
      <c r="E159" t="str">
        <f>Índice!E164</f>
        <v>NO</v>
      </c>
      <c r="F159">
        <f>Índice!F164</f>
        <v>14</v>
      </c>
      <c r="G159">
        <f>Índice!G164</f>
        <v>0</v>
      </c>
      <c r="I159" s="5">
        <f t="shared" si="62"/>
        <v>5.5365466602245359</v>
      </c>
      <c r="K159" s="5">
        <f t="shared" si="54"/>
        <v>7.8636834793867285</v>
      </c>
      <c r="L159" s="17">
        <f t="shared" si="55"/>
        <v>7.8636834793867285</v>
      </c>
      <c r="M159" s="19">
        <f t="shared" si="53"/>
        <v>92.910928656558625</v>
      </c>
      <c r="N159" s="16">
        <f t="shared" si="56"/>
        <v>90.253046677442043</v>
      </c>
      <c r="O159" s="19">
        <f t="shared" si="57"/>
        <v>93.77503437744204</v>
      </c>
      <c r="P159" s="16">
        <f t="shared" si="45"/>
        <v>429.62051007194259</v>
      </c>
      <c r="Q159" s="16">
        <f t="shared" si="58"/>
        <v>14.719999999999999</v>
      </c>
      <c r="R159" s="16">
        <f t="shared" si="59"/>
        <v>422.26051007194258</v>
      </c>
      <c r="S159" s="16">
        <f t="shared" si="46"/>
        <v>429.5104175243755</v>
      </c>
      <c r="T159" s="16">
        <f t="shared" si="47"/>
        <v>429.5104175243755</v>
      </c>
      <c r="U159" s="16">
        <f t="shared" si="48"/>
        <v>273.37259563919133</v>
      </c>
      <c r="V159" s="16">
        <f t="shared" si="49"/>
        <v>278.37258563919136</v>
      </c>
      <c r="W159" s="16">
        <f t="shared" si="60"/>
        <v>-1.27</v>
      </c>
      <c r="X159" s="16">
        <f t="shared" si="50"/>
        <v>5</v>
      </c>
      <c r="Y159" s="19">
        <f t="shared" si="51"/>
        <v>429.62051007194259</v>
      </c>
      <c r="Z159" s="15">
        <f t="shared" si="61"/>
        <v>13.119588227280051</v>
      </c>
      <c r="AA159" s="15">
        <f t="shared" si="44"/>
        <v>121.3378116854021</v>
      </c>
      <c r="AB159" s="15">
        <f t="shared" si="52"/>
        <v>40.88614982149317</v>
      </c>
    </row>
    <row r="160" spans="1:28" x14ac:dyDescent="0.2">
      <c r="A160" s="128">
        <v>42406</v>
      </c>
      <c r="B160">
        <f t="shared" si="63"/>
        <v>20160206</v>
      </c>
      <c r="C160">
        <f>Índice!C165</f>
        <v>18.100000000000001</v>
      </c>
      <c r="D160">
        <f>Índice!D165</f>
        <v>45</v>
      </c>
      <c r="E160" t="str">
        <f>Índice!E165</f>
        <v>NO</v>
      </c>
      <c r="F160">
        <f>Índice!F165</f>
        <v>48</v>
      </c>
      <c r="G160">
        <f>Índice!G165</f>
        <v>0</v>
      </c>
      <c r="I160" s="5">
        <f t="shared" si="62"/>
        <v>5.9789911594535425</v>
      </c>
      <c r="K160" s="5">
        <f t="shared" si="54"/>
        <v>10.915157264459642</v>
      </c>
      <c r="L160" s="17">
        <f t="shared" si="55"/>
        <v>7.8125060469758587</v>
      </c>
      <c r="M160" s="19">
        <f t="shared" si="53"/>
        <v>89.969541117246195</v>
      </c>
      <c r="N160" s="16">
        <f t="shared" si="56"/>
        <v>93.77503437744204</v>
      </c>
      <c r="O160" s="19">
        <f t="shared" si="57"/>
        <v>95.875101577442038</v>
      </c>
      <c r="P160" s="16">
        <f t="shared" si="45"/>
        <v>435.88251007194259</v>
      </c>
      <c r="Q160" s="16">
        <f t="shared" si="58"/>
        <v>12.524000000000001</v>
      </c>
      <c r="R160" s="16">
        <f t="shared" si="59"/>
        <v>429.62051007194259</v>
      </c>
      <c r="S160" s="16">
        <f t="shared" si="46"/>
        <v>437.00630122762527</v>
      </c>
      <c r="T160" s="16">
        <f t="shared" si="47"/>
        <v>437.00630122762527</v>
      </c>
      <c r="U160" s="16">
        <f t="shared" si="48"/>
        <v>268.29737527882139</v>
      </c>
      <c r="V160" s="16">
        <f t="shared" si="49"/>
        <v>273.29736527882142</v>
      </c>
      <c r="W160" s="16">
        <f t="shared" si="60"/>
        <v>-1.27</v>
      </c>
      <c r="X160" s="16">
        <f t="shared" si="50"/>
        <v>5</v>
      </c>
      <c r="Y160" s="19">
        <f t="shared" si="51"/>
        <v>435.88251007194259</v>
      </c>
      <c r="Z160" s="15">
        <f t="shared" si="61"/>
        <v>47.919509661300388</v>
      </c>
      <c r="AA160" s="15">
        <f t="shared" si="44"/>
        <v>123.71852982568852</v>
      </c>
      <c r="AB160" s="15">
        <f t="shared" si="52"/>
        <v>90.73382590191521</v>
      </c>
    </row>
    <row r="161" spans="1:28" x14ac:dyDescent="0.2">
      <c r="A161" s="128">
        <v>42407</v>
      </c>
      <c r="B161">
        <f t="shared" si="63"/>
        <v>20160207</v>
      </c>
      <c r="C161">
        <f>Índice!C166</f>
        <v>16.399999999999999</v>
      </c>
      <c r="D161">
        <f>Índice!D166</f>
        <v>44</v>
      </c>
      <c r="E161" t="str">
        <f>Índice!E166</f>
        <v>O</v>
      </c>
      <c r="F161">
        <f>Índice!F166</f>
        <v>29</v>
      </c>
      <c r="G161">
        <f>Índice!G166</f>
        <v>0</v>
      </c>
      <c r="I161" s="5">
        <f t="shared" si="62"/>
        <v>4.1143205046024276</v>
      </c>
      <c r="K161" s="5">
        <f t="shared" si="54"/>
        <v>11.408645693986534</v>
      </c>
      <c r="L161" s="17">
        <f t="shared" si="55"/>
        <v>10.862972719423269</v>
      </c>
      <c r="M161" s="19">
        <f t="shared" si="53"/>
        <v>89.50448772255065</v>
      </c>
      <c r="N161" s="16">
        <f t="shared" si="56"/>
        <v>95.875101577442038</v>
      </c>
      <c r="O161" s="19">
        <f t="shared" si="57"/>
        <v>97.824027577442038</v>
      </c>
      <c r="P161" s="16">
        <f t="shared" si="45"/>
        <v>441.83851007194261</v>
      </c>
      <c r="Q161" s="16">
        <f t="shared" si="58"/>
        <v>11.911999999999999</v>
      </c>
      <c r="R161" s="16">
        <f t="shared" si="59"/>
        <v>435.88251007194259</v>
      </c>
      <c r="S161" s="16">
        <f t="shared" si="46"/>
        <v>443.38593540185479</v>
      </c>
      <c r="T161" s="16">
        <f t="shared" si="47"/>
        <v>443.38593540185479</v>
      </c>
      <c r="U161" s="16">
        <f t="shared" si="48"/>
        <v>264.05222067257034</v>
      </c>
      <c r="V161" s="16">
        <f t="shared" si="49"/>
        <v>269.05221067257037</v>
      </c>
      <c r="W161" s="16">
        <f t="shared" si="60"/>
        <v>-1.27</v>
      </c>
      <c r="X161" s="16">
        <f t="shared" si="50"/>
        <v>5</v>
      </c>
      <c r="Y161" s="19">
        <f t="shared" si="51"/>
        <v>441.83851007194261</v>
      </c>
      <c r="Z161" s="15">
        <f t="shared" si="61"/>
        <v>17.21231110885142</v>
      </c>
      <c r="AA161" s="15">
        <f t="shared" si="44"/>
        <v>125.93972049314098</v>
      </c>
      <c r="AB161" s="15">
        <f t="shared" si="52"/>
        <v>49.258844770471711</v>
      </c>
    </row>
    <row r="162" spans="1:28" x14ac:dyDescent="0.2">
      <c r="A162" s="128">
        <v>42408</v>
      </c>
      <c r="B162">
        <f t="shared" si="63"/>
        <v>20160208</v>
      </c>
      <c r="C162">
        <f>Índice!C167</f>
        <v>15.4</v>
      </c>
      <c r="D162">
        <f>Índice!D167</f>
        <v>37</v>
      </c>
      <c r="E162" t="str">
        <f>Índice!E167</f>
        <v>O</v>
      </c>
      <c r="F162">
        <f>Índice!F167</f>
        <v>42</v>
      </c>
      <c r="G162">
        <f>Índice!G167</f>
        <v>0</v>
      </c>
      <c r="I162" s="5">
        <f t="shared" si="62"/>
        <v>0.78415357166355992</v>
      </c>
      <c r="K162" s="5">
        <f t="shared" si="54"/>
        <v>11.356298277346799</v>
      </c>
      <c r="L162" s="17">
        <f t="shared" si="55"/>
        <v>11.356298277346799</v>
      </c>
      <c r="M162" s="19">
        <f t="shared" si="53"/>
        <v>89.553681605636626</v>
      </c>
      <c r="N162" s="16">
        <f t="shared" si="56"/>
        <v>97.824027577442038</v>
      </c>
      <c r="O162" s="19">
        <f t="shared" si="57"/>
        <v>99.891281227442036</v>
      </c>
      <c r="P162" s="16">
        <f t="shared" si="45"/>
        <v>447.61451007194262</v>
      </c>
      <c r="Q162" s="16">
        <f t="shared" si="58"/>
        <v>11.552</v>
      </c>
      <c r="R162" s="16">
        <f t="shared" si="59"/>
        <v>441.83851007194261</v>
      </c>
      <c r="S162" s="16">
        <f t="shared" si="46"/>
        <v>449.45557587292757</v>
      </c>
      <c r="T162" s="16">
        <f t="shared" si="47"/>
        <v>449.45557587292757</v>
      </c>
      <c r="U162" s="16">
        <f t="shared" si="48"/>
        <v>260.07571183370015</v>
      </c>
      <c r="V162" s="16">
        <f t="shared" si="49"/>
        <v>265.07570183370018</v>
      </c>
      <c r="W162" s="16">
        <f t="shared" si="60"/>
        <v>-1.27</v>
      </c>
      <c r="X162" s="16">
        <f t="shared" si="50"/>
        <v>5</v>
      </c>
      <c r="Y162" s="19">
        <f t="shared" si="51"/>
        <v>447.61451007194262</v>
      </c>
      <c r="Z162" s="15">
        <f t="shared" si="61"/>
        <v>33.368831875791535</v>
      </c>
      <c r="AA162" s="15">
        <f t="shared" si="44"/>
        <v>128.23762567392987</v>
      </c>
      <c r="AB162" s="15">
        <f t="shared" si="52"/>
        <v>74.240806076353536</v>
      </c>
    </row>
    <row r="163" spans="1:28" x14ac:dyDescent="0.2">
      <c r="A163" s="128">
        <v>42409</v>
      </c>
      <c r="B163">
        <f t="shared" si="63"/>
        <v>20160209</v>
      </c>
      <c r="C163">
        <f>Índice!C168</f>
        <v>10</v>
      </c>
      <c r="D163">
        <f>Índice!D168</f>
        <v>56</v>
      </c>
      <c r="E163" t="str">
        <f>Índice!E168</f>
        <v>O</v>
      </c>
      <c r="F163">
        <f>Índice!F168</f>
        <v>37</v>
      </c>
      <c r="G163">
        <f>Índice!G168</f>
        <v>0</v>
      </c>
      <c r="I163" s="5">
        <f t="shared" si="62"/>
        <v>1.623831605620943</v>
      </c>
      <c r="K163" s="5">
        <f t="shared" si="54"/>
        <v>14.05398704027694</v>
      </c>
      <c r="L163" s="17">
        <f t="shared" si="55"/>
        <v>11.303968137520814</v>
      </c>
      <c r="M163" s="19">
        <f t="shared" si="53"/>
        <v>87.060097110014453</v>
      </c>
      <c r="N163" s="16">
        <f t="shared" si="56"/>
        <v>99.891281227442036</v>
      </c>
      <c r="O163" s="19">
        <f t="shared" si="57"/>
        <v>100.86256230744203</v>
      </c>
      <c r="P163" s="16">
        <f t="shared" si="45"/>
        <v>452.41851007194259</v>
      </c>
      <c r="Q163" s="16">
        <f t="shared" si="58"/>
        <v>9.6080000000000005</v>
      </c>
      <c r="R163" s="16">
        <f t="shared" si="59"/>
        <v>447.61451007194262</v>
      </c>
      <c r="S163" s="16">
        <f t="shared" si="46"/>
        <v>455.34344149206981</v>
      </c>
      <c r="T163" s="16">
        <f t="shared" si="47"/>
        <v>455.34344149206981</v>
      </c>
      <c r="U163" s="16">
        <f t="shared" si="48"/>
        <v>256.27552210146223</v>
      </c>
      <c r="V163" s="16">
        <f t="shared" si="49"/>
        <v>261.27551210146225</v>
      </c>
      <c r="W163" s="16">
        <f t="shared" si="60"/>
        <v>-1.27</v>
      </c>
      <c r="X163" s="16">
        <f t="shared" si="50"/>
        <v>5</v>
      </c>
      <c r="Y163" s="19">
        <f t="shared" si="51"/>
        <v>452.41851007194259</v>
      </c>
      <c r="Z163" s="15">
        <f t="shared" si="61"/>
        <v>18.146296256801339</v>
      </c>
      <c r="AA163" s="15">
        <f t="shared" si="44"/>
        <v>129.53083947569434</v>
      </c>
      <c r="AB163" s="15">
        <f t="shared" si="52"/>
        <v>51.41005291238492</v>
      </c>
    </row>
    <row r="164" spans="1:28" x14ac:dyDescent="0.2">
      <c r="A164" s="128">
        <v>42410</v>
      </c>
      <c r="B164">
        <f t="shared" si="63"/>
        <v>20160210</v>
      </c>
      <c r="C164">
        <f>Índice!C169</f>
        <v>12.6</v>
      </c>
      <c r="D164">
        <f>Índice!D169</f>
        <v>39</v>
      </c>
      <c r="E164" t="str">
        <f>Índice!E169</f>
        <v>ONO</v>
      </c>
      <c r="F164">
        <f>Índice!F169</f>
        <v>34</v>
      </c>
      <c r="G164">
        <f>Índice!G169</f>
        <v>0</v>
      </c>
      <c r="I164" s="5">
        <f t="shared" si="62"/>
        <v>-0.99019404270893585</v>
      </c>
      <c r="K164" s="5">
        <f t="shared" si="54"/>
        <v>13.105400116890918</v>
      </c>
      <c r="L164" s="17">
        <f t="shared" si="55"/>
        <v>14.000766551523132</v>
      </c>
      <c r="M164" s="19">
        <f t="shared" si="53"/>
        <v>87.92734794191017</v>
      </c>
      <c r="N164" s="16">
        <f t="shared" si="56"/>
        <v>100.86256230744203</v>
      </c>
      <c r="O164" s="19">
        <f t="shared" si="57"/>
        <v>102.52451889744204</v>
      </c>
      <c r="P164" s="16">
        <f t="shared" si="45"/>
        <v>457.69051007194258</v>
      </c>
      <c r="Q164" s="16">
        <f t="shared" si="58"/>
        <v>10.544</v>
      </c>
      <c r="R164" s="16">
        <f t="shared" si="59"/>
        <v>452.41851007194259</v>
      </c>
      <c r="S164" s="16">
        <f t="shared" si="46"/>
        <v>460.24174476139626</v>
      </c>
      <c r="T164" s="16">
        <f t="shared" si="47"/>
        <v>460.24174476139626</v>
      </c>
      <c r="U164" s="16">
        <f t="shared" si="48"/>
        <v>253.15637119445014</v>
      </c>
      <c r="V164" s="16">
        <f t="shared" si="49"/>
        <v>258.15636119445014</v>
      </c>
      <c r="W164" s="16">
        <f t="shared" si="60"/>
        <v>-1.27</v>
      </c>
      <c r="X164" s="16">
        <f t="shared" si="50"/>
        <v>5</v>
      </c>
      <c r="Y164" s="19">
        <f t="shared" si="51"/>
        <v>457.69051007194258</v>
      </c>
      <c r="Z164" s="15">
        <f t="shared" si="61"/>
        <v>17.658643801487358</v>
      </c>
      <c r="AA164" s="15">
        <f t="shared" si="44"/>
        <v>131.44084193700883</v>
      </c>
      <c r="AB164" s="15">
        <f t="shared" si="52"/>
        <v>50.789865205743986</v>
      </c>
    </row>
    <row r="165" spans="1:28" x14ac:dyDescent="0.2">
      <c r="A165" s="128">
        <v>42411</v>
      </c>
      <c r="B165">
        <f t="shared" si="63"/>
        <v>20160211</v>
      </c>
      <c r="C165">
        <f>Índice!C170</f>
        <v>15.3</v>
      </c>
      <c r="D165">
        <f>Índice!D170</f>
        <v>29</v>
      </c>
      <c r="E165">
        <f>Índice!E170</f>
        <v>0</v>
      </c>
      <c r="F165">
        <f>Índice!F170</f>
        <v>0</v>
      </c>
      <c r="G165">
        <f>Índice!G170</f>
        <v>0</v>
      </c>
      <c r="I165" s="5">
        <f t="shared" si="62"/>
        <v>-2.6303543536375931</v>
      </c>
      <c r="K165" s="5">
        <f t="shared" si="54"/>
        <v>11.443507390598203</v>
      </c>
      <c r="L165" s="17">
        <f t="shared" si="55"/>
        <v>13.052492701076329</v>
      </c>
      <c r="M165" s="19">
        <f t="shared" si="53"/>
        <v>89.471744187500249</v>
      </c>
      <c r="N165" s="16">
        <f t="shared" si="56"/>
        <v>102.52451889744204</v>
      </c>
      <c r="O165" s="19">
        <f t="shared" si="57"/>
        <v>104.84016117744204</v>
      </c>
      <c r="P165" s="16">
        <f t="shared" si="45"/>
        <v>463.44851007194256</v>
      </c>
      <c r="Q165" s="16">
        <f t="shared" si="58"/>
        <v>11.516</v>
      </c>
      <c r="R165" s="16">
        <f t="shared" si="59"/>
        <v>457.69051007194258</v>
      </c>
      <c r="S165" s="16">
        <f t="shared" si="46"/>
        <v>465.6185728642692</v>
      </c>
      <c r="T165" s="16">
        <f t="shared" si="47"/>
        <v>465.6185728642692</v>
      </c>
      <c r="U165" s="16">
        <f t="shared" si="48"/>
        <v>249.77619464875013</v>
      </c>
      <c r="V165" s="16">
        <f t="shared" si="49"/>
        <v>254.77618464875013</v>
      </c>
      <c r="W165" s="16">
        <f t="shared" si="60"/>
        <v>-1.27</v>
      </c>
      <c r="X165" s="16">
        <f t="shared" si="50"/>
        <v>5</v>
      </c>
      <c r="Y165" s="19">
        <f t="shared" si="51"/>
        <v>463.44851007194256</v>
      </c>
      <c r="Z165" s="15">
        <f t="shared" si="61"/>
        <v>3.9745321421991173</v>
      </c>
      <c r="AA165" s="15">
        <f t="shared" si="44"/>
        <v>133.93450288952926</v>
      </c>
      <c r="AB165" s="15">
        <f t="shared" si="52"/>
        <v>18.718989131594306</v>
      </c>
    </row>
    <row r="166" spans="1:28" x14ac:dyDescent="0.2">
      <c r="A166" s="128">
        <v>42412</v>
      </c>
      <c r="B166">
        <f t="shared" si="63"/>
        <v>20160212</v>
      </c>
      <c r="C166">
        <f>Índice!C171</f>
        <v>18</v>
      </c>
      <c r="D166">
        <f>Índice!D171</f>
        <v>38</v>
      </c>
      <c r="E166" t="str">
        <f>Índice!E171</f>
        <v>Variable</v>
      </c>
      <c r="F166">
        <f>Índice!F171</f>
        <v>11</v>
      </c>
      <c r="G166">
        <f>Índice!G171</f>
        <v>0</v>
      </c>
      <c r="I166" s="5">
        <f t="shared" si="62"/>
        <v>3.4712124733766196</v>
      </c>
      <c r="K166" s="5">
        <f t="shared" si="54"/>
        <v>11.391148468155949</v>
      </c>
      <c r="L166" s="17">
        <f t="shared" si="55"/>
        <v>11.391148468155949</v>
      </c>
      <c r="M166" s="19">
        <f t="shared" si="53"/>
        <v>89.520927260296816</v>
      </c>
      <c r="N166" s="16">
        <f t="shared" si="56"/>
        <v>104.84016117744204</v>
      </c>
      <c r="O166" s="19">
        <f t="shared" si="57"/>
        <v>107.19517971744204</v>
      </c>
      <c r="P166" s="16">
        <f t="shared" si="45"/>
        <v>469.69251007194259</v>
      </c>
      <c r="Q166" s="16">
        <f t="shared" si="58"/>
        <v>12.488</v>
      </c>
      <c r="R166" s="16">
        <f t="shared" si="59"/>
        <v>463.44851007194256</v>
      </c>
      <c r="S166" s="16">
        <f t="shared" si="46"/>
        <v>471.49268627129908</v>
      </c>
      <c r="T166" s="16">
        <f t="shared" si="47"/>
        <v>471.49268627129908</v>
      </c>
      <c r="U166" s="16">
        <f t="shared" si="48"/>
        <v>246.13496211846191</v>
      </c>
      <c r="V166" s="16">
        <f t="shared" si="49"/>
        <v>251.13495211846191</v>
      </c>
      <c r="W166" s="16">
        <f t="shared" si="60"/>
        <v>-1.27</v>
      </c>
      <c r="X166" s="16">
        <f t="shared" si="50"/>
        <v>5</v>
      </c>
      <c r="Y166" s="19">
        <f t="shared" si="51"/>
        <v>469.69251007194259</v>
      </c>
      <c r="Z166" s="15">
        <f t="shared" si="61"/>
        <v>6.9667122223067608</v>
      </c>
      <c r="AA166" s="15">
        <f t="shared" si="44"/>
        <v>136.5056438458503</v>
      </c>
      <c r="AB166" s="15">
        <f t="shared" si="52"/>
        <v>28.031945134151577</v>
      </c>
    </row>
    <row r="167" spans="1:28" x14ac:dyDescent="0.2">
      <c r="A167" s="128">
        <v>42413</v>
      </c>
      <c r="B167">
        <f t="shared" si="63"/>
        <v>20160213</v>
      </c>
      <c r="C167">
        <f>Índice!C172</f>
        <v>22.8</v>
      </c>
      <c r="D167">
        <f>Índice!D172</f>
        <v>25</v>
      </c>
      <c r="E167">
        <f>Índice!E172</f>
        <v>0</v>
      </c>
      <c r="F167">
        <f>Índice!F172</f>
        <v>0</v>
      </c>
      <c r="G167">
        <f>Índice!G172</f>
        <v>0</v>
      </c>
      <c r="I167" s="5">
        <f t="shared" si="62"/>
        <v>1.7542577709753127</v>
      </c>
      <c r="K167" s="5">
        <f t="shared" si="54"/>
        <v>9.0932914282878361</v>
      </c>
      <c r="L167" s="17">
        <f t="shared" si="55"/>
        <v>11.338806826324824</v>
      </c>
      <c r="M167" s="19">
        <f t="shared" si="53"/>
        <v>91.711864463445181</v>
      </c>
      <c r="N167" s="16">
        <f t="shared" si="56"/>
        <v>107.19517971744204</v>
      </c>
      <c r="O167" s="19">
        <f t="shared" si="57"/>
        <v>110.75992446744205</v>
      </c>
      <c r="P167" s="16">
        <f t="shared" si="45"/>
        <v>476.8005100719426</v>
      </c>
      <c r="Q167" s="16">
        <f t="shared" si="58"/>
        <v>14.215999999999999</v>
      </c>
      <c r="R167" s="16">
        <f t="shared" si="59"/>
        <v>469.69251007194259</v>
      </c>
      <c r="S167" s="16">
        <f t="shared" si="46"/>
        <v>477.86454259357021</v>
      </c>
      <c r="T167" s="16">
        <f t="shared" si="47"/>
        <v>477.86454259357021</v>
      </c>
      <c r="U167" s="16">
        <f t="shared" si="48"/>
        <v>242.24518421794787</v>
      </c>
      <c r="V167" s="16">
        <f t="shared" si="49"/>
        <v>247.24517421794786</v>
      </c>
      <c r="W167" s="16">
        <f t="shared" si="60"/>
        <v>-1.27</v>
      </c>
      <c r="X167" s="16">
        <f t="shared" si="50"/>
        <v>5</v>
      </c>
      <c r="Y167" s="19">
        <f t="shared" si="51"/>
        <v>476.8005100719426</v>
      </c>
      <c r="Z167" s="15">
        <f t="shared" si="61"/>
        <v>5.4724470443613678</v>
      </c>
      <c r="AA167" s="15">
        <f t="shared" si="44"/>
        <v>140.13630349708043</v>
      </c>
      <c r="AB167" s="15">
        <f t="shared" si="52"/>
        <v>23.926346533661764</v>
      </c>
    </row>
    <row r="168" spans="1:28" x14ac:dyDescent="0.2">
      <c r="A168" s="128">
        <v>42414</v>
      </c>
      <c r="B168">
        <f t="shared" si="63"/>
        <v>20160214</v>
      </c>
      <c r="C168">
        <f>Índice!C173</f>
        <v>23.2</v>
      </c>
      <c r="D168">
        <f>Índice!D173</f>
        <v>20</v>
      </c>
      <c r="E168" t="str">
        <f>Índice!E173</f>
        <v>O</v>
      </c>
      <c r="F168">
        <f>Índice!F173</f>
        <v>29</v>
      </c>
      <c r="G168">
        <f>Índice!G173</f>
        <v>0</v>
      </c>
      <c r="I168" s="5">
        <f t="shared" si="62"/>
        <v>-0.991384621604528</v>
      </c>
      <c r="K168" s="5">
        <f t="shared" si="54"/>
        <v>7.0623379946891056</v>
      </c>
      <c r="L168" s="17">
        <f t="shared" si="55"/>
        <v>9.041708174370056</v>
      </c>
      <c r="M168" s="19">
        <f t="shared" si="53"/>
        <v>93.702656638159112</v>
      </c>
      <c r="N168" s="16">
        <f t="shared" si="56"/>
        <v>110.75992446744205</v>
      </c>
      <c r="O168" s="19">
        <f t="shared" si="57"/>
        <v>114.62595726744205</v>
      </c>
      <c r="P168" s="16">
        <f t="shared" si="45"/>
        <v>483.9805100719426</v>
      </c>
      <c r="Q168" s="16">
        <f t="shared" si="58"/>
        <v>14.36</v>
      </c>
      <c r="R168" s="16">
        <f t="shared" si="59"/>
        <v>476.8005100719426</v>
      </c>
      <c r="S168" s="16">
        <f t="shared" si="46"/>
        <v>485.12059183688717</v>
      </c>
      <c r="T168" s="16">
        <f t="shared" si="47"/>
        <v>485.12059183688717</v>
      </c>
      <c r="U168" s="16">
        <f t="shared" si="48"/>
        <v>237.89044393135237</v>
      </c>
      <c r="V168" s="16">
        <f t="shared" si="49"/>
        <v>242.89043393135236</v>
      </c>
      <c r="W168" s="16">
        <f t="shared" si="60"/>
        <v>-1.27</v>
      </c>
      <c r="X168" s="16">
        <f t="shared" si="50"/>
        <v>5</v>
      </c>
      <c r="Y168" s="19">
        <f t="shared" si="51"/>
        <v>483.9805100719426</v>
      </c>
      <c r="Z168" s="15">
        <f t="shared" si="61"/>
        <v>31.197836104425079</v>
      </c>
      <c r="AA168" s="15">
        <f t="shared" si="44"/>
        <v>143.99340787050974</v>
      </c>
      <c r="AB168" s="15">
        <f t="shared" si="52"/>
        <v>73.832739613371629</v>
      </c>
    </row>
    <row r="169" spans="1:28" x14ac:dyDescent="0.2">
      <c r="A169" s="128">
        <v>42415</v>
      </c>
      <c r="B169">
        <f t="shared" si="63"/>
        <v>20160215</v>
      </c>
      <c r="C169">
        <f>Índice!C174</f>
        <v>21.4</v>
      </c>
      <c r="D169">
        <f>Índice!D174</f>
        <v>46</v>
      </c>
      <c r="E169" t="str">
        <f>Índice!E174</f>
        <v>NO</v>
      </c>
      <c r="F169">
        <f>Índice!F174</f>
        <v>11</v>
      </c>
      <c r="G169">
        <f>Índice!G174</f>
        <v>0</v>
      </c>
      <c r="I169" s="5">
        <f t="shared" si="62"/>
        <v>9.3000146502461352</v>
      </c>
      <c r="K169" s="5">
        <f t="shared" si="54"/>
        <v>10.110287003681361</v>
      </c>
      <c r="L169" s="17">
        <f t="shared" si="55"/>
        <v>7.011425039449537</v>
      </c>
      <c r="M169" s="19">
        <f t="shared" si="53"/>
        <v>90.734294591598669</v>
      </c>
      <c r="N169" s="16">
        <f t="shared" si="56"/>
        <v>114.62595726744205</v>
      </c>
      <c r="O169" s="19">
        <f t="shared" si="57"/>
        <v>117.04222776744204</v>
      </c>
      <c r="P169" s="16">
        <f t="shared" si="45"/>
        <v>490.8365100719426</v>
      </c>
      <c r="Q169" s="16">
        <f t="shared" si="58"/>
        <v>13.712</v>
      </c>
      <c r="R169" s="16">
        <f t="shared" si="59"/>
        <v>483.9805100719426</v>
      </c>
      <c r="S169" s="16">
        <f t="shared" si="46"/>
        <v>492.45289288194761</v>
      </c>
      <c r="T169" s="16">
        <f t="shared" si="47"/>
        <v>492.45289288194761</v>
      </c>
      <c r="U169" s="16">
        <f t="shared" si="48"/>
        <v>233.56945751414156</v>
      </c>
      <c r="V169" s="16">
        <f t="shared" si="49"/>
        <v>238.56944751414156</v>
      </c>
      <c r="W169" s="16">
        <f t="shared" si="60"/>
        <v>-1.27</v>
      </c>
      <c r="X169" s="16">
        <f t="shared" si="50"/>
        <v>5</v>
      </c>
      <c r="Y169" s="19">
        <f t="shared" si="51"/>
        <v>490.8365100719426</v>
      </c>
      <c r="Z169" s="15">
        <f t="shared" si="61"/>
        <v>8.2882293207156845</v>
      </c>
      <c r="AA169" s="15">
        <f t="shared" si="44"/>
        <v>146.6569134141327</v>
      </c>
      <c r="AB169" s="15">
        <f t="shared" si="52"/>
        <v>32.246220016887264</v>
      </c>
    </row>
    <row r="170" spans="1:28" x14ac:dyDescent="0.2">
      <c r="A170" s="128">
        <v>42416</v>
      </c>
      <c r="B170">
        <f t="shared" si="63"/>
        <v>20160216</v>
      </c>
      <c r="C170">
        <f>Índice!C175</f>
        <v>22</v>
      </c>
      <c r="D170">
        <f>Índice!D175</f>
        <v>38</v>
      </c>
      <c r="E170" t="str">
        <f>Índice!E175</f>
        <v>ONO</v>
      </c>
      <c r="F170">
        <f>Índice!F175</f>
        <v>23</v>
      </c>
      <c r="G170">
        <f>Índice!G175</f>
        <v>0</v>
      </c>
      <c r="I170" s="5">
        <f t="shared" si="62"/>
        <v>7.0310760006085689</v>
      </c>
      <c r="K170" s="5">
        <f t="shared" si="54"/>
        <v>10.058368099138262</v>
      </c>
      <c r="L170" s="17">
        <f t="shared" si="55"/>
        <v>10.058368099138262</v>
      </c>
      <c r="M170" s="19">
        <f t="shared" si="53"/>
        <v>90.783894495847235</v>
      </c>
      <c r="N170" s="16">
        <f t="shared" si="56"/>
        <v>117.04222776744204</v>
      </c>
      <c r="O170" s="19">
        <f t="shared" si="57"/>
        <v>119.89044390744205</v>
      </c>
      <c r="P170" s="16">
        <f t="shared" si="45"/>
        <v>497.8005100719426</v>
      </c>
      <c r="Q170" s="16">
        <f t="shared" si="58"/>
        <v>13.927999999999999</v>
      </c>
      <c r="R170" s="16">
        <f t="shared" si="59"/>
        <v>490.8365100719426</v>
      </c>
      <c r="S170" s="16">
        <f t="shared" si="46"/>
        <v>499.45695074806935</v>
      </c>
      <c r="T170" s="16">
        <f t="shared" si="47"/>
        <v>499.45695074806935</v>
      </c>
      <c r="U170" s="16">
        <f t="shared" si="48"/>
        <v>229.51522124243758</v>
      </c>
      <c r="V170" s="16">
        <f t="shared" si="49"/>
        <v>234.51521124243757</v>
      </c>
      <c r="W170" s="16">
        <f t="shared" si="60"/>
        <v>-1.27</v>
      </c>
      <c r="X170" s="16">
        <f t="shared" si="50"/>
        <v>5</v>
      </c>
      <c r="Y170" s="19">
        <f t="shared" si="51"/>
        <v>497.8005100719426</v>
      </c>
      <c r="Z170" s="15">
        <f t="shared" si="61"/>
        <v>15.278928882784353</v>
      </c>
      <c r="AA170" s="15">
        <f t="shared" si="44"/>
        <v>149.66653813212807</v>
      </c>
      <c r="AB170" s="15">
        <f t="shared" si="52"/>
        <v>48.209020868173319</v>
      </c>
    </row>
    <row r="171" spans="1:28" x14ac:dyDescent="0.2">
      <c r="A171" s="128">
        <v>42417</v>
      </c>
      <c r="B171">
        <f t="shared" si="63"/>
        <v>20160217</v>
      </c>
      <c r="C171">
        <f>Índice!C176</f>
        <v>23.4</v>
      </c>
      <c r="D171">
        <f>Índice!D176</f>
        <v>38</v>
      </c>
      <c r="E171" t="str">
        <f>Índice!E176</f>
        <v>NO</v>
      </c>
      <c r="F171">
        <f>Índice!F176</f>
        <v>37</v>
      </c>
      <c r="G171">
        <f>Índice!G176</f>
        <v>0</v>
      </c>
      <c r="I171" s="5">
        <f t="shared" si="62"/>
        <v>8.2756008737572664</v>
      </c>
      <c r="K171" s="5">
        <f t="shared" si="54"/>
        <v>10.006466329982162</v>
      </c>
      <c r="L171" s="17">
        <f t="shared" si="55"/>
        <v>10.006466329982162</v>
      </c>
      <c r="M171" s="19">
        <f t="shared" si="53"/>
        <v>90.83351077552129</v>
      </c>
      <c r="N171" s="16">
        <f t="shared" si="56"/>
        <v>119.89044390744205</v>
      </c>
      <c r="O171" s="19">
        <f t="shared" si="57"/>
        <v>122.91127920744205</v>
      </c>
      <c r="P171" s="16">
        <f t="shared" si="45"/>
        <v>505.01651007194261</v>
      </c>
      <c r="Q171" s="16">
        <f t="shared" si="58"/>
        <v>14.431999999999999</v>
      </c>
      <c r="R171" s="16">
        <f t="shared" si="59"/>
        <v>497.8005100719426</v>
      </c>
      <c r="S171" s="16">
        <f t="shared" si="46"/>
        <v>506.57401913904863</v>
      </c>
      <c r="T171" s="16">
        <f t="shared" si="47"/>
        <v>506.57401913904863</v>
      </c>
      <c r="U171" s="16">
        <f t="shared" si="48"/>
        <v>225.46764777888231</v>
      </c>
      <c r="V171" s="16">
        <f t="shared" si="49"/>
        <v>230.46763777888231</v>
      </c>
      <c r="W171" s="16">
        <f t="shared" si="60"/>
        <v>-1.27</v>
      </c>
      <c r="X171" s="16">
        <f t="shared" si="50"/>
        <v>5</v>
      </c>
      <c r="Y171" s="19">
        <f t="shared" si="51"/>
        <v>505.01651007194261</v>
      </c>
      <c r="Z171" s="15">
        <f t="shared" si="61"/>
        <v>31.151836731772157</v>
      </c>
      <c r="AA171" s="15">
        <f t="shared" si="44"/>
        <v>152.83178544824702</v>
      </c>
      <c r="AB171" s="15">
        <f t="shared" si="52"/>
        <v>74.893191942126066</v>
      </c>
    </row>
    <row r="172" spans="1:28" x14ac:dyDescent="0.2">
      <c r="A172" s="128">
        <v>42418</v>
      </c>
      <c r="B172">
        <f t="shared" si="63"/>
        <v>20160218</v>
      </c>
      <c r="C172">
        <f>Índice!C177</f>
        <v>19.2</v>
      </c>
      <c r="D172">
        <f>Índice!D177</f>
        <v>46</v>
      </c>
      <c r="E172" t="str">
        <f>Índice!E177</f>
        <v>ONO</v>
      </c>
      <c r="F172">
        <f>Índice!F177</f>
        <v>37</v>
      </c>
      <c r="G172">
        <f>Índice!G177</f>
        <v>0</v>
      </c>
      <c r="I172" s="5">
        <f t="shared" si="62"/>
        <v>7.2983152631025403</v>
      </c>
      <c r="K172" s="5">
        <f t="shared" si="54"/>
        <v>11.200853092531146</v>
      </c>
      <c r="L172" s="17">
        <f t="shared" si="55"/>
        <v>9.9545816905577187</v>
      </c>
      <c r="M172" s="19">
        <f t="shared" si="53"/>
        <v>89.699954031777594</v>
      </c>
      <c r="N172" s="16">
        <f t="shared" si="56"/>
        <v>122.91127920744205</v>
      </c>
      <c r="O172" s="19">
        <f t="shared" si="57"/>
        <v>125.09129214744205</v>
      </c>
      <c r="P172" s="16">
        <f t="shared" si="45"/>
        <v>511.47651007194258</v>
      </c>
      <c r="Q172" s="16">
        <f t="shared" si="58"/>
        <v>12.92</v>
      </c>
      <c r="R172" s="16">
        <f t="shared" si="59"/>
        <v>505.01651007194261</v>
      </c>
      <c r="S172" s="16">
        <f t="shared" si="46"/>
        <v>513.95152650186139</v>
      </c>
      <c r="T172" s="16">
        <f t="shared" si="47"/>
        <v>513.95152650186139</v>
      </c>
      <c r="U172" s="16">
        <f t="shared" si="48"/>
        <v>221.34728897384673</v>
      </c>
      <c r="V172" s="16">
        <f t="shared" si="49"/>
        <v>226.34727897384673</v>
      </c>
      <c r="W172" s="16">
        <f t="shared" si="60"/>
        <v>-1.27</v>
      </c>
      <c r="X172" s="16">
        <f t="shared" si="50"/>
        <v>5</v>
      </c>
      <c r="Y172" s="19">
        <f t="shared" si="51"/>
        <v>511.47651007194258</v>
      </c>
      <c r="Z172" s="15">
        <f t="shared" si="61"/>
        <v>26.488256800255567</v>
      </c>
      <c r="AA172" s="15">
        <f t="shared" si="44"/>
        <v>155.25573782496005</v>
      </c>
      <c r="AB172" s="15">
        <f t="shared" si="52"/>
        <v>68.233067603780952</v>
      </c>
    </row>
    <row r="173" spans="1:28" x14ac:dyDescent="0.2">
      <c r="A173" s="128">
        <v>42419</v>
      </c>
      <c r="B173">
        <f t="shared" si="63"/>
        <v>20160219</v>
      </c>
      <c r="C173">
        <f>Índice!C178</f>
        <v>15.3</v>
      </c>
      <c r="D173">
        <f>Índice!D178</f>
        <v>39</v>
      </c>
      <c r="E173" t="str">
        <f>Índice!E178</f>
        <v>ONO</v>
      </c>
      <c r="F173">
        <f>Índice!F178</f>
        <v>31</v>
      </c>
      <c r="G173">
        <f>Índice!G178</f>
        <v>0</v>
      </c>
      <c r="I173" s="5">
        <f t="shared" si="62"/>
        <v>1.4259926615024665</v>
      </c>
      <c r="K173" s="5">
        <f t="shared" si="54"/>
        <v>11.148574256048787</v>
      </c>
      <c r="L173" s="17">
        <f t="shared" si="55"/>
        <v>11.148574256048787</v>
      </c>
      <c r="M173" s="19">
        <f t="shared" si="53"/>
        <v>89.749212448133065</v>
      </c>
      <c r="N173" s="16">
        <f t="shared" si="56"/>
        <v>125.09129214744205</v>
      </c>
      <c r="O173" s="19">
        <f t="shared" si="57"/>
        <v>127.08078762744205</v>
      </c>
      <c r="P173" s="16">
        <f t="shared" si="45"/>
        <v>517.23451007194262</v>
      </c>
      <c r="Q173" s="16">
        <f t="shared" si="58"/>
        <v>11.516</v>
      </c>
      <c r="R173" s="16">
        <f t="shared" si="59"/>
        <v>511.47651007194258</v>
      </c>
      <c r="S173" s="16">
        <f t="shared" si="46"/>
        <v>520.5586625093074</v>
      </c>
      <c r="T173" s="16">
        <f t="shared" si="47"/>
        <v>520.5586625093074</v>
      </c>
      <c r="U173" s="16">
        <f t="shared" si="48"/>
        <v>217.72114038304235</v>
      </c>
      <c r="V173" s="16">
        <f t="shared" si="49"/>
        <v>222.72113038304235</v>
      </c>
      <c r="W173" s="16">
        <f t="shared" si="60"/>
        <v>-1.27</v>
      </c>
      <c r="X173" s="16">
        <f t="shared" si="50"/>
        <v>5</v>
      </c>
      <c r="Y173" s="19">
        <f t="shared" si="51"/>
        <v>517.23451007194262</v>
      </c>
      <c r="Z173" s="15">
        <f t="shared" si="61"/>
        <v>19.717064520886133</v>
      </c>
      <c r="AA173" s="15">
        <f t="shared" si="44"/>
        <v>157.45046616168253</v>
      </c>
      <c r="AB173" s="15">
        <f t="shared" si="52"/>
        <v>57.212698781438071</v>
      </c>
    </row>
    <row r="174" spans="1:28" x14ac:dyDescent="0.2">
      <c r="A174" s="128">
        <v>42420</v>
      </c>
      <c r="B174">
        <f t="shared" si="63"/>
        <v>20160220</v>
      </c>
      <c r="C174">
        <f>Índice!C179</f>
        <v>14.2</v>
      </c>
      <c r="D174">
        <f>Índice!D179</f>
        <v>39</v>
      </c>
      <c r="E174" t="str">
        <f>Índice!E179</f>
        <v>NO</v>
      </c>
      <c r="F174">
        <f>Índice!F179</f>
        <v>18</v>
      </c>
      <c r="G174">
        <f>Índice!G179</f>
        <v>0</v>
      </c>
      <c r="I174" s="5">
        <f t="shared" si="62"/>
        <v>0.44194657828322575</v>
      </c>
      <c r="K174" s="5">
        <f t="shared" si="54"/>
        <v>11.096312673745897</v>
      </c>
      <c r="L174" s="17">
        <f t="shared" si="55"/>
        <v>11.096312673745897</v>
      </c>
      <c r="M174" s="19">
        <f t="shared" si="53"/>
        <v>89.798487127171711</v>
      </c>
      <c r="N174" s="16">
        <f t="shared" si="56"/>
        <v>127.08078762744205</v>
      </c>
      <c r="O174" s="19">
        <f t="shared" si="57"/>
        <v>128.93684133744205</v>
      </c>
      <c r="P174" s="16">
        <f t="shared" si="45"/>
        <v>522.79451007194257</v>
      </c>
      <c r="Q174" s="16">
        <f t="shared" si="58"/>
        <v>11.120000000000001</v>
      </c>
      <c r="R174" s="16">
        <f t="shared" si="59"/>
        <v>517.23451007194262</v>
      </c>
      <c r="S174" s="16">
        <f t="shared" si="46"/>
        <v>526.44987412458568</v>
      </c>
      <c r="T174" s="16">
        <f t="shared" si="47"/>
        <v>526.44987412458568</v>
      </c>
      <c r="U174" s="16">
        <f t="shared" si="48"/>
        <v>214.53803507729577</v>
      </c>
      <c r="V174" s="16">
        <f t="shared" si="49"/>
        <v>219.53802507729577</v>
      </c>
      <c r="W174" s="16">
        <f t="shared" si="60"/>
        <v>-1.27</v>
      </c>
      <c r="X174" s="16">
        <f t="shared" si="50"/>
        <v>5</v>
      </c>
      <c r="Y174" s="19">
        <f t="shared" si="51"/>
        <v>522.79451007194257</v>
      </c>
      <c r="Z174" s="15">
        <f t="shared" si="61"/>
        <v>10.315098824265169</v>
      </c>
      <c r="AA174" s="15">
        <f t="shared" si="44"/>
        <v>159.5185245254261</v>
      </c>
      <c r="AB174" s="15">
        <f t="shared" si="52"/>
        <v>38.092983919901322</v>
      </c>
    </row>
    <row r="175" spans="1:28" x14ac:dyDescent="0.2">
      <c r="A175" s="128">
        <v>42421</v>
      </c>
      <c r="B175">
        <f t="shared" si="63"/>
        <v>20160221</v>
      </c>
      <c r="C175">
        <f>Índice!C180</f>
        <v>15.5</v>
      </c>
      <c r="D175">
        <f>Índice!D180</f>
        <v>48</v>
      </c>
      <c r="E175" t="str">
        <f>Índice!E180</f>
        <v>O</v>
      </c>
      <c r="F175">
        <f>Índice!F180</f>
        <v>33</v>
      </c>
      <c r="G175">
        <f>Índice!G180</f>
        <v>0</v>
      </c>
      <c r="I175" s="5">
        <f t="shared" si="62"/>
        <v>4.534602803099129</v>
      </c>
      <c r="K175" s="5">
        <f t="shared" si="54"/>
        <v>12.175861756775955</v>
      </c>
      <c r="L175" s="17">
        <f t="shared" si="55"/>
        <v>11.044068339927858</v>
      </c>
      <c r="M175" s="19">
        <f t="shared" si="53"/>
        <v>88.787198196092035</v>
      </c>
      <c r="N175" s="16">
        <f t="shared" si="56"/>
        <v>128.93684133744205</v>
      </c>
      <c r="O175" s="19">
        <f t="shared" si="57"/>
        <v>130.65348717744206</v>
      </c>
      <c r="P175" s="16">
        <f t="shared" si="45"/>
        <v>528.58851007194255</v>
      </c>
      <c r="Q175" s="16">
        <f t="shared" si="58"/>
        <v>11.588000000000001</v>
      </c>
      <c r="R175" s="16">
        <f t="shared" si="59"/>
        <v>522.79451007194257</v>
      </c>
      <c r="S175" s="16">
        <f t="shared" si="46"/>
        <v>532.14038067711817</v>
      </c>
      <c r="T175" s="16">
        <f t="shared" si="47"/>
        <v>532.14038067711817</v>
      </c>
      <c r="U175" s="16">
        <f t="shared" si="48"/>
        <v>211.50756707424569</v>
      </c>
      <c r="V175" s="16">
        <f t="shared" si="49"/>
        <v>216.50755707424568</v>
      </c>
      <c r="W175" s="16">
        <f t="shared" si="60"/>
        <v>-1.27</v>
      </c>
      <c r="X175" s="16">
        <f t="shared" si="50"/>
        <v>5</v>
      </c>
      <c r="Y175" s="19">
        <f t="shared" si="51"/>
        <v>528.58851007194255</v>
      </c>
      <c r="Z175" s="15">
        <f t="shared" si="61"/>
        <v>18.995206271860894</v>
      </c>
      <c r="AA175" s="15">
        <f t="shared" si="44"/>
        <v>161.50640116798326</v>
      </c>
      <c r="AB175" s="15">
        <f t="shared" si="52"/>
        <v>56.235595594092906</v>
      </c>
    </row>
    <row r="176" spans="1:28" x14ac:dyDescent="0.2">
      <c r="A176" s="128">
        <v>42422</v>
      </c>
      <c r="B176">
        <f t="shared" si="63"/>
        <v>20160222</v>
      </c>
      <c r="C176">
        <f>Índice!C181</f>
        <v>16.3</v>
      </c>
      <c r="D176">
        <f>Índice!D181</f>
        <v>47</v>
      </c>
      <c r="E176" t="str">
        <f>Índice!E181</f>
        <v>SE</v>
      </c>
      <c r="F176">
        <f>Índice!F181</f>
        <v>12</v>
      </c>
      <c r="G176">
        <f>Índice!G181</f>
        <v>0</v>
      </c>
      <c r="I176" s="5">
        <f t="shared" si="62"/>
        <v>4.965157553392693</v>
      </c>
      <c r="K176" s="5">
        <f t="shared" si="54"/>
        <v>12.12968680227349</v>
      </c>
      <c r="L176" s="17">
        <f t="shared" si="55"/>
        <v>12.123261127086488</v>
      </c>
      <c r="M176" s="19">
        <f t="shared" si="53"/>
        <v>88.830172953448468</v>
      </c>
      <c r="N176" s="16">
        <f t="shared" si="56"/>
        <v>130.65348717744206</v>
      </c>
      <c r="O176" s="19">
        <f t="shared" si="57"/>
        <v>132.48746631744206</v>
      </c>
      <c r="P176" s="16">
        <f t="shared" si="45"/>
        <v>534.52651007194254</v>
      </c>
      <c r="Q176" s="16">
        <f t="shared" si="58"/>
        <v>11.876000000000001</v>
      </c>
      <c r="R176" s="16">
        <f t="shared" si="59"/>
        <v>528.58851007194255</v>
      </c>
      <c r="S176" s="16">
        <f t="shared" si="46"/>
        <v>538.07237010033896</v>
      </c>
      <c r="T176" s="16">
        <f t="shared" si="47"/>
        <v>538.07237010033896</v>
      </c>
      <c r="U176" s="16">
        <f t="shared" si="48"/>
        <v>208.3940591295717</v>
      </c>
      <c r="V176" s="16">
        <f t="shared" si="49"/>
        <v>213.3940491295717</v>
      </c>
      <c r="W176" s="16">
        <f t="shared" si="60"/>
        <v>-1.27</v>
      </c>
      <c r="X176" s="16">
        <f t="shared" si="50"/>
        <v>5</v>
      </c>
      <c r="Y176" s="19">
        <f t="shared" si="51"/>
        <v>534.52651007194254</v>
      </c>
      <c r="Z176" s="15">
        <f t="shared" si="61"/>
        <v>6.6351158261253689</v>
      </c>
      <c r="AA176" s="15">
        <f t="shared" si="44"/>
        <v>163.60024860233133</v>
      </c>
      <c r="AB176" s="15">
        <f t="shared" si="52"/>
        <v>28.563277999190031</v>
      </c>
    </row>
    <row r="177" spans="1:28" x14ac:dyDescent="0.2">
      <c r="A177" s="128">
        <v>42423</v>
      </c>
      <c r="B177">
        <f t="shared" si="63"/>
        <v>20160223</v>
      </c>
      <c r="C177">
        <f>Índice!C182</f>
        <v>14.5</v>
      </c>
      <c r="D177">
        <f>Índice!D182</f>
        <v>60</v>
      </c>
      <c r="E177" t="str">
        <f>Índice!E182</f>
        <v>E</v>
      </c>
      <c r="F177">
        <f>Índice!F182</f>
        <v>3</v>
      </c>
      <c r="G177">
        <f>Índice!G182</f>
        <v>23</v>
      </c>
      <c r="I177" s="5">
        <f t="shared" si="62"/>
        <v>6.8223316161813665</v>
      </c>
      <c r="K177" s="5">
        <f t="shared" si="54"/>
        <v>87.535409461793051</v>
      </c>
      <c r="L177" s="17">
        <f t="shared" si="55"/>
        <v>178.87257808374272</v>
      </c>
      <c r="M177" s="19">
        <f t="shared" si="53"/>
        <v>41.181018062793441</v>
      </c>
      <c r="N177" s="16">
        <f t="shared" si="56"/>
        <v>55.723178690832562</v>
      </c>
      <c r="O177" s="19">
        <f t="shared" si="57"/>
        <v>56.96412749083256</v>
      </c>
      <c r="P177" s="16">
        <f t="shared" si="45"/>
        <v>424.96191214715481</v>
      </c>
      <c r="Q177" s="16">
        <f t="shared" si="58"/>
        <v>11.228</v>
      </c>
      <c r="R177" s="16">
        <f t="shared" si="59"/>
        <v>419.34791214715483</v>
      </c>
      <c r="S177" s="16">
        <f t="shared" si="46"/>
        <v>419.34791214715483</v>
      </c>
      <c r="T177" s="16">
        <f t="shared" si="47"/>
        <v>419.34791214715483</v>
      </c>
      <c r="U177" s="16">
        <f t="shared" si="48"/>
        <v>280.40695180211998</v>
      </c>
      <c r="V177" s="16">
        <f t="shared" si="49"/>
        <v>210.24961180211997</v>
      </c>
      <c r="W177" s="16">
        <f t="shared" si="60"/>
        <v>17.82</v>
      </c>
      <c r="X177" s="16">
        <f t="shared" si="50"/>
        <v>5</v>
      </c>
      <c r="Y177" s="19">
        <f t="shared" si="51"/>
        <v>424.96191214715481</v>
      </c>
      <c r="Z177" s="15">
        <f>0.208*(91.9*EXP(-0.1386*(147.2*(101-M177)/(59.5+M177)))*(1+(147.2*(101-M177)/(59.5+M177))^5.31/(4.93*10^7)))*EXP(0.05038*F177)</f>
        <v>5.032638875447764E-2</v>
      </c>
      <c r="AA177" s="15">
        <f t="shared" si="44"/>
        <v>85.332285314697998</v>
      </c>
      <c r="AB177" s="15">
        <f>IF((IF(AA177&gt;80,0.1*Z177*(1000/(25+108.64/EXP(0.023*AA177))),0.1*Z177*(0.626*POWER(AA177,0.809)+2)))&lt;=1,IF(AA177&gt;80,0.1*Z177*(1000/(25+108.64/EXP(0.023*AA177))),0.1*Z177*(0.626*POWER(AA177,0.809)+2)),EXP(2.72*POWER(0.434*LN(IF(AA177&gt;80,0.1*Z177*(1000/(25+108.64/EXP(0.023*AA177))),0.1*Z177*(0.626*POWER(AA177,0.809)+2))),0.647)))</f>
        <v>0.12499577003048211</v>
      </c>
    </row>
    <row r="178" spans="1:28" x14ac:dyDescent="0.2">
      <c r="A178" s="128">
        <v>42424</v>
      </c>
      <c r="B178">
        <f t="shared" si="63"/>
        <v>20160224</v>
      </c>
      <c r="C178">
        <f>Índice!C183</f>
        <v>15.6</v>
      </c>
      <c r="D178">
        <f>Índice!D183</f>
        <v>62</v>
      </c>
      <c r="E178" t="str">
        <f>Índice!E183</f>
        <v>ONO</v>
      </c>
      <c r="F178">
        <f>Índice!F183</f>
        <v>5</v>
      </c>
      <c r="G178">
        <f>Índice!G183</f>
        <v>0</v>
      </c>
      <c r="I178" s="5">
        <f t="shared" si="62"/>
        <v>8.3380583934383772</v>
      </c>
      <c r="K178" s="5">
        <f t="shared" si="54"/>
        <v>45.033627053400735</v>
      </c>
      <c r="L178" s="17">
        <f t="shared" si="55"/>
        <v>87.457937062823689</v>
      </c>
      <c r="M178" s="19">
        <f t="shared" si="53"/>
        <v>63.441029424757517</v>
      </c>
      <c r="N178" s="16">
        <f t="shared" si="56"/>
        <v>56.96412749083256</v>
      </c>
      <c r="O178" s="19">
        <f t="shared" si="57"/>
        <v>58.22615651083256</v>
      </c>
      <c r="P178" s="16">
        <f t="shared" si="45"/>
        <v>430.77391214715482</v>
      </c>
      <c r="Q178" s="16">
        <f t="shared" si="58"/>
        <v>11.623999999999999</v>
      </c>
      <c r="R178" s="16">
        <f t="shared" si="59"/>
        <v>424.96191214715481</v>
      </c>
      <c r="S178" s="16">
        <f t="shared" si="46"/>
        <v>432.26139858481395</v>
      </c>
      <c r="T178" s="16">
        <f t="shared" si="47"/>
        <v>432.26139858481395</v>
      </c>
      <c r="U178" s="16">
        <f t="shared" si="48"/>
        <v>271.49893893443488</v>
      </c>
      <c r="V178" s="16">
        <f t="shared" si="49"/>
        <v>276.4989289344349</v>
      </c>
      <c r="W178" s="16">
        <f t="shared" si="60"/>
        <v>-1.27</v>
      </c>
      <c r="X178" s="16">
        <f t="shared" si="50"/>
        <v>5</v>
      </c>
      <c r="Y178" s="19">
        <f t="shared" si="51"/>
        <v>430.77391214715482</v>
      </c>
      <c r="Z178" s="15">
        <f>0.208*(91.9*EXP(-0.1386*(147.2*(101-M178)/(59.5+M178)))*(1+(147.2*(101-M178)/(59.5+M178))^5.31/(4.93*10^7)))*EXP(0.05038*F178)</f>
        <v>0.63451242276394026</v>
      </c>
      <c r="AA178" s="15">
        <f t="shared" si="44"/>
        <v>87.040078927260296</v>
      </c>
      <c r="AB178" s="15">
        <f>IF((IF(AA178&gt;80,0.1*Z178*(1000/(25+108.64/EXP(0.023*AA178))),0.1*Z178*(0.626*POWER(AA178,0.809)+2)))&lt;=1,IF(AA178&gt;80,0.1*Z178*(1000/(25+108.64/EXP(0.023*AA178))),0.1*Z178*(0.626*POWER(AA178,0.809)+2)),EXP(2.72*POWER(0.434*LN(IF(AA178&gt;80,0.1*Z178*(1000/(25+108.64/EXP(0.023*AA178))),0.1*Z178*(0.626*POWER(AA178,0.809)+2))),0.647)))</f>
        <v>2.642888713589548</v>
      </c>
    </row>
    <row r="179" spans="1:28" x14ac:dyDescent="0.2">
      <c r="A179" s="128">
        <v>42425</v>
      </c>
      <c r="B179">
        <f t="shared" si="63"/>
        <v>20160225</v>
      </c>
      <c r="C179">
        <f>Índice!C184</f>
        <v>19.100000000000001</v>
      </c>
      <c r="D179">
        <f>Índice!D184</f>
        <v>55</v>
      </c>
      <c r="E179" t="str">
        <f>Índice!E184</f>
        <v>ONO</v>
      </c>
      <c r="F179">
        <f>Índice!F184</f>
        <v>15</v>
      </c>
      <c r="G179">
        <f>Índice!G184</f>
        <v>0</v>
      </c>
      <c r="I179" s="5">
        <f t="shared" si="62"/>
        <v>9.8415614681571277</v>
      </c>
      <c r="K179" s="5">
        <f t="shared" si="54"/>
        <v>21.92485968248501</v>
      </c>
      <c r="L179" s="17">
        <f t="shared" si="55"/>
        <v>44.970182001439653</v>
      </c>
      <c r="M179" s="19">
        <f t="shared" si="53"/>
        <v>80.239362056940308</v>
      </c>
      <c r="N179" s="16">
        <f t="shared" si="56"/>
        <v>58.22615651083256</v>
      </c>
      <c r="O179" s="19">
        <f t="shared" si="57"/>
        <v>60.033884810832561</v>
      </c>
      <c r="P179" s="16">
        <f t="shared" si="45"/>
        <v>437.21591214715482</v>
      </c>
      <c r="Q179" s="16">
        <f t="shared" si="58"/>
        <v>12.884</v>
      </c>
      <c r="R179" s="16">
        <f t="shared" si="59"/>
        <v>430.77391214715482</v>
      </c>
      <c r="S179" s="16">
        <f t="shared" si="46"/>
        <v>438.18122970361867</v>
      </c>
      <c r="T179" s="16">
        <f t="shared" si="47"/>
        <v>438.18122970361867</v>
      </c>
      <c r="U179" s="16">
        <f t="shared" si="48"/>
        <v>267.51045599632499</v>
      </c>
      <c r="V179" s="16">
        <f t="shared" si="49"/>
        <v>272.51044599632502</v>
      </c>
      <c r="W179" s="16">
        <f t="shared" si="60"/>
        <v>-1.27</v>
      </c>
      <c r="X179" s="16">
        <f t="shared" si="50"/>
        <v>5</v>
      </c>
      <c r="Y179" s="19">
        <f t="shared" si="51"/>
        <v>437.21591214715482</v>
      </c>
      <c r="Z179" s="15">
        <f>0.208*(91.9*EXP(-0.1386*(147.2*(101-M179)/(59.5+M179)))*(1+(147.2*(101-M179)/(59.5+M179))^5.31/(4.93*10^7)))*EXP(0.05038*F179)</f>
        <v>2.482925930542355</v>
      </c>
      <c r="AA179" s="15">
        <f t="shared" si="44"/>
        <v>89.384443424389687</v>
      </c>
      <c r="AB179" s="15">
        <f>IF((IF(AA179&gt;80,0.1*Z179*(1000/(25+108.64/EXP(0.023*AA179))),0.1*Z179*(0.626*POWER(AA179,0.809)+2)))&lt;=1,IF(AA179&gt;80,0.1*Z179*(1000/(25+108.64/EXP(0.023*AA179))),0.1*Z179*(0.626*POWER(AA179,0.809)+2)),EXP(2.72*POWER(0.434*LN(IF(AA179&gt;80,0.1*Z179*(1000/(25+108.64/EXP(0.023*AA179))),0.1*Z179*(0.626*POWER(AA179,0.809)+2))),0.647)))</f>
        <v>10.620041337608962</v>
      </c>
    </row>
    <row r="180" spans="1:28" x14ac:dyDescent="0.2">
      <c r="A180" s="128">
        <v>42426</v>
      </c>
      <c r="B180">
        <f t="shared" si="63"/>
        <v>20160226</v>
      </c>
      <c r="C180">
        <f>Índice!C185</f>
        <v>19.7</v>
      </c>
      <c r="D180">
        <f>Índice!D185</f>
        <v>49</v>
      </c>
      <c r="E180" t="str">
        <f>Índice!E185</f>
        <v>NO</v>
      </c>
      <c r="F180">
        <f>Índice!F185</f>
        <v>13.505000000000001</v>
      </c>
      <c r="G180">
        <f>Índice!G185</f>
        <v>0</v>
      </c>
      <c r="I180" s="5">
        <f t="shared" si="62"/>
        <v>8.6825167863359809</v>
      </c>
      <c r="K180" s="5">
        <f t="shared" si="54"/>
        <v>15.378608348195426</v>
      </c>
      <c r="L180" s="17">
        <f t="shared" si="55"/>
        <v>21.869041480045947</v>
      </c>
      <c r="M180" s="19">
        <f t="shared" si="53"/>
        <v>85.865987814240782</v>
      </c>
      <c r="N180" s="16">
        <f t="shared" si="56"/>
        <v>60.033884810832561</v>
      </c>
      <c r="O180" s="19">
        <f t="shared" si="57"/>
        <v>62.14349777083256</v>
      </c>
      <c r="P180" s="16">
        <f t="shared" si="45"/>
        <v>443.76591214715484</v>
      </c>
      <c r="Q180" s="16">
        <f t="shared" si="58"/>
        <v>13.1</v>
      </c>
      <c r="R180" s="16">
        <f t="shared" si="59"/>
        <v>437.21591214715482</v>
      </c>
      <c r="S180" s="16">
        <f t="shared" si="46"/>
        <v>444.74462918923712</v>
      </c>
      <c r="T180" s="16">
        <f t="shared" si="47"/>
        <v>444.74462918923712</v>
      </c>
      <c r="U180" s="16">
        <f t="shared" si="48"/>
        <v>263.15682696138668</v>
      </c>
      <c r="V180" s="16">
        <f t="shared" si="49"/>
        <v>268.15681696138671</v>
      </c>
      <c r="W180" s="16">
        <f t="shared" si="60"/>
        <v>-1.27</v>
      </c>
      <c r="X180" s="16">
        <f t="shared" si="50"/>
        <v>5</v>
      </c>
      <c r="Y180" s="19">
        <f t="shared" si="51"/>
        <v>443.76591214715484</v>
      </c>
      <c r="Z180" s="15">
        <f>0.208*(91.9*EXP(-0.1386*(147.2*(101-M180)/(59.5+M180)))*(1+(147.2*(101-M180)/(59.5+M180))^5.31/(4.93*10^7)))*EXP(0.05038*F180)</f>
        <v>4.6927066590271647</v>
      </c>
      <c r="AA180" s="15">
        <f t="shared" si="44"/>
        <v>92.058190794460046</v>
      </c>
      <c r="AB180" s="15">
        <f>IF((IF(AA180&gt;80,0.1*Z180*(1000/(25+108.64/EXP(0.023*AA180))),0.1*Z180*(0.626*POWER(AA180,0.809)+2)))&lt;=1,IF(AA180&gt;80,0.1*Z180*(1000/(25+108.64/EXP(0.023*AA180))),0.1*Z180*(0.626*POWER(AA180,0.809)+2)),EXP(2.72*POWER(0.434*LN(IF(AA180&gt;80,0.1*Z180*(1000/(25+108.64/EXP(0.023*AA180))),0.1*Z180*(0.626*POWER(AA180,0.809)+2))),0.647)))</f>
        <v>17.743899047393548</v>
      </c>
    </row>
    <row r="181" spans="1:28" x14ac:dyDescent="0.2">
      <c r="A181" s="128">
        <v>42427</v>
      </c>
      <c r="B181">
        <f t="shared" si="63"/>
        <v>20160227</v>
      </c>
      <c r="C181">
        <f>Índice!C186</f>
        <v>19.5</v>
      </c>
      <c r="D181">
        <f>Índice!D186</f>
        <v>45</v>
      </c>
      <c r="E181">
        <f>Índice!E186</f>
        <v>0</v>
      </c>
      <c r="F181">
        <f>Índice!F186</f>
        <v>0</v>
      </c>
      <c r="G181">
        <f>Índice!G186</f>
        <v>0</v>
      </c>
      <c r="I181" s="5">
        <f t="shared" si="62"/>
        <v>7.2502037524570069</v>
      </c>
      <c r="K181" s="5">
        <f t="shared" si="54"/>
        <v>13.88282420318731</v>
      </c>
      <c r="L181" s="17">
        <f t="shared" si="55"/>
        <v>15.324950679594375</v>
      </c>
      <c r="M181" s="19">
        <f t="shared" si="53"/>
        <v>87.215828437358454</v>
      </c>
      <c r="N181" s="16">
        <f t="shared" si="56"/>
        <v>62.14349777083256</v>
      </c>
      <c r="O181" s="19">
        <f t="shared" si="57"/>
        <v>64.396694870832562</v>
      </c>
      <c r="P181" s="16">
        <f t="shared" si="45"/>
        <v>450.27991214715485</v>
      </c>
      <c r="Q181" s="16">
        <f t="shared" si="58"/>
        <v>13.028</v>
      </c>
      <c r="R181" s="16">
        <f t="shared" si="59"/>
        <v>443.76591214715484</v>
      </c>
      <c r="S181" s="16">
        <f t="shared" si="46"/>
        <v>451.42012365032542</v>
      </c>
      <c r="T181" s="16">
        <f t="shared" si="47"/>
        <v>451.42012365032542</v>
      </c>
      <c r="U181" s="16">
        <f t="shared" si="48"/>
        <v>258.8015155153347</v>
      </c>
      <c r="V181" s="16">
        <f t="shared" si="49"/>
        <v>263.80150551533472</v>
      </c>
      <c r="W181" s="16">
        <f t="shared" si="60"/>
        <v>-1.27</v>
      </c>
      <c r="X181" s="16">
        <f t="shared" si="50"/>
        <v>5</v>
      </c>
      <c r="Y181" s="19">
        <f t="shared" si="51"/>
        <v>450.27991214715485</v>
      </c>
      <c r="Z181" s="15">
        <f>0.208*(91.9*EXP(-0.1386*(147.2*(101-M181)/(59.5+M181)))*(1+(147.2*(101-M181)/(59.5+M181))^5.31/(4.93*10^7)))*EXP(0.05038*F181)</f>
        <v>2.8765603236788189</v>
      </c>
      <c r="AA181" s="15">
        <f t="shared" si="44"/>
        <v>94.872838094360944</v>
      </c>
      <c r="AB181" s="15">
        <f>IF((IF(AA181&gt;80,0.1*Z181*(1000/(25+108.64/EXP(0.023*AA181))),0.1*Z181*(0.626*POWER(AA181,0.809)+2)))&lt;=1,IF(AA181&gt;80,0.1*Z181*(1000/(25+108.64/EXP(0.023*AA181))),0.1*Z181*(0.626*POWER(AA181,0.809)+2)),EXP(2.72*POWER(0.434*LN(IF(AA181&gt;80,0.1*Z181*(1000/(25+108.64/EXP(0.023*AA181))),0.1*Z181*(0.626*POWER(AA181,0.809)+2))),0.647)))</f>
        <v>12.392692352505215</v>
      </c>
    </row>
    <row r="182" spans="1:28" x14ac:dyDescent="0.2">
      <c r="A182" s="128">
        <v>42428</v>
      </c>
      <c r="B182">
        <f t="shared" si="63"/>
        <v>20160228</v>
      </c>
      <c r="C182">
        <f>Índice!C187</f>
        <v>19.3</v>
      </c>
      <c r="D182">
        <f>Índice!D187</f>
        <v>39</v>
      </c>
      <c r="E182" t="str">
        <f>Índice!E187</f>
        <v>O</v>
      </c>
      <c r="F182">
        <f>Índice!F187</f>
        <v>35</v>
      </c>
      <c r="G182">
        <f>Índice!G187</f>
        <v>0</v>
      </c>
      <c r="I182" s="5">
        <f t="shared" si="62"/>
        <v>5.0005654428176207</v>
      </c>
      <c r="K182" s="5">
        <f t="shared" si="54"/>
        <v>11.962531597359106</v>
      </c>
      <c r="L182" s="17">
        <f t="shared" si="55"/>
        <v>13.829660205252814</v>
      </c>
      <c r="M182" s="19">
        <f t="shared" si="53"/>
        <v>88.98595183058859</v>
      </c>
      <c r="N182" s="16">
        <f t="shared" si="56"/>
        <v>64.396694870832562</v>
      </c>
      <c r="O182" s="19">
        <f t="shared" ref="O182:O215" si="64">IF(N182+(1.894*(IF(C182&lt;-1.1,-1.1,C182)+1.1)*(100-D182)*(IF(SH=TRUE,CHOOSE(RIGHT(LEFT(B182,6),2),11.5,10.5, 9.2, 7.9, 6.8, 6.2,6.5, 7.4, 8.7,10,11.2,11.8),CHOOSE(RIGHT(LEFT(B182,6),2),6.5,7.5,9,12.8,13.9,13.9,12.4,10.9,9.4,8,7,6)))*0.0001)&lt;0,0,N182+(1.894*(IF(C182&lt;-1.1,-1.1,C182)+1.1)*(100-D182)*(IF(SH=TRUE,CHOOSE(RIGHT(LEFT(B182,6),2),11.5,10.5, 9.2, 7.9, 6.8, 6.2,6.5, 7.4, 8.7,10,11.2,11.8),CHOOSE(RIGHT(LEFT(B182,6),2),6.5,7.5,9,12.8,13.9,13.9,12.4,10.9,9.4,8,7,6)))*0.0001))</f>
        <v>66.871433150832559</v>
      </c>
      <c r="P182" s="16">
        <f t="shared" si="45"/>
        <v>456.75791214715485</v>
      </c>
      <c r="Q182" s="16">
        <f t="shared" si="58"/>
        <v>12.956</v>
      </c>
      <c r="R182" s="16">
        <f t="shared" si="59"/>
        <v>450.27991214715485</v>
      </c>
      <c r="S182" s="16">
        <f t="shared" si="46"/>
        <v>458.06102317765527</v>
      </c>
      <c r="T182" s="16">
        <f t="shared" si="47"/>
        <v>458.06102317765527</v>
      </c>
      <c r="U182" s="16">
        <f t="shared" si="48"/>
        <v>254.54029912537365</v>
      </c>
      <c r="V182" s="16">
        <f t="shared" si="49"/>
        <v>259.54028912537365</v>
      </c>
      <c r="W182" s="16">
        <f t="shared" si="60"/>
        <v>-1.27</v>
      </c>
      <c r="X182" s="16">
        <f t="shared" ref="X182:X215" si="65">IF(SH=TRUE,CHOOSE(RIGHT(LEFT(B182,6),2),6.4,5,2.4,0.4,-1.6,-1.6,-1.6,-1.6,-1.6,0.9,3.8,5.8),CHOOSE(RIGHT(LEFT(B182,6),2),-1.6,-1.6,-1.6,0.9,3.8,5.8,6.4,5,2.4,0.4,-1.6,-1.6))</f>
        <v>5</v>
      </c>
      <c r="Y182" s="19">
        <f t="shared" si="51"/>
        <v>456.75791214715485</v>
      </c>
      <c r="Z182" s="15">
        <f t="shared" ref="Z182:Z243" si="66">0.208*(91.9*EXP(-0.1386*(147.2*(101-M182)/(59.5+M182)))*(1+(147.2*(101-M182)/(59.5+M182))^5.31/(4.93*10^7)))*EXP(0.05038*F182)</f>
        <v>21.617006083704069</v>
      </c>
      <c r="AA182" s="15">
        <f t="shared" si="44"/>
        <v>97.907580120235991</v>
      </c>
      <c r="AB182" s="15">
        <f t="shared" ref="AB182:AB243" si="67">IF((IF(AA182&gt;80,0.1*Z182*(1000/(25+108.64/EXP(0.023*AA182))),0.1*Z182*(0.626*POWER(AA182,0.809)+2)))&lt;=1,IF(AA182&gt;80,0.1*Z182*(1000/(25+108.64/EXP(0.023*AA182))),0.1*Z182*(0.626*POWER(AA182,0.809)+2)),EXP(2.72*POWER(0.434*LN(IF(AA182&gt;80,0.1*Z182*(1000/(25+108.64/EXP(0.023*AA182))),0.1*Z182*(0.626*POWER(AA182,0.809)+2))),0.647)))</f>
        <v>51.349428628173193</v>
      </c>
    </row>
    <row r="183" spans="1:28" x14ac:dyDescent="0.2">
      <c r="A183" s="128">
        <v>42430</v>
      </c>
      <c r="B183" s="33">
        <v>20160301</v>
      </c>
      <c r="C183">
        <f>Índice!C188</f>
        <v>18.600000000000001</v>
      </c>
      <c r="D183">
        <f>Índice!D188</f>
        <v>47</v>
      </c>
      <c r="E183" t="str">
        <f>Índice!E188</f>
        <v>O</v>
      </c>
      <c r="F183">
        <f>Índice!F188</f>
        <v>25</v>
      </c>
      <c r="G183">
        <f>Índice!G188</f>
        <v>0</v>
      </c>
      <c r="I183" s="5">
        <f t="shared" si="62"/>
        <v>7.0651281813922155</v>
      </c>
      <c r="K183" s="5">
        <f t="shared" si="54"/>
        <v>11.910001375450316</v>
      </c>
      <c r="L183" s="17">
        <f t="shared" si="55"/>
        <v>11.910001375450316</v>
      </c>
      <c r="M183" s="19">
        <f t="shared" si="53"/>
        <v>89.03497451887074</v>
      </c>
      <c r="N183" s="16">
        <f t="shared" si="56"/>
        <v>66.871433150832559</v>
      </c>
      <c r="O183" s="19">
        <f t="shared" si="64"/>
        <v>68.690756518832558</v>
      </c>
      <c r="P183" s="16">
        <f t="shared" si="45"/>
        <v>461.80991214715488</v>
      </c>
      <c r="Q183" s="16">
        <f t="shared" si="58"/>
        <v>10.104000000000001</v>
      </c>
      <c r="R183" s="16">
        <f t="shared" si="59"/>
        <v>456.75791214715485</v>
      </c>
      <c r="S183" s="16">
        <f t="shared" si="46"/>
        <v>464.66732848635644</v>
      </c>
      <c r="T183" s="16">
        <f t="shared" si="47"/>
        <v>464.66732848635644</v>
      </c>
      <c r="U183" s="16">
        <f t="shared" si="48"/>
        <v>250.37089700480729</v>
      </c>
      <c r="V183" s="16">
        <f t="shared" si="49"/>
        <v>255.37088700480729</v>
      </c>
      <c r="W183" s="16">
        <f t="shared" si="60"/>
        <v>-1.27</v>
      </c>
      <c r="X183" s="16">
        <f t="shared" si="65"/>
        <v>2.4</v>
      </c>
      <c r="Y183" s="19">
        <f t="shared" si="51"/>
        <v>461.80991214715488</v>
      </c>
      <c r="Z183" s="15">
        <f t="shared" si="66"/>
        <v>13.153897751202173</v>
      </c>
      <c r="AA183" s="15">
        <f t="shared" si="44"/>
        <v>100.14279221294154</v>
      </c>
      <c r="AB183" s="15">
        <f t="shared" si="67"/>
        <v>37.785552905246796</v>
      </c>
    </row>
    <row r="184" spans="1:28" x14ac:dyDescent="0.2">
      <c r="A184" s="128">
        <v>42431</v>
      </c>
      <c r="B184" s="34">
        <f>B183+1</f>
        <v>20160302</v>
      </c>
      <c r="C184">
        <f>Índice!C189</f>
        <v>20</v>
      </c>
      <c r="D184">
        <f>Índice!D189</f>
        <v>40</v>
      </c>
      <c r="E184" t="str">
        <f>Índice!E189</f>
        <v>O</v>
      </c>
      <c r="F184">
        <f>Índice!F189</f>
        <v>27</v>
      </c>
      <c r="G184">
        <f>Índice!G189</f>
        <v>0</v>
      </c>
      <c r="I184" s="5">
        <f t="shared" si="62"/>
        <v>5.9907383507602825</v>
      </c>
      <c r="K184" s="5">
        <f t="shared" si="54"/>
        <v>11.768870344401225</v>
      </c>
      <c r="L184" s="17">
        <f t="shared" si="55"/>
        <v>11.857488490688551</v>
      </c>
      <c r="M184" s="19">
        <f t="shared" si="53"/>
        <v>89.166842437761304</v>
      </c>
      <c r="N184" s="16">
        <f t="shared" si="56"/>
        <v>68.690756518832558</v>
      </c>
      <c r="O184" s="19">
        <f t="shared" si="64"/>
        <v>70.896736198832556</v>
      </c>
      <c r="P184" s="16">
        <f t="shared" si="45"/>
        <v>467.11391214715485</v>
      </c>
      <c r="Q184" s="16">
        <f t="shared" si="58"/>
        <v>10.608000000000001</v>
      </c>
      <c r="R184" s="16">
        <f t="shared" si="59"/>
        <v>461.80991214715488</v>
      </c>
      <c r="S184" s="16">
        <f t="shared" si="46"/>
        <v>469.82087130436378</v>
      </c>
      <c r="T184" s="16">
        <f t="shared" si="47"/>
        <v>469.82087130436378</v>
      </c>
      <c r="U184" s="16">
        <f t="shared" si="48"/>
        <v>247.16584520890837</v>
      </c>
      <c r="V184" s="16">
        <f t="shared" si="49"/>
        <v>252.16583520890836</v>
      </c>
      <c r="W184" s="16">
        <f t="shared" si="60"/>
        <v>-1.27</v>
      </c>
      <c r="X184" s="16">
        <f t="shared" si="65"/>
        <v>2.4</v>
      </c>
      <c r="Y184" s="19">
        <f t="shared" si="51"/>
        <v>467.11391214715485</v>
      </c>
      <c r="Z184" s="15">
        <f t="shared" si="66"/>
        <v>14.826385246428119</v>
      </c>
      <c r="AA184" s="15">
        <f t="shared" si="44"/>
        <v>102.7905832093535</v>
      </c>
      <c r="AB184" s="15">
        <f t="shared" si="67"/>
        <v>41.313123863947979</v>
      </c>
    </row>
    <row r="185" spans="1:28" x14ac:dyDescent="0.2">
      <c r="A185" s="128">
        <v>42432</v>
      </c>
      <c r="B185">
        <f>B184+1</f>
        <v>20160303</v>
      </c>
      <c r="C185">
        <f>Índice!C190</f>
        <v>17.899999999999999</v>
      </c>
      <c r="D185">
        <f>Índice!D190</f>
        <v>48</v>
      </c>
      <c r="E185" t="str">
        <f>Índice!E190</f>
        <v>ONO</v>
      </c>
      <c r="F185">
        <f>Índice!F190</f>
        <v>35</v>
      </c>
      <c r="G185">
        <f>Índice!G190</f>
        <v>0</v>
      </c>
      <c r="I185" s="5">
        <f t="shared" si="62"/>
        <v>6.7317754245251304</v>
      </c>
      <c r="K185" s="5">
        <f t="shared" si="54"/>
        <v>11.977520249147977</v>
      </c>
      <c r="L185" s="17">
        <f t="shared" si="55"/>
        <v>11.716404038719995</v>
      </c>
      <c r="M185" s="19">
        <f t="shared" si="53"/>
        <v>88.971969930229548</v>
      </c>
      <c r="N185" s="16">
        <f t="shared" si="56"/>
        <v>70.896736198832556</v>
      </c>
      <c r="O185" s="19">
        <f t="shared" si="64"/>
        <v>72.618306438832562</v>
      </c>
      <c r="P185" s="16">
        <f t="shared" si="45"/>
        <v>472.03991214715484</v>
      </c>
      <c r="Q185" s="16">
        <f t="shared" si="58"/>
        <v>9.8519999999999985</v>
      </c>
      <c r="R185" s="16">
        <f t="shared" si="59"/>
        <v>467.11391214715485</v>
      </c>
      <c r="S185" s="16">
        <f t="shared" si="46"/>
        <v>475.23289658174753</v>
      </c>
      <c r="T185" s="16">
        <f t="shared" si="47"/>
        <v>475.23289658174753</v>
      </c>
      <c r="U185" s="16">
        <f t="shared" si="48"/>
        <v>243.84419742845975</v>
      </c>
      <c r="V185" s="16">
        <f t="shared" si="49"/>
        <v>248.84418742845975</v>
      </c>
      <c r="W185" s="16">
        <f t="shared" si="60"/>
        <v>-1.27</v>
      </c>
      <c r="X185" s="16">
        <f t="shared" si="65"/>
        <v>2.4</v>
      </c>
      <c r="Y185" s="19">
        <f t="shared" si="51"/>
        <v>472.03991214715484</v>
      </c>
      <c r="Z185" s="15">
        <f t="shared" si="66"/>
        <v>21.573658007540448</v>
      </c>
      <c r="AA185" s="15">
        <f t="shared" si="44"/>
        <v>104.89440063541963</v>
      </c>
      <c r="AB185" s="15">
        <f t="shared" si="67"/>
        <v>52.831616892282931</v>
      </c>
    </row>
    <row r="186" spans="1:28" x14ac:dyDescent="0.2">
      <c r="A186" s="128">
        <v>42433</v>
      </c>
      <c r="B186">
        <f>B185+1</f>
        <v>20160304</v>
      </c>
      <c r="C186">
        <f>Índice!C191</f>
        <v>14.9</v>
      </c>
      <c r="D186">
        <f>Índice!D191</f>
        <v>44</v>
      </c>
      <c r="E186" t="str">
        <f>Índice!E191</f>
        <v>ONO</v>
      </c>
      <c r="F186">
        <f>Índice!F191</f>
        <v>43</v>
      </c>
      <c r="G186">
        <f>Índice!G191</f>
        <v>1.5</v>
      </c>
      <c r="I186" s="5">
        <f t="shared" si="62"/>
        <v>2.7543022350919801</v>
      </c>
      <c r="K186" s="5">
        <f t="shared" si="54"/>
        <v>17.895586348876229</v>
      </c>
      <c r="L186" s="17">
        <f t="shared" si="55"/>
        <v>39.87022392952526</v>
      </c>
      <c r="M186" s="19">
        <f t="shared" si="53"/>
        <v>83.649798990134343</v>
      </c>
      <c r="N186" s="16">
        <f t="shared" si="56"/>
        <v>72.618306438832562</v>
      </c>
      <c r="O186" s="19">
        <f t="shared" si="64"/>
        <v>74.179568518832568</v>
      </c>
      <c r="P186" s="16">
        <f t="shared" si="45"/>
        <v>476.42591214715486</v>
      </c>
      <c r="Q186" s="16">
        <f t="shared" si="58"/>
        <v>8.7720000000000002</v>
      </c>
      <c r="R186" s="16">
        <f t="shared" si="59"/>
        <v>472.03991214715484</v>
      </c>
      <c r="S186" s="16">
        <f t="shared" si="46"/>
        <v>472.2001160961745</v>
      </c>
      <c r="T186" s="16">
        <f t="shared" si="47"/>
        <v>472.2001160961745</v>
      </c>
      <c r="U186" s="16">
        <f t="shared" si="48"/>
        <v>245.70003879612094</v>
      </c>
      <c r="V186" s="16">
        <f t="shared" si="49"/>
        <v>245.79846379612093</v>
      </c>
      <c r="W186" s="16">
        <f t="shared" si="60"/>
        <v>-2.5000000000000133E-2</v>
      </c>
      <c r="X186" s="16">
        <f t="shared" si="65"/>
        <v>2.4</v>
      </c>
      <c r="Y186" s="19">
        <f t="shared" si="51"/>
        <v>476.42591214715486</v>
      </c>
      <c r="Z186" s="15">
        <f t="shared" si="66"/>
        <v>15.330405943302317</v>
      </c>
      <c r="AA186" s="15">
        <f t="shared" si="44"/>
        <v>106.79079127502348</v>
      </c>
      <c r="AB186" s="15">
        <f t="shared" si="67"/>
        <v>42.914944261047161</v>
      </c>
    </row>
    <row r="187" spans="1:28" x14ac:dyDescent="0.2">
      <c r="A187" s="128">
        <v>42434</v>
      </c>
      <c r="B187">
        <f t="shared" ref="B187:B213" si="68">B186+1</f>
        <v>20160305</v>
      </c>
      <c r="C187">
        <f>Índice!C192</f>
        <v>13.6</v>
      </c>
      <c r="D187">
        <f>Índice!D192</f>
        <v>39</v>
      </c>
      <c r="E187" t="str">
        <f>Índice!E192</f>
        <v>Variable</v>
      </c>
      <c r="F187">
        <f>Índice!F192</f>
        <v>9</v>
      </c>
      <c r="G187">
        <f>Índice!G192</f>
        <v>0</v>
      </c>
      <c r="I187" s="5">
        <f t="shared" si="62"/>
        <v>-9.4994884358201234E-2</v>
      </c>
      <c r="K187" s="5">
        <f t="shared" si="54"/>
        <v>14.242092306832488</v>
      </c>
      <c r="L187" s="17">
        <f t="shared" si="55"/>
        <v>17.841097973377096</v>
      </c>
      <c r="M187" s="19">
        <f t="shared" si="53"/>
        <v>86.889331693515203</v>
      </c>
      <c r="N187" s="16">
        <f t="shared" si="56"/>
        <v>74.179568518832568</v>
      </c>
      <c r="O187" s="19">
        <f t="shared" si="64"/>
        <v>75.74205033483257</v>
      </c>
      <c r="P187" s="16">
        <f t="shared" si="45"/>
        <v>480.57791214715485</v>
      </c>
      <c r="Q187" s="16">
        <f t="shared" si="58"/>
        <v>8.3039999999999985</v>
      </c>
      <c r="R187" s="16">
        <f t="shared" si="59"/>
        <v>476.42591214715486</v>
      </c>
      <c r="S187" s="16">
        <f t="shared" si="46"/>
        <v>484.73812436221675</v>
      </c>
      <c r="T187" s="16">
        <f t="shared" si="47"/>
        <v>484.73812436221675</v>
      </c>
      <c r="U187" s="16">
        <f t="shared" si="48"/>
        <v>238.11801610605437</v>
      </c>
      <c r="V187" s="16">
        <f t="shared" si="49"/>
        <v>243.11800610605437</v>
      </c>
      <c r="W187" s="16">
        <f t="shared" si="60"/>
        <v>-1.27</v>
      </c>
      <c r="X187" s="16">
        <f t="shared" si="65"/>
        <v>2.4</v>
      </c>
      <c r="Y187" s="19">
        <f t="shared" si="51"/>
        <v>480.57791214715485</v>
      </c>
      <c r="Z187" s="15">
        <f t="shared" si="66"/>
        <v>4.3212028435372334</v>
      </c>
      <c r="AA187" s="15">
        <f t="shared" si="44"/>
        <v>108.66744688747551</v>
      </c>
      <c r="AB187" s="15">
        <f t="shared" si="67"/>
        <v>18.181689402498328</v>
      </c>
    </row>
    <row r="188" spans="1:28" x14ac:dyDescent="0.2">
      <c r="A188" s="128">
        <v>42435</v>
      </c>
      <c r="B188">
        <f t="shared" si="68"/>
        <v>20160306</v>
      </c>
      <c r="C188">
        <f>Índice!C193</f>
        <v>17.7</v>
      </c>
      <c r="D188">
        <f>Índice!D193</f>
        <v>42</v>
      </c>
      <c r="E188" t="str">
        <f>Índice!E193</f>
        <v>NO</v>
      </c>
      <c r="F188">
        <f>Índice!F193</f>
        <v>5</v>
      </c>
      <c r="G188">
        <f>Índice!G193</f>
        <v>0</v>
      </c>
      <c r="I188" s="5">
        <f t="shared" si="62"/>
        <v>4.6258822588806856</v>
      </c>
      <c r="K188" s="5">
        <f t="shared" si="54"/>
        <v>13.035467897693936</v>
      </c>
      <c r="L188" s="17">
        <f t="shared" si="55"/>
        <v>14.188809735556527</v>
      </c>
      <c r="M188" s="19">
        <f t="shared" si="53"/>
        <v>87.991690261043175</v>
      </c>
      <c r="N188" s="16">
        <f t="shared" si="56"/>
        <v>75.74205033483257</v>
      </c>
      <c r="O188" s="19">
        <f t="shared" si="64"/>
        <v>77.642050526832563</v>
      </c>
      <c r="P188" s="16">
        <f t="shared" si="45"/>
        <v>485.46791214715483</v>
      </c>
      <c r="Q188" s="16">
        <f t="shared" si="58"/>
        <v>9.7799999999999994</v>
      </c>
      <c r="R188" s="16">
        <f t="shared" si="59"/>
        <v>480.57791214715485</v>
      </c>
      <c r="S188" s="16">
        <f t="shared" si="46"/>
        <v>488.97777150096573</v>
      </c>
      <c r="T188" s="16">
        <f t="shared" si="47"/>
        <v>488.97777150096573</v>
      </c>
      <c r="U188" s="16">
        <f t="shared" si="48"/>
        <v>235.60750330521071</v>
      </c>
      <c r="V188" s="16">
        <f t="shared" si="49"/>
        <v>240.60749330521071</v>
      </c>
      <c r="W188" s="16">
        <f t="shared" si="60"/>
        <v>-1.27</v>
      </c>
      <c r="X188" s="16">
        <f t="shared" si="65"/>
        <v>2.4</v>
      </c>
      <c r="Y188" s="19">
        <f t="shared" si="51"/>
        <v>485.46791214715483</v>
      </c>
      <c r="Z188" s="15">
        <f t="shared" si="66"/>
        <v>4.1347366548888029</v>
      </c>
      <c r="AA188" s="15">
        <f t="shared" si="44"/>
        <v>110.93060504362241</v>
      </c>
      <c r="AB188" s="15">
        <f t="shared" si="67"/>
        <v>17.774097968799836</v>
      </c>
    </row>
    <row r="189" spans="1:28" x14ac:dyDescent="0.2">
      <c r="A189" s="128">
        <v>42436</v>
      </c>
      <c r="B189">
        <f t="shared" si="68"/>
        <v>20160307</v>
      </c>
      <c r="C189">
        <f>Índice!C194</f>
        <v>21.2</v>
      </c>
      <c r="D189">
        <f>Índice!D194</f>
        <v>43</v>
      </c>
      <c r="E189">
        <f>Índice!E194</f>
        <v>0</v>
      </c>
      <c r="F189">
        <f>Índice!F194</f>
        <v>0</v>
      </c>
      <c r="G189">
        <f>Índice!G194</f>
        <v>0</v>
      </c>
      <c r="I189" s="5">
        <f t="shared" si="62"/>
        <v>8.1231040847324163</v>
      </c>
      <c r="K189" s="5">
        <f t="shared" si="54"/>
        <v>12.463985265253617</v>
      </c>
      <c r="L189" s="17">
        <f t="shared" si="55"/>
        <v>12.982583562405649</v>
      </c>
      <c r="M189" s="19">
        <f t="shared" si="53"/>
        <v>88.519604801529056</v>
      </c>
      <c r="N189" s="16">
        <f t="shared" si="56"/>
        <v>77.642050526832563</v>
      </c>
      <c r="O189" s="19">
        <f t="shared" si="64"/>
        <v>79.856916854832562</v>
      </c>
      <c r="P189" s="16">
        <f t="shared" si="45"/>
        <v>490.98791214715482</v>
      </c>
      <c r="Q189" s="16">
        <f t="shared" si="58"/>
        <v>11.040000000000001</v>
      </c>
      <c r="R189" s="16">
        <f t="shared" si="59"/>
        <v>485.46791214715483</v>
      </c>
      <c r="S189" s="16">
        <f t="shared" si="46"/>
        <v>493.97219611883736</v>
      </c>
      <c r="T189" s="16">
        <f t="shared" si="47"/>
        <v>493.97219611883736</v>
      </c>
      <c r="U189" s="16">
        <f t="shared" si="48"/>
        <v>232.68398312671474</v>
      </c>
      <c r="V189" s="16">
        <f t="shared" si="49"/>
        <v>237.68397312671473</v>
      </c>
      <c r="W189" s="16">
        <f t="shared" si="60"/>
        <v>-1.27</v>
      </c>
      <c r="X189" s="16">
        <f t="shared" si="65"/>
        <v>2.4</v>
      </c>
      <c r="Y189" s="19">
        <f t="shared" si="51"/>
        <v>490.98791214715482</v>
      </c>
      <c r="Z189" s="15">
        <f t="shared" si="66"/>
        <v>3.4668142652129315</v>
      </c>
      <c r="AA189" s="15">
        <f t="shared" si="44"/>
        <v>113.54493514426827</v>
      </c>
      <c r="AB189" s="15">
        <f t="shared" si="67"/>
        <v>15.750589376363168</v>
      </c>
    </row>
    <row r="190" spans="1:28" x14ac:dyDescent="0.2">
      <c r="A190" s="128">
        <v>42437</v>
      </c>
      <c r="B190">
        <f t="shared" si="68"/>
        <v>20160308</v>
      </c>
      <c r="C190">
        <f>Índice!C195</f>
        <v>20.7</v>
      </c>
      <c r="D190">
        <f>Índice!D195</f>
        <v>46</v>
      </c>
      <c r="E190" t="str">
        <f>Índice!E195</f>
        <v>NO</v>
      </c>
      <c r="F190">
        <f>Índice!F195</f>
        <v>38</v>
      </c>
      <c r="G190">
        <f>Índice!G195</f>
        <v>0</v>
      </c>
      <c r="I190" s="5">
        <f t="shared" si="62"/>
        <v>8.6632748725770981</v>
      </c>
      <c r="K190" s="5">
        <f t="shared" si="54"/>
        <v>12.411289542883209</v>
      </c>
      <c r="L190" s="17">
        <f t="shared" si="55"/>
        <v>12.411289542883209</v>
      </c>
      <c r="M190" s="19">
        <f t="shared" si="53"/>
        <v>88.568473525178504</v>
      </c>
      <c r="N190" s="16">
        <f t="shared" si="56"/>
        <v>79.856916854832562</v>
      </c>
      <c r="O190" s="19">
        <f t="shared" si="64"/>
        <v>81.908164310832561</v>
      </c>
      <c r="P190" s="16">
        <f t="shared" si="45"/>
        <v>496.41791214715482</v>
      </c>
      <c r="Q190" s="16">
        <f t="shared" si="58"/>
        <v>10.86</v>
      </c>
      <c r="R190" s="16">
        <f t="shared" si="59"/>
        <v>490.98791214715482</v>
      </c>
      <c r="S190" s="16">
        <f t="shared" si="46"/>
        <v>499.61165175598057</v>
      </c>
      <c r="T190" s="16">
        <f t="shared" si="47"/>
        <v>499.61165175598057</v>
      </c>
      <c r="U190" s="16">
        <f t="shared" si="48"/>
        <v>229.4264728152398</v>
      </c>
      <c r="V190" s="16">
        <f t="shared" si="49"/>
        <v>234.4264628152398</v>
      </c>
      <c r="W190" s="16">
        <f t="shared" si="60"/>
        <v>-1.27</v>
      </c>
      <c r="X190" s="16">
        <f t="shared" si="65"/>
        <v>2.4</v>
      </c>
      <c r="Y190" s="19">
        <f t="shared" si="51"/>
        <v>496.41791214715482</v>
      </c>
      <c r="Z190" s="15">
        <f t="shared" si="66"/>
        <v>23.681396275416876</v>
      </c>
      <c r="AA190" s="15">
        <f t="shared" si="44"/>
        <v>115.97648901344586</v>
      </c>
      <c r="AB190" s="15">
        <f t="shared" si="67"/>
        <v>58.258159440158565</v>
      </c>
    </row>
    <row r="191" spans="1:28" x14ac:dyDescent="0.2">
      <c r="A191" s="128">
        <v>42438</v>
      </c>
      <c r="B191">
        <f t="shared" si="68"/>
        <v>20160309</v>
      </c>
      <c r="C191">
        <f>Índice!C196</f>
        <v>13.1</v>
      </c>
      <c r="D191">
        <f>Índice!D196</f>
        <v>66</v>
      </c>
      <c r="E191" t="str">
        <f>Índice!E196</f>
        <v>O</v>
      </c>
      <c r="F191">
        <f>Índice!F196</f>
        <v>29</v>
      </c>
      <c r="G191">
        <f>Índice!G196</f>
        <v>0</v>
      </c>
      <c r="I191" s="5">
        <f t="shared" si="62"/>
        <v>6.8851982757685244</v>
      </c>
      <c r="K191" s="5">
        <f t="shared" si="54"/>
        <v>15.455863422990628</v>
      </c>
      <c r="L191" s="17">
        <f t="shared" si="55"/>
        <v>12.358611212281817</v>
      </c>
      <c r="M191" s="19">
        <f t="shared" si="53"/>
        <v>85.796944743644161</v>
      </c>
      <c r="N191" s="16">
        <f t="shared" si="56"/>
        <v>81.908164310832561</v>
      </c>
      <c r="O191" s="19">
        <f t="shared" si="64"/>
        <v>82.749433654832558</v>
      </c>
      <c r="P191" s="16">
        <f t="shared" si="45"/>
        <v>500.47991214715483</v>
      </c>
      <c r="Q191" s="16">
        <f t="shared" si="58"/>
        <v>8.1239999999999988</v>
      </c>
      <c r="R191" s="16">
        <f t="shared" si="59"/>
        <v>496.41791214715482</v>
      </c>
      <c r="S191" s="16">
        <f t="shared" si="46"/>
        <v>505.16081470255421</v>
      </c>
      <c r="T191" s="16">
        <f t="shared" si="47"/>
        <v>505.16081470255421</v>
      </c>
      <c r="U191" s="16">
        <f t="shared" si="48"/>
        <v>226.26563630029639</v>
      </c>
      <c r="V191" s="16">
        <f t="shared" si="49"/>
        <v>231.26562630029639</v>
      </c>
      <c r="W191" s="16">
        <f t="shared" si="60"/>
        <v>-1.27</v>
      </c>
      <c r="X191" s="16">
        <f t="shared" si="65"/>
        <v>2.4</v>
      </c>
      <c r="Y191" s="19">
        <f t="shared" si="51"/>
        <v>500.47991214715483</v>
      </c>
      <c r="Z191" s="15">
        <f t="shared" si="66"/>
        <v>10.145015644201859</v>
      </c>
      <c r="AA191" s="15">
        <f t="shared" si="44"/>
        <v>117.09683914294486</v>
      </c>
      <c r="AB191" s="15">
        <f t="shared" si="67"/>
        <v>34.083320621250763</v>
      </c>
    </row>
    <row r="192" spans="1:28" x14ac:dyDescent="0.2">
      <c r="A192" s="128">
        <v>42439</v>
      </c>
      <c r="B192">
        <f t="shared" si="68"/>
        <v>20160310</v>
      </c>
      <c r="C192">
        <f>Índice!C197</f>
        <v>11.3</v>
      </c>
      <c r="D192">
        <f>Índice!D197</f>
        <v>46</v>
      </c>
      <c r="E192" t="str">
        <f>Índice!E197</f>
        <v>ONO</v>
      </c>
      <c r="F192">
        <f>Índice!F197</f>
        <v>39</v>
      </c>
      <c r="G192">
        <f>Índice!G197</f>
        <v>1.2</v>
      </c>
      <c r="I192" s="5">
        <f t="shared" si="62"/>
        <v>9.7868488754773983E-2</v>
      </c>
      <c r="K192" s="5">
        <f t="shared" si="54"/>
        <v>19.021116189265985</v>
      </c>
      <c r="L192" s="17">
        <f t="shared" si="55"/>
        <v>34.861513453424223</v>
      </c>
      <c r="M192" s="19">
        <f t="shared" si="53"/>
        <v>82.680491515230045</v>
      </c>
      <c r="N192" s="16">
        <f t="shared" si="56"/>
        <v>82.749433654832558</v>
      </c>
      <c r="O192" s="19">
        <f t="shared" si="64"/>
        <v>83.916198262832552</v>
      </c>
      <c r="P192" s="16">
        <f t="shared" si="45"/>
        <v>504.21791214715483</v>
      </c>
      <c r="Q192" s="16">
        <f t="shared" si="58"/>
        <v>7.4760000000000009</v>
      </c>
      <c r="R192" s="16">
        <f t="shared" si="59"/>
        <v>500.47991214715483</v>
      </c>
      <c r="S192" s="16">
        <f t="shared" si="46"/>
        <v>502.36920976959209</v>
      </c>
      <c r="T192" s="16">
        <f t="shared" si="47"/>
        <v>502.36920976959209</v>
      </c>
      <c r="U192" s="16">
        <f t="shared" si="48"/>
        <v>227.85027012409464</v>
      </c>
      <c r="V192" s="16">
        <f t="shared" si="49"/>
        <v>228.92900812409462</v>
      </c>
      <c r="W192" s="16">
        <f t="shared" si="60"/>
        <v>-0.27400000000000013</v>
      </c>
      <c r="X192" s="16">
        <f t="shared" si="65"/>
        <v>2.4</v>
      </c>
      <c r="Y192" s="19">
        <f t="shared" si="51"/>
        <v>504.21791214715483</v>
      </c>
      <c r="Z192" s="15">
        <f t="shared" si="66"/>
        <v>11.061019344094051</v>
      </c>
      <c r="AA192" s="15">
        <f t="shared" si="44"/>
        <v>118.51975360775602</v>
      </c>
      <c r="AB192" s="15">
        <f t="shared" si="67"/>
        <v>36.258020139948954</v>
      </c>
    </row>
    <row r="193" spans="1:28" x14ac:dyDescent="0.2">
      <c r="A193" s="128">
        <v>42440</v>
      </c>
      <c r="B193">
        <f t="shared" si="68"/>
        <v>20160311</v>
      </c>
      <c r="C193">
        <f>Índice!C198</f>
        <v>13.4</v>
      </c>
      <c r="D193">
        <f>Índice!D198</f>
        <v>64</v>
      </c>
      <c r="E193" t="str">
        <f>Índice!E198</f>
        <v>NO</v>
      </c>
      <c r="F193">
        <f>Índice!F198</f>
        <v>46</v>
      </c>
      <c r="G193">
        <f>Índice!G198</f>
        <v>2</v>
      </c>
      <c r="I193" s="5">
        <f t="shared" si="62"/>
        <v>6.7224702405429131</v>
      </c>
      <c r="K193" s="5">
        <f t="shared" si="54"/>
        <v>27.115939518760804</v>
      </c>
      <c r="L193" s="17">
        <f t="shared" si="55"/>
        <v>59.987732106265995</v>
      </c>
      <c r="M193" s="19">
        <f t="shared" si="53"/>
        <v>76.077963009266</v>
      </c>
      <c r="N193" s="16">
        <f t="shared" si="56"/>
        <v>73.897123470796984</v>
      </c>
      <c r="O193" s="19">
        <f t="shared" si="64"/>
        <v>74.80669803079698</v>
      </c>
      <c r="P193" s="16">
        <f t="shared" si="45"/>
        <v>508.33391214715482</v>
      </c>
      <c r="Q193" s="16">
        <f t="shared" si="58"/>
        <v>8.2319999999999993</v>
      </c>
      <c r="R193" s="16">
        <f t="shared" si="59"/>
        <v>504.21791214715483</v>
      </c>
      <c r="S193" s="16">
        <f t="shared" si="46"/>
        <v>501.51904370541553</v>
      </c>
      <c r="T193" s="16">
        <f t="shared" si="47"/>
        <v>501.51904370541553</v>
      </c>
      <c r="U193" s="16">
        <f t="shared" si="48"/>
        <v>228.33506155155257</v>
      </c>
      <c r="V193" s="16">
        <f t="shared" si="49"/>
        <v>226.79963155155258</v>
      </c>
      <c r="W193" s="16">
        <f t="shared" si="60"/>
        <v>0.3899999999999999</v>
      </c>
      <c r="X193" s="16">
        <f t="shared" si="65"/>
        <v>2.4</v>
      </c>
      <c r="Y193" s="19">
        <f t="shared" si="51"/>
        <v>508.33391214715482</v>
      </c>
      <c r="Z193" s="15">
        <f t="shared" si="66"/>
        <v>8.2923005595611734</v>
      </c>
      <c r="AA193" s="15">
        <f t="shared" si="44"/>
        <v>109.37440288504079</v>
      </c>
      <c r="AB193" s="15">
        <f t="shared" si="67"/>
        <v>28.917367227801996</v>
      </c>
    </row>
    <row r="194" spans="1:28" x14ac:dyDescent="0.2">
      <c r="A194" s="128">
        <v>42441</v>
      </c>
      <c r="B194">
        <f t="shared" si="68"/>
        <v>20160312</v>
      </c>
      <c r="C194">
        <f>Índice!C199</f>
        <v>10.5</v>
      </c>
      <c r="D194">
        <f>Índice!D199</f>
        <v>59</v>
      </c>
      <c r="E194" t="str">
        <f>Índice!E199</f>
        <v>O</v>
      </c>
      <c r="F194">
        <f>Índice!F199</f>
        <v>40</v>
      </c>
      <c r="G194">
        <f>Índice!G199</f>
        <v>2</v>
      </c>
      <c r="I194" s="5">
        <f t="shared" si="62"/>
        <v>2.8233341844604478</v>
      </c>
      <c r="K194" s="5">
        <f t="shared" si="54"/>
        <v>30.262596777898921</v>
      </c>
      <c r="L194" s="17">
        <f t="shared" si="55"/>
        <v>67.445996441329484</v>
      </c>
      <c r="M194" s="19">
        <f t="shared" si="53"/>
        <v>73.673978230342726</v>
      </c>
      <c r="N194" s="16">
        <f t="shared" si="56"/>
        <v>66.452305064302621</v>
      </c>
      <c r="O194" s="19">
        <f t="shared" si="64"/>
        <v>67.281028552302615</v>
      </c>
      <c r="P194" s="16">
        <f t="shared" si="45"/>
        <v>511.92791214715481</v>
      </c>
      <c r="Q194" s="16">
        <f t="shared" si="58"/>
        <v>7.1880000000000006</v>
      </c>
      <c r="R194" s="16">
        <f t="shared" si="59"/>
        <v>508.33391214715482</v>
      </c>
      <c r="S194" s="16">
        <f t="shared" si="46"/>
        <v>505.60722390290789</v>
      </c>
      <c r="T194" s="16">
        <f t="shared" si="47"/>
        <v>505.60722390290789</v>
      </c>
      <c r="U194" s="16">
        <f t="shared" si="48"/>
        <v>226.01325950122663</v>
      </c>
      <c r="V194" s="16">
        <f t="shared" si="49"/>
        <v>224.47782950122664</v>
      </c>
      <c r="W194" s="16">
        <f t="shared" si="60"/>
        <v>0.3899999999999999</v>
      </c>
      <c r="X194" s="16">
        <f t="shared" si="65"/>
        <v>2.4</v>
      </c>
      <c r="Y194" s="19">
        <f t="shared" si="51"/>
        <v>511.92791214715481</v>
      </c>
      <c r="Z194" s="15">
        <f t="shared" si="66"/>
        <v>5.3775177016121036</v>
      </c>
      <c r="AA194" s="15">
        <f t="shared" ref="AA194:AA243" si="69">IF(IF((IF(AND(O194=0,Y194=0),0,0.8*Y194*O194/(O194+0.4*Y194)))&lt;O194,O194-(0.92+(0.0114*O194)^1.7)*((O194-(IF(AND(O194=0,Y194=0),0,0.8*Y194*O194/(O194+0.4*Y194))))/O194),(IF(AND(O194=0,Y194=0),0,0.8*Y194*O194/(O194+0.4*Y194))))&lt;0,0,IF((IF(AND(O194=0,Y194=0),0,0.8*Y194*O194/(O194+0.4*Y194)))&lt;O194,O194-(0.92+(0.0114*O194)^1.7)*((O194-(IF(AND(O194=0,Y194=0),0,0.8*Y194*O194/(O194+0.4*Y194))))/O194),(IF(AND(O194=0,Y194=0),0,0.8*Y194*O194/(O194+0.4*Y194)))))</f>
        <v>101.28361338910611</v>
      </c>
      <c r="AB194" s="15">
        <f t="shared" si="67"/>
        <v>20.597698145258466</v>
      </c>
    </row>
    <row r="195" spans="1:28" x14ac:dyDescent="0.2">
      <c r="A195" s="128">
        <v>42442</v>
      </c>
      <c r="B195">
        <f t="shared" si="68"/>
        <v>20160313</v>
      </c>
      <c r="C195">
        <f>Índice!C200</f>
        <v>9.6</v>
      </c>
      <c r="D195">
        <f>Índice!D200</f>
        <v>61</v>
      </c>
      <c r="E195" t="str">
        <f>Índice!E200</f>
        <v>O</v>
      </c>
      <c r="F195">
        <f>Índice!F200</f>
        <v>35</v>
      </c>
      <c r="G195">
        <f>Índice!G200</f>
        <v>3</v>
      </c>
      <c r="I195" s="5">
        <f t="shared" si="62"/>
        <v>2.4451236970962227</v>
      </c>
      <c r="K195" s="5">
        <f t="shared" si="54"/>
        <v>39.993589308923099</v>
      </c>
      <c r="L195" s="17">
        <f t="shared" si="55"/>
        <v>93.530927810825375</v>
      </c>
      <c r="M195" s="19">
        <f t="shared" si="53"/>
        <v>66.751118359604249</v>
      </c>
      <c r="N195" s="16">
        <f t="shared" si="56"/>
        <v>52.494494246490014</v>
      </c>
      <c r="O195" s="19">
        <f t="shared" si="64"/>
        <v>53.221631150490012</v>
      </c>
      <c r="P195" s="16">
        <f t="shared" si="45"/>
        <v>506.81579229433089</v>
      </c>
      <c r="Q195" s="16">
        <f t="shared" si="58"/>
        <v>6.863999999999999</v>
      </c>
      <c r="R195" s="16">
        <f t="shared" si="59"/>
        <v>503.38379229433087</v>
      </c>
      <c r="S195" s="16">
        <f t="shared" si="46"/>
        <v>503.38379229433087</v>
      </c>
      <c r="T195" s="16">
        <f t="shared" si="47"/>
        <v>503.38379229433087</v>
      </c>
      <c r="U195" s="16">
        <f t="shared" si="48"/>
        <v>227.27307019893567</v>
      </c>
      <c r="V195" s="16">
        <f t="shared" si="49"/>
        <v>222.46993019893569</v>
      </c>
      <c r="W195" s="16">
        <f t="shared" si="60"/>
        <v>1.2199999999999998</v>
      </c>
      <c r="X195" s="16">
        <f t="shared" si="65"/>
        <v>2.4</v>
      </c>
      <c r="Y195" s="19">
        <f t="shared" si="51"/>
        <v>506.81579229433089</v>
      </c>
      <c r="Z195" s="15">
        <f t="shared" si="66"/>
        <v>3.2826130165553788</v>
      </c>
      <c r="AA195" s="15">
        <f t="shared" si="69"/>
        <v>84.309527346685314</v>
      </c>
      <c r="AB195" s="15">
        <f t="shared" si="67"/>
        <v>12.84776913773185</v>
      </c>
    </row>
    <row r="196" spans="1:28" x14ac:dyDescent="0.2">
      <c r="A196" s="128">
        <v>42443</v>
      </c>
      <c r="B196">
        <f t="shared" si="68"/>
        <v>20160314</v>
      </c>
      <c r="C196">
        <f>Índice!C201</f>
        <v>7.8</v>
      </c>
      <c r="D196">
        <f>Índice!D201</f>
        <v>54</v>
      </c>
      <c r="E196" t="str">
        <f>Índice!E201</f>
        <v>O</v>
      </c>
      <c r="F196">
        <f>Índice!F201</f>
        <v>33</v>
      </c>
      <c r="G196">
        <f>Índice!G201</f>
        <v>8</v>
      </c>
      <c r="I196" s="5">
        <f t="shared" si="62"/>
        <v>-0.92850326425065988</v>
      </c>
      <c r="K196" s="5">
        <f t="shared" si="54"/>
        <v>59.987721386793893</v>
      </c>
      <c r="L196" s="17">
        <f t="shared" si="55"/>
        <v>159.6221148658488</v>
      </c>
      <c r="M196" s="19">
        <f t="shared" si="53"/>
        <v>54.56757042266689</v>
      </c>
      <c r="N196" s="16">
        <f t="shared" si="56"/>
        <v>29.578454202223014</v>
      </c>
      <c r="O196" s="19">
        <f t="shared" si="64"/>
        <v>30.291825514223014</v>
      </c>
      <c r="P196" s="16">
        <f t="shared" ref="P196:P243" si="70">R196+0.5*Q196</f>
        <v>474.0515489647488</v>
      </c>
      <c r="Q196" s="16">
        <f t="shared" si="58"/>
        <v>6.2159999999999993</v>
      </c>
      <c r="R196" s="16">
        <f t="shared" si="59"/>
        <v>470.9435489647488</v>
      </c>
      <c r="S196" s="16">
        <f t="shared" ref="S196:S243" si="71">IF(T196&gt;0,T196,0)</f>
        <v>470.9435489647488</v>
      </c>
      <c r="T196" s="16">
        <f t="shared" ref="T196:T243" si="72">400*LN(800/U196)</f>
        <v>470.9435489647488</v>
      </c>
      <c r="U196" s="16">
        <f t="shared" ref="U196:U243" si="73">V196+3.937*W196</f>
        <v>246.47309889511718</v>
      </c>
      <c r="V196" s="16">
        <f t="shared" ref="V196:V243" si="74">800*EXP(-Y195/400)</f>
        <v>225.33140889511719</v>
      </c>
      <c r="W196" s="16">
        <f t="shared" si="60"/>
        <v>5.3699999999999992</v>
      </c>
      <c r="X196" s="16">
        <f t="shared" si="65"/>
        <v>2.4</v>
      </c>
      <c r="Y196" s="19">
        <f t="shared" ref="Y196:Y243" si="75">P196</f>
        <v>474.0515489647488</v>
      </c>
      <c r="Z196" s="15">
        <f t="shared" si="66"/>
        <v>1.4139424138201786</v>
      </c>
      <c r="AA196" s="15">
        <f t="shared" si="69"/>
        <v>52.23855993943225</v>
      </c>
      <c r="AB196" s="15">
        <f t="shared" si="67"/>
        <v>4.3861615961300071</v>
      </c>
    </row>
    <row r="197" spans="1:28" x14ac:dyDescent="0.2">
      <c r="A197" s="128">
        <v>42444</v>
      </c>
      <c r="B197">
        <f t="shared" si="68"/>
        <v>20160315</v>
      </c>
      <c r="C197">
        <f>Índice!C202</f>
        <v>9.4</v>
      </c>
      <c r="D197">
        <f>Índice!D202</f>
        <v>55</v>
      </c>
      <c r="E197" t="str">
        <f>Índice!E202</f>
        <v>O</v>
      </c>
      <c r="F197">
        <f>Índice!F202</f>
        <v>40</v>
      </c>
      <c r="G197">
        <f>Índice!G202</f>
        <v>1</v>
      </c>
      <c r="I197" s="5">
        <f t="shared" si="62"/>
        <v>0.81371532627718979</v>
      </c>
      <c r="K197" s="5">
        <f t="shared" si="54"/>
        <v>31.331584574625317</v>
      </c>
      <c r="L197" s="17">
        <f t="shared" si="55"/>
        <v>72.510774785084578</v>
      </c>
      <c r="M197" s="19">
        <f t="shared" ref="M197:M243" si="76">IF((59.5*(250-K197)/(147.2+K197))&gt;101,101,IF((59.5*(250-K197)/(147.2+K197))&lt;0,0,(59.5*(250-K197)/(147.2+K197))))</f>
        <v>72.876576706635106</v>
      </c>
      <c r="N197" s="16">
        <f t="shared" si="56"/>
        <v>30.291825514223014</v>
      </c>
      <c r="O197" s="19">
        <f t="shared" si="64"/>
        <v>31.115147314223012</v>
      </c>
      <c r="P197" s="16">
        <f t="shared" si="70"/>
        <v>477.44754896474882</v>
      </c>
      <c r="Q197" s="16">
        <f t="shared" si="58"/>
        <v>6.7919999999999998</v>
      </c>
      <c r="R197" s="16">
        <f t="shared" si="59"/>
        <v>474.0515489647488</v>
      </c>
      <c r="S197" s="16">
        <f t="shared" si="71"/>
        <v>476.89486843092982</v>
      </c>
      <c r="T197" s="16">
        <f t="shared" si="72"/>
        <v>476.89486843092982</v>
      </c>
      <c r="U197" s="16">
        <f t="shared" si="73"/>
        <v>242.8331438319691</v>
      </c>
      <c r="V197" s="16">
        <f t="shared" si="74"/>
        <v>244.5654238319691</v>
      </c>
      <c r="W197" s="16">
        <f t="shared" si="60"/>
        <v>-0.44000000000000006</v>
      </c>
      <c r="X197" s="16">
        <f t="shared" si="65"/>
        <v>2.4</v>
      </c>
      <c r="Y197" s="19">
        <f t="shared" si="75"/>
        <v>477.44754896474882</v>
      </c>
      <c r="Z197" s="15">
        <f t="shared" si="66"/>
        <v>5.1962758782062464</v>
      </c>
      <c r="AA197" s="15">
        <f t="shared" si="69"/>
        <v>53.511899130727393</v>
      </c>
      <c r="AB197" s="15">
        <f t="shared" si="67"/>
        <v>14.194858755661944</v>
      </c>
    </row>
    <row r="198" spans="1:28" x14ac:dyDescent="0.2">
      <c r="A198" s="128">
        <v>42445</v>
      </c>
      <c r="B198">
        <f t="shared" si="68"/>
        <v>20160316</v>
      </c>
      <c r="C198">
        <f>Índice!C203</f>
        <v>11</v>
      </c>
      <c r="D198">
        <f>Índice!D203</f>
        <v>77</v>
      </c>
      <c r="E198" t="str">
        <f>Índice!E203</f>
        <v>O</v>
      </c>
      <c r="F198">
        <f>Índice!F203</f>
        <v>16</v>
      </c>
      <c r="G198">
        <f>Índice!G203</f>
        <v>7</v>
      </c>
      <c r="I198" s="5">
        <f t="shared" si="62"/>
        <v>7.1151799232400572</v>
      </c>
      <c r="K198" s="5">
        <f t="shared" ref="K198:K243" si="77">IF(AND(L198&lt;(0.942*POWER(D198,0.679)+(11*EXP((D198-100)/10))+0.18*(21.1-C198)*(1-1/EXP(D198*0.115))),L198&lt;(0.618*POWER(D198,0.753)+(10*EXP((D198-100)/10))+0.18*(21.1-C198)*(1-1/EXP(D198*0.115)))),(0.618*POWER(D198,0.753)+(10*EXP((D198-100)/10))+0.18*(21.1-C198)*(1-1/EXP(D198*0.115)))-((0.618*POWER(D198,0.753)+(10*EXP((D198-100)/10))+0.18*(21.1-C198)*(1-1/EXP(D198*0.115)))-L198)/POWER(10,(0.424*(1-POWER(((100-D198)/100),1.7))+0.0694*SQRT(F198)*(1-POWER((100-D198)/100,8)))*0.581*EXP(0.0365*C198)),IF(L198&gt;(0.942*POWER(D198,0.679)+(11*EXP((D198-100)/10))+0.18*(21.1-C198)*(1-1/EXP(D198*0.115))),(0.942*POWER(D198,0.679)+(11*EXP((D198-100)/10))+0.18*(21.1-C198)*(1-1/EXP(D198*0.115)))+(L198-(0.942*POWER(D198,0.679)+(11*EXP((D198-100)/10))+0.18*(21.1-C198)*(1-1/EXP(D198*0.115))))/POWER(10,(0.424*(1-POWER((D198/100),1.7))+0.0694*SQRT(F198)*(1-POWER(D198/100,8)))*0.581*EXP(0.0365*C198)),L198))</f>
        <v>77.742990183707107</v>
      </c>
      <c r="L198" s="17">
        <f t="shared" ref="L198:L243" si="78">IF((IF((IF(G198&gt;0.5,G198-0.5,0))&gt;0,IF((147.2*(101-M197)/(59.5+M197))&gt;150,(147.2*(101-M197)/(59.5+M197))+42.5*(IF(G198&gt;0.5,G198-0.5,0))*EXP(-100/(251-(147.2*(101-M197)/(59.5+M197))))*(1-EXP(-6.93/(IF(G198&gt;0.5,G198-0.5,0))))+0.0015*((147.2*(101-M197)/(59.5+M197))-150)*((147.2*(101-M197)/(59.5+M197))-150)*SQRT(IF(G198&gt;0.5,G198-0.5,0)),(147.2*(101-M197)/(59.5+M197))+42.5*(IF(G198&gt;0.5,G198-0.5,0))*EXP(-100/(251-(147.2*(101-M197)/(59.5+M197))))*(1-EXP(-6.93/(IF(G198&gt;0.5,G198-0.5,0))))),(147.2*(101-M197)/(59.5+M197))))&gt;250,250,(IF((IF(G198&gt;0.5,G198-0.5,0))&gt;0,IF((147.2*(101-M197)/(59.5+M197))&gt;150,(147.2*(101-M197)/(59.5+M197))+42.5*(IF(G198&gt;0.5,G198-0.5,0))*EXP(-100/(251-(147.2*(101-M197)/(59.5+M197))))*(1-EXP(-6.93/(IF(G198&gt;0.5,G198-0.5,0))))+0.0015*((147.2*(101-M197)/(59.5+M197))-150)*((147.2*(101-M197)/(59.5+M197))-150)*SQRT(IF(G198&gt;0.5,G198-0.5,0)),(147.2*(101-M197)/(59.5+M197))+42.5*(IF(G198&gt;0.5,G198-0.5,0))*EXP(-100/(251-(147.2*(101-M197)/(59.5+M197))))*(1-EXP(-6.93/(IF(G198&gt;0.5,G198-0.5,0))))),(147.2*(101-M197)/(59.5+M197)))))</f>
        <v>146.17684514992931</v>
      </c>
      <c r="M198" s="19">
        <f t="shared" si="76"/>
        <v>45.563954118770305</v>
      </c>
      <c r="N198" s="16">
        <f t="shared" ref="N198:N243" si="79">IF(IF(G198&lt;=1.5,O197,43.43*(5.6348-LN((20+280/EXP(0.023*O197)+1000*(0.92*G198-1.27)/(48.77+IF(O197&lt;=33,100/(0.5+0.3*O197),IF(O197&lt;=65,14-1.3*LN(O197),6.2*LN(O197)-17.2))*(0.92*G198-1.27)))-20)))&lt;0,0,IF(G198&lt;=1.5,O197,43.43*(5.6348-LN((20+280/EXP(0.023*O197)+1000*(0.92*G198-1.27)/(48.77+IF(O197&lt;=33,100/(0.5+0.3*O197),IF(O197&lt;=65,14-1.3*LN(O197),6.2*LN(O197)-17.2))*(0.92*G198-1.27)))-20))))</f>
        <v>17.323452336055169</v>
      </c>
      <c r="O198" s="19">
        <f t="shared" si="64"/>
        <v>17.808384520055171</v>
      </c>
      <c r="P198" s="16">
        <f t="shared" si="70"/>
        <v>452.68439710389282</v>
      </c>
      <c r="Q198" s="16">
        <f t="shared" ref="Q198:Q243" si="80">IF(IF(C198&gt;-2.8,0.36*(C198+2.8)+X198,X198)&lt;0,0,IF(C198&gt;-2.8,0.36*(C198+2.8)+X198,X198))</f>
        <v>7.3680000000000003</v>
      </c>
      <c r="R198" s="16">
        <f t="shared" ref="R198:R243" si="81">IF(G198&gt;2.8,S198,Y197)</f>
        <v>449.00039710389279</v>
      </c>
      <c r="S198" s="16">
        <f t="shared" si="71"/>
        <v>449.00039710389279</v>
      </c>
      <c r="T198" s="16">
        <f t="shared" si="72"/>
        <v>449.00039710389279</v>
      </c>
      <c r="U198" s="16">
        <f t="shared" si="73"/>
        <v>260.37183264254799</v>
      </c>
      <c r="V198" s="16">
        <f t="shared" si="74"/>
        <v>242.497852642548</v>
      </c>
      <c r="W198" s="16">
        <f t="shared" ref="W198:W243" si="82">0.83*G198-1.27</f>
        <v>4.5399999999999991</v>
      </c>
      <c r="X198" s="16">
        <f t="shared" si="65"/>
        <v>2.4</v>
      </c>
      <c r="Y198" s="19">
        <f t="shared" si="75"/>
        <v>452.68439710389282</v>
      </c>
      <c r="Z198" s="15">
        <f t="shared" si="66"/>
        <v>0.20074513449879061</v>
      </c>
      <c r="AA198" s="15">
        <f t="shared" si="69"/>
        <v>32.427558044555937</v>
      </c>
      <c r="AB198" s="15">
        <f t="shared" si="67"/>
        <v>0.24982515375916656</v>
      </c>
    </row>
    <row r="199" spans="1:28" x14ac:dyDescent="0.2">
      <c r="A199" s="128">
        <v>42446</v>
      </c>
      <c r="B199">
        <f t="shared" si="68"/>
        <v>20160317</v>
      </c>
      <c r="C199">
        <f>Índice!C204</f>
        <v>6.4</v>
      </c>
      <c r="D199">
        <f>Índice!D204</f>
        <v>92</v>
      </c>
      <c r="E199">
        <f>Índice!E204</f>
        <v>0</v>
      </c>
      <c r="F199">
        <f>Índice!F204</f>
        <v>0</v>
      </c>
      <c r="G199">
        <f>Índice!G204</f>
        <v>35</v>
      </c>
      <c r="I199" s="5">
        <f t="shared" ref="I199:I243" si="83">LN(((6.112 * EXP((17.67 *C199) / (243.5 + C199)))*D199/100)/6.112) * 243.15 / (17.67 - LN(((6.112 * EXP((17.67 *C199) / (243.5 + C199)))*D199/100)/6.112))</f>
        <v>5.1881364923029167</v>
      </c>
      <c r="K199" s="5">
        <f t="shared" si="77"/>
        <v>209.48883828131409</v>
      </c>
      <c r="L199" s="17">
        <f t="shared" si="78"/>
        <v>227.52548239442604</v>
      </c>
      <c r="M199" s="19">
        <f t="shared" si="76"/>
        <v>6.7577503514723425</v>
      </c>
      <c r="N199" s="16">
        <f t="shared" si="79"/>
        <v>6.8049137435222473</v>
      </c>
      <c r="O199" s="19">
        <f t="shared" si="64"/>
        <v>6.9094625435222472</v>
      </c>
      <c r="P199" s="16">
        <f t="shared" si="70"/>
        <v>314.16956942614985</v>
      </c>
      <c r="Q199" s="16">
        <f t="shared" si="80"/>
        <v>5.7119999999999997</v>
      </c>
      <c r="R199" s="16">
        <f t="shared" si="81"/>
        <v>311.31356942614985</v>
      </c>
      <c r="S199" s="16">
        <f t="shared" si="71"/>
        <v>311.31356942614985</v>
      </c>
      <c r="T199" s="16">
        <f t="shared" si="72"/>
        <v>311.31356942614985</v>
      </c>
      <c r="U199" s="16">
        <f t="shared" si="73"/>
        <v>367.35467714329718</v>
      </c>
      <c r="V199" s="16">
        <f t="shared" si="74"/>
        <v>257.98481714329716</v>
      </c>
      <c r="W199" s="16">
        <f t="shared" si="82"/>
        <v>27.779999999999998</v>
      </c>
      <c r="X199" s="16">
        <f t="shared" si="65"/>
        <v>2.4</v>
      </c>
      <c r="Y199" s="19">
        <f t="shared" si="75"/>
        <v>314.16956942614985</v>
      </c>
      <c r="Z199" s="15">
        <f t="shared" si="66"/>
        <v>2.0412183631273231E-7</v>
      </c>
      <c r="AA199" s="15">
        <f t="shared" si="69"/>
        <v>13.098731266107698</v>
      </c>
      <c r="AB199" s="15">
        <f t="shared" si="67"/>
        <v>1.4322490770828082E-7</v>
      </c>
    </row>
    <row r="200" spans="1:28" x14ac:dyDescent="0.2">
      <c r="A200" s="128">
        <v>42447</v>
      </c>
      <c r="B200">
        <f t="shared" si="68"/>
        <v>20160318</v>
      </c>
      <c r="C200">
        <f>Índice!C205</f>
        <v>10.1</v>
      </c>
      <c r="D200">
        <f>Índice!D205</f>
        <v>61</v>
      </c>
      <c r="E200" t="str">
        <f>Índice!E205</f>
        <v>O</v>
      </c>
      <c r="F200">
        <f>Índice!F205</f>
        <v>35</v>
      </c>
      <c r="G200">
        <f>Índice!G205</f>
        <v>5</v>
      </c>
      <c r="I200" s="5">
        <f t="shared" si="83"/>
        <v>2.9165628460915891</v>
      </c>
      <c r="K200" s="5">
        <f t="shared" si="77"/>
        <v>79.930772506021484</v>
      </c>
      <c r="L200" s="17">
        <f t="shared" si="78"/>
        <v>234.18805227206607</v>
      </c>
      <c r="M200" s="19">
        <f t="shared" si="76"/>
        <v>44.551950949858437</v>
      </c>
      <c r="N200" s="16">
        <f t="shared" si="79"/>
        <v>3.6308833014659601</v>
      </c>
      <c r="O200" s="19">
        <f t="shared" si="64"/>
        <v>4.3919985654659595</v>
      </c>
      <c r="P200" s="16">
        <f t="shared" si="70"/>
        <v>305.44629130585662</v>
      </c>
      <c r="Q200" s="16">
        <f t="shared" si="80"/>
        <v>7.0439999999999987</v>
      </c>
      <c r="R200" s="16">
        <f t="shared" si="81"/>
        <v>301.92429130585663</v>
      </c>
      <c r="S200" s="16">
        <f t="shared" si="71"/>
        <v>301.92429130585663</v>
      </c>
      <c r="T200" s="16">
        <f t="shared" si="72"/>
        <v>301.92429130585663</v>
      </c>
      <c r="U200" s="16">
        <f t="shared" si="73"/>
        <v>376.07966629962942</v>
      </c>
      <c r="V200" s="16">
        <f t="shared" si="74"/>
        <v>364.74110629962945</v>
      </c>
      <c r="W200" s="16">
        <f t="shared" si="82"/>
        <v>2.8799999999999994</v>
      </c>
      <c r="X200" s="16">
        <f t="shared" si="65"/>
        <v>2.4</v>
      </c>
      <c r="Y200" s="19">
        <f t="shared" si="75"/>
        <v>305.44629130585662</v>
      </c>
      <c r="Z200" s="15">
        <f t="shared" si="66"/>
        <v>0.44718330627528019</v>
      </c>
      <c r="AA200" s="15">
        <f t="shared" si="69"/>
        <v>8.4791923130693565</v>
      </c>
      <c r="AB200" s="15">
        <f t="shared" si="67"/>
        <v>0.24723364391822852</v>
      </c>
    </row>
    <row r="201" spans="1:28" x14ac:dyDescent="0.2">
      <c r="A201" s="128">
        <v>42448</v>
      </c>
      <c r="B201">
        <f t="shared" si="68"/>
        <v>20160319</v>
      </c>
      <c r="C201">
        <f>Índice!C206</f>
        <v>11.8</v>
      </c>
      <c r="D201">
        <f>Índice!D206</f>
        <v>57</v>
      </c>
      <c r="E201" t="str">
        <f>Índice!E206</f>
        <v>O</v>
      </c>
      <c r="F201">
        <f>Índice!F206</f>
        <v>42</v>
      </c>
      <c r="G201">
        <f>Índice!G206</f>
        <v>0</v>
      </c>
      <c r="I201" s="5">
        <f t="shared" si="83"/>
        <v>3.5545396012796431</v>
      </c>
      <c r="K201" s="5">
        <f t="shared" si="77"/>
        <v>31.316638751906758</v>
      </c>
      <c r="L201" s="17">
        <f t="shared" si="78"/>
        <v>79.855809951943456</v>
      </c>
      <c r="M201" s="19">
        <f t="shared" si="76"/>
        <v>72.887659577460909</v>
      </c>
      <c r="N201" s="16">
        <f t="shared" si="79"/>
        <v>4.3919985654659595</v>
      </c>
      <c r="O201" s="19">
        <f t="shared" si="64"/>
        <v>5.3585522214659598</v>
      </c>
      <c r="P201" s="16">
        <f t="shared" si="70"/>
        <v>309.27429130585659</v>
      </c>
      <c r="Q201" s="16">
        <f t="shared" si="80"/>
        <v>7.6560000000000006</v>
      </c>
      <c r="R201" s="16">
        <f t="shared" si="81"/>
        <v>305.44629130585662</v>
      </c>
      <c r="S201" s="16">
        <f t="shared" si="71"/>
        <v>310.84763928170685</v>
      </c>
      <c r="T201" s="16">
        <f t="shared" si="72"/>
        <v>310.84763928170685</v>
      </c>
      <c r="U201" s="16">
        <f t="shared" si="73"/>
        <v>367.78283050128948</v>
      </c>
      <c r="V201" s="16">
        <f t="shared" si="74"/>
        <v>372.78282050128951</v>
      </c>
      <c r="W201" s="16">
        <f t="shared" si="82"/>
        <v>-1.27</v>
      </c>
      <c r="X201" s="16">
        <f t="shared" si="65"/>
        <v>2.4</v>
      </c>
      <c r="Y201" s="19">
        <f t="shared" si="75"/>
        <v>309.27429130585659</v>
      </c>
      <c r="Z201" s="15">
        <f t="shared" si="66"/>
        <v>5.7497381176981044</v>
      </c>
      <c r="AA201" s="15">
        <f t="shared" si="69"/>
        <v>10.2721603495518</v>
      </c>
      <c r="AB201" s="15">
        <f t="shared" si="67"/>
        <v>6.29036033980878</v>
      </c>
    </row>
    <row r="202" spans="1:28" x14ac:dyDescent="0.2">
      <c r="A202" s="128">
        <v>42449</v>
      </c>
      <c r="B202">
        <f t="shared" si="68"/>
        <v>20160320</v>
      </c>
      <c r="C202">
        <f>Índice!C207</f>
        <v>8.4</v>
      </c>
      <c r="D202">
        <f>Índice!D207</f>
        <v>56</v>
      </c>
      <c r="E202">
        <f>Índice!E207</f>
        <v>0</v>
      </c>
      <c r="F202">
        <f>Índice!F207</f>
        <v>0</v>
      </c>
      <c r="G202">
        <f>Índice!G207</f>
        <v>0</v>
      </c>
      <c r="I202" s="5">
        <f t="shared" si="83"/>
        <v>0.12962973598845812</v>
      </c>
      <c r="K202" s="5">
        <f t="shared" si="77"/>
        <v>25.759512716198003</v>
      </c>
      <c r="L202" s="17">
        <f t="shared" si="78"/>
        <v>31.257720873723144</v>
      </c>
      <c r="M202" s="19">
        <f t="shared" si="76"/>
        <v>77.141226775303508</v>
      </c>
      <c r="N202" s="16">
        <f t="shared" si="79"/>
        <v>5.3585522214659598</v>
      </c>
      <c r="O202" s="19">
        <f t="shared" si="64"/>
        <v>6.0869088614659592</v>
      </c>
      <c r="P202" s="16">
        <f t="shared" si="70"/>
        <v>312.4902913058566</v>
      </c>
      <c r="Q202" s="16">
        <f t="shared" si="80"/>
        <v>6.4320000000000004</v>
      </c>
      <c r="R202" s="16">
        <f t="shared" si="81"/>
        <v>309.27429130585659</v>
      </c>
      <c r="S202" s="16">
        <f t="shared" si="71"/>
        <v>314.72793399173423</v>
      </c>
      <c r="T202" s="16">
        <f t="shared" si="72"/>
        <v>314.72793399173423</v>
      </c>
      <c r="U202" s="16">
        <f t="shared" si="73"/>
        <v>364.23231522245891</v>
      </c>
      <c r="V202" s="16">
        <f t="shared" si="74"/>
        <v>369.23230522245893</v>
      </c>
      <c r="W202" s="16">
        <f t="shared" si="82"/>
        <v>-1.27</v>
      </c>
      <c r="X202" s="16">
        <f t="shared" si="65"/>
        <v>2.4</v>
      </c>
      <c r="Y202" s="19">
        <f t="shared" si="75"/>
        <v>312.4902913058566</v>
      </c>
      <c r="Z202" s="15">
        <f t="shared" si="66"/>
        <v>0.87991905023836647</v>
      </c>
      <c r="AA202" s="15">
        <f t="shared" si="69"/>
        <v>11.608520128078432</v>
      </c>
      <c r="AB202" s="15">
        <f t="shared" si="67"/>
        <v>0.57631694014433232</v>
      </c>
    </row>
    <row r="203" spans="1:28" x14ac:dyDescent="0.2">
      <c r="A203" s="128">
        <v>42450</v>
      </c>
      <c r="B203">
        <f t="shared" si="68"/>
        <v>20160321</v>
      </c>
      <c r="C203">
        <f>Índice!C208</f>
        <v>12.4</v>
      </c>
      <c r="D203">
        <f>Índice!D208</f>
        <v>33</v>
      </c>
      <c r="E203" t="str">
        <f>Índice!E208</f>
        <v>N</v>
      </c>
      <c r="F203">
        <f>Índice!F208</f>
        <v>11</v>
      </c>
      <c r="G203">
        <f>Índice!G208</f>
        <v>0</v>
      </c>
      <c r="I203" s="5">
        <f t="shared" si="83"/>
        <v>-3.4247678028247068</v>
      </c>
      <c r="K203" s="5">
        <f t="shared" si="77"/>
        <v>15.7234622258268</v>
      </c>
      <c r="L203" s="17">
        <f t="shared" si="78"/>
        <v>25.702428919571759</v>
      </c>
      <c r="M203" s="19">
        <f t="shared" si="76"/>
        <v>85.558297172950745</v>
      </c>
      <c r="N203" s="16">
        <f t="shared" si="79"/>
        <v>6.0869088614659592</v>
      </c>
      <c r="O203" s="19">
        <f t="shared" si="64"/>
        <v>7.6629820214659592</v>
      </c>
      <c r="P203" s="16">
        <f t="shared" si="70"/>
        <v>316.42629130585658</v>
      </c>
      <c r="Q203" s="16">
        <f t="shared" si="80"/>
        <v>7.8719999999999999</v>
      </c>
      <c r="R203" s="16">
        <f t="shared" si="81"/>
        <v>312.4902913058566</v>
      </c>
      <c r="S203" s="16">
        <f t="shared" si="71"/>
        <v>317.98826195721688</v>
      </c>
      <c r="T203" s="16">
        <f t="shared" si="72"/>
        <v>317.98826195721688</v>
      </c>
      <c r="U203" s="16">
        <f t="shared" si="73"/>
        <v>361.27558945333544</v>
      </c>
      <c r="V203" s="16">
        <f t="shared" si="74"/>
        <v>366.27557945333547</v>
      </c>
      <c r="W203" s="16">
        <f t="shared" si="82"/>
        <v>-1.27</v>
      </c>
      <c r="X203" s="16">
        <f t="shared" si="65"/>
        <v>2.4</v>
      </c>
      <c r="Y203" s="19">
        <f t="shared" si="75"/>
        <v>316.42629130585658</v>
      </c>
      <c r="Z203" s="15">
        <f t="shared" si="66"/>
        <v>3.9623329254951374</v>
      </c>
      <c r="AA203" s="15">
        <f t="shared" si="69"/>
        <v>14.451051385535209</v>
      </c>
      <c r="AB203" s="15">
        <f t="shared" si="67"/>
        <v>5.2904412903160214</v>
      </c>
    </row>
    <row r="204" spans="1:28" x14ac:dyDescent="0.2">
      <c r="A204" s="128">
        <v>42451</v>
      </c>
      <c r="B204">
        <f t="shared" si="68"/>
        <v>20160322</v>
      </c>
      <c r="C204">
        <f>Índice!C209</f>
        <v>13.4</v>
      </c>
      <c r="D204">
        <f>Índice!D209</f>
        <v>68</v>
      </c>
      <c r="E204" t="str">
        <f>Índice!E209</f>
        <v>O</v>
      </c>
      <c r="F204">
        <f>Índice!F209</f>
        <v>53</v>
      </c>
      <c r="G204">
        <f>Índice!G209</f>
        <v>0.2</v>
      </c>
      <c r="I204" s="5">
        <f t="shared" si="83"/>
        <v>7.6065856847371807</v>
      </c>
      <c r="K204" s="5">
        <f t="shared" si="77"/>
        <v>16.471670334060484</v>
      </c>
      <c r="L204" s="17">
        <f t="shared" si="78"/>
        <v>15.66969074117536</v>
      </c>
      <c r="M204" s="19">
        <f t="shared" si="76"/>
        <v>84.89517817447134</v>
      </c>
      <c r="N204" s="16">
        <f t="shared" si="79"/>
        <v>7.6629820214659592</v>
      </c>
      <c r="O204" s="19">
        <f t="shared" si="64"/>
        <v>8.4714927414659584</v>
      </c>
      <c r="P204" s="16">
        <f t="shared" si="70"/>
        <v>320.54229130585657</v>
      </c>
      <c r="Q204" s="16">
        <f t="shared" si="80"/>
        <v>8.2319999999999993</v>
      </c>
      <c r="R204" s="16">
        <f t="shared" si="81"/>
        <v>316.42629130585658</v>
      </c>
      <c r="S204" s="16">
        <f t="shared" si="71"/>
        <v>321.24882580317416</v>
      </c>
      <c r="T204" s="16">
        <f t="shared" si="72"/>
        <v>321.24882580317416</v>
      </c>
      <c r="U204" s="16">
        <f t="shared" si="73"/>
        <v>358.34265415832732</v>
      </c>
      <c r="V204" s="16">
        <f t="shared" si="74"/>
        <v>362.68910215832733</v>
      </c>
      <c r="W204" s="16">
        <f t="shared" si="82"/>
        <v>-1.1040000000000001</v>
      </c>
      <c r="X204" s="16">
        <f t="shared" si="65"/>
        <v>2.4</v>
      </c>
      <c r="Y204" s="19">
        <f t="shared" si="75"/>
        <v>320.54229130585657</v>
      </c>
      <c r="Z204" s="15">
        <f t="shared" si="66"/>
        <v>29.99838384740967</v>
      </c>
      <c r="AA204" s="15">
        <f t="shared" si="69"/>
        <v>15.892915624701264</v>
      </c>
      <c r="AB204" s="15">
        <f t="shared" si="67"/>
        <v>28.14876492564628</v>
      </c>
    </row>
    <row r="205" spans="1:28" x14ac:dyDescent="0.2">
      <c r="A205" s="128">
        <v>42452</v>
      </c>
      <c r="B205">
        <f t="shared" si="68"/>
        <v>20160323</v>
      </c>
      <c r="C205">
        <f>Índice!C210</f>
        <v>13.9</v>
      </c>
      <c r="D205">
        <f>Índice!D210</f>
        <v>50</v>
      </c>
      <c r="E205" t="str">
        <f>Índice!E210</f>
        <v>O</v>
      </c>
      <c r="F205">
        <f>Índice!F210</f>
        <v>53</v>
      </c>
      <c r="G205">
        <f>Índice!G210</f>
        <v>0</v>
      </c>
      <c r="I205" s="5">
        <f t="shared" si="83"/>
        <v>3.646218998351014</v>
      </c>
      <c r="K205" s="5">
        <f t="shared" si="77"/>
        <v>15.061229582295333</v>
      </c>
      <c r="L205" s="17">
        <f t="shared" si="78"/>
        <v>16.417651909770896</v>
      </c>
      <c r="M205" s="19">
        <f t="shared" si="76"/>
        <v>86.150319924474985</v>
      </c>
      <c r="N205" s="16">
        <f t="shared" si="79"/>
        <v>8.4714927414659584</v>
      </c>
      <c r="O205" s="19">
        <f t="shared" si="64"/>
        <v>9.7783527414659588</v>
      </c>
      <c r="P205" s="16">
        <f t="shared" si="70"/>
        <v>324.74829130585658</v>
      </c>
      <c r="Q205" s="16">
        <f t="shared" si="80"/>
        <v>8.411999999999999</v>
      </c>
      <c r="R205" s="16">
        <f t="shared" si="81"/>
        <v>320.54229130585657</v>
      </c>
      <c r="S205" s="16">
        <f t="shared" si="71"/>
        <v>326.15284523966568</v>
      </c>
      <c r="T205" s="16">
        <f t="shared" si="72"/>
        <v>326.15284523966568</v>
      </c>
      <c r="U205" s="16">
        <f t="shared" si="73"/>
        <v>353.97617710961811</v>
      </c>
      <c r="V205" s="16">
        <f t="shared" si="74"/>
        <v>358.97616710961813</v>
      </c>
      <c r="W205" s="16">
        <f t="shared" si="82"/>
        <v>-1.27</v>
      </c>
      <c r="X205" s="16">
        <f t="shared" si="65"/>
        <v>2.4</v>
      </c>
      <c r="Y205" s="19">
        <f t="shared" si="75"/>
        <v>324.74829130585658</v>
      </c>
      <c r="Z205" s="15">
        <f t="shared" si="66"/>
        <v>35.719391366939902</v>
      </c>
      <c r="AA205" s="15">
        <f t="shared" si="69"/>
        <v>18.187607862095405</v>
      </c>
      <c r="AB205" s="15">
        <f t="shared" si="67"/>
        <v>33.469881932469825</v>
      </c>
    </row>
    <row r="206" spans="1:28" x14ac:dyDescent="0.2">
      <c r="A206" s="128">
        <v>42453</v>
      </c>
      <c r="B206">
        <f t="shared" si="68"/>
        <v>20160324</v>
      </c>
      <c r="C206">
        <f>Índice!C211</f>
        <v>9</v>
      </c>
      <c r="D206">
        <f>Índice!D211</f>
        <v>34</v>
      </c>
      <c r="E206" t="str">
        <f>Índice!E211</f>
        <v>ONO</v>
      </c>
      <c r="F206">
        <f>Índice!F211</f>
        <v>6</v>
      </c>
      <c r="G206">
        <f>Índice!G211</f>
        <v>0</v>
      </c>
      <c r="I206" s="5">
        <f t="shared" si="83"/>
        <v>-6.0252484053656277</v>
      </c>
      <c r="K206" s="5">
        <f t="shared" si="77"/>
        <v>13.427783878641311</v>
      </c>
      <c r="L206" s="17">
        <f t="shared" si="78"/>
        <v>15.00767666182084</v>
      </c>
      <c r="M206" s="19">
        <f t="shared" si="76"/>
        <v>87.631457767329223</v>
      </c>
      <c r="N206" s="16">
        <f t="shared" si="79"/>
        <v>9.7783527414659588</v>
      </c>
      <c r="O206" s="19">
        <f t="shared" si="64"/>
        <v>10.939889909465959</v>
      </c>
      <c r="P206" s="16">
        <f t="shared" si="70"/>
        <v>328.0722913058566</v>
      </c>
      <c r="Q206" s="16">
        <f t="shared" si="80"/>
        <v>6.6479999999999997</v>
      </c>
      <c r="R206" s="16">
        <f t="shared" si="81"/>
        <v>324.74829130585658</v>
      </c>
      <c r="S206" s="16">
        <f t="shared" si="71"/>
        <v>330.41857380700162</v>
      </c>
      <c r="T206" s="16">
        <f t="shared" si="72"/>
        <v>330.41857380700162</v>
      </c>
      <c r="U206" s="16">
        <f t="shared" si="73"/>
        <v>350.22131847805133</v>
      </c>
      <c r="V206" s="16">
        <f t="shared" si="74"/>
        <v>355.22130847805136</v>
      </c>
      <c r="W206" s="16">
        <f t="shared" si="82"/>
        <v>-1.27</v>
      </c>
      <c r="X206" s="16">
        <f t="shared" si="65"/>
        <v>2.4</v>
      </c>
      <c r="Y206" s="19">
        <f t="shared" si="75"/>
        <v>328.0722913058566</v>
      </c>
      <c r="Z206" s="15">
        <f t="shared" si="66"/>
        <v>4.1298121723314338</v>
      </c>
      <c r="AA206" s="15">
        <f t="shared" si="69"/>
        <v>20.196130722691663</v>
      </c>
      <c r="AB206" s="15">
        <f t="shared" si="67"/>
        <v>6.703567124528635</v>
      </c>
    </row>
    <row r="207" spans="1:28" x14ac:dyDescent="0.2">
      <c r="A207" s="128">
        <v>42454</v>
      </c>
      <c r="B207">
        <f t="shared" si="68"/>
        <v>20160325</v>
      </c>
      <c r="C207">
        <f>Índice!C212</f>
        <v>10.199999999999999</v>
      </c>
      <c r="D207">
        <f>Índice!D212</f>
        <v>58</v>
      </c>
      <c r="E207" t="str">
        <f>Índice!E212</f>
        <v>NO</v>
      </c>
      <c r="F207">
        <f>Índice!F212</f>
        <v>7</v>
      </c>
      <c r="G207">
        <f>Índice!G212</f>
        <v>0</v>
      </c>
      <c r="I207" s="5">
        <f t="shared" si="83"/>
        <v>2.3016416123808381</v>
      </c>
      <c r="K207" s="5">
        <f t="shared" si="77"/>
        <v>14.558292854682858</v>
      </c>
      <c r="L207" s="17">
        <f t="shared" si="78"/>
        <v>13.374770062844457</v>
      </c>
      <c r="M207" s="19">
        <f t="shared" si="76"/>
        <v>86.603173957401339</v>
      </c>
      <c r="N207" s="16">
        <f t="shared" si="79"/>
        <v>10.939889909465959</v>
      </c>
      <c r="O207" s="19">
        <f t="shared" si="64"/>
        <v>11.766870917465958</v>
      </c>
      <c r="P207" s="16">
        <f t="shared" si="70"/>
        <v>331.61229130585662</v>
      </c>
      <c r="Q207" s="16">
        <f t="shared" si="80"/>
        <v>7.08</v>
      </c>
      <c r="R207" s="16">
        <f t="shared" si="81"/>
        <v>328.0722913058566</v>
      </c>
      <c r="S207" s="16">
        <f t="shared" si="71"/>
        <v>333.79022998246631</v>
      </c>
      <c r="T207" s="16">
        <f t="shared" si="72"/>
        <v>333.79022998246631</v>
      </c>
      <c r="U207" s="16">
        <f t="shared" si="73"/>
        <v>347.28166059983892</v>
      </c>
      <c r="V207" s="16">
        <f t="shared" si="74"/>
        <v>352.28165059983894</v>
      </c>
      <c r="W207" s="16">
        <f t="shared" si="82"/>
        <v>-1.27</v>
      </c>
      <c r="X207" s="16">
        <f t="shared" si="65"/>
        <v>2.4</v>
      </c>
      <c r="Y207" s="19">
        <f t="shared" si="75"/>
        <v>331.61229130585662</v>
      </c>
      <c r="Z207" s="15">
        <f t="shared" si="66"/>
        <v>3.7515429817427197</v>
      </c>
      <c r="AA207" s="15">
        <f t="shared" si="69"/>
        <v>21.616180205885307</v>
      </c>
      <c r="AB207" s="15">
        <f t="shared" si="67"/>
        <v>6.3801683152719226</v>
      </c>
    </row>
    <row r="208" spans="1:28" x14ac:dyDescent="0.2">
      <c r="A208" s="128">
        <v>42455</v>
      </c>
      <c r="B208">
        <f t="shared" si="68"/>
        <v>20160326</v>
      </c>
      <c r="C208">
        <f>Índice!C213</f>
        <v>11.7</v>
      </c>
      <c r="D208">
        <f>Índice!D213</f>
        <v>49</v>
      </c>
      <c r="E208" t="str">
        <f>Índice!E213</f>
        <v>Variable</v>
      </c>
      <c r="F208">
        <f>Índice!F213</f>
        <v>3</v>
      </c>
      <c r="G208">
        <f>Índice!G213</f>
        <v>0</v>
      </c>
      <c r="I208" s="5">
        <f t="shared" si="83"/>
        <v>1.3387511014849556</v>
      </c>
      <c r="K208" s="5">
        <f t="shared" si="77"/>
        <v>14.504905924141061</v>
      </c>
      <c r="L208" s="17">
        <f t="shared" si="78"/>
        <v>14.504905924141061</v>
      </c>
      <c r="M208" s="19">
        <f t="shared" si="76"/>
        <v>86.651409970745675</v>
      </c>
      <c r="N208" s="16">
        <f t="shared" si="79"/>
        <v>11.766870917465958</v>
      </c>
      <c r="O208" s="19">
        <f t="shared" si="64"/>
        <v>12.904361861465958</v>
      </c>
      <c r="P208" s="16">
        <f t="shared" si="70"/>
        <v>335.42229130585662</v>
      </c>
      <c r="Q208" s="16">
        <f t="shared" si="80"/>
        <v>7.6199999999999992</v>
      </c>
      <c r="R208" s="16">
        <f t="shared" si="81"/>
        <v>331.61229130585662</v>
      </c>
      <c r="S208" s="16">
        <f t="shared" si="71"/>
        <v>337.38142662858513</v>
      </c>
      <c r="T208" s="16">
        <f t="shared" si="72"/>
        <v>337.38142662858513</v>
      </c>
      <c r="U208" s="16">
        <f t="shared" si="73"/>
        <v>344.17772317412425</v>
      </c>
      <c r="V208" s="16">
        <f t="shared" si="74"/>
        <v>349.17771317412428</v>
      </c>
      <c r="W208" s="16">
        <f t="shared" si="82"/>
        <v>-1.27</v>
      </c>
      <c r="X208" s="16">
        <f t="shared" si="65"/>
        <v>2.4</v>
      </c>
      <c r="Y208" s="19">
        <f t="shared" si="75"/>
        <v>335.42229130585662</v>
      </c>
      <c r="Z208" s="15">
        <f t="shared" si="66"/>
        <v>3.0878727056430901</v>
      </c>
      <c r="AA208" s="15">
        <f t="shared" si="69"/>
        <v>23.544239557193897</v>
      </c>
      <c r="AB208" s="15">
        <f t="shared" si="67"/>
        <v>5.5788094870515854</v>
      </c>
    </row>
    <row r="209" spans="1:28" x14ac:dyDescent="0.2">
      <c r="A209" s="128">
        <v>42456</v>
      </c>
      <c r="B209">
        <f t="shared" si="68"/>
        <v>20160327</v>
      </c>
      <c r="C209">
        <f>Índice!C214</f>
        <v>14.8</v>
      </c>
      <c r="D209">
        <f>Índice!D214</f>
        <v>45</v>
      </c>
      <c r="E209" t="str">
        <f>Índice!E214</f>
        <v>NO</v>
      </c>
      <c r="F209">
        <f>Índice!F214</f>
        <v>13</v>
      </c>
      <c r="G209">
        <f>Índice!G214</f>
        <v>0</v>
      </c>
      <c r="I209" s="5">
        <f t="shared" si="83"/>
        <v>2.980067395278104</v>
      </c>
      <c r="K209" s="5">
        <f t="shared" si="77"/>
        <v>13.878704128653183</v>
      </c>
      <c r="L209" s="17">
        <f t="shared" si="78"/>
        <v>14.451536613495595</v>
      </c>
      <c r="M209" s="19">
        <f t="shared" si="76"/>
        <v>87.219581137951437</v>
      </c>
      <c r="N209" s="16">
        <f t="shared" si="79"/>
        <v>12.904361861465958</v>
      </c>
      <c r="O209" s="19">
        <f t="shared" si="64"/>
        <v>14.428160621465958</v>
      </c>
      <c r="P209" s="16">
        <f t="shared" si="70"/>
        <v>339.79029130585661</v>
      </c>
      <c r="Q209" s="16">
        <f t="shared" si="80"/>
        <v>8.7360000000000007</v>
      </c>
      <c r="R209" s="16">
        <f t="shared" si="81"/>
        <v>335.42229130585662</v>
      </c>
      <c r="S209" s="16">
        <f t="shared" si="71"/>
        <v>341.24704413530549</v>
      </c>
      <c r="T209" s="16">
        <f t="shared" si="72"/>
        <v>341.24704413530549</v>
      </c>
      <c r="U209" s="16">
        <f t="shared" si="73"/>
        <v>340.86759496780633</v>
      </c>
      <c r="V209" s="16">
        <f t="shared" si="74"/>
        <v>345.86758496780635</v>
      </c>
      <c r="W209" s="16">
        <f t="shared" si="82"/>
        <v>-1.27</v>
      </c>
      <c r="X209" s="16">
        <f t="shared" si="65"/>
        <v>2.4</v>
      </c>
      <c r="Y209" s="19">
        <f t="shared" si="75"/>
        <v>339.79029130585661</v>
      </c>
      <c r="Z209" s="15">
        <f t="shared" si="66"/>
        <v>5.5404200440564804</v>
      </c>
      <c r="AA209" s="15">
        <f t="shared" si="69"/>
        <v>26.087052962507798</v>
      </c>
      <c r="AB209" s="15">
        <f t="shared" si="67"/>
        <v>10.034926991670666</v>
      </c>
    </row>
    <row r="210" spans="1:28" x14ac:dyDescent="0.2">
      <c r="A210" s="128">
        <v>42457</v>
      </c>
      <c r="B210">
        <f t="shared" si="68"/>
        <v>20160328</v>
      </c>
      <c r="C210">
        <f>Índice!C215</f>
        <v>17.2</v>
      </c>
      <c r="D210">
        <f>Índice!D215</f>
        <v>58</v>
      </c>
      <c r="E210" t="str">
        <f>Índice!E215</f>
        <v>NO</v>
      </c>
      <c r="F210">
        <f>Índice!F215</f>
        <v>38</v>
      </c>
      <c r="G210">
        <f>Índice!G215</f>
        <v>0</v>
      </c>
      <c r="I210" s="5">
        <f t="shared" si="83"/>
        <v>8.857671672703427</v>
      </c>
      <c r="K210" s="5">
        <f t="shared" si="77"/>
        <v>13.97261401095642</v>
      </c>
      <c r="L210" s="17">
        <f t="shared" si="78"/>
        <v>13.825541490513768</v>
      </c>
      <c r="M210" s="19">
        <f t="shared" si="76"/>
        <v>87.134092553673028</v>
      </c>
      <c r="N210" s="16">
        <f t="shared" si="79"/>
        <v>14.428160621465958</v>
      </c>
      <c r="O210" s="19">
        <f t="shared" si="64"/>
        <v>15.767430749465957</v>
      </c>
      <c r="P210" s="16">
        <f t="shared" si="70"/>
        <v>344.59029130585662</v>
      </c>
      <c r="Q210" s="16">
        <f t="shared" si="80"/>
        <v>9.6</v>
      </c>
      <c r="R210" s="16">
        <f t="shared" si="81"/>
        <v>339.79029130585661</v>
      </c>
      <c r="S210" s="16">
        <f t="shared" si="71"/>
        <v>345.67947210269028</v>
      </c>
      <c r="T210" s="16">
        <f t="shared" si="72"/>
        <v>345.67947210269028</v>
      </c>
      <c r="U210" s="16">
        <f t="shared" si="73"/>
        <v>337.11126781352027</v>
      </c>
      <c r="V210" s="16">
        <f t="shared" si="74"/>
        <v>342.1112578135203</v>
      </c>
      <c r="W210" s="16">
        <f t="shared" si="82"/>
        <v>-1.27</v>
      </c>
      <c r="X210" s="16">
        <f t="shared" si="65"/>
        <v>2.4</v>
      </c>
      <c r="Y210" s="19">
        <f t="shared" si="75"/>
        <v>344.59029130585662</v>
      </c>
      <c r="Z210" s="15">
        <f t="shared" si="66"/>
        <v>19.286116907533586</v>
      </c>
      <c r="AA210" s="15">
        <f t="shared" si="69"/>
        <v>28.29780250055769</v>
      </c>
      <c r="AB210" s="15">
        <f t="shared" si="67"/>
        <v>26.743365216750004</v>
      </c>
    </row>
    <row r="211" spans="1:28" x14ac:dyDescent="0.2">
      <c r="A211" s="128">
        <v>42458</v>
      </c>
      <c r="B211">
        <f t="shared" si="68"/>
        <v>20160329</v>
      </c>
      <c r="C211">
        <f>Índice!C216</f>
        <v>13.2</v>
      </c>
      <c r="D211">
        <f>Índice!D216</f>
        <v>54</v>
      </c>
      <c r="E211" t="str">
        <f>Índice!E216</f>
        <v>NNO</v>
      </c>
      <c r="F211">
        <f>Índice!F216</f>
        <v>14</v>
      </c>
      <c r="G211">
        <f>Índice!G216</f>
        <v>0</v>
      </c>
      <c r="I211" s="5">
        <f t="shared" si="83"/>
        <v>4.0918557132551019</v>
      </c>
      <c r="K211" s="5">
        <f t="shared" si="77"/>
        <v>13.961375409888875</v>
      </c>
      <c r="L211" s="17">
        <f t="shared" si="78"/>
        <v>13.919420378669663</v>
      </c>
      <c r="M211" s="19">
        <f t="shared" si="76"/>
        <v>87.144318093538999</v>
      </c>
      <c r="N211" s="16">
        <f t="shared" si="79"/>
        <v>15.767430749465957</v>
      </c>
      <c r="O211" s="19">
        <f t="shared" si="64"/>
        <v>16.913634093465959</v>
      </c>
      <c r="P211" s="16">
        <f t="shared" si="70"/>
        <v>348.67029130585661</v>
      </c>
      <c r="Q211" s="16">
        <f t="shared" si="80"/>
        <v>8.16</v>
      </c>
      <c r="R211" s="16">
        <f t="shared" si="81"/>
        <v>344.59029130585662</v>
      </c>
      <c r="S211" s="16">
        <f t="shared" si="71"/>
        <v>350.55110035603286</v>
      </c>
      <c r="T211" s="16">
        <f t="shared" si="72"/>
        <v>350.55110035603286</v>
      </c>
      <c r="U211" s="16">
        <f t="shared" si="73"/>
        <v>333.03046649715452</v>
      </c>
      <c r="V211" s="16">
        <f t="shared" si="74"/>
        <v>338.03045649715455</v>
      </c>
      <c r="W211" s="16">
        <f t="shared" si="82"/>
        <v>-1.27</v>
      </c>
      <c r="X211" s="16">
        <f t="shared" si="65"/>
        <v>2.4</v>
      </c>
      <c r="Y211" s="19">
        <f t="shared" si="75"/>
        <v>348.67029130585661</v>
      </c>
      <c r="Z211" s="15">
        <f t="shared" si="66"/>
        <v>5.7645233910334488</v>
      </c>
      <c r="AA211" s="15">
        <f t="shared" si="69"/>
        <v>30.168644119594802</v>
      </c>
      <c r="AB211" s="15">
        <f t="shared" si="67"/>
        <v>11.23003831287958</v>
      </c>
    </row>
    <row r="212" spans="1:28" x14ac:dyDescent="0.2">
      <c r="A212" s="128">
        <v>42459</v>
      </c>
      <c r="B212">
        <f t="shared" si="68"/>
        <v>20160330</v>
      </c>
      <c r="C212">
        <f>Índice!C217</f>
        <v>16.399999999999999</v>
      </c>
      <c r="D212">
        <f>Índice!D217</f>
        <v>63</v>
      </c>
      <c r="E212" t="str">
        <f>Índice!E217</f>
        <v>ONO</v>
      </c>
      <c r="F212">
        <f>Índice!F217</f>
        <v>36</v>
      </c>
      <c r="G212">
        <f>Índice!G217</f>
        <v>0</v>
      </c>
      <c r="I212" s="5">
        <f t="shared" si="83"/>
        <v>9.3299354432740937</v>
      </c>
      <c r="K212" s="5">
        <f t="shared" si="77"/>
        <v>14.900895679444613</v>
      </c>
      <c r="L212" s="17">
        <f t="shared" si="78"/>
        <v>13.908185486805575</v>
      </c>
      <c r="M212" s="19">
        <f t="shared" si="76"/>
        <v>86.294382572291141</v>
      </c>
      <c r="N212" s="16">
        <f t="shared" si="79"/>
        <v>16.913634093465959</v>
      </c>
      <c r="O212" s="19">
        <f t="shared" si="64"/>
        <v>18.041889893465957</v>
      </c>
      <c r="P212" s="16">
        <f t="shared" si="70"/>
        <v>353.32629130585661</v>
      </c>
      <c r="Q212" s="16">
        <f t="shared" si="80"/>
        <v>9.3119999999999994</v>
      </c>
      <c r="R212" s="16">
        <f t="shared" si="81"/>
        <v>348.67029130585661</v>
      </c>
      <c r="S212" s="16">
        <f t="shared" si="71"/>
        <v>354.69267409746703</v>
      </c>
      <c r="T212" s="16">
        <f t="shared" si="72"/>
        <v>354.69267409746703</v>
      </c>
      <c r="U212" s="16">
        <f t="shared" si="73"/>
        <v>329.60008055060553</v>
      </c>
      <c r="V212" s="16">
        <f t="shared" si="74"/>
        <v>334.60007055060555</v>
      </c>
      <c r="W212" s="16">
        <f t="shared" si="82"/>
        <v>-1.27</v>
      </c>
      <c r="X212" s="16">
        <f t="shared" si="65"/>
        <v>2.4</v>
      </c>
      <c r="Y212" s="19">
        <f t="shared" si="75"/>
        <v>353.32629130585661</v>
      </c>
      <c r="Z212" s="15">
        <f t="shared" si="66"/>
        <v>15.479762091189929</v>
      </c>
      <c r="AA212" s="15">
        <f t="shared" si="69"/>
        <v>31.998884562614577</v>
      </c>
      <c r="AB212" s="15">
        <f t="shared" si="67"/>
        <v>24.312643501792927</v>
      </c>
    </row>
    <row r="213" spans="1:28" x14ac:dyDescent="0.2">
      <c r="A213" s="128">
        <v>42460</v>
      </c>
      <c r="B213">
        <f t="shared" si="68"/>
        <v>20160331</v>
      </c>
      <c r="C213">
        <f>Índice!C218</f>
        <v>14.1</v>
      </c>
      <c r="D213">
        <f>Índice!D218</f>
        <v>54</v>
      </c>
      <c r="E213">
        <f>Índice!E218</f>
        <v>0</v>
      </c>
      <c r="F213">
        <f>Índice!F218</f>
        <v>0</v>
      </c>
      <c r="G213">
        <f>Índice!G218</f>
        <v>0</v>
      </c>
      <c r="I213" s="5">
        <f t="shared" si="83"/>
        <v>4.9278541492722354</v>
      </c>
      <c r="K213" s="5">
        <f t="shared" si="77"/>
        <v>14.847395675792987</v>
      </c>
      <c r="L213" s="17">
        <f t="shared" si="78"/>
        <v>14.847395675792987</v>
      </c>
      <c r="M213" s="19">
        <f t="shared" si="76"/>
        <v>86.342516638053013</v>
      </c>
      <c r="N213" s="16">
        <f t="shared" si="79"/>
        <v>18.041889893465957</v>
      </c>
      <c r="O213" s="19">
        <f t="shared" si="64"/>
        <v>19.260231909465958</v>
      </c>
      <c r="P213" s="16">
        <f t="shared" si="70"/>
        <v>357.56829130585663</v>
      </c>
      <c r="Q213" s="16">
        <f t="shared" si="80"/>
        <v>8.484</v>
      </c>
      <c r="R213" s="16">
        <f t="shared" si="81"/>
        <v>353.32629130585661</v>
      </c>
      <c r="S213" s="16">
        <f t="shared" si="71"/>
        <v>359.41972398814374</v>
      </c>
      <c r="T213" s="16">
        <f t="shared" si="72"/>
        <v>359.41972398814374</v>
      </c>
      <c r="U213" s="16">
        <f t="shared" si="73"/>
        <v>325.72791545002485</v>
      </c>
      <c r="V213" s="16">
        <f t="shared" si="74"/>
        <v>330.72790545002488</v>
      </c>
      <c r="W213" s="16">
        <f t="shared" si="82"/>
        <v>-1.27</v>
      </c>
      <c r="X213" s="16">
        <f t="shared" si="65"/>
        <v>2.4</v>
      </c>
      <c r="Y213" s="19">
        <f t="shared" si="75"/>
        <v>357.56829130585663</v>
      </c>
      <c r="Z213" s="15">
        <f t="shared" si="66"/>
        <v>2.5412239723406196</v>
      </c>
      <c r="AA213" s="15">
        <f t="shared" si="69"/>
        <v>33.948868070632322</v>
      </c>
      <c r="AB213" s="15">
        <f t="shared" si="67"/>
        <v>5.8511844693327433</v>
      </c>
    </row>
    <row r="214" spans="1:28" x14ac:dyDescent="0.2">
      <c r="A214" s="128">
        <v>42461</v>
      </c>
      <c r="B214" s="33">
        <v>20160401</v>
      </c>
      <c r="C214">
        <f>Índice!C219</f>
        <v>16.2</v>
      </c>
      <c r="D214">
        <f>Índice!D219</f>
        <v>35</v>
      </c>
      <c r="E214">
        <f>Índice!E219</f>
        <v>0</v>
      </c>
      <c r="F214">
        <f>Índice!F219</f>
        <v>0</v>
      </c>
      <c r="G214">
        <f>Índice!G219</f>
        <v>0</v>
      </c>
      <c r="I214" s="5">
        <f t="shared" si="83"/>
        <v>0.72356920942083391</v>
      </c>
      <c r="K214" s="5">
        <f t="shared" si="77"/>
        <v>12.854759946909383</v>
      </c>
      <c r="L214" s="17">
        <f t="shared" si="78"/>
        <v>14.793913329356545</v>
      </c>
      <c r="M214" s="19">
        <f t="shared" si="76"/>
        <v>88.158214025245272</v>
      </c>
      <c r="N214" s="16">
        <f t="shared" si="79"/>
        <v>19.260231909465958</v>
      </c>
      <c r="O214" s="19">
        <f t="shared" si="64"/>
        <v>20.942776279465956</v>
      </c>
      <c r="P214" s="16">
        <f t="shared" si="70"/>
        <v>361.18829130585664</v>
      </c>
      <c r="Q214" s="16">
        <f t="shared" si="80"/>
        <v>7.24</v>
      </c>
      <c r="R214" s="16">
        <f t="shared" si="81"/>
        <v>357.56829130585663</v>
      </c>
      <c r="S214" s="16">
        <f t="shared" si="71"/>
        <v>363.72719141042114</v>
      </c>
      <c r="T214" s="16">
        <f t="shared" si="72"/>
        <v>363.72719141042114</v>
      </c>
      <c r="U214" s="16">
        <f t="shared" si="73"/>
        <v>322.23907826978507</v>
      </c>
      <c r="V214" s="16">
        <f t="shared" si="74"/>
        <v>327.23906826978509</v>
      </c>
      <c r="W214" s="16">
        <f t="shared" si="82"/>
        <v>-1.27</v>
      </c>
      <c r="X214" s="16">
        <f t="shared" si="65"/>
        <v>0.4</v>
      </c>
      <c r="Y214" s="19">
        <f t="shared" si="75"/>
        <v>361.18829130585664</v>
      </c>
      <c r="Z214" s="15">
        <f t="shared" si="66"/>
        <v>3.2916620313302691</v>
      </c>
      <c r="AA214" s="15">
        <f t="shared" si="69"/>
        <v>36.582627457295551</v>
      </c>
      <c r="AB214" s="15">
        <f t="shared" si="67"/>
        <v>7.7978212563742693</v>
      </c>
    </row>
    <row r="215" spans="1:28" x14ac:dyDescent="0.2">
      <c r="A215" s="128">
        <v>42462</v>
      </c>
      <c r="B215" s="34">
        <f>B214+1</f>
        <v>20160402</v>
      </c>
      <c r="C215">
        <f>Índice!C220</f>
        <v>15.4</v>
      </c>
      <c r="D215">
        <f>Índice!D220</f>
        <v>46</v>
      </c>
      <c r="E215">
        <f>Índice!E220</f>
        <v>0</v>
      </c>
      <c r="F215">
        <f>Índice!F220</f>
        <v>0</v>
      </c>
      <c r="G215">
        <f>Índice!G220</f>
        <v>0</v>
      </c>
      <c r="I215" s="5">
        <f t="shared" si="83"/>
        <v>3.8372576573576911</v>
      </c>
      <c r="K215" s="5">
        <f t="shared" si="77"/>
        <v>12.801935252722936</v>
      </c>
      <c r="L215" s="17">
        <f t="shared" si="78"/>
        <v>12.801935252722936</v>
      </c>
      <c r="M215" s="19">
        <f t="shared" si="76"/>
        <v>88.206963435605104</v>
      </c>
      <c r="N215" s="16">
        <f t="shared" si="79"/>
        <v>20.942776279465956</v>
      </c>
      <c r="O215" s="19">
        <f t="shared" si="64"/>
        <v>22.275943939465957</v>
      </c>
      <c r="P215" s="16">
        <f t="shared" si="70"/>
        <v>364.66429130585664</v>
      </c>
      <c r="Q215" s="16">
        <f t="shared" si="80"/>
        <v>6.952</v>
      </c>
      <c r="R215" s="16">
        <f t="shared" si="81"/>
        <v>361.18829130585664</v>
      </c>
      <c r="S215" s="16">
        <f t="shared" si="71"/>
        <v>367.40361968838721</v>
      </c>
      <c r="T215" s="16">
        <f t="shared" si="72"/>
        <v>367.40361968838721</v>
      </c>
      <c r="U215" s="16">
        <f t="shared" si="73"/>
        <v>319.29092521624204</v>
      </c>
      <c r="V215" s="16">
        <f t="shared" si="74"/>
        <v>324.29091521624207</v>
      </c>
      <c r="W215" s="16">
        <f t="shared" si="82"/>
        <v>-1.27</v>
      </c>
      <c r="X215" s="16">
        <f t="shared" si="65"/>
        <v>0.4</v>
      </c>
      <c r="Y215" s="19">
        <f t="shared" si="75"/>
        <v>364.66429130585664</v>
      </c>
      <c r="Z215" s="15">
        <f t="shared" si="66"/>
        <v>3.3147524197762368</v>
      </c>
      <c r="AA215" s="15">
        <f t="shared" si="69"/>
        <v>38.649511548980783</v>
      </c>
      <c r="AB215" s="15">
        <f t="shared" si="67"/>
        <v>8.1148358165238079</v>
      </c>
    </row>
    <row r="216" spans="1:28" x14ac:dyDescent="0.2">
      <c r="A216" s="128">
        <v>42463</v>
      </c>
      <c r="B216" s="34">
        <f t="shared" ref="B216:B279" si="84">B215+1</f>
        <v>20160403</v>
      </c>
      <c r="C216">
        <f>Índice!C221</f>
        <v>16.399999999999999</v>
      </c>
      <c r="D216">
        <f>Índice!D221</f>
        <v>57</v>
      </c>
      <c r="E216" t="str">
        <f>Índice!E221</f>
        <v>NO</v>
      </c>
      <c r="F216">
        <f>Índice!F221</f>
        <v>24</v>
      </c>
      <c r="G216">
        <f>Índice!G221</f>
        <v>0</v>
      </c>
      <c r="I216" s="5">
        <f t="shared" si="83"/>
        <v>7.853690379124755</v>
      </c>
      <c r="K216" s="5">
        <f t="shared" si="77"/>
        <v>13.716364885217287</v>
      </c>
      <c r="L216" s="17">
        <f t="shared" si="78"/>
        <v>12.749127992871557</v>
      </c>
      <c r="M216" s="19">
        <f t="shared" si="76"/>
        <v>87.36759806473296</v>
      </c>
      <c r="N216" s="16">
        <f t="shared" si="79"/>
        <v>22.275943939465957</v>
      </c>
      <c r="O216" s="19">
        <f t="shared" ref="O216:O243" si="85">IF(N216+(1.894*(IF(C216&lt;-1.1,-1.1,C216)+1.1)*(100-D216)*(IF(SH=TRUE,CHOOSE(RIGHT(LEFT(B215,6),2),11.5,10.5, 9.2, 7.9, 6.8, 6.2,6.5, 7.4, 8.7,10,11.2,11.8),CHOOSE(RIGHT(LEFT(B215,6),2),6.5,7.5,9,12.8,13.9,13.9,12.4,10.9,9.4,8,7,6)))*0.0001)&lt;0,0,N216+(1.894*(IF(C216&lt;-1.1,-1.1,C216)+1.1)*(100-D216)*(IF(SH=TRUE,CHOOSE(RIGHT(LEFT(B215,6),2),11.5,10.5, 9.2, 7.9, 6.8, 6.2,6.5, 7.4, 8.7,10,11.2,11.8),CHOOSE(RIGHT(LEFT(B215,6),2),6.5,7.5,9,12.8,13.9,13.9,12.4,10.9,9.4,8,7,6)))*0.0001))</f>
        <v>23.401879589465956</v>
      </c>
      <c r="P216" s="16">
        <f t="shared" si="70"/>
        <v>368.32029130585664</v>
      </c>
      <c r="Q216" s="16">
        <f t="shared" si="80"/>
        <v>7.3120000000000003</v>
      </c>
      <c r="R216" s="16">
        <f t="shared" si="81"/>
        <v>364.66429130585664</v>
      </c>
      <c r="S216" s="16">
        <f t="shared" si="71"/>
        <v>370.93429362999655</v>
      </c>
      <c r="T216" s="16">
        <f t="shared" si="72"/>
        <v>370.93429362999655</v>
      </c>
      <c r="U216" s="16">
        <f t="shared" si="73"/>
        <v>316.48504636402259</v>
      </c>
      <c r="V216" s="16">
        <f t="shared" si="74"/>
        <v>321.48503636402262</v>
      </c>
      <c r="W216" s="16">
        <f t="shared" si="82"/>
        <v>-1.27</v>
      </c>
      <c r="X216" s="16">
        <f t="shared" ref="X216:X243" si="86">IF(SH=TRUE,CHOOSE(RIGHT(LEFT(B215,6),2),6.4,5,2.4,0.4,-1.6,-1.6,-1.6,-1.6,-1.6,0.9,3.8,5.8),CHOOSE(RIGHT(LEFT(B215,6),2),-1.6,-1.6,-1.6,0.9,3.8,5.8,6.4,5,2.4,0.4,-1.6,-1.6))</f>
        <v>0.4</v>
      </c>
      <c r="Y216" s="19">
        <f t="shared" si="75"/>
        <v>368.32029130585664</v>
      </c>
      <c r="Z216" s="15">
        <f t="shared" si="66"/>
        <v>9.8489836519246445</v>
      </c>
      <c r="AA216" s="15">
        <f t="shared" si="69"/>
        <v>40.388390107392588</v>
      </c>
      <c r="AB216" s="15">
        <f t="shared" si="67"/>
        <v>19.7433972895853</v>
      </c>
    </row>
    <row r="217" spans="1:28" x14ac:dyDescent="0.2">
      <c r="A217" s="128">
        <v>42464</v>
      </c>
      <c r="B217" s="34">
        <f t="shared" si="84"/>
        <v>20160404</v>
      </c>
      <c r="C217">
        <f>Índice!C222</f>
        <v>12</v>
      </c>
      <c r="D217">
        <f>Índice!D222</f>
        <v>61</v>
      </c>
      <c r="E217" t="str">
        <f>Índice!E222</f>
        <v>O</v>
      </c>
      <c r="F217">
        <f>Índice!F222</f>
        <v>57</v>
      </c>
      <c r="G217">
        <f>Índice!G222</f>
        <v>0</v>
      </c>
      <c r="I217" s="5">
        <f t="shared" si="83"/>
        <v>4.7075517591915119</v>
      </c>
      <c r="K217" s="5">
        <f t="shared" si="77"/>
        <v>15.188770559333058</v>
      </c>
      <c r="L217" s="17">
        <f t="shared" si="78"/>
        <v>13.663255825746161</v>
      </c>
      <c r="M217" s="19">
        <f t="shared" si="76"/>
        <v>86.035925412803778</v>
      </c>
      <c r="N217" s="16">
        <f t="shared" si="79"/>
        <v>23.401879589465956</v>
      </c>
      <c r="O217" s="19">
        <f t="shared" si="85"/>
        <v>24.166318823465957</v>
      </c>
      <c r="P217" s="16">
        <f t="shared" si="70"/>
        <v>371.18429130585662</v>
      </c>
      <c r="Q217" s="16">
        <f t="shared" si="80"/>
        <v>5.7280000000000006</v>
      </c>
      <c r="R217" s="16">
        <f t="shared" si="81"/>
        <v>368.32029130585664</v>
      </c>
      <c r="S217" s="16">
        <f t="shared" si="71"/>
        <v>374.6483219325583</v>
      </c>
      <c r="T217" s="16">
        <f t="shared" si="72"/>
        <v>374.6483219325583</v>
      </c>
      <c r="U217" s="16">
        <f t="shared" si="73"/>
        <v>313.56006067888597</v>
      </c>
      <c r="V217" s="16">
        <f t="shared" si="74"/>
        <v>318.560050678886</v>
      </c>
      <c r="W217" s="16">
        <f t="shared" si="82"/>
        <v>-1.27</v>
      </c>
      <c r="X217" s="16">
        <f t="shared" si="86"/>
        <v>0.4</v>
      </c>
      <c r="Y217" s="19">
        <f t="shared" si="75"/>
        <v>371.18429130585662</v>
      </c>
      <c r="Z217" s="15">
        <f t="shared" si="66"/>
        <v>42.996869887334356</v>
      </c>
      <c r="AA217" s="15">
        <f t="shared" si="69"/>
        <v>41.566988366246875</v>
      </c>
      <c r="AB217" s="15">
        <f t="shared" si="67"/>
        <v>53.560904398919348</v>
      </c>
    </row>
    <row r="218" spans="1:28" x14ac:dyDescent="0.2">
      <c r="A218" s="128">
        <v>42465</v>
      </c>
      <c r="B218" s="34">
        <f t="shared" si="84"/>
        <v>20160405</v>
      </c>
      <c r="C218">
        <f>Índice!C223</f>
        <v>8</v>
      </c>
      <c r="D218">
        <f>Índice!D223</f>
        <v>45</v>
      </c>
      <c r="E218" t="str">
        <f>Índice!E223</f>
        <v>O</v>
      </c>
      <c r="F218">
        <f>Índice!F223</f>
        <v>25</v>
      </c>
      <c r="G218">
        <f>Índice!G223</f>
        <v>3</v>
      </c>
      <c r="I218" s="5">
        <f t="shared" si="83"/>
        <v>-3.2105996737531957</v>
      </c>
      <c r="K218" s="5">
        <f t="shared" si="77"/>
        <v>34.894185230279277</v>
      </c>
      <c r="L218" s="17">
        <f t="shared" si="78"/>
        <v>80.321217861144675</v>
      </c>
      <c r="M218" s="19">
        <f t="shared" si="76"/>
        <v>70.286681382015672</v>
      </c>
      <c r="N218" s="16">
        <f t="shared" si="79"/>
        <v>18.585288627351542</v>
      </c>
      <c r="O218" s="19">
        <f t="shared" si="85"/>
        <v>19.334166757351543</v>
      </c>
      <c r="P218" s="16">
        <f t="shared" si="70"/>
        <v>367.29955133744522</v>
      </c>
      <c r="Q218" s="16">
        <f t="shared" si="80"/>
        <v>4.2880000000000003</v>
      </c>
      <c r="R218" s="16">
        <f t="shared" si="81"/>
        <v>365.15555133744522</v>
      </c>
      <c r="S218" s="16">
        <f t="shared" si="71"/>
        <v>365.15555133744522</v>
      </c>
      <c r="T218" s="16">
        <f t="shared" si="72"/>
        <v>365.15555133744522</v>
      </c>
      <c r="U218" s="16">
        <f t="shared" si="73"/>
        <v>321.09044684839472</v>
      </c>
      <c r="V218" s="16">
        <f t="shared" si="74"/>
        <v>316.28730684839473</v>
      </c>
      <c r="W218" s="16">
        <f t="shared" si="82"/>
        <v>1.2199999999999998</v>
      </c>
      <c r="X218" s="16">
        <f t="shared" si="86"/>
        <v>0.4</v>
      </c>
      <c r="Y218" s="19">
        <f t="shared" si="75"/>
        <v>367.29955133744522</v>
      </c>
      <c r="Z218" s="15">
        <f t="shared" si="66"/>
        <v>2.2247622399839302</v>
      </c>
      <c r="AA218" s="15">
        <f t="shared" si="69"/>
        <v>34.171478909420202</v>
      </c>
      <c r="AB218" s="15">
        <f t="shared" si="67"/>
        <v>5.1546908713411437</v>
      </c>
    </row>
    <row r="219" spans="1:28" x14ac:dyDescent="0.2">
      <c r="A219" s="128">
        <v>42466</v>
      </c>
      <c r="B219" s="34">
        <f t="shared" si="84"/>
        <v>20160406</v>
      </c>
      <c r="C219">
        <f>Índice!C224</f>
        <v>5.8</v>
      </c>
      <c r="D219">
        <f>Índice!D224</f>
        <v>61</v>
      </c>
      <c r="E219" t="str">
        <f>Índice!E224</f>
        <v>Variable</v>
      </c>
      <c r="F219">
        <f>Índice!F224</f>
        <v>3</v>
      </c>
      <c r="G219">
        <f>Índice!G224</f>
        <v>0</v>
      </c>
      <c r="I219" s="5">
        <f t="shared" si="83"/>
        <v>-1.1395344994406857</v>
      </c>
      <c r="K219" s="5">
        <f t="shared" si="77"/>
        <v>27.448252866644523</v>
      </c>
      <c r="L219" s="17">
        <f t="shared" si="78"/>
        <v>34.834086613711357</v>
      </c>
      <c r="M219" s="19">
        <f t="shared" si="76"/>
        <v>75.819990965186832</v>
      </c>
      <c r="N219" s="16">
        <f t="shared" si="79"/>
        <v>19.334166757351543</v>
      </c>
      <c r="O219" s="19">
        <f t="shared" si="85"/>
        <v>19.736810323351541</v>
      </c>
      <c r="P219" s="16">
        <f t="shared" si="70"/>
        <v>369.04755133744521</v>
      </c>
      <c r="Q219" s="16">
        <f t="shared" si="80"/>
        <v>3.4959999999999996</v>
      </c>
      <c r="R219" s="16">
        <f t="shared" si="81"/>
        <v>367.29955133744522</v>
      </c>
      <c r="S219" s="16">
        <f t="shared" si="71"/>
        <v>373.6113264510459</v>
      </c>
      <c r="T219" s="16">
        <f t="shared" si="72"/>
        <v>373.6113264510459</v>
      </c>
      <c r="U219" s="16">
        <f t="shared" si="73"/>
        <v>314.37401622354764</v>
      </c>
      <c r="V219" s="16">
        <f t="shared" si="74"/>
        <v>319.37400622354767</v>
      </c>
      <c r="W219" s="16">
        <f t="shared" si="82"/>
        <v>-1.27</v>
      </c>
      <c r="X219" s="16">
        <f t="shared" si="86"/>
        <v>0.4</v>
      </c>
      <c r="Y219" s="19">
        <f t="shared" si="75"/>
        <v>369.04755133744521</v>
      </c>
      <c r="Z219" s="15">
        <f t="shared" si="66"/>
        <v>0.93483631962976788</v>
      </c>
      <c r="AA219" s="15">
        <f t="shared" si="69"/>
        <v>34.818369858701423</v>
      </c>
      <c r="AB219" s="15">
        <f t="shared" si="67"/>
        <v>1.749341983216987</v>
      </c>
    </row>
    <row r="220" spans="1:28" x14ac:dyDescent="0.2">
      <c r="A220" s="128">
        <v>42467</v>
      </c>
      <c r="B220" s="34">
        <f t="shared" si="84"/>
        <v>20160407</v>
      </c>
      <c r="C220">
        <f>Índice!C225</f>
        <v>9.1</v>
      </c>
      <c r="D220">
        <f>Índice!D225</f>
        <v>54</v>
      </c>
      <c r="E220" t="str">
        <f>Índice!E225</f>
        <v>NO</v>
      </c>
      <c r="F220">
        <f>Índice!F225</f>
        <v>13</v>
      </c>
      <c r="G220">
        <f>Índice!G225</f>
        <v>0</v>
      </c>
      <c r="I220" s="5">
        <f t="shared" si="83"/>
        <v>0.28078655003977682</v>
      </c>
      <c r="K220" s="5">
        <f t="shared" si="77"/>
        <v>20.540862201492484</v>
      </c>
      <c r="L220" s="17">
        <f t="shared" si="78"/>
        <v>27.390611715884994</v>
      </c>
      <c r="M220" s="19">
        <f t="shared" si="76"/>
        <v>81.392324564370355</v>
      </c>
      <c r="N220" s="16">
        <f t="shared" si="79"/>
        <v>19.736810323351541</v>
      </c>
      <c r="O220" s="19">
        <f t="shared" si="85"/>
        <v>20.438855515351541</v>
      </c>
      <c r="P220" s="16">
        <f t="shared" si="70"/>
        <v>371.3895513374452</v>
      </c>
      <c r="Q220" s="16">
        <f t="shared" si="80"/>
        <v>4.6839999999999993</v>
      </c>
      <c r="R220" s="16">
        <f t="shared" si="81"/>
        <v>369.04755133744521</v>
      </c>
      <c r="S220" s="16">
        <f t="shared" si="71"/>
        <v>375.38718947995591</v>
      </c>
      <c r="T220" s="16">
        <f t="shared" si="72"/>
        <v>375.38718947995591</v>
      </c>
      <c r="U220" s="16">
        <f t="shared" si="73"/>
        <v>312.98139690578535</v>
      </c>
      <c r="V220" s="16">
        <f t="shared" si="74"/>
        <v>317.98138690578537</v>
      </c>
      <c r="W220" s="16">
        <f t="shared" si="82"/>
        <v>-1.27</v>
      </c>
      <c r="X220" s="16">
        <f t="shared" si="86"/>
        <v>0.4</v>
      </c>
      <c r="Y220" s="19">
        <f t="shared" si="75"/>
        <v>371.3895513374452</v>
      </c>
      <c r="Z220" s="15">
        <f t="shared" si="66"/>
        <v>2.5529096706616246</v>
      </c>
      <c r="AA220" s="15">
        <f t="shared" si="69"/>
        <v>35.933805997233222</v>
      </c>
      <c r="AB220" s="15">
        <f t="shared" si="67"/>
        <v>6.1010013141774087</v>
      </c>
    </row>
    <row r="221" spans="1:28" x14ac:dyDescent="0.2">
      <c r="A221" s="128">
        <v>42468</v>
      </c>
      <c r="B221" s="34">
        <f t="shared" si="84"/>
        <v>20160408</v>
      </c>
      <c r="C221">
        <f>Índice!C226</f>
        <v>12.2</v>
      </c>
      <c r="D221">
        <f>Índice!D226</f>
        <v>52</v>
      </c>
      <c r="E221">
        <f>Índice!E226</f>
        <v>0</v>
      </c>
      <c r="F221">
        <f>Índice!F226</f>
        <v>0</v>
      </c>
      <c r="G221">
        <f>Índice!G226</f>
        <v>0</v>
      </c>
      <c r="I221" s="5">
        <f t="shared" si="83"/>
        <v>2.6309472997087155</v>
      </c>
      <c r="K221" s="5">
        <f t="shared" si="77"/>
        <v>18.237688039160748</v>
      </c>
      <c r="L221" s="17">
        <f t="shared" si="78"/>
        <v>20.485500775494867</v>
      </c>
      <c r="M221" s="19">
        <f t="shared" si="76"/>
        <v>83.353785495392913</v>
      </c>
      <c r="N221" s="16">
        <f t="shared" si="79"/>
        <v>20.438855515351541</v>
      </c>
      <c r="O221" s="19">
        <f t="shared" si="85"/>
        <v>21.394067899351541</v>
      </c>
      <c r="P221" s="16">
        <f t="shared" si="70"/>
        <v>374.28955133744518</v>
      </c>
      <c r="Q221" s="16">
        <f t="shared" si="80"/>
        <v>5.8</v>
      </c>
      <c r="R221" s="16">
        <f t="shared" si="81"/>
        <v>371.3895513374452</v>
      </c>
      <c r="S221" s="16">
        <f t="shared" si="71"/>
        <v>377.76671527400651</v>
      </c>
      <c r="T221" s="16">
        <f t="shared" si="72"/>
        <v>377.76671527400651</v>
      </c>
      <c r="U221" s="16">
        <f t="shared" si="73"/>
        <v>311.12505562764755</v>
      </c>
      <c r="V221" s="16">
        <f t="shared" si="74"/>
        <v>316.12504562764758</v>
      </c>
      <c r="W221" s="16">
        <f t="shared" si="82"/>
        <v>-1.27</v>
      </c>
      <c r="X221" s="16">
        <f t="shared" si="86"/>
        <v>0.4</v>
      </c>
      <c r="Y221" s="19">
        <f t="shared" si="75"/>
        <v>374.28955133744518</v>
      </c>
      <c r="Z221" s="15">
        <f t="shared" si="66"/>
        <v>1.690090211508444</v>
      </c>
      <c r="AA221" s="15">
        <f t="shared" si="69"/>
        <v>37.438285530315731</v>
      </c>
      <c r="AB221" s="15">
        <f t="shared" si="67"/>
        <v>4.1289949965787747</v>
      </c>
    </row>
    <row r="222" spans="1:28" x14ac:dyDescent="0.2">
      <c r="A222" s="128">
        <v>42469</v>
      </c>
      <c r="B222" s="34">
        <f t="shared" si="84"/>
        <v>20160409</v>
      </c>
      <c r="C222">
        <f>Índice!C227</f>
        <v>9.8000000000000007</v>
      </c>
      <c r="D222">
        <f>Índice!D227</f>
        <v>92</v>
      </c>
      <c r="E222" t="str">
        <f>Índice!E227</f>
        <v>O</v>
      </c>
      <c r="F222">
        <f>Índice!F227</f>
        <v>22</v>
      </c>
      <c r="G222">
        <f>Índice!G227</f>
        <v>6</v>
      </c>
      <c r="I222" s="5">
        <f t="shared" si="83"/>
        <v>8.5503822615462894</v>
      </c>
      <c r="K222" s="5">
        <f t="shared" si="77"/>
        <v>93.541108053873074</v>
      </c>
      <c r="L222" s="17">
        <f t="shared" si="78"/>
        <v>127.16022108503051</v>
      </c>
      <c r="M222" s="19">
        <f t="shared" si="76"/>
        <v>38.669357909208081</v>
      </c>
      <c r="N222" s="16">
        <f t="shared" si="79"/>
        <v>12.546769858181216</v>
      </c>
      <c r="O222" s="19">
        <f t="shared" si="85"/>
        <v>12.677243730181216</v>
      </c>
      <c r="P222" s="16">
        <f t="shared" si="70"/>
        <v>358.56164782754689</v>
      </c>
      <c r="Q222" s="16">
        <f t="shared" si="80"/>
        <v>4.9360000000000008</v>
      </c>
      <c r="R222" s="16">
        <f t="shared" si="81"/>
        <v>356.09364782754687</v>
      </c>
      <c r="S222" s="16">
        <f t="shared" si="71"/>
        <v>356.09364782754687</v>
      </c>
      <c r="T222" s="16">
        <f t="shared" si="72"/>
        <v>356.09364782754687</v>
      </c>
      <c r="U222" s="16">
        <f t="shared" si="73"/>
        <v>328.44769716648472</v>
      </c>
      <c r="V222" s="16">
        <f t="shared" si="74"/>
        <v>313.84142716648472</v>
      </c>
      <c r="W222" s="16">
        <f t="shared" si="82"/>
        <v>3.7099999999999995</v>
      </c>
      <c r="X222" s="16">
        <f t="shared" si="86"/>
        <v>0.4</v>
      </c>
      <c r="Y222" s="19">
        <f t="shared" si="75"/>
        <v>358.56164782754689</v>
      </c>
      <c r="Z222" s="15">
        <f t="shared" si="66"/>
        <v>8.1082599321503676E-2</v>
      </c>
      <c r="AA222" s="15">
        <f t="shared" si="69"/>
        <v>23.295415717498177</v>
      </c>
      <c r="AB222" s="15">
        <f t="shared" si="67"/>
        <v>8.1023801045372712E-2</v>
      </c>
    </row>
    <row r="223" spans="1:28" x14ac:dyDescent="0.2">
      <c r="A223" s="128">
        <v>42470</v>
      </c>
      <c r="B223" s="34">
        <f t="shared" si="84"/>
        <v>20160410</v>
      </c>
      <c r="C223">
        <f>Índice!C228</f>
        <v>6.6</v>
      </c>
      <c r="D223">
        <f>Índice!D228</f>
        <v>89</v>
      </c>
      <c r="E223" t="str">
        <f>Índice!E228</f>
        <v>NO</v>
      </c>
      <c r="F223">
        <f>Índice!F228</f>
        <v>24</v>
      </c>
      <c r="G223">
        <f>Índice!G228</f>
        <v>18</v>
      </c>
      <c r="I223" s="5">
        <f t="shared" si="83"/>
        <v>4.9102116900907875</v>
      </c>
      <c r="K223" s="5">
        <f t="shared" si="77"/>
        <v>147.48207313802939</v>
      </c>
      <c r="L223" s="17">
        <f t="shared" si="78"/>
        <v>222.37278750203029</v>
      </c>
      <c r="M223" s="19">
        <f t="shared" si="76"/>
        <v>20.699652962703606</v>
      </c>
      <c r="N223" s="16">
        <f t="shared" si="79"/>
        <v>5.4427746157556278</v>
      </c>
      <c r="O223" s="19">
        <f t="shared" si="85"/>
        <v>5.5695078377556282</v>
      </c>
      <c r="P223" s="16">
        <f t="shared" si="70"/>
        <v>299.40911194297166</v>
      </c>
      <c r="Q223" s="16">
        <f t="shared" si="80"/>
        <v>3.7839999999999994</v>
      </c>
      <c r="R223" s="16">
        <f t="shared" si="81"/>
        <v>297.51711194297167</v>
      </c>
      <c r="S223" s="16">
        <f t="shared" si="71"/>
        <v>297.51711194297167</v>
      </c>
      <c r="T223" s="16">
        <f t="shared" si="72"/>
        <v>297.51711194297167</v>
      </c>
      <c r="U223" s="16">
        <f t="shared" si="73"/>
        <v>380.2462038581333</v>
      </c>
      <c r="V223" s="16">
        <f t="shared" si="74"/>
        <v>326.42741385813332</v>
      </c>
      <c r="W223" s="16">
        <f t="shared" si="82"/>
        <v>13.67</v>
      </c>
      <c r="X223" s="16">
        <f t="shared" si="86"/>
        <v>0.4</v>
      </c>
      <c r="Y223" s="19">
        <f t="shared" si="75"/>
        <v>299.40911194297166</v>
      </c>
      <c r="Z223" s="15">
        <f t="shared" si="66"/>
        <v>5.709915498079126E-4</v>
      </c>
      <c r="AA223" s="15">
        <f t="shared" si="69"/>
        <v>10.644024256120076</v>
      </c>
      <c r="AB223" s="15">
        <f t="shared" si="67"/>
        <v>3.563751741552959E-4</v>
      </c>
    </row>
    <row r="224" spans="1:28" x14ac:dyDescent="0.2">
      <c r="A224" s="128">
        <v>42471</v>
      </c>
      <c r="B224" s="34">
        <f t="shared" si="84"/>
        <v>20160411</v>
      </c>
      <c r="C224">
        <f>Índice!C229</f>
        <v>3.4</v>
      </c>
      <c r="D224">
        <f>Índice!D229</f>
        <v>89</v>
      </c>
      <c r="E224" t="str">
        <f>Índice!E229</f>
        <v>O</v>
      </c>
      <c r="F224">
        <f>Índice!F229</f>
        <v>14</v>
      </c>
      <c r="G224">
        <f>Índice!G229</f>
        <v>52.5</v>
      </c>
      <c r="I224" s="5">
        <f t="shared" si="83"/>
        <v>1.7573937365577219</v>
      </c>
      <c r="K224" s="5">
        <f t="shared" si="77"/>
        <v>183.44609452510781</v>
      </c>
      <c r="L224" s="17">
        <f t="shared" si="78"/>
        <v>250</v>
      </c>
      <c r="M224" s="19">
        <f t="shared" si="76"/>
        <v>11.976422650458325</v>
      </c>
      <c r="N224" s="16">
        <f t="shared" si="79"/>
        <v>1.9733131137549562</v>
      </c>
      <c r="O224" s="19">
        <f t="shared" si="85"/>
        <v>2.0473779837549562</v>
      </c>
      <c r="P224" s="16">
        <f t="shared" si="70"/>
        <v>154.8414769232628</v>
      </c>
      <c r="Q224" s="16">
        <f t="shared" si="80"/>
        <v>2.6319999999999997</v>
      </c>
      <c r="R224" s="16">
        <f t="shared" si="81"/>
        <v>153.5254769232628</v>
      </c>
      <c r="S224" s="16">
        <f t="shared" si="71"/>
        <v>153.5254769232628</v>
      </c>
      <c r="T224" s="16">
        <f t="shared" si="72"/>
        <v>153.5254769232628</v>
      </c>
      <c r="U224" s="16">
        <f t="shared" si="73"/>
        <v>545.00667122043694</v>
      </c>
      <c r="V224" s="16">
        <f t="shared" si="74"/>
        <v>378.45188622043702</v>
      </c>
      <c r="W224" s="16">
        <f t="shared" si="82"/>
        <v>42.304999999999993</v>
      </c>
      <c r="X224" s="16">
        <f t="shared" si="86"/>
        <v>0.4</v>
      </c>
      <c r="Y224" s="19">
        <f t="shared" si="75"/>
        <v>154.8414769232628</v>
      </c>
      <c r="Z224" s="15">
        <f t="shared" si="66"/>
        <v>7.5350345262374572E-6</v>
      </c>
      <c r="AA224" s="15">
        <f t="shared" si="69"/>
        <v>3.9637307532240591</v>
      </c>
      <c r="AB224" s="15">
        <f t="shared" si="67"/>
        <v>2.9442354500448857E-6</v>
      </c>
    </row>
    <row r="225" spans="1:28" x14ac:dyDescent="0.2">
      <c r="A225" s="128">
        <v>42472</v>
      </c>
      <c r="B225" s="34">
        <f t="shared" si="84"/>
        <v>20160412</v>
      </c>
      <c r="C225">
        <f>Índice!C230</f>
        <v>7.4</v>
      </c>
      <c r="D225">
        <f>Índice!D230</f>
        <v>61</v>
      </c>
      <c r="E225" t="str">
        <f>Índice!E230</f>
        <v>O</v>
      </c>
      <c r="F225">
        <f>Índice!F230</f>
        <v>29</v>
      </c>
      <c r="G225">
        <f>Índice!G230</f>
        <v>2</v>
      </c>
      <c r="I225" s="5">
        <f t="shared" si="83"/>
        <v>0.37016604866903391</v>
      </c>
      <c r="K225" s="5">
        <f t="shared" si="77"/>
        <v>80.700214869936147</v>
      </c>
      <c r="L225" s="17">
        <f t="shared" si="78"/>
        <v>199.77760927740525</v>
      </c>
      <c r="M225" s="19">
        <f t="shared" si="76"/>
        <v>44.200648169584696</v>
      </c>
      <c r="N225" s="16">
        <f t="shared" si="79"/>
        <v>1.1279058075800026</v>
      </c>
      <c r="O225" s="19">
        <f t="shared" si="85"/>
        <v>1.6239159975800026</v>
      </c>
      <c r="P225" s="16">
        <f t="shared" si="70"/>
        <v>156.8774769232628</v>
      </c>
      <c r="Q225" s="16">
        <f t="shared" si="80"/>
        <v>4.0720000000000001</v>
      </c>
      <c r="R225" s="16">
        <f t="shared" si="81"/>
        <v>154.8414769232628</v>
      </c>
      <c r="S225" s="16">
        <f t="shared" si="71"/>
        <v>153.71245086095337</v>
      </c>
      <c r="T225" s="16">
        <f t="shared" si="72"/>
        <v>153.71245086095337</v>
      </c>
      <c r="U225" s="16">
        <f t="shared" si="73"/>
        <v>544.75197564340374</v>
      </c>
      <c r="V225" s="16">
        <f t="shared" si="74"/>
        <v>543.21654564340372</v>
      </c>
      <c r="W225" s="16">
        <f t="shared" si="82"/>
        <v>0.3899999999999999</v>
      </c>
      <c r="X225" s="16">
        <f t="shared" si="86"/>
        <v>0.4</v>
      </c>
      <c r="Y225" s="19">
        <f t="shared" si="75"/>
        <v>156.8774769232628</v>
      </c>
      <c r="Z225" s="15">
        <f t="shared" si="66"/>
        <v>0.31255746204484919</v>
      </c>
      <c r="AA225" s="15">
        <f t="shared" si="69"/>
        <v>3.1659024577163004</v>
      </c>
      <c r="AB225" s="15">
        <f t="shared" si="67"/>
        <v>0.11221725106110678</v>
      </c>
    </row>
    <row r="226" spans="1:28" x14ac:dyDescent="0.2">
      <c r="A226" s="128">
        <v>42473</v>
      </c>
      <c r="B226" s="34">
        <f t="shared" si="84"/>
        <v>20160413</v>
      </c>
      <c r="C226">
        <f>Índice!C231</f>
        <v>10.8</v>
      </c>
      <c r="D226">
        <f>Índice!D231</f>
        <v>37</v>
      </c>
      <c r="E226" t="str">
        <f>Índice!E231</f>
        <v>SE</v>
      </c>
      <c r="F226">
        <f>Índice!F231</f>
        <v>18</v>
      </c>
      <c r="G226">
        <f>Índice!G231</f>
        <v>0</v>
      </c>
      <c r="I226" s="5">
        <f t="shared" si="83"/>
        <v>-3.3093902425802897</v>
      </c>
      <c r="K226" s="5">
        <f t="shared" si="77"/>
        <v>31.833240260944834</v>
      </c>
      <c r="L226" s="17">
        <f t="shared" si="78"/>
        <v>80.624998368036884</v>
      </c>
      <c r="M226" s="19">
        <f t="shared" si="76"/>
        <v>72.505654176586475</v>
      </c>
      <c r="N226" s="16">
        <f t="shared" si="79"/>
        <v>1.6239159975800026</v>
      </c>
      <c r="O226" s="19">
        <f t="shared" si="85"/>
        <v>2.7456621195800026</v>
      </c>
      <c r="P226" s="16">
        <f t="shared" si="70"/>
        <v>159.5254769232628</v>
      </c>
      <c r="Q226" s="16">
        <f t="shared" si="80"/>
        <v>5.2960000000000003</v>
      </c>
      <c r="R226" s="16">
        <f t="shared" si="81"/>
        <v>156.8774769232628</v>
      </c>
      <c r="S226" s="16">
        <f t="shared" si="71"/>
        <v>160.59525443486527</v>
      </c>
      <c r="T226" s="16">
        <f t="shared" si="72"/>
        <v>160.59525443486527</v>
      </c>
      <c r="U226" s="16">
        <f t="shared" si="73"/>
        <v>535.45860835635301</v>
      </c>
      <c r="V226" s="16">
        <f t="shared" si="74"/>
        <v>540.45859835635304</v>
      </c>
      <c r="W226" s="16">
        <f t="shared" si="82"/>
        <v>-1.27</v>
      </c>
      <c r="X226" s="16">
        <f t="shared" si="86"/>
        <v>0.4</v>
      </c>
      <c r="Y226" s="19">
        <f t="shared" si="75"/>
        <v>159.5254769232628</v>
      </c>
      <c r="Z226" s="15">
        <f t="shared" si="66"/>
        <v>1.6901292979568292</v>
      </c>
      <c r="AA226" s="15">
        <f t="shared" si="69"/>
        <v>5.2647878746577774</v>
      </c>
      <c r="AB226" s="15">
        <f t="shared" si="67"/>
        <v>0.74361973963986372</v>
      </c>
    </row>
    <row r="227" spans="1:28" x14ac:dyDescent="0.2">
      <c r="A227" s="128">
        <v>42474</v>
      </c>
      <c r="B227" s="34">
        <f t="shared" si="84"/>
        <v>20160414</v>
      </c>
      <c r="C227">
        <f>Índice!C232</f>
        <v>7.7</v>
      </c>
      <c r="D227">
        <f>Índice!D232</f>
        <v>69</v>
      </c>
      <c r="E227" t="str">
        <f>Índice!E232</f>
        <v>SE</v>
      </c>
      <c r="F227">
        <f>Índice!F232</f>
        <v>5</v>
      </c>
      <c r="G227">
        <f>Índice!G232</f>
        <v>0</v>
      </c>
      <c r="I227" s="5">
        <f t="shared" si="83"/>
        <v>2.3700600952699133</v>
      </c>
      <c r="K227" s="5">
        <f t="shared" si="77"/>
        <v>26.200920312494922</v>
      </c>
      <c r="L227" s="17">
        <f t="shared" si="78"/>
        <v>31.77415188288515</v>
      </c>
      <c r="M227" s="19">
        <f t="shared" si="76"/>
        <v>76.79339427616074</v>
      </c>
      <c r="N227" s="16">
        <f t="shared" si="79"/>
        <v>2.7456621195800026</v>
      </c>
      <c r="O227" s="19">
        <f t="shared" si="85"/>
        <v>3.1538418475800025</v>
      </c>
      <c r="P227" s="16">
        <f t="shared" si="70"/>
        <v>161.6154769232628</v>
      </c>
      <c r="Q227" s="16">
        <f t="shared" si="80"/>
        <v>4.18</v>
      </c>
      <c r="R227" s="16">
        <f t="shared" si="81"/>
        <v>159.5254769232628</v>
      </c>
      <c r="S227" s="16">
        <f t="shared" si="71"/>
        <v>163.26806364784449</v>
      </c>
      <c r="T227" s="16">
        <f t="shared" si="72"/>
        <v>163.26806364784449</v>
      </c>
      <c r="U227" s="16">
        <f t="shared" si="73"/>
        <v>531.89258898257322</v>
      </c>
      <c r="V227" s="16">
        <f t="shared" si="74"/>
        <v>536.89257898257324</v>
      </c>
      <c r="W227" s="16">
        <f t="shared" si="82"/>
        <v>-1.27</v>
      </c>
      <c r="X227" s="16">
        <f t="shared" si="86"/>
        <v>0.4</v>
      </c>
      <c r="Y227" s="19">
        <f t="shared" si="75"/>
        <v>161.6154769232628</v>
      </c>
      <c r="Z227" s="15">
        <f t="shared" si="66"/>
        <v>1.1034772239522612</v>
      </c>
      <c r="AA227" s="15">
        <f t="shared" si="69"/>
        <v>6.0142703142033218</v>
      </c>
      <c r="AB227" s="15">
        <f t="shared" si="67"/>
        <v>0.51561034029340402</v>
      </c>
    </row>
    <row r="228" spans="1:28" x14ac:dyDescent="0.2">
      <c r="A228" s="128">
        <v>42475</v>
      </c>
      <c r="B228" s="34">
        <f t="shared" si="84"/>
        <v>20160415</v>
      </c>
      <c r="C228">
        <f>Índice!C233</f>
        <v>11.3</v>
      </c>
      <c r="D228">
        <f>Índice!D233</f>
        <v>69</v>
      </c>
      <c r="E228">
        <f>Índice!E233</f>
        <v>0</v>
      </c>
      <c r="F228">
        <f>Índice!F233</f>
        <v>0</v>
      </c>
      <c r="G228">
        <f>Índice!G233</f>
        <v>0</v>
      </c>
      <c r="I228" s="5">
        <f t="shared" si="83"/>
        <v>5.8130038721040513</v>
      </c>
      <c r="K228" s="5">
        <f t="shared" si="77"/>
        <v>23.769830945671849</v>
      </c>
      <c r="L228" s="17">
        <f t="shared" si="78"/>
        <v>26.143690833095537</v>
      </c>
      <c r="M228" s="19">
        <f t="shared" si="76"/>
        <v>78.731405326182113</v>
      </c>
      <c r="N228" s="16">
        <f t="shared" si="79"/>
        <v>3.1538418475800025</v>
      </c>
      <c r="O228" s="19">
        <f t="shared" si="85"/>
        <v>3.7290041915800027</v>
      </c>
      <c r="P228" s="16">
        <f t="shared" si="70"/>
        <v>164.3534769232628</v>
      </c>
      <c r="Q228" s="16">
        <f t="shared" si="80"/>
        <v>5.4760000000000009</v>
      </c>
      <c r="R228" s="16">
        <f t="shared" si="81"/>
        <v>161.6154769232628</v>
      </c>
      <c r="S228" s="16">
        <f t="shared" si="71"/>
        <v>165.37776233417171</v>
      </c>
      <c r="T228" s="16">
        <f t="shared" si="72"/>
        <v>165.37776233417171</v>
      </c>
      <c r="U228" s="16">
        <f t="shared" si="73"/>
        <v>529.09464126128512</v>
      </c>
      <c r="V228" s="16">
        <f t="shared" si="74"/>
        <v>534.09463126128514</v>
      </c>
      <c r="W228" s="16">
        <f t="shared" si="82"/>
        <v>-1.27</v>
      </c>
      <c r="X228" s="16">
        <f t="shared" si="86"/>
        <v>0.4</v>
      </c>
      <c r="Y228" s="19">
        <f t="shared" si="75"/>
        <v>164.3534769232628</v>
      </c>
      <c r="Z228" s="15">
        <f t="shared" si="66"/>
        <v>1.0044614910612562</v>
      </c>
      <c r="AA228" s="15">
        <f t="shared" si="69"/>
        <v>7.0576803795938643</v>
      </c>
      <c r="AB228" s="15">
        <f t="shared" si="67"/>
        <v>0.50643729161556195</v>
      </c>
    </row>
    <row r="229" spans="1:28" x14ac:dyDescent="0.2">
      <c r="A229" s="128">
        <v>42476</v>
      </c>
      <c r="B229" s="34">
        <f t="shared" si="84"/>
        <v>20160416</v>
      </c>
      <c r="C229">
        <f>Índice!C234</f>
        <v>15.1</v>
      </c>
      <c r="D229">
        <f>Índice!D234</f>
        <v>61</v>
      </c>
      <c r="E229" t="str">
        <f>Índice!E234</f>
        <v>NO</v>
      </c>
      <c r="F229">
        <f>Índice!F234</f>
        <v>35</v>
      </c>
      <c r="G229">
        <f>Índice!G234</f>
        <v>0</v>
      </c>
      <c r="I229" s="5">
        <f t="shared" si="83"/>
        <v>7.6280614860838023</v>
      </c>
      <c r="K229" s="5">
        <f t="shared" si="77"/>
        <v>18.241304862516007</v>
      </c>
      <c r="L229" s="17">
        <f t="shared" si="78"/>
        <v>23.713403826367131</v>
      </c>
      <c r="M229" s="19">
        <f t="shared" si="76"/>
        <v>83.350662472951839</v>
      </c>
      <c r="N229" s="16">
        <f t="shared" si="79"/>
        <v>3.7290041915800027</v>
      </c>
      <c r="O229" s="19">
        <f t="shared" si="85"/>
        <v>4.6743412595800029</v>
      </c>
      <c r="P229" s="16">
        <f t="shared" si="70"/>
        <v>167.7754769232628</v>
      </c>
      <c r="Q229" s="16">
        <f t="shared" si="80"/>
        <v>6.8439999999999994</v>
      </c>
      <c r="R229" s="16">
        <f t="shared" si="81"/>
        <v>164.3534769232628</v>
      </c>
      <c r="S229" s="16">
        <f t="shared" si="71"/>
        <v>168.14172627030746</v>
      </c>
      <c r="T229" s="16">
        <f t="shared" si="72"/>
        <v>168.14172627030746</v>
      </c>
      <c r="U229" s="16">
        <f t="shared" si="73"/>
        <v>525.45124725192693</v>
      </c>
      <c r="V229" s="16">
        <f t="shared" si="74"/>
        <v>530.45123725192695</v>
      </c>
      <c r="W229" s="16">
        <f t="shared" si="82"/>
        <v>-1.27</v>
      </c>
      <c r="X229" s="16">
        <f t="shared" si="86"/>
        <v>0.4</v>
      </c>
      <c r="Y229" s="19">
        <f t="shared" si="75"/>
        <v>167.7754769232628</v>
      </c>
      <c r="Z229" s="15">
        <f t="shared" si="66"/>
        <v>9.8520149951618556</v>
      </c>
      <c r="AA229" s="15">
        <f t="shared" si="69"/>
        <v>8.7399311463093738</v>
      </c>
      <c r="AB229" s="15">
        <f t="shared" si="67"/>
        <v>9.4248151925268111</v>
      </c>
    </row>
    <row r="230" spans="1:28" x14ac:dyDescent="0.2">
      <c r="A230" s="128">
        <v>42477</v>
      </c>
      <c r="B230" s="34">
        <f t="shared" si="84"/>
        <v>20160417</v>
      </c>
      <c r="C230">
        <f>Índice!C235</f>
        <v>8.8000000000000007</v>
      </c>
      <c r="D230">
        <f>Índice!D235</f>
        <v>53</v>
      </c>
      <c r="E230" t="str">
        <f>Índice!E235</f>
        <v>ONO</v>
      </c>
      <c r="F230">
        <f>Índice!F235</f>
        <v>26</v>
      </c>
      <c r="G230">
        <f>Índice!G235</f>
        <v>0</v>
      </c>
      <c r="I230" s="5">
        <f t="shared" si="83"/>
        <v>-0.25518884097749306</v>
      </c>
      <c r="K230" s="5">
        <f t="shared" si="77"/>
        <v>16.866100358892908</v>
      </c>
      <c r="L230" s="17">
        <f t="shared" si="78"/>
        <v>18.186702385600807</v>
      </c>
      <c r="M230" s="19">
        <f t="shared" si="76"/>
        <v>84.548038859351081</v>
      </c>
      <c r="N230" s="16">
        <f t="shared" si="79"/>
        <v>4.6743412595800029</v>
      </c>
      <c r="O230" s="19">
        <f t="shared" si="85"/>
        <v>5.370551037580003</v>
      </c>
      <c r="P230" s="16">
        <f t="shared" si="70"/>
        <v>170.06347692326281</v>
      </c>
      <c r="Q230" s="16">
        <f t="shared" si="80"/>
        <v>4.5760000000000005</v>
      </c>
      <c r="R230" s="16">
        <f t="shared" si="81"/>
        <v>167.7754769232628</v>
      </c>
      <c r="S230" s="16">
        <f t="shared" si="71"/>
        <v>171.59642971397906</v>
      </c>
      <c r="T230" s="16">
        <f t="shared" si="72"/>
        <v>171.59642971397906</v>
      </c>
      <c r="U230" s="16">
        <f t="shared" si="73"/>
        <v>520.93259301996193</v>
      </c>
      <c r="V230" s="16">
        <f t="shared" si="74"/>
        <v>525.93258301996195</v>
      </c>
      <c r="W230" s="16">
        <f t="shared" si="82"/>
        <v>-1.27</v>
      </c>
      <c r="X230" s="16">
        <f t="shared" si="86"/>
        <v>0.4</v>
      </c>
      <c r="Y230" s="19">
        <f t="shared" si="75"/>
        <v>170.06347692326281</v>
      </c>
      <c r="Z230" s="15">
        <f t="shared" si="66"/>
        <v>7.3413459374251602</v>
      </c>
      <c r="AA230" s="15">
        <f t="shared" si="69"/>
        <v>9.955150761308321</v>
      </c>
      <c r="AB230" s="15">
        <f t="shared" si="67"/>
        <v>7.7497644872446392</v>
      </c>
    </row>
    <row r="231" spans="1:28" x14ac:dyDescent="0.2">
      <c r="A231" s="128">
        <v>42478</v>
      </c>
      <c r="B231" s="34">
        <f t="shared" si="84"/>
        <v>20160418</v>
      </c>
      <c r="C231">
        <f>Índice!C236</f>
        <v>9.1999999999999993</v>
      </c>
      <c r="D231">
        <f>Índice!D236</f>
        <v>69</v>
      </c>
      <c r="E231" t="str">
        <f>Índice!E236</f>
        <v>O</v>
      </c>
      <c r="F231">
        <f>Índice!F236</f>
        <v>11</v>
      </c>
      <c r="G231">
        <f>Índice!G236</f>
        <v>0</v>
      </c>
      <c r="I231" s="5">
        <f t="shared" si="83"/>
        <v>3.8048742680961509</v>
      </c>
      <c r="K231" s="5">
        <f t="shared" si="77"/>
        <v>17.32584583274841</v>
      </c>
      <c r="L231" s="17">
        <f t="shared" si="78"/>
        <v>16.811951756372768</v>
      </c>
      <c r="M231" s="19">
        <f t="shared" si="76"/>
        <v>84.145515878550441</v>
      </c>
      <c r="N231" s="16">
        <f t="shared" si="79"/>
        <v>5.370551037580003</v>
      </c>
      <c r="O231" s="19">
        <f t="shared" si="85"/>
        <v>5.8483068555800033</v>
      </c>
      <c r="P231" s="16">
        <f t="shared" si="70"/>
        <v>172.42347692326283</v>
      </c>
      <c r="Q231" s="16">
        <f t="shared" si="80"/>
        <v>4.7200000000000006</v>
      </c>
      <c r="R231" s="16">
        <f t="shared" si="81"/>
        <v>170.06347692326281</v>
      </c>
      <c r="S231" s="16">
        <f t="shared" si="71"/>
        <v>173.90645381830655</v>
      </c>
      <c r="T231" s="16">
        <f t="shared" si="72"/>
        <v>173.90645381830655</v>
      </c>
      <c r="U231" s="16">
        <f t="shared" si="73"/>
        <v>517.93284610018384</v>
      </c>
      <c r="V231" s="16">
        <f t="shared" si="74"/>
        <v>522.93283610018386</v>
      </c>
      <c r="W231" s="16">
        <f t="shared" si="82"/>
        <v>-1.27</v>
      </c>
      <c r="X231" s="16">
        <f t="shared" si="86"/>
        <v>0.4</v>
      </c>
      <c r="Y231" s="19">
        <f t="shared" si="75"/>
        <v>172.42347692326283</v>
      </c>
      <c r="Z231" s="15">
        <f t="shared" si="66"/>
        <v>3.2658562867495089</v>
      </c>
      <c r="AA231" s="15">
        <f t="shared" si="69"/>
        <v>10.782319522410527</v>
      </c>
      <c r="AB231" s="15">
        <f t="shared" si="67"/>
        <v>3.5988915310716978</v>
      </c>
    </row>
    <row r="232" spans="1:28" x14ac:dyDescent="0.2">
      <c r="A232" s="128">
        <v>42479</v>
      </c>
      <c r="B232" s="34">
        <f t="shared" si="84"/>
        <v>20160419</v>
      </c>
      <c r="C232">
        <f>Índice!C237</f>
        <v>15.1</v>
      </c>
      <c r="D232">
        <f>Índice!D237</f>
        <v>62</v>
      </c>
      <c r="E232" t="str">
        <f>Índice!E237</f>
        <v>O</v>
      </c>
      <c r="F232">
        <f>Índice!F237</f>
        <v>42</v>
      </c>
      <c r="G232">
        <f>Índice!G237</f>
        <v>0</v>
      </c>
      <c r="I232" s="5">
        <f t="shared" si="83"/>
        <v>7.8663017148687873</v>
      </c>
      <c r="K232" s="5">
        <f t="shared" si="77"/>
        <v>16.939475982107105</v>
      </c>
      <c r="L232" s="17">
        <f t="shared" si="78"/>
        <v>17.271545495196637</v>
      </c>
      <c r="M232" s="19">
        <f t="shared" si="76"/>
        <v>84.483644754515282</v>
      </c>
      <c r="N232" s="16">
        <f t="shared" si="79"/>
        <v>5.8483068555800033</v>
      </c>
      <c r="O232" s="19">
        <f t="shared" si="85"/>
        <v>6.769404511580003</v>
      </c>
      <c r="P232" s="16">
        <f t="shared" si="70"/>
        <v>175.84547692326282</v>
      </c>
      <c r="Q232" s="16">
        <f t="shared" si="80"/>
        <v>6.8439999999999994</v>
      </c>
      <c r="R232" s="16">
        <f t="shared" si="81"/>
        <v>172.42347692326283</v>
      </c>
      <c r="S232" s="16">
        <f t="shared" si="71"/>
        <v>176.28930464352177</v>
      </c>
      <c r="T232" s="16">
        <f t="shared" si="72"/>
        <v>176.28930464352177</v>
      </c>
      <c r="U232" s="16">
        <f t="shared" si="73"/>
        <v>514.85662613967247</v>
      </c>
      <c r="V232" s="16">
        <f t="shared" si="74"/>
        <v>519.8566161396725</v>
      </c>
      <c r="W232" s="16">
        <f t="shared" si="82"/>
        <v>-1.27</v>
      </c>
      <c r="X232" s="16">
        <f t="shared" si="86"/>
        <v>0.4</v>
      </c>
      <c r="Y232" s="19">
        <f t="shared" si="75"/>
        <v>175.84547692326282</v>
      </c>
      <c r="Z232" s="15">
        <f t="shared" si="66"/>
        <v>16.295174929609452</v>
      </c>
      <c r="AA232" s="15">
        <f t="shared" si="69"/>
        <v>12.350214377600889</v>
      </c>
      <c r="AB232" s="15">
        <f t="shared" si="67"/>
        <v>16.358763577516132</v>
      </c>
    </row>
    <row r="233" spans="1:28" x14ac:dyDescent="0.2">
      <c r="A233" s="128">
        <v>42480</v>
      </c>
      <c r="B233" s="34">
        <f t="shared" si="84"/>
        <v>20160420</v>
      </c>
      <c r="C233">
        <f>Índice!C238</f>
        <v>13.4</v>
      </c>
      <c r="D233">
        <f>Índice!D238</f>
        <v>64</v>
      </c>
      <c r="E233" t="str">
        <f>Índice!E238</f>
        <v>O</v>
      </c>
      <c r="F233">
        <f>Índice!F238</f>
        <v>27</v>
      </c>
      <c r="G233">
        <f>Índice!G238</f>
        <v>0</v>
      </c>
      <c r="I233" s="5">
        <f t="shared" si="83"/>
        <v>6.7224702405429131</v>
      </c>
      <c r="K233" s="5">
        <f t="shared" si="77"/>
        <v>16.885303162594848</v>
      </c>
      <c r="L233" s="17">
        <f t="shared" si="78"/>
        <v>16.885303162594848</v>
      </c>
      <c r="M233" s="19">
        <f t="shared" si="76"/>
        <v>84.531181004561219</v>
      </c>
      <c r="N233" s="16">
        <f t="shared" si="79"/>
        <v>6.769404511580003</v>
      </c>
      <c r="O233" s="19">
        <f t="shared" si="85"/>
        <v>7.5504522315800031</v>
      </c>
      <c r="P233" s="16">
        <f t="shared" si="70"/>
        <v>178.96147692326284</v>
      </c>
      <c r="Q233" s="16">
        <f t="shared" si="80"/>
        <v>6.2320000000000002</v>
      </c>
      <c r="R233" s="16">
        <f t="shared" si="81"/>
        <v>175.84547692326282</v>
      </c>
      <c r="S233" s="16">
        <f t="shared" si="71"/>
        <v>179.74468108047529</v>
      </c>
      <c r="T233" s="16">
        <f t="shared" si="72"/>
        <v>179.74468108047529</v>
      </c>
      <c r="U233" s="16">
        <f t="shared" si="73"/>
        <v>510.42822229485512</v>
      </c>
      <c r="V233" s="16">
        <f t="shared" si="74"/>
        <v>515.42821229485514</v>
      </c>
      <c r="W233" s="16">
        <f t="shared" si="82"/>
        <v>-1.27</v>
      </c>
      <c r="X233" s="16">
        <f t="shared" si="86"/>
        <v>0.4</v>
      </c>
      <c r="Y233" s="19">
        <f t="shared" si="75"/>
        <v>178.96147692326284</v>
      </c>
      <c r="Z233" s="15">
        <f t="shared" si="66"/>
        <v>7.7030340629818408</v>
      </c>
      <c r="AA233" s="15">
        <f t="shared" si="69"/>
        <v>13.660093243768017</v>
      </c>
      <c r="AB233" s="15">
        <f t="shared" si="67"/>
        <v>9.4324387608358808</v>
      </c>
    </row>
    <row r="234" spans="1:28" x14ac:dyDescent="0.2">
      <c r="A234" s="128">
        <v>42481</v>
      </c>
      <c r="B234" s="34">
        <f t="shared" si="84"/>
        <v>20160421</v>
      </c>
      <c r="C234">
        <f>Índice!C239</f>
        <v>14.2</v>
      </c>
      <c r="D234">
        <f>Índice!D239</f>
        <v>57</v>
      </c>
      <c r="E234" t="str">
        <f>Índice!E239</f>
        <v>NO</v>
      </c>
      <c r="F234">
        <f>Índice!F239</f>
        <v>20</v>
      </c>
      <c r="G234">
        <f>Índice!G239</f>
        <v>0</v>
      </c>
      <c r="I234" s="5">
        <f t="shared" si="83"/>
        <v>5.7981984824986377</v>
      </c>
      <c r="K234" s="5">
        <f t="shared" si="77"/>
        <v>16.271569645079879</v>
      </c>
      <c r="L234" s="17">
        <f t="shared" si="78"/>
        <v>16.831148222354837</v>
      </c>
      <c r="M234" s="19">
        <f t="shared" si="76"/>
        <v>85.07192801972532</v>
      </c>
      <c r="N234" s="16">
        <f t="shared" si="79"/>
        <v>7.5504522315800031</v>
      </c>
      <c r="O234" s="19">
        <f t="shared" si="85"/>
        <v>8.5348416855800036</v>
      </c>
      <c r="P234" s="16">
        <f t="shared" si="70"/>
        <v>182.22147692326283</v>
      </c>
      <c r="Q234" s="16">
        <f t="shared" si="80"/>
        <v>6.5200000000000005</v>
      </c>
      <c r="R234" s="16">
        <f t="shared" si="81"/>
        <v>178.96147692326284</v>
      </c>
      <c r="S234" s="16">
        <f t="shared" si="71"/>
        <v>182.89132478147368</v>
      </c>
      <c r="T234" s="16">
        <f t="shared" si="72"/>
        <v>182.89132478147368</v>
      </c>
      <c r="U234" s="16">
        <f t="shared" si="73"/>
        <v>506.42863513897538</v>
      </c>
      <c r="V234" s="16">
        <f t="shared" si="74"/>
        <v>511.42862513897541</v>
      </c>
      <c r="W234" s="16">
        <f t="shared" si="82"/>
        <v>-1.27</v>
      </c>
      <c r="X234" s="16">
        <f t="shared" si="86"/>
        <v>0.4</v>
      </c>
      <c r="Y234" s="19">
        <f t="shared" si="75"/>
        <v>182.22147692326283</v>
      </c>
      <c r="Z234" s="15">
        <f t="shared" si="66"/>
        <v>5.8292586053913</v>
      </c>
      <c r="AA234" s="15">
        <f t="shared" si="69"/>
        <v>15.280431299570539</v>
      </c>
      <c r="AB234" s="15">
        <f t="shared" si="67"/>
        <v>7.8440422808593677</v>
      </c>
    </row>
    <row r="235" spans="1:28" x14ac:dyDescent="0.2">
      <c r="A235" s="128">
        <v>42482</v>
      </c>
      <c r="B235" s="34">
        <f t="shared" si="84"/>
        <v>20160422</v>
      </c>
      <c r="C235">
        <f>Índice!C240</f>
        <v>8.3000000000000007</v>
      </c>
      <c r="D235">
        <f>Índice!D240</f>
        <v>61</v>
      </c>
      <c r="E235" t="str">
        <f>Índice!E240</f>
        <v>O</v>
      </c>
      <c r="F235">
        <f>Índice!F240</f>
        <v>33</v>
      </c>
      <c r="G235">
        <f>Índice!G240</f>
        <v>0.5</v>
      </c>
      <c r="I235" s="5">
        <f t="shared" si="83"/>
        <v>1.2191355675855831</v>
      </c>
      <c r="K235" s="5">
        <f t="shared" si="77"/>
        <v>16.217617262298219</v>
      </c>
      <c r="L235" s="17">
        <f t="shared" si="78"/>
        <v>16.217617262298219</v>
      </c>
      <c r="M235" s="19">
        <f t="shared" si="76"/>
        <v>85.119658491694437</v>
      </c>
      <c r="N235" s="16">
        <f t="shared" si="79"/>
        <v>8.5348416855800036</v>
      </c>
      <c r="O235" s="19">
        <f t="shared" si="85"/>
        <v>9.083370601580004</v>
      </c>
      <c r="P235" s="16">
        <f t="shared" si="70"/>
        <v>184.41947692326283</v>
      </c>
      <c r="Q235" s="16">
        <f t="shared" si="80"/>
        <v>4.3960000000000008</v>
      </c>
      <c r="R235" s="16">
        <f t="shared" si="81"/>
        <v>182.22147692326283</v>
      </c>
      <c r="S235" s="16">
        <f t="shared" si="71"/>
        <v>184.88459798928398</v>
      </c>
      <c r="T235" s="16">
        <f t="shared" si="72"/>
        <v>184.88459798928398</v>
      </c>
      <c r="U235" s="16">
        <f t="shared" si="73"/>
        <v>503.91128597879992</v>
      </c>
      <c r="V235" s="16">
        <f t="shared" si="74"/>
        <v>507.27742097879991</v>
      </c>
      <c r="W235" s="16">
        <f t="shared" si="82"/>
        <v>-0.85499999999999998</v>
      </c>
      <c r="X235" s="16">
        <f t="shared" si="86"/>
        <v>0.4</v>
      </c>
      <c r="Y235" s="19">
        <f t="shared" si="75"/>
        <v>184.41947692326283</v>
      </c>
      <c r="Z235" s="15">
        <f t="shared" si="66"/>
        <v>11.295527774104102</v>
      </c>
      <c r="AA235" s="15">
        <f t="shared" si="69"/>
        <v>16.175034143887764</v>
      </c>
      <c r="AB235" s="15">
        <f t="shared" si="67"/>
        <v>13.956380396504599</v>
      </c>
    </row>
    <row r="236" spans="1:28" x14ac:dyDescent="0.2">
      <c r="A236" s="128">
        <v>42483</v>
      </c>
      <c r="B236" s="34">
        <f t="shared" si="84"/>
        <v>20160423</v>
      </c>
      <c r="C236">
        <f>Índice!C241</f>
        <v>5.6</v>
      </c>
      <c r="D236">
        <f>Índice!D241</f>
        <v>60</v>
      </c>
      <c r="E236">
        <f>Índice!E241</f>
        <v>0</v>
      </c>
      <c r="F236">
        <f>Índice!F241</f>
        <v>0</v>
      </c>
      <c r="G236">
        <f>Índice!G241</f>
        <v>0</v>
      </c>
      <c r="I236" s="5">
        <f t="shared" si="83"/>
        <v>-1.5530509102395009</v>
      </c>
      <c r="K236" s="5">
        <f t="shared" si="77"/>
        <v>16.288074279782286</v>
      </c>
      <c r="L236" s="17">
        <f t="shared" si="78"/>
        <v>16.163682686035568</v>
      </c>
      <c r="M236" s="19">
        <f t="shared" si="76"/>
        <v>85.057333029413641</v>
      </c>
      <c r="N236" s="16">
        <f t="shared" si="79"/>
        <v>9.083370601580004</v>
      </c>
      <c r="O236" s="19">
        <f t="shared" si="85"/>
        <v>9.4843682815800037</v>
      </c>
      <c r="P236" s="16">
        <f t="shared" si="70"/>
        <v>186.13147692326282</v>
      </c>
      <c r="Q236" s="16">
        <f t="shared" si="80"/>
        <v>3.4239999999999995</v>
      </c>
      <c r="R236" s="16">
        <f t="shared" si="81"/>
        <v>184.41947692326283</v>
      </c>
      <c r="S236" s="16">
        <f t="shared" si="71"/>
        <v>188.40358483425746</v>
      </c>
      <c r="T236" s="16">
        <f t="shared" si="72"/>
        <v>188.40358483425746</v>
      </c>
      <c r="U236" s="16">
        <f t="shared" si="73"/>
        <v>499.49758616892331</v>
      </c>
      <c r="V236" s="16">
        <f t="shared" si="74"/>
        <v>504.49757616892333</v>
      </c>
      <c r="W236" s="16">
        <f t="shared" si="82"/>
        <v>-1.27</v>
      </c>
      <c r="X236" s="16">
        <f t="shared" si="86"/>
        <v>0.4</v>
      </c>
      <c r="Y236" s="19">
        <f t="shared" si="75"/>
        <v>186.13147692326282</v>
      </c>
      <c r="Z236" s="15">
        <f t="shared" si="66"/>
        <v>2.1239557096125163</v>
      </c>
      <c r="AA236" s="15">
        <f t="shared" si="69"/>
        <v>16.825384153976145</v>
      </c>
      <c r="AB236" s="15">
        <f t="shared" si="67"/>
        <v>2.9266017825876651</v>
      </c>
    </row>
    <row r="237" spans="1:28" x14ac:dyDescent="0.2">
      <c r="A237" s="128">
        <v>42484</v>
      </c>
      <c r="B237" s="34">
        <f t="shared" si="84"/>
        <v>20160424</v>
      </c>
      <c r="C237">
        <f>Índice!C242</f>
        <v>6.4</v>
      </c>
      <c r="D237">
        <f>Índice!D242</f>
        <v>67</v>
      </c>
      <c r="E237" t="str">
        <f>Índice!E242</f>
        <v>ONO</v>
      </c>
      <c r="F237">
        <f>Índice!F242</f>
        <v>5</v>
      </c>
      <c r="G237">
        <f>Índice!G242</f>
        <v>0</v>
      </c>
      <c r="I237" s="5">
        <f t="shared" si="83"/>
        <v>0.71843124516682366</v>
      </c>
      <c r="K237" s="5">
        <f t="shared" si="77"/>
        <v>17.06829110704485</v>
      </c>
      <c r="L237" s="17">
        <f t="shared" si="78"/>
        <v>16.234116449788178</v>
      </c>
      <c r="M237" s="19">
        <f t="shared" si="76"/>
        <v>84.370736346793677</v>
      </c>
      <c r="N237" s="16">
        <f t="shared" si="79"/>
        <v>9.4843682815800037</v>
      </c>
      <c r="O237" s="19">
        <f t="shared" si="85"/>
        <v>9.8546926315800043</v>
      </c>
      <c r="P237" s="16">
        <f t="shared" si="70"/>
        <v>187.98747692326282</v>
      </c>
      <c r="Q237" s="16">
        <f t="shared" si="80"/>
        <v>3.7119999999999997</v>
      </c>
      <c r="R237" s="16">
        <f t="shared" si="81"/>
        <v>186.13147692326282</v>
      </c>
      <c r="S237" s="16">
        <f t="shared" si="71"/>
        <v>190.13275911457961</v>
      </c>
      <c r="T237" s="16">
        <f t="shared" si="72"/>
        <v>190.13275911457961</v>
      </c>
      <c r="U237" s="16">
        <f t="shared" si="73"/>
        <v>497.34295075183468</v>
      </c>
      <c r="V237" s="16">
        <f t="shared" si="74"/>
        <v>502.3429407518347</v>
      </c>
      <c r="W237" s="16">
        <f t="shared" si="82"/>
        <v>-1.27</v>
      </c>
      <c r="X237" s="16">
        <f t="shared" si="86"/>
        <v>0.4</v>
      </c>
      <c r="Y237" s="19">
        <f t="shared" si="75"/>
        <v>187.98747692326282</v>
      </c>
      <c r="Z237" s="15">
        <f t="shared" si="66"/>
        <v>2.4881465895643533</v>
      </c>
      <c r="AA237" s="15">
        <f t="shared" si="69"/>
        <v>17.425662079731755</v>
      </c>
      <c r="AB237" s="15">
        <f t="shared" si="67"/>
        <v>3.6335591774263922</v>
      </c>
    </row>
    <row r="238" spans="1:28" x14ac:dyDescent="0.2">
      <c r="A238" s="128">
        <v>42485</v>
      </c>
      <c r="B238" s="34">
        <f t="shared" si="84"/>
        <v>20160425</v>
      </c>
      <c r="C238">
        <f>Índice!C243</f>
        <v>8.3000000000000007</v>
      </c>
      <c r="D238">
        <f>Índice!D243</f>
        <v>63</v>
      </c>
      <c r="E238">
        <f>Índice!E243</f>
        <v>0</v>
      </c>
      <c r="F238">
        <f>Índice!F243</f>
        <v>0</v>
      </c>
      <c r="G238">
        <f>Índice!G243</f>
        <v>0</v>
      </c>
      <c r="I238" s="5">
        <f t="shared" si="83"/>
        <v>1.6683518292256889</v>
      </c>
      <c r="K238" s="5">
        <f t="shared" si="77"/>
        <v>17.014075773210731</v>
      </c>
      <c r="L238" s="17">
        <f t="shared" si="78"/>
        <v>17.014075773210731</v>
      </c>
      <c r="M238" s="19">
        <f t="shared" si="76"/>
        <v>84.418235320089821</v>
      </c>
      <c r="N238" s="16">
        <f t="shared" si="79"/>
        <v>9.8546926315800043</v>
      </c>
      <c r="O238" s="19">
        <f t="shared" si="85"/>
        <v>10.375091859580005</v>
      </c>
      <c r="P238" s="16">
        <f t="shared" si="70"/>
        <v>190.18547692326283</v>
      </c>
      <c r="Q238" s="16">
        <f t="shared" si="80"/>
        <v>4.3960000000000008</v>
      </c>
      <c r="R238" s="16">
        <f t="shared" si="81"/>
        <v>187.98747692326282</v>
      </c>
      <c r="S238" s="16">
        <f t="shared" si="71"/>
        <v>192.00746202728746</v>
      </c>
      <c r="T238" s="16">
        <f t="shared" si="72"/>
        <v>192.00746202728746</v>
      </c>
      <c r="U238" s="16">
        <f t="shared" si="73"/>
        <v>495.01747877394024</v>
      </c>
      <c r="V238" s="16">
        <f t="shared" si="74"/>
        <v>500.01746877394027</v>
      </c>
      <c r="W238" s="16">
        <f t="shared" si="82"/>
        <v>-1.27</v>
      </c>
      <c r="X238" s="16">
        <f t="shared" si="86"/>
        <v>0.4</v>
      </c>
      <c r="Y238" s="19">
        <f t="shared" si="75"/>
        <v>190.18547692326283</v>
      </c>
      <c r="Z238" s="15">
        <f t="shared" si="66"/>
        <v>1.9465446146563847</v>
      </c>
      <c r="AA238" s="15">
        <f t="shared" si="69"/>
        <v>18.259878934172544</v>
      </c>
      <c r="AB238" s="15">
        <f t="shared" si="67"/>
        <v>2.7912388716970851</v>
      </c>
    </row>
    <row r="239" spans="1:28" x14ac:dyDescent="0.2">
      <c r="A239" s="128">
        <v>42486</v>
      </c>
      <c r="B239" s="34">
        <f t="shared" si="84"/>
        <v>20160426</v>
      </c>
      <c r="C239">
        <f>Índice!C244</f>
        <v>8</v>
      </c>
      <c r="D239">
        <f>Índice!D244</f>
        <v>87</v>
      </c>
      <c r="E239" t="str">
        <f>Índice!E244</f>
        <v>ONO</v>
      </c>
      <c r="F239">
        <f>Índice!F244</f>
        <v>26</v>
      </c>
      <c r="G239">
        <f>Índice!G244</f>
        <v>0</v>
      </c>
      <c r="I239" s="5">
        <f t="shared" si="83"/>
        <v>5.9606890892239175</v>
      </c>
      <c r="K239" s="5">
        <f t="shared" si="77"/>
        <v>21.409238410030049</v>
      </c>
      <c r="L239" s="17">
        <f t="shared" si="78"/>
        <v>16.959878332680315</v>
      </c>
      <c r="M239" s="19">
        <f t="shared" si="76"/>
        <v>80.666696812469098</v>
      </c>
      <c r="N239" s="16">
        <f t="shared" si="79"/>
        <v>10.375091859580005</v>
      </c>
      <c r="O239" s="19">
        <f t="shared" si="85"/>
        <v>10.552099417580004</v>
      </c>
      <c r="P239" s="16">
        <f t="shared" si="70"/>
        <v>192.32947692326283</v>
      </c>
      <c r="Q239" s="16">
        <f t="shared" si="80"/>
        <v>4.2880000000000003</v>
      </c>
      <c r="R239" s="16">
        <f t="shared" si="81"/>
        <v>190.18547692326283</v>
      </c>
      <c r="S239" s="16">
        <f t="shared" si="71"/>
        <v>194.22772494833839</v>
      </c>
      <c r="T239" s="16">
        <f t="shared" si="72"/>
        <v>194.22772494833839</v>
      </c>
      <c r="U239" s="16">
        <f t="shared" si="73"/>
        <v>492.27741799469851</v>
      </c>
      <c r="V239" s="16">
        <f t="shared" si="74"/>
        <v>497.27740799469854</v>
      </c>
      <c r="W239" s="16">
        <f t="shared" si="82"/>
        <v>-1.27</v>
      </c>
      <c r="X239" s="16">
        <f t="shared" si="86"/>
        <v>0.4</v>
      </c>
      <c r="Y239" s="19">
        <f t="shared" si="75"/>
        <v>192.32947692326283</v>
      </c>
      <c r="Z239" s="15">
        <f t="shared" si="66"/>
        <v>4.5262631546518861</v>
      </c>
      <c r="AA239" s="15">
        <f t="shared" si="69"/>
        <v>18.558660407899158</v>
      </c>
      <c r="AB239" s="15">
        <f t="shared" si="67"/>
        <v>6.9472577169514613</v>
      </c>
    </row>
    <row r="240" spans="1:28" x14ac:dyDescent="0.2">
      <c r="A240" s="128">
        <v>42487</v>
      </c>
      <c r="B240" s="34">
        <f t="shared" si="84"/>
        <v>20160427</v>
      </c>
      <c r="C240">
        <f>Índice!C245</f>
        <v>6.7</v>
      </c>
      <c r="D240">
        <f>Índice!D245</f>
        <v>66</v>
      </c>
      <c r="E240" t="str">
        <f>Índice!E245</f>
        <v>ONO</v>
      </c>
      <c r="F240">
        <f>Índice!F245</f>
        <v>38</v>
      </c>
      <c r="G240">
        <f>Índice!G245</f>
        <v>12.8</v>
      </c>
      <c r="I240" s="5">
        <f t="shared" si="83"/>
        <v>0.79606232476269922</v>
      </c>
      <c r="K240" s="5">
        <f t="shared" si="77"/>
        <v>69.802779056159153</v>
      </c>
      <c r="L240" s="17">
        <f t="shared" si="78"/>
        <v>167.03122677642779</v>
      </c>
      <c r="M240" s="19">
        <f t="shared" si="76"/>
        <v>49.408282662517443</v>
      </c>
      <c r="N240" s="16">
        <f t="shared" si="79"/>
        <v>4.7510008216443511</v>
      </c>
      <c r="O240" s="19">
        <f t="shared" si="85"/>
        <v>5.1478089736443513</v>
      </c>
      <c r="P240" s="16">
        <f t="shared" si="70"/>
        <v>165.51418194717658</v>
      </c>
      <c r="Q240" s="16">
        <f t="shared" si="80"/>
        <v>3.82</v>
      </c>
      <c r="R240" s="16">
        <f t="shared" si="81"/>
        <v>163.60418194717658</v>
      </c>
      <c r="S240" s="16">
        <f t="shared" si="71"/>
        <v>163.60418194717658</v>
      </c>
      <c r="T240" s="16">
        <f t="shared" si="72"/>
        <v>163.60418194717658</v>
      </c>
      <c r="U240" s="16">
        <f t="shared" si="73"/>
        <v>531.44582963276184</v>
      </c>
      <c r="V240" s="16">
        <f t="shared" si="74"/>
        <v>494.61913163276188</v>
      </c>
      <c r="W240" s="16">
        <f t="shared" si="82"/>
        <v>9.354000000000001</v>
      </c>
      <c r="X240" s="16">
        <f t="shared" si="86"/>
        <v>0.4</v>
      </c>
      <c r="Y240" s="19">
        <f t="shared" si="75"/>
        <v>165.51418194717658</v>
      </c>
      <c r="Z240" s="15">
        <f t="shared" si="66"/>
        <v>1.0343951980095212</v>
      </c>
      <c r="AA240" s="15">
        <f t="shared" si="69"/>
        <v>9.552838854292327</v>
      </c>
      <c r="AB240" s="15">
        <f t="shared" si="67"/>
        <v>0.60884380144373695</v>
      </c>
    </row>
    <row r="241" spans="1:28" x14ac:dyDescent="0.2">
      <c r="A241" s="128">
        <v>42488</v>
      </c>
      <c r="B241" s="34">
        <f t="shared" si="84"/>
        <v>20160428</v>
      </c>
      <c r="C241">
        <f>Índice!C246</f>
        <v>5</v>
      </c>
      <c r="D241">
        <f>Índice!D246</f>
        <v>65</v>
      </c>
      <c r="E241" t="str">
        <f>Índice!E246</f>
        <v>NO</v>
      </c>
      <c r="F241">
        <f>Índice!F246</f>
        <v>4</v>
      </c>
      <c r="G241">
        <f>Índice!G246</f>
        <v>0</v>
      </c>
      <c r="I241" s="5">
        <f t="shared" si="83"/>
        <v>-1.0310910782028464</v>
      </c>
      <c r="K241" s="5">
        <f t="shared" si="77"/>
        <v>47.825148801349989</v>
      </c>
      <c r="L241" s="17">
        <f t="shared" si="78"/>
        <v>69.731159159037347</v>
      </c>
      <c r="M241" s="19">
        <f t="shared" si="76"/>
        <v>61.681294542031935</v>
      </c>
      <c r="N241" s="16">
        <f t="shared" si="79"/>
        <v>5.1478089736443513</v>
      </c>
      <c r="O241" s="19">
        <f t="shared" si="85"/>
        <v>5.4672604836443517</v>
      </c>
      <c r="P241" s="16">
        <f t="shared" si="70"/>
        <v>167.11818194717659</v>
      </c>
      <c r="Q241" s="16">
        <f t="shared" si="80"/>
        <v>3.2079999999999997</v>
      </c>
      <c r="R241" s="16">
        <f t="shared" si="81"/>
        <v>165.51418194717658</v>
      </c>
      <c r="S241" s="16">
        <f t="shared" si="71"/>
        <v>169.31349230560951</v>
      </c>
      <c r="T241" s="16">
        <f t="shared" si="72"/>
        <v>169.31349230560951</v>
      </c>
      <c r="U241" s="16">
        <f t="shared" si="73"/>
        <v>523.9142348129518</v>
      </c>
      <c r="V241" s="16">
        <f t="shared" si="74"/>
        <v>528.91422481295183</v>
      </c>
      <c r="W241" s="16">
        <f t="shared" si="82"/>
        <v>-1.27</v>
      </c>
      <c r="X241" s="16">
        <f t="shared" si="86"/>
        <v>0.4</v>
      </c>
      <c r="Y241" s="19">
        <f t="shared" si="75"/>
        <v>167.11818194717659</v>
      </c>
      <c r="Z241" s="15">
        <f t="shared" si="66"/>
        <v>0.55243949892993416</v>
      </c>
      <c r="AA241" s="15">
        <f t="shared" si="69"/>
        <v>10.107828576493356</v>
      </c>
      <c r="AB241" s="15">
        <f t="shared" si="67"/>
        <v>0.33520042027355723</v>
      </c>
    </row>
    <row r="242" spans="1:28" x14ac:dyDescent="0.2">
      <c r="A242" s="128">
        <v>42489</v>
      </c>
      <c r="B242" s="34">
        <f t="shared" si="84"/>
        <v>20160429</v>
      </c>
      <c r="C242">
        <f>Índice!C247</f>
        <v>6.7</v>
      </c>
      <c r="D242">
        <f>Índice!D247</f>
        <v>63</v>
      </c>
      <c r="E242">
        <f>Índice!E247</f>
        <v>0</v>
      </c>
      <c r="F242">
        <f>Índice!F247</f>
        <v>0</v>
      </c>
      <c r="G242">
        <f>Índice!G247</f>
        <v>0</v>
      </c>
      <c r="I242" s="5">
        <f t="shared" si="83"/>
        <v>0.15341744747708583</v>
      </c>
      <c r="K242" s="5">
        <f t="shared" si="77"/>
        <v>38.2487319153336</v>
      </c>
      <c r="L242" s="17">
        <f t="shared" si="78"/>
        <v>47.760782431693038</v>
      </c>
      <c r="M242" s="19">
        <f t="shared" si="76"/>
        <v>67.938994895849717</v>
      </c>
      <c r="N242" s="16">
        <f t="shared" si="79"/>
        <v>5.4672604836443517</v>
      </c>
      <c r="O242" s="19">
        <f t="shared" si="85"/>
        <v>5.899081119644352</v>
      </c>
      <c r="P242" s="16">
        <f t="shared" si="70"/>
        <v>169.02818194717659</v>
      </c>
      <c r="Q242" s="16">
        <f t="shared" si="80"/>
        <v>3.82</v>
      </c>
      <c r="R242" s="16">
        <f t="shared" si="81"/>
        <v>167.11818194717659</v>
      </c>
      <c r="S242" s="16">
        <f t="shared" si="71"/>
        <v>170.93283115134111</v>
      </c>
      <c r="T242" s="16">
        <f t="shared" si="72"/>
        <v>170.93283115134111</v>
      </c>
      <c r="U242" s="16">
        <f t="shared" si="73"/>
        <v>521.79753558978825</v>
      </c>
      <c r="V242" s="16">
        <f t="shared" si="74"/>
        <v>526.79752558978828</v>
      </c>
      <c r="W242" s="16">
        <f t="shared" si="82"/>
        <v>-1.27</v>
      </c>
      <c r="X242" s="16">
        <f t="shared" si="86"/>
        <v>0.4</v>
      </c>
      <c r="Y242" s="19">
        <f t="shared" si="75"/>
        <v>169.02818194717659</v>
      </c>
      <c r="Z242" s="15">
        <f t="shared" si="66"/>
        <v>0.58577760908122256</v>
      </c>
      <c r="AA242" s="15">
        <f t="shared" si="69"/>
        <v>10.851379746466359</v>
      </c>
      <c r="AB242" s="15">
        <f t="shared" si="67"/>
        <v>0.36951198642807004</v>
      </c>
    </row>
    <row r="243" spans="1:28" x14ac:dyDescent="0.2">
      <c r="A243" s="128">
        <v>42490</v>
      </c>
      <c r="B243" s="34">
        <f t="shared" si="84"/>
        <v>20160430</v>
      </c>
      <c r="C243">
        <f>Índice!C248</f>
        <v>9.1999999999999993</v>
      </c>
      <c r="D243">
        <f>Índice!D248</f>
        <v>23</v>
      </c>
      <c r="E243" t="str">
        <f>Índice!E248</f>
        <v>NE</v>
      </c>
      <c r="F243">
        <f>Índice!F248</f>
        <v>32</v>
      </c>
      <c r="G243">
        <f>Índice!G248</f>
        <v>0</v>
      </c>
      <c r="I243" s="5">
        <f t="shared" si="83"/>
        <v>-10.863284584870403</v>
      </c>
      <c r="K243" s="5">
        <f t="shared" si="77"/>
        <v>16.459472373733384</v>
      </c>
      <c r="L243" s="17">
        <f t="shared" si="78"/>
        <v>38.187526159541378</v>
      </c>
      <c r="M243" s="19">
        <f t="shared" si="76"/>
        <v>84.905940317531275</v>
      </c>
      <c r="N243" s="16">
        <f t="shared" si="79"/>
        <v>5.899081119644352</v>
      </c>
      <c r="O243" s="19">
        <f t="shared" si="85"/>
        <v>7.0857649256443516</v>
      </c>
      <c r="P243" s="16">
        <f t="shared" si="70"/>
        <v>171.38818194717661</v>
      </c>
      <c r="Q243" s="16">
        <f t="shared" si="80"/>
        <v>4.7200000000000006</v>
      </c>
      <c r="R243" s="16">
        <f t="shared" si="81"/>
        <v>169.02818194717659</v>
      </c>
      <c r="S243" s="16">
        <f t="shared" si="71"/>
        <v>172.86117741918318</v>
      </c>
      <c r="T243" s="16">
        <f t="shared" si="72"/>
        <v>172.86117741918318</v>
      </c>
      <c r="U243" s="16">
        <f t="shared" si="73"/>
        <v>519.28807351390992</v>
      </c>
      <c r="V243" s="16">
        <f t="shared" si="74"/>
        <v>524.28806351390995</v>
      </c>
      <c r="W243" s="16">
        <f t="shared" si="82"/>
        <v>-1.27</v>
      </c>
      <c r="X243" s="16">
        <f t="shared" si="86"/>
        <v>0.4</v>
      </c>
      <c r="Y243" s="19">
        <f t="shared" si="75"/>
        <v>171.38818194717661</v>
      </c>
      <c r="Z243" s="15">
        <f t="shared" si="66"/>
        <v>10.429507998788759</v>
      </c>
      <c r="AA243" s="15">
        <f t="shared" si="69"/>
        <v>12.843994796108072</v>
      </c>
      <c r="AB243" s="15">
        <f t="shared" si="67"/>
        <v>11.764078481634177</v>
      </c>
    </row>
    <row r="244" spans="1:28" x14ac:dyDescent="0.2">
      <c r="A244" s="128">
        <v>42491</v>
      </c>
      <c r="B244" s="33">
        <v>20160501</v>
      </c>
      <c r="C244">
        <f>Índice!C249</f>
        <v>6</v>
      </c>
      <c r="D244">
        <f>Índice!D249</f>
        <v>90</v>
      </c>
      <c r="E244" t="str">
        <f>Índice!E249</f>
        <v>SE</v>
      </c>
      <c r="F244">
        <f>Índice!F249</f>
        <v>8</v>
      </c>
      <c r="G244">
        <f>Índice!G249</f>
        <v>0</v>
      </c>
      <c r="I244" s="5">
        <f t="shared" ref="I244:I307" si="87">LN(((6.112 * EXP((17.67 *C244) / (243.5 + C244)))*D244/100)/6.112) * 243.15 / (17.67 - LN(((6.112 * EXP((17.67 *C244) / (243.5 + C244)))*D244/100)/6.112))</f>
        <v>4.478464399498133</v>
      </c>
      <c r="K244" s="5">
        <f t="shared" ref="K244:K307" si="88">IF(AND(L244&lt;(0.942*POWER(D244,0.679)+(11*EXP((D244-100)/10))+0.18*(21.1-C244)*(1-1/EXP(D244*0.115))),L244&lt;(0.618*POWER(D244,0.753)+(10*EXP((D244-100)/10))+0.18*(21.1-C244)*(1-1/EXP(D244*0.115)))),(0.618*POWER(D244,0.753)+(10*EXP((D244-100)/10))+0.18*(21.1-C244)*(1-1/EXP(D244*0.115)))-((0.618*POWER(D244,0.753)+(10*EXP((D244-100)/10))+0.18*(21.1-C244)*(1-1/EXP(D244*0.115)))-L244)/POWER(10,(0.424*(1-POWER(((100-D244)/100),1.7))+0.0694*SQRT(F244)*(1-POWER((100-D244)/100,8)))*0.581*EXP(0.0365*C244)),IF(L244&gt;(0.942*POWER(D244,0.679)+(11*EXP((D244-100)/10))+0.18*(21.1-C244)*(1-1/EXP(D244*0.115))),(0.942*POWER(D244,0.679)+(11*EXP((D244-100)/10))+0.18*(21.1-C244)*(1-1/EXP(D244*0.115)))+(L244-(0.942*POWER(D244,0.679)+(11*EXP((D244-100)/10))+0.18*(21.1-C244)*(1-1/EXP(D244*0.115))))/POWER(10,(0.424*(1-POWER((D244/100),1.7))+0.0694*SQRT(F244)*(1-POWER(D244/100,8)))*0.581*EXP(0.0365*C244)),L244))</f>
        <v>21.705867555342866</v>
      </c>
      <c r="L244" s="17">
        <f t="shared" ref="L244:L307" si="89">IF((IF((IF(G244&gt;0.5,G244-0.5,0))&gt;0,IF((147.2*(101-M243)/(59.5+M243))&gt;150,(147.2*(101-M243)/(59.5+M243))+42.5*(IF(G244&gt;0.5,G244-0.5,0))*EXP(-100/(251-(147.2*(101-M243)/(59.5+M243))))*(1-EXP(-6.93/(IF(G244&gt;0.5,G244-0.5,0))))+0.0015*((147.2*(101-M243)/(59.5+M243))-150)*((147.2*(101-M243)/(59.5+M243))-150)*SQRT(IF(G244&gt;0.5,G244-0.5,0)),(147.2*(101-M243)/(59.5+M243))+42.5*(IF(G244&gt;0.5,G244-0.5,0))*EXP(-100/(251-(147.2*(101-M243)/(59.5+M243))))*(1-EXP(-6.93/(IF(G244&gt;0.5,G244-0.5,0))))),(147.2*(101-M243)/(59.5+M243))))&gt;250,250,(IF((IF(G244&gt;0.5,G244-0.5,0))&gt;0,IF((147.2*(101-M243)/(59.5+M243))&gt;150,(147.2*(101-M243)/(59.5+M243))+42.5*(IF(G244&gt;0.5,G244-0.5,0))*EXP(-100/(251-(147.2*(101-M243)/(59.5+M243))))*(1-EXP(-6.93/(IF(G244&gt;0.5,G244-0.5,0))))+0.0015*((147.2*(101-M243)/(59.5+M243))-150)*((147.2*(101-M243)/(59.5+M243))-150)*SQRT(IF(G244&gt;0.5,G244-0.5,0)),(147.2*(101-M243)/(59.5+M243))+42.5*(IF(G244&gt;0.5,G244-0.5,0))*EXP(-100/(251-(147.2*(101-M243)/(59.5+M243))))*(1-EXP(-6.93/(IF(G244&gt;0.5,G244-0.5,0))))),(147.2*(101-M243)/(59.5+M243)))))</f>
        <v>16.405457975275464</v>
      </c>
      <c r="M244" s="19">
        <f t="shared" ref="M244:M307" si="90">IF((59.5*(250-K244)/(147.2+K244))&gt;101,101,IF((59.5*(250-K244)/(147.2+K244))&lt;0,0,(59.5*(250-K244)/(147.2+K244))))</f>
        <v>80.420538830638293</v>
      </c>
      <c r="N244" s="16">
        <f t="shared" ref="N244:N307" si="91">IF(IF(G244&lt;=1.5,O243,43.43*(5.6348-LN((20+280/EXP(0.023*O243)+1000*(0.92*G244-1.27)/(48.77+IF(O243&lt;=33,100/(0.5+0.3*O243),IF(O243&lt;=65,14-1.3*LN(O243),6.2*LN(O243)-17.2))*(0.92*G244-1.27)))-20)))&lt;0,0,IF(G244&lt;=1.5,O243,43.43*(5.6348-LN((20+280/EXP(0.023*O243)+1000*(0.92*G244-1.27)/(48.77+IF(O243&lt;=33,100/(0.5+0.3*O243),IF(O243&lt;=65,14-1.3*LN(O243),6.2*LN(O243)-17.2))*(0.92*G244-1.27)))-20))))</f>
        <v>7.0857649256443516</v>
      </c>
      <c r="O244" s="19">
        <f t="shared" ref="O244:O307" si="92">IF(N244+(1.894*(IF(C244&lt;-1.1,-1.1,C244)+1.1)*(100-D244)*(IF(SH=TRUE,CHOOSE(RIGHT(LEFT(B243,6),2),11.5,10.5, 9.2, 7.9, 6.8, 6.2,6.5, 7.4, 8.7,10,11.2,11.8),CHOOSE(RIGHT(LEFT(B243,6),2),6.5,7.5,9,12.8,13.9,13.9,12.4,10.9,9.4,8,7,6)))*0.0001)&lt;0,0,N244+(1.894*(IF(C244&lt;-1.1,-1.1,C244)+1.1)*(100-D244)*(IF(SH=TRUE,CHOOSE(RIGHT(LEFT(B243,6),2),11.5,10.5, 9.2, 7.9, 6.8, 6.2,6.5, 7.4, 8.7,10,11.2,11.8),CHOOSE(RIGHT(LEFT(B243,6),2),6.5,7.5,9,12.8,13.9,13.9,12.4,10.9,9.4,8,7,6)))*0.0001))</f>
        <v>7.1919993856443512</v>
      </c>
      <c r="P244" s="16">
        <f t="shared" ref="P244:P307" si="93">R244+0.5*Q244</f>
        <v>173.1721819471766</v>
      </c>
      <c r="Q244" s="16">
        <f t="shared" ref="Q244:Q307" si="94">IF(IF(C244&gt;-2.8,0.36*(C244+2.8)+X244,X244)&lt;0,0,IF(C244&gt;-2.8,0.36*(C244+2.8)+X244,X244))</f>
        <v>3.5680000000000001</v>
      </c>
      <c r="R244" s="16">
        <f t="shared" ref="R244:R307" si="95">IF(G244&gt;2.8,S244,Y243)</f>
        <v>171.38818194717661</v>
      </c>
      <c r="S244" s="16">
        <f t="shared" ref="S244:S307" si="96">IF(T244&gt;0,T244,0)</f>
        <v>175.24396860708219</v>
      </c>
      <c r="T244" s="16">
        <f t="shared" ref="T244:T307" si="97">400*LN(800/U244)</f>
        <v>175.24396860708219</v>
      </c>
      <c r="U244" s="16">
        <f t="shared" ref="U244:U307" si="98">V244+3.937*W244</f>
        <v>516.20388125306988</v>
      </c>
      <c r="V244" s="16">
        <f t="shared" ref="V244:V307" si="99">800*EXP(-Y243/400)</f>
        <v>521.20387125306991</v>
      </c>
      <c r="W244" s="16">
        <f t="shared" ref="W244:W307" si="100">0.83*G244-1.27</f>
        <v>-1.27</v>
      </c>
      <c r="X244" s="16">
        <f t="shared" ref="X244:X307" si="101">IF(SH=TRUE,CHOOSE(RIGHT(LEFT(B243,6),2),6.4,5,2.4,0.4,-1.6,-1.6,-1.6,-1.6,-1.6,0.9,3.8,5.8),CHOOSE(RIGHT(LEFT(B243,6),2),-1.6,-1.6,-1.6,0.9,3.8,5.8,6.4,5,2.4,0.4,-1.6,-1.6))</f>
        <v>0.4</v>
      </c>
      <c r="Y244" s="19">
        <f t="shared" ref="Y244:Y307" si="102">P244</f>
        <v>173.1721819471766</v>
      </c>
      <c r="Z244" s="15">
        <f t="shared" ref="Z244:Z307" si="103">0.208*(91.9*EXP(-0.1386*(147.2*(101-M244)/(59.5+M244)))*(1+(147.2*(101-M244)/(59.5+M244))^5.31/(4.93*10^7)))*EXP(0.05038*F244)</f>
        <v>1.7792542861402134</v>
      </c>
      <c r="AA244" s="15">
        <f t="shared" ref="AA244:AA307" si="104">IF(IF((IF(AND(O244=0,Y244=0),0,0.8*Y244*O244/(O244+0.4*Y244)))&lt;O244,O244-(0.92+(0.0114*O244)^1.7)*((O244-(IF(AND(O244=0,Y244=0),0,0.8*Y244*O244/(O244+0.4*Y244))))/O244),(IF(AND(O244=0,Y244=0),0,0.8*Y244*O244/(O244+0.4*Y244))))&lt;0,0,IF((IF(AND(O244=0,Y244=0),0,0.8*Y244*O244/(O244+0.4*Y244)))&lt;O244,O244-(0.92+(0.0114*O244)^1.7)*((O244-(IF(AND(O244=0,Y244=0),0,0.8*Y244*O244/(O244+0.4*Y244))))/O244),(IF(AND(O244=0,Y244=0),0,0.8*Y244*O244/(O244+0.4*Y244)))))</f>
        <v>13.031022962908795</v>
      </c>
      <c r="AB244" s="15">
        <f t="shared" ref="AB244:AB307" si="105">IF((IF(AA244&gt;80,0.1*Z244*(1000/(25+108.64/EXP(0.023*AA244))),0.1*Z244*(0.626*POWER(AA244,0.809)+2)))&lt;=1,IF(AA244&gt;80,0.1*Z244*(1000/(25+108.64/EXP(0.023*AA244))),0.1*Z244*(0.626*POWER(AA244,0.809)+2)),EXP(2.72*POWER(0.434*LN(IF(AA244&gt;80,0.1*Z244*(1000/(25+108.64/EXP(0.023*AA244))),0.1*Z244*(0.626*POWER(AA244,0.809)+2))),0.647)))</f>
        <v>1.8096706755331236</v>
      </c>
    </row>
    <row r="245" spans="1:28" x14ac:dyDescent="0.2">
      <c r="A245" s="128">
        <v>42492</v>
      </c>
      <c r="B245" s="34">
        <f t="shared" si="84"/>
        <v>20160502</v>
      </c>
      <c r="C245">
        <f>Índice!C250</f>
        <v>9</v>
      </c>
      <c r="D245">
        <f>Índice!D250</f>
        <v>75</v>
      </c>
      <c r="E245" t="str">
        <f>Índice!E250</f>
        <v>NO</v>
      </c>
      <c r="F245">
        <f>Índice!F250</f>
        <v>27</v>
      </c>
      <c r="G245">
        <f>Índice!G250</f>
        <v>6</v>
      </c>
      <c r="I245" s="5">
        <f t="shared" si="87"/>
        <v>4.8010123019447395</v>
      </c>
      <c r="K245" s="5">
        <f t="shared" si="88"/>
        <v>64.796208418556503</v>
      </c>
      <c r="L245" s="17">
        <f t="shared" si="89"/>
        <v>129.92196002622302</v>
      </c>
      <c r="M245" s="19">
        <f t="shared" si="90"/>
        <v>51.980295691605953</v>
      </c>
      <c r="N245" s="16">
        <f t="shared" si="91"/>
        <v>3.6087759572346578</v>
      </c>
      <c r="O245" s="19">
        <f t="shared" si="92"/>
        <v>3.9339757572346579</v>
      </c>
      <c r="P245" s="16">
        <f t="shared" si="93"/>
        <v>163.39199960378374</v>
      </c>
      <c r="Q245" s="16">
        <f t="shared" si="94"/>
        <v>2.6480000000000001</v>
      </c>
      <c r="R245" s="16">
        <f t="shared" si="95"/>
        <v>162.06799960378373</v>
      </c>
      <c r="S245" s="16">
        <f t="shared" si="96"/>
        <v>162.06799960378373</v>
      </c>
      <c r="T245" s="16">
        <f t="shared" si="97"/>
        <v>162.06799960378373</v>
      </c>
      <c r="U245" s="16">
        <f t="shared" si="98"/>
        <v>533.49074807876207</v>
      </c>
      <c r="V245" s="16">
        <f t="shared" si="99"/>
        <v>518.88447807876207</v>
      </c>
      <c r="W245" s="16">
        <f t="shared" si="100"/>
        <v>3.7099999999999995</v>
      </c>
      <c r="X245" s="16">
        <f t="shared" si="101"/>
        <v>-1.6</v>
      </c>
      <c r="Y245" s="19">
        <f t="shared" si="102"/>
        <v>163.39199960378374</v>
      </c>
      <c r="Z245" s="15">
        <f t="shared" si="103"/>
        <v>0.80386789268115622</v>
      </c>
      <c r="AA245" s="15">
        <f t="shared" si="104"/>
        <v>7.4212494787429444</v>
      </c>
      <c r="AB245" s="15">
        <f t="shared" si="105"/>
        <v>0.41544190505860534</v>
      </c>
    </row>
    <row r="246" spans="1:28" x14ac:dyDescent="0.2">
      <c r="A246" s="128">
        <v>42493</v>
      </c>
      <c r="B246" s="34">
        <f t="shared" si="84"/>
        <v>20160503</v>
      </c>
      <c r="C246">
        <f>Índice!C251</f>
        <v>7.2</v>
      </c>
      <c r="D246">
        <f>Índice!D251</f>
        <v>60</v>
      </c>
      <c r="E246" t="str">
        <f>Índice!E251</f>
        <v>ONO</v>
      </c>
      <c r="F246">
        <f>Índice!F251</f>
        <v>21</v>
      </c>
      <c r="G246">
        <f>Índice!G251</f>
        <v>0</v>
      </c>
      <c r="I246" s="5">
        <f t="shared" si="87"/>
        <v>-4.6096929568476802E-2</v>
      </c>
      <c r="K246" s="5">
        <f t="shared" si="88"/>
        <v>35.603238671436984</v>
      </c>
      <c r="L246" s="17">
        <f t="shared" si="89"/>
        <v>64.726240896927564</v>
      </c>
      <c r="M246" s="19">
        <f t="shared" si="90"/>
        <v>69.783267472507418</v>
      </c>
      <c r="N246" s="16">
        <f t="shared" si="91"/>
        <v>3.9339757572346579</v>
      </c>
      <c r="O246" s="19">
        <f t="shared" si="92"/>
        <v>4.3615651972346576</v>
      </c>
      <c r="P246" s="16">
        <f t="shared" si="93"/>
        <v>164.39199960378374</v>
      </c>
      <c r="Q246" s="16">
        <f t="shared" si="94"/>
        <v>1.9999999999999996</v>
      </c>
      <c r="R246" s="16">
        <f t="shared" si="95"/>
        <v>163.39199960378374</v>
      </c>
      <c r="S246" s="16">
        <f t="shared" si="96"/>
        <v>167.17111099738642</v>
      </c>
      <c r="T246" s="16">
        <f t="shared" si="97"/>
        <v>167.17111099738642</v>
      </c>
      <c r="U246" s="16">
        <f t="shared" si="98"/>
        <v>526.72782296980085</v>
      </c>
      <c r="V246" s="16">
        <f t="shared" si="99"/>
        <v>531.72781296980088</v>
      </c>
      <c r="W246" s="16">
        <f t="shared" si="100"/>
        <v>-1.27</v>
      </c>
      <c r="X246" s="16">
        <f t="shared" si="101"/>
        <v>-1.6</v>
      </c>
      <c r="Y246" s="19">
        <f t="shared" si="102"/>
        <v>164.39199960378374</v>
      </c>
      <c r="Z246" s="15">
        <f t="shared" si="103"/>
        <v>1.7895581170641972</v>
      </c>
      <c r="AA246" s="15">
        <f t="shared" si="104"/>
        <v>8.180526443016193</v>
      </c>
      <c r="AB246" s="15">
        <f t="shared" si="105"/>
        <v>0.97133479018046331</v>
      </c>
    </row>
    <row r="247" spans="1:28" x14ac:dyDescent="0.2">
      <c r="A247" s="128">
        <v>42494</v>
      </c>
      <c r="B247" s="34">
        <f t="shared" si="84"/>
        <v>20160504</v>
      </c>
      <c r="C247">
        <f>Índice!C252</f>
        <v>4.3</v>
      </c>
      <c r="D247">
        <f>Índice!D252</f>
        <v>65</v>
      </c>
      <c r="E247" t="str">
        <f>Índice!E252</f>
        <v>SE</v>
      </c>
      <c r="F247">
        <f>Índice!F252</f>
        <v>13</v>
      </c>
      <c r="G247">
        <f>Índice!G252</f>
        <v>0</v>
      </c>
      <c r="I247" s="5">
        <f t="shared" si="87"/>
        <v>-1.6966048717939317</v>
      </c>
      <c r="K247" s="5">
        <f t="shared" si="88"/>
        <v>27.222041031200497</v>
      </c>
      <c r="L247" s="17">
        <f t="shared" si="89"/>
        <v>35.542906037891363</v>
      </c>
      <c r="M247" s="19">
        <f t="shared" si="90"/>
        <v>75.995490479740894</v>
      </c>
      <c r="N247" s="16">
        <f t="shared" si="91"/>
        <v>4.3615651972346576</v>
      </c>
      <c r="O247" s="19">
        <f t="shared" si="92"/>
        <v>4.6049820772346575</v>
      </c>
      <c r="P247" s="16">
        <f t="shared" si="93"/>
        <v>164.86999960378375</v>
      </c>
      <c r="Q247" s="16">
        <f t="shared" si="94"/>
        <v>0.95599999999999952</v>
      </c>
      <c r="R247" s="16">
        <f t="shared" si="95"/>
        <v>164.39199960378374</v>
      </c>
      <c r="S247" s="16">
        <f t="shared" si="96"/>
        <v>168.18061553551513</v>
      </c>
      <c r="T247" s="16">
        <f t="shared" si="97"/>
        <v>168.18061553551513</v>
      </c>
      <c r="U247" s="16">
        <f t="shared" si="98"/>
        <v>525.40016370294904</v>
      </c>
      <c r="V247" s="16">
        <f t="shared" si="99"/>
        <v>530.40015370294907</v>
      </c>
      <c r="W247" s="16">
        <f t="shared" si="100"/>
        <v>-1.27</v>
      </c>
      <c r="X247" s="16">
        <f t="shared" si="101"/>
        <v>-1.6</v>
      </c>
      <c r="Y247" s="19">
        <f t="shared" si="102"/>
        <v>164.86999960378375</v>
      </c>
      <c r="Z247" s="15">
        <f t="shared" si="103"/>
        <v>1.564374935423906</v>
      </c>
      <c r="AA247" s="15">
        <f t="shared" si="104"/>
        <v>8.6088312369103104</v>
      </c>
      <c r="AB247" s="15">
        <f t="shared" si="105"/>
        <v>0.87171183626138227</v>
      </c>
    </row>
    <row r="248" spans="1:28" x14ac:dyDescent="0.2">
      <c r="A248" s="128">
        <v>42495</v>
      </c>
      <c r="B248" s="34">
        <f t="shared" si="84"/>
        <v>20160505</v>
      </c>
      <c r="C248">
        <f>Índice!C253</f>
        <v>7.1</v>
      </c>
      <c r="D248">
        <f>Índice!D253</f>
        <v>93</v>
      </c>
      <c r="E248" t="str">
        <f>Índice!E253</f>
        <v>SE</v>
      </c>
      <c r="F248">
        <f>Índice!F253</f>
        <v>15</v>
      </c>
      <c r="G248">
        <f>Índice!G253</f>
        <v>0.2</v>
      </c>
      <c r="I248" s="5">
        <f t="shared" si="87"/>
        <v>6.0365448033719336</v>
      </c>
      <c r="K248" s="5">
        <f t="shared" si="88"/>
        <v>27.164474539707783</v>
      </c>
      <c r="L248" s="17">
        <f t="shared" si="89"/>
        <v>27.164474539707783</v>
      </c>
      <c r="M248" s="19">
        <f t="shared" si="90"/>
        <v>76.040224362721318</v>
      </c>
      <c r="N248" s="16">
        <f t="shared" si="91"/>
        <v>4.6049820772346575</v>
      </c>
      <c r="O248" s="19">
        <f t="shared" si="92"/>
        <v>4.6789086852346573</v>
      </c>
      <c r="P248" s="16">
        <f t="shared" si="93"/>
        <v>165.85199960378375</v>
      </c>
      <c r="Q248" s="16">
        <f t="shared" si="94"/>
        <v>1.9639999999999991</v>
      </c>
      <c r="R248" s="16">
        <f t="shared" si="95"/>
        <v>164.86999960378375</v>
      </c>
      <c r="S248" s="16">
        <f t="shared" si="96"/>
        <v>168.16531900912096</v>
      </c>
      <c r="T248" s="16">
        <f t="shared" si="97"/>
        <v>168.16531900912096</v>
      </c>
      <c r="U248" s="16">
        <f t="shared" si="98"/>
        <v>525.42025608080507</v>
      </c>
      <c r="V248" s="16">
        <f t="shared" si="99"/>
        <v>529.76670408080508</v>
      </c>
      <c r="W248" s="16">
        <f t="shared" si="100"/>
        <v>-1.1040000000000001</v>
      </c>
      <c r="X248" s="16">
        <f t="shared" si="101"/>
        <v>-1.6</v>
      </c>
      <c r="Y248" s="19">
        <f t="shared" si="102"/>
        <v>165.85199960378375</v>
      </c>
      <c r="Z248" s="15">
        <f t="shared" si="103"/>
        <v>1.7351845966471924</v>
      </c>
      <c r="AA248" s="15">
        <f t="shared" si="104"/>
        <v>8.7413071949447545</v>
      </c>
      <c r="AB248" s="15">
        <f t="shared" si="105"/>
        <v>0.97459700080485168</v>
      </c>
    </row>
    <row r="249" spans="1:28" x14ac:dyDescent="0.2">
      <c r="A249" s="128">
        <v>42496</v>
      </c>
      <c r="B249" s="34">
        <f t="shared" si="84"/>
        <v>20160506</v>
      </c>
      <c r="C249">
        <f>Índice!C254</f>
        <v>10.3</v>
      </c>
      <c r="D249">
        <f>Índice!D254</f>
        <v>82</v>
      </c>
      <c r="E249">
        <f>Índice!E254</f>
        <v>0</v>
      </c>
      <c r="F249">
        <f>Índice!F254</f>
        <v>0</v>
      </c>
      <c r="G249">
        <f>Índice!G254</f>
        <v>1.2</v>
      </c>
      <c r="I249" s="5">
        <f t="shared" si="87"/>
        <v>7.3528042454911589</v>
      </c>
      <c r="K249" s="5">
        <f t="shared" si="88"/>
        <v>41.166811985307127</v>
      </c>
      <c r="L249" s="17">
        <f t="shared" si="89"/>
        <v>46.139220254469606</v>
      </c>
      <c r="M249" s="19">
        <f t="shared" si="90"/>
        <v>65.964776681804423</v>
      </c>
      <c r="N249" s="16">
        <f t="shared" si="91"/>
        <v>4.6789086852346573</v>
      </c>
      <c r="O249" s="19">
        <f t="shared" si="92"/>
        <v>4.943189869234657</v>
      </c>
      <c r="P249" s="16">
        <f t="shared" si="93"/>
        <v>167.40999960378375</v>
      </c>
      <c r="Q249" s="16">
        <f t="shared" si="94"/>
        <v>3.1160000000000001</v>
      </c>
      <c r="R249" s="16">
        <f t="shared" si="95"/>
        <v>165.85199960378375</v>
      </c>
      <c r="S249" s="16">
        <f t="shared" si="96"/>
        <v>166.66933655434065</v>
      </c>
      <c r="T249" s="16">
        <f t="shared" si="97"/>
        <v>166.66933655434065</v>
      </c>
      <c r="U249" s="16">
        <f t="shared" si="98"/>
        <v>527.38898397523758</v>
      </c>
      <c r="V249" s="16">
        <f t="shared" si="99"/>
        <v>528.46772197523762</v>
      </c>
      <c r="W249" s="16">
        <f t="shared" si="100"/>
        <v>-0.27400000000000013</v>
      </c>
      <c r="X249" s="16">
        <f t="shared" si="101"/>
        <v>-1.6</v>
      </c>
      <c r="Y249" s="19">
        <f t="shared" si="102"/>
        <v>167.40999960378375</v>
      </c>
      <c r="Z249" s="15">
        <f t="shared" si="103"/>
        <v>0.54728308259639469</v>
      </c>
      <c r="AA249" s="15">
        <f t="shared" si="104"/>
        <v>9.2067501720352425</v>
      </c>
      <c r="AB249" s="15">
        <f t="shared" si="105"/>
        <v>0.31587501343880203</v>
      </c>
    </row>
    <row r="250" spans="1:28" x14ac:dyDescent="0.2">
      <c r="A250" s="128">
        <v>42497</v>
      </c>
      <c r="B250" s="34">
        <f t="shared" si="84"/>
        <v>20160507</v>
      </c>
      <c r="C250">
        <f>Índice!C255</f>
        <v>9</v>
      </c>
      <c r="D250">
        <f>Índice!D255</f>
        <v>85</v>
      </c>
      <c r="E250">
        <f>Índice!E255</f>
        <v>0</v>
      </c>
      <c r="F250">
        <f>Índice!F255</f>
        <v>0</v>
      </c>
      <c r="G250">
        <f>Índice!G255</f>
        <v>0</v>
      </c>
      <c r="I250" s="5">
        <f t="shared" si="87"/>
        <v>6.6050508043126364</v>
      </c>
      <c r="K250" s="5">
        <f t="shared" si="88"/>
        <v>38.119589136492721</v>
      </c>
      <c r="L250" s="17">
        <f t="shared" si="89"/>
        <v>41.104643142335505</v>
      </c>
      <c r="M250" s="19">
        <f t="shared" si="90"/>
        <v>68.027802700843367</v>
      </c>
      <c r="N250" s="16">
        <f t="shared" si="91"/>
        <v>4.943189869234657</v>
      </c>
      <c r="O250" s="19">
        <f t="shared" si="92"/>
        <v>5.138309749234657</v>
      </c>
      <c r="P250" s="16">
        <f t="shared" si="93"/>
        <v>168.73399960378376</v>
      </c>
      <c r="Q250" s="16">
        <f t="shared" si="94"/>
        <v>2.6480000000000001</v>
      </c>
      <c r="R250" s="16">
        <f t="shared" si="95"/>
        <v>167.40999960378375</v>
      </c>
      <c r="S250" s="16">
        <f t="shared" si="96"/>
        <v>171.22744610523719</v>
      </c>
      <c r="T250" s="16">
        <f t="shared" si="97"/>
        <v>171.22744610523719</v>
      </c>
      <c r="U250" s="16">
        <f t="shared" si="98"/>
        <v>521.41335369709213</v>
      </c>
      <c r="V250" s="16">
        <f t="shared" si="99"/>
        <v>526.41334369709216</v>
      </c>
      <c r="W250" s="16">
        <f t="shared" si="100"/>
        <v>-1.27</v>
      </c>
      <c r="X250" s="16">
        <f t="shared" si="101"/>
        <v>-1.6</v>
      </c>
      <c r="Y250" s="19">
        <f t="shared" si="102"/>
        <v>168.73399960378376</v>
      </c>
      <c r="Z250" s="15">
        <f t="shared" si="103"/>
        <v>0.58746935315969573</v>
      </c>
      <c r="AA250" s="15">
        <f t="shared" si="104"/>
        <v>9.5496049609789484</v>
      </c>
      <c r="AB250" s="15">
        <f t="shared" si="105"/>
        <v>0.34572124948513278</v>
      </c>
    </row>
    <row r="251" spans="1:28" x14ac:dyDescent="0.2">
      <c r="A251" s="128">
        <v>42498</v>
      </c>
      <c r="B251" s="34">
        <f t="shared" si="84"/>
        <v>20160508</v>
      </c>
      <c r="C251">
        <f>Índice!C256</f>
        <v>9.1</v>
      </c>
      <c r="D251">
        <f>Índice!D256</f>
        <v>92</v>
      </c>
      <c r="E251" t="str">
        <f>Índice!E256</f>
        <v>SE</v>
      </c>
      <c r="F251">
        <f>Índice!F256</f>
        <v>9</v>
      </c>
      <c r="G251">
        <f>Índice!G256</f>
        <v>0.1</v>
      </c>
      <c r="I251" s="5">
        <f t="shared" si="87"/>
        <v>7.8581912348566618</v>
      </c>
      <c r="K251" s="5">
        <f t="shared" si="88"/>
        <v>35.347730582735089</v>
      </c>
      <c r="L251" s="17">
        <f t="shared" si="89"/>
        <v>38.058426003161735</v>
      </c>
      <c r="M251" s="19">
        <f t="shared" si="90"/>
        <v>69.964222450515578</v>
      </c>
      <c r="N251" s="16">
        <f t="shared" si="91"/>
        <v>5.138309749234657</v>
      </c>
      <c r="O251" s="19">
        <f t="shared" si="92"/>
        <v>5.2434040212346567</v>
      </c>
      <c r="P251" s="16">
        <f t="shared" si="93"/>
        <v>170.07599960378377</v>
      </c>
      <c r="Q251" s="16">
        <f t="shared" si="94"/>
        <v>2.6839999999999988</v>
      </c>
      <c r="R251" s="16">
        <f t="shared" si="95"/>
        <v>168.73399960378376</v>
      </c>
      <c r="S251" s="16">
        <f t="shared" si="96"/>
        <v>172.3127225379969</v>
      </c>
      <c r="T251" s="16">
        <f t="shared" si="97"/>
        <v>172.3127225379969</v>
      </c>
      <c r="U251" s="16">
        <f t="shared" si="98"/>
        <v>520.00057706900043</v>
      </c>
      <c r="V251" s="16">
        <f t="shared" si="99"/>
        <v>524.67379606900045</v>
      </c>
      <c r="W251" s="16">
        <f t="shared" si="100"/>
        <v>-1.1870000000000001</v>
      </c>
      <c r="X251" s="16">
        <f t="shared" si="101"/>
        <v>-1.6</v>
      </c>
      <c r="Y251" s="19">
        <f t="shared" si="102"/>
        <v>170.07599960378377</v>
      </c>
      <c r="Z251" s="15">
        <f t="shared" si="103"/>
        <v>0.98332913429716806</v>
      </c>
      <c r="AA251" s="15">
        <f t="shared" si="104"/>
        <v>9.7363819889400478</v>
      </c>
      <c r="AB251" s="15">
        <f t="shared" si="105"/>
        <v>0.58471512459235975</v>
      </c>
    </row>
    <row r="252" spans="1:28" x14ac:dyDescent="0.2">
      <c r="A252" s="128">
        <v>42499</v>
      </c>
      <c r="B252" s="34">
        <f t="shared" si="84"/>
        <v>20160509</v>
      </c>
      <c r="C252">
        <f>Índice!C257</f>
        <v>7.7</v>
      </c>
      <c r="D252">
        <f>Índice!D257</f>
        <v>96</v>
      </c>
      <c r="E252">
        <f>Índice!E257</f>
        <v>0</v>
      </c>
      <c r="F252">
        <f>Índice!F257</f>
        <v>0</v>
      </c>
      <c r="G252">
        <f>Índice!G257</f>
        <v>0</v>
      </c>
      <c r="I252" s="5">
        <f t="shared" si="87"/>
        <v>7.0925297291903586</v>
      </c>
      <c r="K252" s="5">
        <f t="shared" si="88"/>
        <v>35.061103244079433</v>
      </c>
      <c r="L252" s="17">
        <f t="shared" si="89"/>
        <v>35.287482277432183</v>
      </c>
      <c r="M252" s="19">
        <f t="shared" si="90"/>
        <v>70.167820392542836</v>
      </c>
      <c r="N252" s="16">
        <f t="shared" si="91"/>
        <v>5.2434040212346567</v>
      </c>
      <c r="O252" s="19">
        <f t="shared" si="92"/>
        <v>5.2887388052346562</v>
      </c>
      <c r="P252" s="16">
        <f t="shared" si="93"/>
        <v>171.16599960378377</v>
      </c>
      <c r="Q252" s="16">
        <f t="shared" si="94"/>
        <v>2.1799999999999997</v>
      </c>
      <c r="R252" s="16">
        <f t="shared" si="95"/>
        <v>170.07599960378377</v>
      </c>
      <c r="S252" s="16">
        <f t="shared" si="96"/>
        <v>173.9190973914634</v>
      </c>
      <c r="T252" s="16">
        <f t="shared" si="97"/>
        <v>173.9190973914634</v>
      </c>
      <c r="U252" s="16">
        <f t="shared" si="98"/>
        <v>517.91647505434582</v>
      </c>
      <c r="V252" s="16">
        <f t="shared" si="99"/>
        <v>522.91646505434585</v>
      </c>
      <c r="W252" s="16">
        <f t="shared" si="100"/>
        <v>-1.27</v>
      </c>
      <c r="X252" s="16">
        <f t="shared" si="101"/>
        <v>-1.6</v>
      </c>
      <c r="Y252" s="19">
        <f t="shared" si="102"/>
        <v>171.16599960378377</v>
      </c>
      <c r="Z252" s="15">
        <f t="shared" si="103"/>
        <v>0.62895796997951814</v>
      </c>
      <c r="AA252" s="15">
        <f t="shared" si="104"/>
        <v>9.8190014239093113</v>
      </c>
      <c r="AB252" s="15">
        <f t="shared" si="105"/>
        <v>0.37569859469101535</v>
      </c>
    </row>
    <row r="253" spans="1:28" x14ac:dyDescent="0.2">
      <c r="A253" s="128">
        <v>42500</v>
      </c>
      <c r="B253" s="34">
        <f t="shared" si="84"/>
        <v>20160510</v>
      </c>
      <c r="C253">
        <f>Índice!C258</f>
        <v>10</v>
      </c>
      <c r="D253">
        <f>Índice!D258</f>
        <v>68</v>
      </c>
      <c r="E253" t="str">
        <f>Índice!E258</f>
        <v>O</v>
      </c>
      <c r="F253">
        <f>Índice!F258</f>
        <v>38</v>
      </c>
      <c r="G253">
        <f>Índice!G258</f>
        <v>0</v>
      </c>
      <c r="I253" s="5">
        <f t="shared" si="87"/>
        <v>4.3616246260355709</v>
      </c>
      <c r="K253" s="5">
        <f t="shared" si="88"/>
        <v>23.902763433929188</v>
      </c>
      <c r="L253" s="17">
        <f t="shared" si="89"/>
        <v>35.000949537659551</v>
      </c>
      <c r="M253" s="19">
        <f t="shared" si="90"/>
        <v>78.62401112461265</v>
      </c>
      <c r="N253" s="16">
        <f t="shared" si="91"/>
        <v>5.2887388052346562</v>
      </c>
      <c r="O253" s="19">
        <f t="shared" si="92"/>
        <v>5.746207989234656</v>
      </c>
      <c r="P253" s="16">
        <f t="shared" si="93"/>
        <v>172.66999960378376</v>
      </c>
      <c r="Q253" s="16">
        <f t="shared" si="94"/>
        <v>3.0079999999999996</v>
      </c>
      <c r="R253" s="16">
        <f t="shared" si="95"/>
        <v>171.16599960378377</v>
      </c>
      <c r="S253" s="16">
        <f t="shared" si="96"/>
        <v>175.0196347920031</v>
      </c>
      <c r="T253" s="16">
        <f t="shared" si="97"/>
        <v>175.0196347920031</v>
      </c>
      <c r="U253" s="16">
        <f t="shared" si="98"/>
        <v>516.49346741554064</v>
      </c>
      <c r="V253" s="16">
        <f t="shared" si="99"/>
        <v>521.49345741554066</v>
      </c>
      <c r="W253" s="16">
        <f t="shared" si="100"/>
        <v>-1.27</v>
      </c>
      <c r="X253" s="16">
        <f t="shared" si="101"/>
        <v>-1.6</v>
      </c>
      <c r="Y253" s="19">
        <f t="shared" si="102"/>
        <v>172.66999960378376</v>
      </c>
      <c r="Z253" s="15">
        <f t="shared" si="103"/>
        <v>6.7472196293684856</v>
      </c>
      <c r="AA253" s="15">
        <f t="shared" si="104"/>
        <v>10.609725184489571</v>
      </c>
      <c r="AB253" s="15">
        <f t="shared" si="105"/>
        <v>7.411809429926782</v>
      </c>
    </row>
    <row r="254" spans="1:28" x14ac:dyDescent="0.2">
      <c r="A254" s="128">
        <v>42501</v>
      </c>
      <c r="B254" s="34">
        <f t="shared" si="84"/>
        <v>20160511</v>
      </c>
      <c r="C254">
        <f>Índice!C259</f>
        <v>12.4</v>
      </c>
      <c r="D254">
        <f>Índice!D259</f>
        <v>56</v>
      </c>
      <c r="E254" t="str">
        <f>Índice!E259</f>
        <v>O</v>
      </c>
      <c r="F254">
        <f>Índice!F259</f>
        <v>35</v>
      </c>
      <c r="G254">
        <f>Índice!G259</f>
        <v>0</v>
      </c>
      <c r="I254" s="5">
        <f t="shared" si="87"/>
        <v>3.8639665441350779</v>
      </c>
      <c r="K254" s="5">
        <f t="shared" si="88"/>
        <v>18.05002309179606</v>
      </c>
      <c r="L254" s="17">
        <f t="shared" si="89"/>
        <v>23.846292441402298</v>
      </c>
      <c r="M254" s="19">
        <f t="shared" si="90"/>
        <v>83.516016323771979</v>
      </c>
      <c r="N254" s="16">
        <f t="shared" si="91"/>
        <v>5.746207989234656</v>
      </c>
      <c r="O254" s="19">
        <f t="shared" si="92"/>
        <v>6.5112324692346562</v>
      </c>
      <c r="P254" s="16">
        <f t="shared" si="93"/>
        <v>174.60599960378377</v>
      </c>
      <c r="Q254" s="16">
        <f t="shared" si="94"/>
        <v>3.8719999999999994</v>
      </c>
      <c r="R254" s="16">
        <f t="shared" si="95"/>
        <v>172.66999960378376</v>
      </c>
      <c r="S254" s="16">
        <f t="shared" si="96"/>
        <v>176.53822215490831</v>
      </c>
      <c r="T254" s="16">
        <f t="shared" si="97"/>
        <v>176.53822215490831</v>
      </c>
      <c r="U254" s="16">
        <f t="shared" si="98"/>
        <v>514.53633373274579</v>
      </c>
      <c r="V254" s="16">
        <f t="shared" si="99"/>
        <v>519.53632373274581</v>
      </c>
      <c r="W254" s="16">
        <f t="shared" si="100"/>
        <v>-1.27</v>
      </c>
      <c r="X254" s="16">
        <f t="shared" si="101"/>
        <v>-1.6</v>
      </c>
      <c r="Y254" s="19">
        <f t="shared" si="102"/>
        <v>174.60599960378377</v>
      </c>
      <c r="Z254" s="15">
        <f t="shared" si="103"/>
        <v>10.066788163811236</v>
      </c>
      <c r="AA254" s="15">
        <f t="shared" si="104"/>
        <v>11.911944142395866</v>
      </c>
      <c r="AB254" s="15">
        <f t="shared" si="105"/>
        <v>11.03891607059815</v>
      </c>
    </row>
    <row r="255" spans="1:28" x14ac:dyDescent="0.2">
      <c r="A255" s="128">
        <v>42502</v>
      </c>
      <c r="B255" s="34">
        <f t="shared" si="84"/>
        <v>20160512</v>
      </c>
      <c r="C255">
        <f>Índice!C260</f>
        <v>10.6</v>
      </c>
      <c r="D255">
        <f>Índice!D260</f>
        <v>72</v>
      </c>
      <c r="E255">
        <f>Índice!E260</f>
        <v>0</v>
      </c>
      <c r="F255">
        <f>Índice!F260</f>
        <v>0</v>
      </c>
      <c r="G255">
        <f>Índice!G260</f>
        <v>0</v>
      </c>
      <c r="I255" s="5">
        <f t="shared" si="87"/>
        <v>5.7558985800310083</v>
      </c>
      <c r="K255" s="5">
        <f t="shared" si="88"/>
        <v>17.995483745780831</v>
      </c>
      <c r="L255" s="17">
        <f t="shared" si="89"/>
        <v>17.995483745780831</v>
      </c>
      <c r="M255" s="19">
        <f t="shared" si="90"/>
        <v>83.563233110957299</v>
      </c>
      <c r="N255" s="16">
        <f t="shared" si="91"/>
        <v>6.5112324692346562</v>
      </c>
      <c r="O255" s="19">
        <f t="shared" si="92"/>
        <v>6.9331550612346557</v>
      </c>
      <c r="P255" s="16">
        <f t="shared" si="93"/>
        <v>176.21799960378377</v>
      </c>
      <c r="Q255" s="16">
        <f t="shared" si="94"/>
        <v>3.2239999999999989</v>
      </c>
      <c r="R255" s="16">
        <f t="shared" si="95"/>
        <v>174.60599960378377</v>
      </c>
      <c r="S255" s="16">
        <f t="shared" si="96"/>
        <v>178.49308121722348</v>
      </c>
      <c r="T255" s="16">
        <f t="shared" si="97"/>
        <v>178.49308121722348</v>
      </c>
      <c r="U255" s="16">
        <f t="shared" si="98"/>
        <v>512.02785334530313</v>
      </c>
      <c r="V255" s="16">
        <f t="shared" si="99"/>
        <v>517.02784334530315</v>
      </c>
      <c r="W255" s="16">
        <f t="shared" si="100"/>
        <v>-1.27</v>
      </c>
      <c r="X255" s="16">
        <f t="shared" si="101"/>
        <v>-1.6</v>
      </c>
      <c r="Y255" s="19">
        <f t="shared" si="102"/>
        <v>176.21799960378377</v>
      </c>
      <c r="Z255" s="15">
        <f t="shared" si="103"/>
        <v>1.7369438328621649</v>
      </c>
      <c r="AA255" s="15">
        <f t="shared" si="104"/>
        <v>12.624552986028764</v>
      </c>
      <c r="AB255" s="15">
        <f t="shared" si="105"/>
        <v>1.6756373016772736</v>
      </c>
    </row>
    <row r="256" spans="1:28" x14ac:dyDescent="0.2">
      <c r="A256" s="128">
        <v>42503</v>
      </c>
      <c r="B256" s="34">
        <f t="shared" si="84"/>
        <v>20160513</v>
      </c>
      <c r="C256">
        <f>Índice!C261</f>
        <v>8</v>
      </c>
      <c r="D256">
        <f>Índice!D261</f>
        <v>84</v>
      </c>
      <c r="E256" t="str">
        <f>Índice!E261</f>
        <v>NO</v>
      </c>
      <c r="F256">
        <f>Índice!F261</f>
        <v>20</v>
      </c>
      <c r="G256">
        <f>Índice!G261</f>
        <v>0</v>
      </c>
      <c r="I256" s="5">
        <f t="shared" si="87"/>
        <v>5.4548750456370119</v>
      </c>
      <c r="K256" s="5">
        <f t="shared" si="88"/>
        <v>20.695582626045677</v>
      </c>
      <c r="L256" s="17">
        <f t="shared" si="89"/>
        <v>17.940962400006747</v>
      </c>
      <c r="M256" s="19">
        <f t="shared" si="90"/>
        <v>81.262488389219513</v>
      </c>
      <c r="N256" s="16">
        <f t="shared" si="91"/>
        <v>6.9331550612346557</v>
      </c>
      <c r="O256" s="19">
        <f t="shared" si="92"/>
        <v>7.1206762132346562</v>
      </c>
      <c r="P256" s="16">
        <f t="shared" si="93"/>
        <v>177.36199960378377</v>
      </c>
      <c r="Q256" s="16">
        <f t="shared" si="94"/>
        <v>2.2879999999999998</v>
      </c>
      <c r="R256" s="16">
        <f t="shared" si="95"/>
        <v>176.21799960378377</v>
      </c>
      <c r="S256" s="16">
        <f t="shared" si="96"/>
        <v>180.12085458926123</v>
      </c>
      <c r="T256" s="16">
        <f t="shared" si="97"/>
        <v>180.12085458926123</v>
      </c>
      <c r="U256" s="16">
        <f t="shared" si="98"/>
        <v>509.94842400106643</v>
      </c>
      <c r="V256" s="16">
        <f t="shared" si="99"/>
        <v>514.94841400106645</v>
      </c>
      <c r="W256" s="16">
        <f t="shared" si="100"/>
        <v>-1.27</v>
      </c>
      <c r="X256" s="16">
        <f t="shared" si="101"/>
        <v>-1.6</v>
      </c>
      <c r="Y256" s="19">
        <f t="shared" si="102"/>
        <v>177.36199960378377</v>
      </c>
      <c r="Z256" s="15">
        <f t="shared" si="103"/>
        <v>3.5781449207641836</v>
      </c>
      <c r="AA256" s="15">
        <f t="shared" si="104"/>
        <v>12.942339538924333</v>
      </c>
      <c r="AB256" s="15">
        <f t="shared" si="105"/>
        <v>4.4592529659832136</v>
      </c>
    </row>
    <row r="257" spans="1:28" x14ac:dyDescent="0.2">
      <c r="A257" s="128">
        <v>42504</v>
      </c>
      <c r="B257" s="34">
        <f t="shared" si="84"/>
        <v>20160514</v>
      </c>
      <c r="C257">
        <f>Índice!C262</f>
        <v>6.2</v>
      </c>
      <c r="D257">
        <f>Índice!D262</f>
        <v>73</v>
      </c>
      <c r="E257" t="str">
        <f>Índice!E262</f>
        <v>O</v>
      </c>
      <c r="F257">
        <f>Índice!F262</f>
        <v>33</v>
      </c>
      <c r="G257">
        <f>Índice!G262</f>
        <v>4</v>
      </c>
      <c r="I257" s="5">
        <f t="shared" si="87"/>
        <v>1.7188176018516028</v>
      </c>
      <c r="K257" s="5">
        <f t="shared" si="88"/>
        <v>54.165871392870969</v>
      </c>
      <c r="L257" s="17">
        <f t="shared" si="89"/>
        <v>103.70183213760293</v>
      </c>
      <c r="M257" s="19">
        <f t="shared" si="90"/>
        <v>57.865469314760468</v>
      </c>
      <c r="N257" s="16">
        <f t="shared" si="91"/>
        <v>4.0806614624926913</v>
      </c>
      <c r="O257" s="19">
        <f t="shared" si="92"/>
        <v>4.3345104944926911</v>
      </c>
      <c r="P257" s="16">
        <f t="shared" si="93"/>
        <v>171.94369400352716</v>
      </c>
      <c r="Q257" s="16">
        <f t="shared" si="94"/>
        <v>1.6399999999999997</v>
      </c>
      <c r="R257" s="16">
        <f t="shared" si="95"/>
        <v>171.12369400352716</v>
      </c>
      <c r="S257" s="16">
        <f t="shared" si="96"/>
        <v>171.12369400352716</v>
      </c>
      <c r="T257" s="16">
        <f t="shared" si="97"/>
        <v>171.12369400352716</v>
      </c>
      <c r="U257" s="16">
        <f t="shared" si="98"/>
        <v>521.54861556672722</v>
      </c>
      <c r="V257" s="16">
        <f t="shared" si="99"/>
        <v>513.47776556672727</v>
      </c>
      <c r="W257" s="16">
        <f t="shared" si="100"/>
        <v>2.0499999999999998</v>
      </c>
      <c r="X257" s="16">
        <f t="shared" si="101"/>
        <v>-1.6</v>
      </c>
      <c r="Y257" s="19">
        <f t="shared" si="102"/>
        <v>171.94369400352716</v>
      </c>
      <c r="Z257" s="15">
        <f t="shared" si="103"/>
        <v>1.8646802379588623</v>
      </c>
      <c r="AA257" s="15">
        <f t="shared" si="104"/>
        <v>8.1550702206866887</v>
      </c>
      <c r="AB257" s="15">
        <f t="shared" si="105"/>
        <v>1.0863729124023593</v>
      </c>
    </row>
    <row r="258" spans="1:28" x14ac:dyDescent="0.2">
      <c r="A258" s="128">
        <v>42505</v>
      </c>
      <c r="B258" s="34">
        <f t="shared" si="84"/>
        <v>20160515</v>
      </c>
      <c r="C258">
        <f>Índice!C263</f>
        <v>6.3</v>
      </c>
      <c r="D258">
        <f>Índice!D263</f>
        <v>60</v>
      </c>
      <c r="E258" t="str">
        <f>Índice!E263</f>
        <v>NO</v>
      </c>
      <c r="F258">
        <f>Índice!F263</f>
        <v>5</v>
      </c>
      <c r="G258">
        <f>Índice!G263</f>
        <v>0.1</v>
      </c>
      <c r="I258" s="5">
        <f t="shared" si="87"/>
        <v>-0.89369012653146074</v>
      </c>
      <c r="K258" s="5">
        <f t="shared" si="88"/>
        <v>36.473440671769211</v>
      </c>
      <c r="L258" s="17">
        <f t="shared" si="89"/>
        <v>54.099412322366319</v>
      </c>
      <c r="M258" s="19">
        <f t="shared" si="90"/>
        <v>69.170753450052189</v>
      </c>
      <c r="N258" s="16">
        <f t="shared" si="91"/>
        <v>4.3345104944926911</v>
      </c>
      <c r="O258" s="19">
        <f t="shared" si="92"/>
        <v>4.7157348144926914</v>
      </c>
      <c r="P258" s="16">
        <f t="shared" si="93"/>
        <v>172.78169400352715</v>
      </c>
      <c r="Q258" s="16">
        <f t="shared" si="94"/>
        <v>1.6759999999999997</v>
      </c>
      <c r="R258" s="16">
        <f t="shared" si="95"/>
        <v>171.94369400352716</v>
      </c>
      <c r="S258" s="16">
        <f t="shared" si="96"/>
        <v>175.55137938935042</v>
      </c>
      <c r="T258" s="16">
        <f t="shared" si="97"/>
        <v>175.55137938935042</v>
      </c>
      <c r="U258" s="16">
        <f t="shared" si="98"/>
        <v>515.80731706035976</v>
      </c>
      <c r="V258" s="16">
        <f t="shared" si="99"/>
        <v>520.48053606035978</v>
      </c>
      <c r="W258" s="16">
        <f t="shared" si="100"/>
        <v>-1.1870000000000001</v>
      </c>
      <c r="X258" s="16">
        <f t="shared" si="101"/>
        <v>-1.6</v>
      </c>
      <c r="Y258" s="19">
        <f t="shared" si="102"/>
        <v>172.78169400352715</v>
      </c>
      <c r="Z258" s="15">
        <f t="shared" si="103"/>
        <v>0.78384410539523719</v>
      </c>
      <c r="AA258" s="15">
        <f t="shared" si="104"/>
        <v>8.8290415362521291</v>
      </c>
      <c r="AB258" s="15">
        <f t="shared" si="105"/>
        <v>0.44255952620132016</v>
      </c>
    </row>
    <row r="259" spans="1:28" x14ac:dyDescent="0.2">
      <c r="A259" s="128">
        <v>42506</v>
      </c>
      <c r="B259" s="34">
        <f t="shared" si="84"/>
        <v>20160516</v>
      </c>
      <c r="C259">
        <f>Índice!C264</f>
        <v>5.6</v>
      </c>
      <c r="D259">
        <f>Índice!D264</f>
        <v>58</v>
      </c>
      <c r="E259">
        <f>Índice!E264</f>
        <v>0</v>
      </c>
      <c r="F259">
        <f>Índice!F264</f>
        <v>0</v>
      </c>
      <c r="G259">
        <f>Índice!G264</f>
        <v>0</v>
      </c>
      <c r="I259" s="5">
        <f t="shared" si="87"/>
        <v>-2.0127403423367771</v>
      </c>
      <c r="K259" s="5">
        <f t="shared" si="88"/>
        <v>30.02366757801726</v>
      </c>
      <c r="L259" s="17">
        <f t="shared" si="89"/>
        <v>36.412820835552644</v>
      </c>
      <c r="M259" s="19">
        <f t="shared" si="90"/>
        <v>73.853520570812719</v>
      </c>
      <c r="N259" s="16">
        <f t="shared" si="91"/>
        <v>4.7157348144926914</v>
      </c>
      <c r="O259" s="19">
        <f t="shared" si="92"/>
        <v>5.0781555024926917</v>
      </c>
      <c r="P259" s="16">
        <f t="shared" si="93"/>
        <v>173.49369400352714</v>
      </c>
      <c r="Q259" s="16">
        <f t="shared" si="94"/>
        <v>1.4239999999999995</v>
      </c>
      <c r="R259" s="16">
        <f t="shared" si="95"/>
        <v>172.78169400352715</v>
      </c>
      <c r="S259" s="16">
        <f t="shared" si="96"/>
        <v>176.6510020943559</v>
      </c>
      <c r="T259" s="16">
        <f t="shared" si="97"/>
        <v>176.6510020943559</v>
      </c>
      <c r="U259" s="16">
        <f t="shared" si="98"/>
        <v>514.39128074113626</v>
      </c>
      <c r="V259" s="16">
        <f t="shared" si="99"/>
        <v>519.39127074113628</v>
      </c>
      <c r="W259" s="16">
        <f t="shared" si="100"/>
        <v>-1.27</v>
      </c>
      <c r="X259" s="16">
        <f t="shared" si="101"/>
        <v>-1.6</v>
      </c>
      <c r="Y259" s="19">
        <f t="shared" si="102"/>
        <v>173.49369400352714</v>
      </c>
      <c r="Z259" s="15">
        <f t="shared" si="103"/>
        <v>0.72272988283355188</v>
      </c>
      <c r="AA259" s="15">
        <f t="shared" si="104"/>
        <v>9.4637982398634115</v>
      </c>
      <c r="AB259" s="15">
        <f t="shared" si="105"/>
        <v>0.4232782857389667</v>
      </c>
    </row>
    <row r="260" spans="1:28" x14ac:dyDescent="0.2">
      <c r="A260" s="128">
        <v>42507</v>
      </c>
      <c r="B260" s="34">
        <f t="shared" si="84"/>
        <v>20160517</v>
      </c>
      <c r="C260">
        <f>Índice!C265</f>
        <v>7.2</v>
      </c>
      <c r="D260">
        <f>Índice!D265</f>
        <v>92</v>
      </c>
      <c r="E260">
        <f>Índice!E265</f>
        <v>0</v>
      </c>
      <c r="F260">
        <f>Índice!F265</f>
        <v>0</v>
      </c>
      <c r="G260">
        <f>Índice!G265</f>
        <v>6</v>
      </c>
      <c r="I260" s="5">
        <f t="shared" si="87"/>
        <v>5.9792928122072775</v>
      </c>
      <c r="K260" s="5">
        <f t="shared" si="88"/>
        <v>126.37485079478039</v>
      </c>
      <c r="L260" s="17">
        <f t="shared" si="89"/>
        <v>136.47558820728779</v>
      </c>
      <c r="M260" s="19">
        <f t="shared" si="90"/>
        <v>26.887326654263163</v>
      </c>
      <c r="N260" s="16">
        <f t="shared" si="91"/>
        <v>2.3007144171531602</v>
      </c>
      <c r="O260" s="19">
        <f t="shared" si="92"/>
        <v>2.3862323051531602</v>
      </c>
      <c r="P260" s="16">
        <f t="shared" si="93"/>
        <v>163.38070564423654</v>
      </c>
      <c r="Q260" s="16">
        <f t="shared" si="94"/>
        <v>1.9999999999999996</v>
      </c>
      <c r="R260" s="16">
        <f t="shared" si="95"/>
        <v>162.38070564423654</v>
      </c>
      <c r="S260" s="16">
        <f t="shared" si="96"/>
        <v>162.38070564423654</v>
      </c>
      <c r="T260" s="16">
        <f t="shared" si="97"/>
        <v>162.38070564423654</v>
      </c>
      <c r="U260" s="16">
        <f t="shared" si="98"/>
        <v>533.07384661087906</v>
      </c>
      <c r="V260" s="16">
        <f t="shared" si="99"/>
        <v>518.46757661087906</v>
      </c>
      <c r="W260" s="16">
        <f t="shared" si="100"/>
        <v>3.7099999999999995</v>
      </c>
      <c r="X260" s="16">
        <f t="shared" si="101"/>
        <v>-1.6</v>
      </c>
      <c r="Y260" s="19">
        <f t="shared" si="102"/>
        <v>163.38070564423654</v>
      </c>
      <c r="Z260" s="15">
        <f t="shared" si="103"/>
        <v>1.3975804708546181E-3</v>
      </c>
      <c r="AA260" s="15">
        <f t="shared" si="104"/>
        <v>4.6043444603176882</v>
      </c>
      <c r="AB260" s="15">
        <f t="shared" si="105"/>
        <v>5.8043807516548751E-4</v>
      </c>
    </row>
    <row r="261" spans="1:28" x14ac:dyDescent="0.2">
      <c r="A261" s="128">
        <v>42508</v>
      </c>
      <c r="B261" s="34">
        <f t="shared" si="84"/>
        <v>20160518</v>
      </c>
      <c r="C261">
        <f>Índice!C266</f>
        <v>9.6</v>
      </c>
      <c r="D261">
        <f>Índice!D266</f>
        <v>68</v>
      </c>
      <c r="E261" t="str">
        <f>Índice!E266</f>
        <v>O</v>
      </c>
      <c r="F261">
        <f>Índice!F266</f>
        <v>31</v>
      </c>
      <c r="G261">
        <f>Índice!G266</f>
        <v>1</v>
      </c>
      <c r="I261" s="5">
        <f t="shared" si="87"/>
        <v>3.9797373552224498</v>
      </c>
      <c r="K261" s="5">
        <f t="shared" si="88"/>
        <v>58.404893101669948</v>
      </c>
      <c r="L261" s="17">
        <f t="shared" si="89"/>
        <v>135.81537827619186</v>
      </c>
      <c r="M261" s="19">
        <f t="shared" si="90"/>
        <v>55.445707971616592</v>
      </c>
      <c r="N261" s="16">
        <f t="shared" si="91"/>
        <v>2.3862323051531602</v>
      </c>
      <c r="O261" s="19">
        <f t="shared" si="92"/>
        <v>2.8272161131531601</v>
      </c>
      <c r="P261" s="16">
        <f t="shared" si="93"/>
        <v>164.81270564423653</v>
      </c>
      <c r="Q261" s="16">
        <f t="shared" si="94"/>
        <v>2.8639999999999994</v>
      </c>
      <c r="R261" s="16">
        <f t="shared" si="95"/>
        <v>163.38070564423654</v>
      </c>
      <c r="S261" s="16">
        <f t="shared" si="96"/>
        <v>164.68592893334844</v>
      </c>
      <c r="T261" s="16">
        <f t="shared" si="97"/>
        <v>164.68592893334844</v>
      </c>
      <c r="U261" s="16">
        <f t="shared" si="98"/>
        <v>530.01054646277657</v>
      </c>
      <c r="V261" s="16">
        <f t="shared" si="99"/>
        <v>531.74282646277652</v>
      </c>
      <c r="W261" s="16">
        <f t="shared" si="100"/>
        <v>-0.44000000000000006</v>
      </c>
      <c r="X261" s="16">
        <f t="shared" si="101"/>
        <v>-1.6</v>
      </c>
      <c r="Y261" s="19">
        <f t="shared" si="102"/>
        <v>164.81270564423653</v>
      </c>
      <c r="Z261" s="15">
        <f t="shared" si="103"/>
        <v>1.3847374870489231</v>
      </c>
      <c r="AA261" s="15">
        <f t="shared" si="104"/>
        <v>5.421911972005641</v>
      </c>
      <c r="AB261" s="15">
        <f t="shared" si="105"/>
        <v>0.61725468712759179</v>
      </c>
    </row>
    <row r="262" spans="1:28" x14ac:dyDescent="0.2">
      <c r="A262" s="128">
        <v>42509</v>
      </c>
      <c r="B262" s="34">
        <f t="shared" si="84"/>
        <v>20160519</v>
      </c>
      <c r="C262">
        <f>Índice!C267</f>
        <v>6.3</v>
      </c>
      <c r="D262">
        <f>Índice!D267</f>
        <v>71</v>
      </c>
      <c r="E262">
        <f>Índice!E267</f>
        <v>0</v>
      </c>
      <c r="F262">
        <f>Índice!F267</f>
        <v>0</v>
      </c>
      <c r="G262">
        <f>Índice!G267</f>
        <v>0</v>
      </c>
      <c r="I262" s="5">
        <f t="shared" si="87"/>
        <v>1.4277444312758854</v>
      </c>
      <c r="K262" s="5">
        <f t="shared" si="88"/>
        <v>48.054956694291619</v>
      </c>
      <c r="L262" s="17">
        <f t="shared" si="89"/>
        <v>58.33703497858172</v>
      </c>
      <c r="M262" s="19">
        <f t="shared" si="90"/>
        <v>61.538668621368409</v>
      </c>
      <c r="N262" s="16">
        <f t="shared" si="91"/>
        <v>2.8272161131531601</v>
      </c>
      <c r="O262" s="19">
        <f t="shared" si="92"/>
        <v>3.1036037451531602</v>
      </c>
      <c r="P262" s="16">
        <f t="shared" si="93"/>
        <v>165.65070564423652</v>
      </c>
      <c r="Q262" s="16">
        <f t="shared" si="94"/>
        <v>1.6759999999999997</v>
      </c>
      <c r="R262" s="16">
        <f t="shared" si="95"/>
        <v>164.81270564423653</v>
      </c>
      <c r="S262" s="16">
        <f t="shared" si="96"/>
        <v>168.60532736674335</v>
      </c>
      <c r="T262" s="16">
        <f t="shared" si="97"/>
        <v>168.60532736674335</v>
      </c>
      <c r="U262" s="16">
        <f t="shared" si="98"/>
        <v>524.84260059575661</v>
      </c>
      <c r="V262" s="16">
        <f t="shared" si="99"/>
        <v>529.84259059575663</v>
      </c>
      <c r="W262" s="16">
        <f t="shared" si="100"/>
        <v>-1.27</v>
      </c>
      <c r="X262" s="16">
        <f t="shared" si="101"/>
        <v>-1.6</v>
      </c>
      <c r="Y262" s="19">
        <f t="shared" si="102"/>
        <v>165.65070564423652</v>
      </c>
      <c r="Z262" s="15">
        <f t="shared" si="103"/>
        <v>0.44811136798552781</v>
      </c>
      <c r="AA262" s="15">
        <f t="shared" si="104"/>
        <v>5.9294734485159495</v>
      </c>
      <c r="AB262" s="15">
        <f t="shared" si="105"/>
        <v>0.20801645057025361</v>
      </c>
    </row>
    <row r="263" spans="1:28" x14ac:dyDescent="0.2">
      <c r="A263" s="128">
        <v>42510</v>
      </c>
      <c r="B263" s="34">
        <f t="shared" si="84"/>
        <v>20160520</v>
      </c>
      <c r="C263">
        <f>Índice!C268</f>
        <v>9.1</v>
      </c>
      <c r="D263">
        <f>Índice!D268</f>
        <v>47</v>
      </c>
      <c r="E263" t="str">
        <f>Índice!E268</f>
        <v>O</v>
      </c>
      <c r="F263">
        <f>Índice!F268</f>
        <v>22</v>
      </c>
      <c r="G263">
        <f>Índice!G268</f>
        <v>0</v>
      </c>
      <c r="I263" s="5">
        <f t="shared" si="87"/>
        <v>-1.6191572722239458</v>
      </c>
      <c r="K263" s="5">
        <f t="shared" si="88"/>
        <v>25.214007162386238</v>
      </c>
      <c r="L263" s="17">
        <f t="shared" si="89"/>
        <v>47.990514478520041</v>
      </c>
      <c r="M263" s="19">
        <f t="shared" si="90"/>
        <v>77.573549817452744</v>
      </c>
      <c r="N263" s="16">
        <f t="shared" si="91"/>
        <v>3.1036037451531602</v>
      </c>
      <c r="O263" s="19">
        <f t="shared" si="92"/>
        <v>3.79985329715316</v>
      </c>
      <c r="P263" s="16">
        <f t="shared" si="93"/>
        <v>166.99270564423654</v>
      </c>
      <c r="Q263" s="16">
        <f t="shared" si="94"/>
        <v>2.6839999999999988</v>
      </c>
      <c r="R263" s="16">
        <f t="shared" si="95"/>
        <v>165.65070564423652</v>
      </c>
      <c r="S263" s="16">
        <f t="shared" si="96"/>
        <v>169.45131914484773</v>
      </c>
      <c r="T263" s="16">
        <f t="shared" si="97"/>
        <v>169.45131914484773</v>
      </c>
      <c r="U263" s="16">
        <f t="shared" si="98"/>
        <v>523.7337423030873</v>
      </c>
      <c r="V263" s="16">
        <f t="shared" si="99"/>
        <v>528.73373230308732</v>
      </c>
      <c r="W263" s="16">
        <f t="shared" si="100"/>
        <v>-1.27</v>
      </c>
      <c r="X263" s="16">
        <f t="shared" si="101"/>
        <v>-1.6</v>
      </c>
      <c r="Y263" s="19">
        <f t="shared" si="102"/>
        <v>166.99270564423654</v>
      </c>
      <c r="Z263" s="15">
        <f t="shared" si="103"/>
        <v>2.7561848248251666</v>
      </c>
      <c r="AA263" s="15">
        <f t="shared" si="104"/>
        <v>7.1906552674631605</v>
      </c>
      <c r="AB263" s="15">
        <f t="shared" si="105"/>
        <v>2.1944416456054121</v>
      </c>
    </row>
    <row r="264" spans="1:28" x14ac:dyDescent="0.2">
      <c r="A264" s="128">
        <v>42511</v>
      </c>
      <c r="B264" s="34">
        <f t="shared" si="84"/>
        <v>20160521</v>
      </c>
      <c r="C264">
        <f>Índice!C269</f>
        <v>4.0999999999999996</v>
      </c>
      <c r="D264">
        <f>Índice!D269</f>
        <v>69</v>
      </c>
      <c r="E264" t="str">
        <f>Índice!E269</f>
        <v>SE</v>
      </c>
      <c r="F264">
        <f>Índice!F269</f>
        <v>5</v>
      </c>
      <c r="G264">
        <f>Índice!G269</f>
        <v>0</v>
      </c>
      <c r="I264" s="5">
        <f t="shared" si="87"/>
        <v>-1.0749768269493543</v>
      </c>
      <c r="K264" s="5">
        <f t="shared" si="88"/>
        <v>23.118831829737758</v>
      </c>
      <c r="L264" s="17">
        <f t="shared" si="89"/>
        <v>25.157103405166904</v>
      </c>
      <c r="M264" s="19">
        <f t="shared" si="90"/>
        <v>79.259758660308037</v>
      </c>
      <c r="N264" s="16">
        <f t="shared" si="91"/>
        <v>3.79985329715316</v>
      </c>
      <c r="O264" s="19">
        <f t="shared" si="92"/>
        <v>4.0074660011531602</v>
      </c>
      <c r="P264" s="16">
        <f t="shared" si="93"/>
        <v>167.43470564423654</v>
      </c>
      <c r="Q264" s="16">
        <f t="shared" si="94"/>
        <v>0.88399999999999945</v>
      </c>
      <c r="R264" s="16">
        <f t="shared" si="95"/>
        <v>166.99270564423654</v>
      </c>
      <c r="S264" s="16">
        <f t="shared" si="96"/>
        <v>170.80615269453273</v>
      </c>
      <c r="T264" s="16">
        <f t="shared" si="97"/>
        <v>170.80615269453273</v>
      </c>
      <c r="U264" s="16">
        <f t="shared" si="98"/>
        <v>521.96281302620741</v>
      </c>
      <c r="V264" s="16">
        <f t="shared" si="99"/>
        <v>526.96280302620744</v>
      </c>
      <c r="W264" s="16">
        <f t="shared" si="100"/>
        <v>-1.27</v>
      </c>
      <c r="X264" s="16">
        <f t="shared" si="101"/>
        <v>-1.6</v>
      </c>
      <c r="Y264" s="19">
        <f t="shared" si="102"/>
        <v>167.43470564423654</v>
      </c>
      <c r="Z264" s="15">
        <f t="shared" si="103"/>
        <v>1.3581003180593565</v>
      </c>
      <c r="AA264" s="15">
        <f t="shared" si="104"/>
        <v>7.5624248537570065</v>
      </c>
      <c r="AB264" s="15">
        <f t="shared" si="105"/>
        <v>0.70848077790676078</v>
      </c>
    </row>
    <row r="265" spans="1:28" x14ac:dyDescent="0.2">
      <c r="A265" s="128">
        <v>42512</v>
      </c>
      <c r="B265" s="34">
        <f t="shared" si="84"/>
        <v>20160522</v>
      </c>
      <c r="C265">
        <f>Índice!C270</f>
        <v>4.2</v>
      </c>
      <c r="D265">
        <f>Índice!D270</f>
        <v>72</v>
      </c>
      <c r="E265">
        <f>Índice!E270</f>
        <v>0</v>
      </c>
      <c r="F265">
        <f>Índice!F270</f>
        <v>0</v>
      </c>
      <c r="G265">
        <f>Índice!G270</f>
        <v>0</v>
      </c>
      <c r="I265" s="5">
        <f t="shared" si="87"/>
        <v>-0.39691753622721676</v>
      </c>
      <c r="K265" s="5">
        <f t="shared" si="88"/>
        <v>22.528779025198478</v>
      </c>
      <c r="L265" s="17">
        <f t="shared" si="89"/>
        <v>23.062619567080997</v>
      </c>
      <c r="M265" s="19">
        <f t="shared" si="90"/>
        <v>79.742149361666662</v>
      </c>
      <c r="N265" s="16">
        <f t="shared" si="91"/>
        <v>4.0074660011531602</v>
      </c>
      <c r="O265" s="19">
        <f t="shared" si="92"/>
        <v>4.1985933291531605</v>
      </c>
      <c r="P265" s="16">
        <f t="shared" si="93"/>
        <v>167.89470564423655</v>
      </c>
      <c r="Q265" s="16">
        <f t="shared" si="94"/>
        <v>0.91999999999999993</v>
      </c>
      <c r="R265" s="16">
        <f t="shared" si="95"/>
        <v>167.43470564423654</v>
      </c>
      <c r="S265" s="16">
        <f t="shared" si="96"/>
        <v>171.25238906675449</v>
      </c>
      <c r="T265" s="16">
        <f t="shared" si="97"/>
        <v>171.25238906675449</v>
      </c>
      <c r="U265" s="16">
        <f t="shared" si="98"/>
        <v>521.38084072777519</v>
      </c>
      <c r="V265" s="16">
        <f t="shared" si="99"/>
        <v>526.38083072777522</v>
      </c>
      <c r="W265" s="16">
        <f t="shared" si="100"/>
        <v>-1.27</v>
      </c>
      <c r="X265" s="16">
        <f t="shared" si="101"/>
        <v>-1.6</v>
      </c>
      <c r="Y265" s="19">
        <f t="shared" si="102"/>
        <v>167.89470564423655</v>
      </c>
      <c r="Z265" s="15">
        <f t="shared" si="103"/>
        <v>1.1074303106672119</v>
      </c>
      <c r="AA265" s="15">
        <f t="shared" si="104"/>
        <v>7.9030987483126669</v>
      </c>
      <c r="AB265" s="15">
        <f t="shared" si="105"/>
        <v>0.59064113663873519</v>
      </c>
    </row>
    <row r="266" spans="1:28" x14ac:dyDescent="0.2">
      <c r="A266" s="128">
        <v>42513</v>
      </c>
      <c r="B266" s="34">
        <f t="shared" si="84"/>
        <v>20160523</v>
      </c>
      <c r="C266">
        <f>Índice!C271</f>
        <v>7.1</v>
      </c>
      <c r="D266">
        <f>Índice!D271</f>
        <v>66</v>
      </c>
      <c r="E266" t="str">
        <f>Índice!E271</f>
        <v>Variable</v>
      </c>
      <c r="F266">
        <f>Índice!F271</f>
        <v>3</v>
      </c>
      <c r="G266">
        <f>Índice!G271</f>
        <v>0</v>
      </c>
      <c r="I266" s="5">
        <f t="shared" si="87"/>
        <v>1.1768486263517985</v>
      </c>
      <c r="K266" s="5">
        <f t="shared" si="88"/>
        <v>20.995163021189189</v>
      </c>
      <c r="L266" s="17">
        <f t="shared" si="89"/>
        <v>22.472761504384842</v>
      </c>
      <c r="M266" s="19">
        <f t="shared" si="90"/>
        <v>81.011769634080792</v>
      </c>
      <c r="N266" s="16">
        <f t="shared" si="91"/>
        <v>4.1985933291531605</v>
      </c>
      <c r="O266" s="19">
        <f t="shared" si="92"/>
        <v>4.5576654251531608</v>
      </c>
      <c r="P266" s="16">
        <f t="shared" si="93"/>
        <v>168.87670564423655</v>
      </c>
      <c r="Q266" s="16">
        <f t="shared" si="94"/>
        <v>1.9639999999999991</v>
      </c>
      <c r="R266" s="16">
        <f t="shared" si="95"/>
        <v>167.89470564423655</v>
      </c>
      <c r="S266" s="16">
        <f t="shared" si="96"/>
        <v>171.71680298249896</v>
      </c>
      <c r="T266" s="16">
        <f t="shared" si="97"/>
        <v>171.71680298249896</v>
      </c>
      <c r="U266" s="16">
        <f t="shared" si="98"/>
        <v>520.77585070837438</v>
      </c>
      <c r="V266" s="16">
        <f t="shared" si="99"/>
        <v>525.7758407083744</v>
      </c>
      <c r="W266" s="16">
        <f t="shared" si="100"/>
        <v>-1.27</v>
      </c>
      <c r="X266" s="16">
        <f t="shared" si="101"/>
        <v>-1.6</v>
      </c>
      <c r="Y266" s="19">
        <f t="shared" si="102"/>
        <v>168.87670564423655</v>
      </c>
      <c r="Z266" s="15">
        <f t="shared" si="103"/>
        <v>1.4765696145856047</v>
      </c>
      <c r="AA266" s="15">
        <f t="shared" si="104"/>
        <v>8.5391891192823675</v>
      </c>
      <c r="AB266" s="15">
        <f t="shared" si="105"/>
        <v>0.8193296429640351</v>
      </c>
    </row>
    <row r="267" spans="1:28" x14ac:dyDescent="0.2">
      <c r="A267" s="128">
        <v>42514</v>
      </c>
      <c r="B267" s="34">
        <f t="shared" si="84"/>
        <v>20160524</v>
      </c>
      <c r="C267">
        <f>Índice!C272</f>
        <v>6.5</v>
      </c>
      <c r="D267">
        <f>Índice!D272</f>
        <v>86</v>
      </c>
      <c r="E267" t="str">
        <f>Índice!E272</f>
        <v>Variable</v>
      </c>
      <c r="F267">
        <f>Índice!F272</f>
        <v>4</v>
      </c>
      <c r="G267">
        <f>Índice!G272</f>
        <v>0</v>
      </c>
      <c r="I267" s="5">
        <f t="shared" si="87"/>
        <v>4.3219656751012199</v>
      </c>
      <c r="K267" s="5">
        <f t="shared" si="88"/>
        <v>22.054016769519709</v>
      </c>
      <c r="L267" s="17">
        <f t="shared" si="89"/>
        <v>20.939651657121164</v>
      </c>
      <c r="M267" s="19">
        <f t="shared" si="90"/>
        <v>80.132727489017839</v>
      </c>
      <c r="N267" s="16">
        <f t="shared" si="91"/>
        <v>4.5576654251531608</v>
      </c>
      <c r="O267" s="19">
        <f t="shared" si="92"/>
        <v>4.6947001131531607</v>
      </c>
      <c r="P267" s="16">
        <f t="shared" si="93"/>
        <v>169.75070564423655</v>
      </c>
      <c r="Q267" s="16">
        <f t="shared" si="94"/>
        <v>1.7480000000000002</v>
      </c>
      <c r="R267" s="16">
        <f t="shared" si="95"/>
        <v>168.87670564423655</v>
      </c>
      <c r="S267" s="16">
        <f t="shared" si="96"/>
        <v>172.70824289821351</v>
      </c>
      <c r="T267" s="16">
        <f t="shared" si="97"/>
        <v>172.70824289821351</v>
      </c>
      <c r="U267" s="16">
        <f t="shared" si="98"/>
        <v>519.48665415570531</v>
      </c>
      <c r="V267" s="16">
        <f t="shared" si="99"/>
        <v>524.48664415570533</v>
      </c>
      <c r="W267" s="16">
        <f t="shared" si="100"/>
        <v>-1.27</v>
      </c>
      <c r="X267" s="16">
        <f t="shared" si="101"/>
        <v>-1.6</v>
      </c>
      <c r="Y267" s="19">
        <f t="shared" si="102"/>
        <v>169.75070564423655</v>
      </c>
      <c r="Z267" s="15">
        <f t="shared" si="103"/>
        <v>1.4105401689691774</v>
      </c>
      <c r="AA267" s="15">
        <f t="shared" si="104"/>
        <v>8.7821899637609295</v>
      </c>
      <c r="AB267" s="15">
        <f t="shared" si="105"/>
        <v>0.79418410074703627</v>
      </c>
    </row>
    <row r="268" spans="1:28" x14ac:dyDescent="0.2">
      <c r="A268" s="128">
        <v>42515</v>
      </c>
      <c r="B268" s="34">
        <f t="shared" si="84"/>
        <v>20160525</v>
      </c>
      <c r="C268">
        <f>Índice!C273</f>
        <v>9.3000000000000007</v>
      </c>
      <c r="D268">
        <f>Índice!D273</f>
        <v>76</v>
      </c>
      <c r="E268" t="str">
        <f>Índice!E273</f>
        <v>Variable</v>
      </c>
      <c r="F268">
        <f>Índice!F273</f>
        <v>4</v>
      </c>
      <c r="G268">
        <f>Índice!G273</f>
        <v>0</v>
      </c>
      <c r="I268" s="5">
        <f t="shared" si="87"/>
        <v>5.2808305739159884</v>
      </c>
      <c r="K268" s="5">
        <f t="shared" si="88"/>
        <v>21.567936434647734</v>
      </c>
      <c r="L268" s="17">
        <f t="shared" si="89"/>
        <v>21.998155939897121</v>
      </c>
      <c r="M268" s="19">
        <f t="shared" si="90"/>
        <v>80.534893471317645</v>
      </c>
      <c r="N268" s="16">
        <f t="shared" si="91"/>
        <v>4.6947001131531607</v>
      </c>
      <c r="O268" s="19">
        <f t="shared" si="92"/>
        <v>5.0161649451531609</v>
      </c>
      <c r="P268" s="16">
        <f t="shared" si="93"/>
        <v>171.12870564423656</v>
      </c>
      <c r="Q268" s="16">
        <f t="shared" si="94"/>
        <v>2.7560000000000007</v>
      </c>
      <c r="R268" s="16">
        <f t="shared" si="95"/>
        <v>169.75070564423655</v>
      </c>
      <c r="S268" s="16">
        <f t="shared" si="96"/>
        <v>173.5906643176512</v>
      </c>
      <c r="T268" s="16">
        <f t="shared" si="97"/>
        <v>173.5906643176512</v>
      </c>
      <c r="U268" s="16">
        <f t="shared" si="98"/>
        <v>518.34190193546772</v>
      </c>
      <c r="V268" s="16">
        <f t="shared" si="99"/>
        <v>523.34189193546774</v>
      </c>
      <c r="W268" s="16">
        <f t="shared" si="100"/>
        <v>-1.27</v>
      </c>
      <c r="X268" s="16">
        <f t="shared" si="101"/>
        <v>-1.6</v>
      </c>
      <c r="Y268" s="19">
        <f t="shared" si="102"/>
        <v>171.12870564423656</v>
      </c>
      <c r="Z268" s="15">
        <f t="shared" si="103"/>
        <v>1.4726818775597772</v>
      </c>
      <c r="AA268" s="15">
        <f t="shared" si="104"/>
        <v>9.3473505364007803</v>
      </c>
      <c r="AB268" s="15">
        <f t="shared" si="105"/>
        <v>0.85683924031380077</v>
      </c>
    </row>
    <row r="269" spans="1:28" x14ac:dyDescent="0.2">
      <c r="A269" s="128">
        <v>42516</v>
      </c>
      <c r="B269" s="34">
        <f t="shared" si="84"/>
        <v>20160526</v>
      </c>
      <c r="C269">
        <f>Índice!C274</f>
        <v>7.4</v>
      </c>
      <c r="D269">
        <f>Índice!D274</f>
        <v>72</v>
      </c>
      <c r="E269" t="str">
        <f>Índice!E274</f>
        <v>ONO</v>
      </c>
      <c r="F269">
        <f>Índice!F274</f>
        <v>31</v>
      </c>
      <c r="G269">
        <f>Índice!G274</f>
        <v>4.8</v>
      </c>
      <c r="I269" s="5">
        <f t="shared" si="87"/>
        <v>2.6802280158628999</v>
      </c>
      <c r="K269" s="5">
        <f t="shared" si="88"/>
        <v>57.508235281665748</v>
      </c>
      <c r="L269" s="17">
        <f t="shared" si="89"/>
        <v>116.12280733999651</v>
      </c>
      <c r="M269" s="19">
        <f t="shared" si="90"/>
        <v>55.949190246215146</v>
      </c>
      <c r="N269" s="16">
        <f t="shared" si="91"/>
        <v>2.4270063538709223</v>
      </c>
      <c r="O269" s="19">
        <f t="shared" si="92"/>
        <v>2.7335313138709223</v>
      </c>
      <c r="P269" s="16">
        <f t="shared" si="93"/>
        <v>164.05258058316358</v>
      </c>
      <c r="Q269" s="16">
        <f t="shared" si="94"/>
        <v>2.0719999999999996</v>
      </c>
      <c r="R269" s="16">
        <f t="shared" si="95"/>
        <v>163.01658058316357</v>
      </c>
      <c r="S269" s="16">
        <f t="shared" si="96"/>
        <v>163.01658058316357</v>
      </c>
      <c r="T269" s="16">
        <f t="shared" si="97"/>
        <v>163.01658058316357</v>
      </c>
      <c r="U269" s="16">
        <f t="shared" si="98"/>
        <v>532.22709907197873</v>
      </c>
      <c r="V269" s="16">
        <f t="shared" si="99"/>
        <v>521.54208107197871</v>
      </c>
      <c r="W269" s="16">
        <f t="shared" si="100"/>
        <v>2.7139999999999995</v>
      </c>
      <c r="X269" s="16">
        <f t="shared" si="101"/>
        <v>-1.6</v>
      </c>
      <c r="Y269" s="19">
        <f t="shared" si="102"/>
        <v>164.05258058316358</v>
      </c>
      <c r="Z269" s="15">
        <f t="shared" si="103"/>
        <v>1.4466622224136603</v>
      </c>
      <c r="AA269" s="15">
        <f t="shared" si="104"/>
        <v>5.2484322084645658</v>
      </c>
      <c r="AB269" s="15">
        <f t="shared" si="105"/>
        <v>0.63562680079294465</v>
      </c>
    </row>
    <row r="270" spans="1:28" x14ac:dyDescent="0.2">
      <c r="A270" s="128">
        <v>42517</v>
      </c>
      <c r="B270" s="34">
        <f t="shared" si="84"/>
        <v>20160527</v>
      </c>
      <c r="C270">
        <f>Índice!C275</f>
        <v>7.3</v>
      </c>
      <c r="D270">
        <f>Índice!D275</f>
        <v>64</v>
      </c>
      <c r="E270" t="str">
        <f>Índice!E275</f>
        <v>N</v>
      </c>
      <c r="F270">
        <f>Índice!F275</f>
        <v>19</v>
      </c>
      <c r="G270">
        <f>Índice!G275</f>
        <v>0</v>
      </c>
      <c r="I270" s="5">
        <f t="shared" si="87"/>
        <v>0.93976741916831363</v>
      </c>
      <c r="K270" s="5">
        <f t="shared" si="88"/>
        <v>34.308763412327764</v>
      </c>
      <c r="L270" s="17">
        <f t="shared" si="89"/>
        <v>57.44067309276371</v>
      </c>
      <c r="M270" s="19">
        <f t="shared" si="90"/>
        <v>70.705283511919177</v>
      </c>
      <c r="N270" s="16">
        <f t="shared" si="91"/>
        <v>2.7335313138709223</v>
      </c>
      <c r="O270" s="19">
        <f t="shared" si="92"/>
        <v>3.1229983218709223</v>
      </c>
      <c r="P270" s="16">
        <f t="shared" si="93"/>
        <v>165.07058058316358</v>
      </c>
      <c r="Q270" s="16">
        <f t="shared" si="94"/>
        <v>2.0359999999999996</v>
      </c>
      <c r="R270" s="16">
        <f t="shared" si="95"/>
        <v>164.05258058316358</v>
      </c>
      <c r="S270" s="16">
        <f t="shared" si="96"/>
        <v>167.83796780437709</v>
      </c>
      <c r="T270" s="16">
        <f t="shared" si="97"/>
        <v>167.83796780437709</v>
      </c>
      <c r="U270" s="16">
        <f t="shared" si="98"/>
        <v>525.85042446153091</v>
      </c>
      <c r="V270" s="16">
        <f t="shared" si="99"/>
        <v>530.85041446153093</v>
      </c>
      <c r="W270" s="16">
        <f t="shared" si="100"/>
        <v>-1.27</v>
      </c>
      <c r="X270" s="16">
        <f t="shared" si="101"/>
        <v>-1.6</v>
      </c>
      <c r="Y270" s="19">
        <f t="shared" si="102"/>
        <v>165.07058058316358</v>
      </c>
      <c r="Z270" s="15">
        <f t="shared" si="103"/>
        <v>1.6670675685733902</v>
      </c>
      <c r="AA270" s="15">
        <f t="shared" si="104"/>
        <v>5.9639158061309461</v>
      </c>
      <c r="AB270" s="15">
        <f t="shared" si="105"/>
        <v>0.7759331253033146</v>
      </c>
    </row>
    <row r="271" spans="1:28" x14ac:dyDescent="0.2">
      <c r="A271" s="128">
        <v>42518</v>
      </c>
      <c r="B271" s="34">
        <f t="shared" si="84"/>
        <v>20160528</v>
      </c>
      <c r="C271">
        <f>Índice!C276</f>
        <v>6.3</v>
      </c>
      <c r="D271">
        <f>Índice!D276</f>
        <v>81</v>
      </c>
      <c r="E271" t="str">
        <f>Índice!E276</f>
        <v>O</v>
      </c>
      <c r="F271">
        <f>Índice!F276</f>
        <v>31</v>
      </c>
      <c r="G271">
        <f>Índice!G276</f>
        <v>12</v>
      </c>
      <c r="I271" s="5">
        <f t="shared" si="87"/>
        <v>3.2761920294049833</v>
      </c>
      <c r="K271" s="5">
        <f t="shared" si="88"/>
        <v>94.511223486297993</v>
      </c>
      <c r="L271" s="17">
        <f t="shared" si="89"/>
        <v>173.71001944087772</v>
      </c>
      <c r="M271" s="19">
        <f t="shared" si="90"/>
        <v>38.275352170768024</v>
      </c>
      <c r="N271" s="16">
        <f t="shared" si="91"/>
        <v>0.94112440974350431</v>
      </c>
      <c r="O271" s="19">
        <f t="shared" si="92"/>
        <v>1.1222059617435043</v>
      </c>
      <c r="P271" s="16">
        <f t="shared" si="93"/>
        <v>140.86412866123996</v>
      </c>
      <c r="Q271" s="16">
        <f t="shared" si="94"/>
        <v>1.6759999999999997</v>
      </c>
      <c r="R271" s="16">
        <f t="shared" si="95"/>
        <v>140.02612866123997</v>
      </c>
      <c r="S271" s="16">
        <f t="shared" si="96"/>
        <v>140.02612866123997</v>
      </c>
      <c r="T271" s="16">
        <f t="shared" si="97"/>
        <v>140.02612866123997</v>
      </c>
      <c r="U271" s="16">
        <f t="shared" si="98"/>
        <v>563.71364786493098</v>
      </c>
      <c r="V271" s="16">
        <f t="shared" si="99"/>
        <v>529.50111786493096</v>
      </c>
      <c r="W271" s="16">
        <f t="shared" si="100"/>
        <v>8.69</v>
      </c>
      <c r="X271" s="16">
        <f t="shared" si="101"/>
        <v>-1.6</v>
      </c>
      <c r="Y271" s="19">
        <f t="shared" si="102"/>
        <v>140.86412866123996</v>
      </c>
      <c r="Z271" s="15">
        <f t="shared" si="103"/>
        <v>0.11782486717049671</v>
      </c>
      <c r="AA271" s="15">
        <f t="shared" si="104"/>
        <v>2.200584076861996</v>
      </c>
      <c r="AB271" s="15">
        <f t="shared" si="105"/>
        <v>3.7526229950301047E-2</v>
      </c>
    </row>
    <row r="272" spans="1:28" x14ac:dyDescent="0.2">
      <c r="A272" s="128">
        <v>42519</v>
      </c>
      <c r="B272" s="34">
        <f t="shared" si="84"/>
        <v>20160529</v>
      </c>
      <c r="C272">
        <f>Índice!C277</f>
        <v>7.4</v>
      </c>
      <c r="D272">
        <f>Índice!D277</f>
        <v>62</v>
      </c>
      <c r="E272" t="str">
        <f>Índice!E277</f>
        <v>O</v>
      </c>
      <c r="F272">
        <f>Índice!F277</f>
        <v>24</v>
      </c>
      <c r="G272">
        <f>Índice!G277</f>
        <v>0</v>
      </c>
      <c r="I272" s="5">
        <f t="shared" si="87"/>
        <v>0.59480959030989766</v>
      </c>
      <c r="K272" s="5">
        <f t="shared" si="88"/>
        <v>46.371615988570142</v>
      </c>
      <c r="L272" s="17">
        <f t="shared" si="89"/>
        <v>94.431448780026628</v>
      </c>
      <c r="M272" s="19">
        <f t="shared" si="90"/>
        <v>62.591247104097569</v>
      </c>
      <c r="N272" s="16">
        <f t="shared" si="91"/>
        <v>1.1222059617435043</v>
      </c>
      <c r="O272" s="19">
        <f t="shared" si="92"/>
        <v>1.5382041217435043</v>
      </c>
      <c r="P272" s="16">
        <f t="shared" si="93"/>
        <v>141.90012866123996</v>
      </c>
      <c r="Q272" s="16">
        <f t="shared" si="94"/>
        <v>2.0719999999999996</v>
      </c>
      <c r="R272" s="16">
        <f t="shared" si="95"/>
        <v>140.86412866123996</v>
      </c>
      <c r="S272" s="16">
        <f t="shared" si="96"/>
        <v>144.43535756889054</v>
      </c>
      <c r="T272" s="16">
        <f t="shared" si="97"/>
        <v>144.43535756889054</v>
      </c>
      <c r="U272" s="16">
        <f t="shared" si="98"/>
        <v>557.53391398586098</v>
      </c>
      <c r="V272" s="16">
        <f t="shared" si="99"/>
        <v>562.533903985861</v>
      </c>
      <c r="W272" s="16">
        <f t="shared" si="100"/>
        <v>-1.27</v>
      </c>
      <c r="X272" s="16">
        <f t="shared" si="101"/>
        <v>-1.6</v>
      </c>
      <c r="Y272" s="19">
        <f t="shared" si="102"/>
        <v>141.90012866123996</v>
      </c>
      <c r="Z272" s="15">
        <f t="shared" si="103"/>
        <v>1.5865147943115923</v>
      </c>
      <c r="AA272" s="15">
        <f t="shared" si="104"/>
        <v>2.9952369667015954</v>
      </c>
      <c r="AB272" s="15">
        <f t="shared" si="105"/>
        <v>0.55854405316660438</v>
      </c>
    </row>
    <row r="273" spans="1:28" x14ac:dyDescent="0.2">
      <c r="A273" s="128">
        <v>42520</v>
      </c>
      <c r="B273" s="34">
        <f t="shared" si="84"/>
        <v>20160530</v>
      </c>
      <c r="C273">
        <f>Índice!C278</f>
        <v>0.4</v>
      </c>
      <c r="D273">
        <f>Índice!D278</f>
        <v>96</v>
      </c>
      <c r="E273">
        <f>Índice!E278</f>
        <v>0</v>
      </c>
      <c r="F273">
        <f>Índice!F278</f>
        <v>0</v>
      </c>
      <c r="G273">
        <f>Índice!G278</f>
        <v>1</v>
      </c>
      <c r="I273" s="5">
        <f t="shared" si="87"/>
        <v>-0.16285645678782734</v>
      </c>
      <c r="K273" s="5">
        <f t="shared" si="88"/>
        <v>58.30970002670206</v>
      </c>
      <c r="L273" s="17">
        <f t="shared" si="89"/>
        <v>59.345071417471338</v>
      </c>
      <c r="M273" s="19">
        <f t="shared" si="90"/>
        <v>55.498951372754149</v>
      </c>
      <c r="N273" s="16">
        <f t="shared" si="91"/>
        <v>1.5382041217435043</v>
      </c>
      <c r="O273" s="19">
        <f t="shared" si="92"/>
        <v>1.5459316417435043</v>
      </c>
      <c r="P273" s="16">
        <f t="shared" si="93"/>
        <v>141.90012866123996</v>
      </c>
      <c r="Q273" s="16">
        <f t="shared" si="94"/>
        <v>0</v>
      </c>
      <c r="R273" s="16">
        <f t="shared" si="95"/>
        <v>141.90012866123996</v>
      </c>
      <c r="S273" s="16">
        <f t="shared" si="96"/>
        <v>143.13700274324697</v>
      </c>
      <c r="T273" s="16">
        <f t="shared" si="97"/>
        <v>143.13700274324697</v>
      </c>
      <c r="U273" s="16">
        <f t="shared" si="98"/>
        <v>559.34654631352385</v>
      </c>
      <c r="V273" s="16">
        <f t="shared" si="99"/>
        <v>561.07882631352379</v>
      </c>
      <c r="W273" s="16">
        <f t="shared" si="100"/>
        <v>-0.44000000000000006</v>
      </c>
      <c r="X273" s="16">
        <f t="shared" si="101"/>
        <v>-1.6</v>
      </c>
      <c r="Y273" s="19">
        <f t="shared" si="102"/>
        <v>141.90012866123996</v>
      </c>
      <c r="Z273" s="15">
        <f t="shared" si="103"/>
        <v>0.29183330205443736</v>
      </c>
      <c r="AA273" s="15">
        <f t="shared" si="104"/>
        <v>3.0098852594962588</v>
      </c>
      <c r="AB273" s="15">
        <f t="shared" si="105"/>
        <v>0.10291751958022329</v>
      </c>
    </row>
    <row r="274" spans="1:28" x14ac:dyDescent="0.2">
      <c r="A274" s="128">
        <v>42521</v>
      </c>
      <c r="B274" s="34">
        <f t="shared" si="84"/>
        <v>20160531</v>
      </c>
      <c r="C274">
        <f>Índice!C279</f>
        <v>1</v>
      </c>
      <c r="D274">
        <f>Índice!D279</f>
        <v>75</v>
      </c>
      <c r="E274" t="str">
        <f>Índice!E279</f>
        <v>E</v>
      </c>
      <c r="F274">
        <f>Índice!F279</f>
        <v>6</v>
      </c>
      <c r="G274">
        <f>Índice!G279</f>
        <v>4.5</v>
      </c>
      <c r="I274" s="5">
        <f t="shared" si="87"/>
        <v>-2.9285017276644565</v>
      </c>
      <c r="K274" s="5">
        <f t="shared" si="88"/>
        <v>99.068558191553791</v>
      </c>
      <c r="L274" s="17">
        <f t="shared" si="89"/>
        <v>141.53839151852085</v>
      </c>
      <c r="M274" s="19">
        <f t="shared" si="90"/>
        <v>36.465965665894537</v>
      </c>
      <c r="N274" s="16">
        <f t="shared" si="91"/>
        <v>0.2336428459900298</v>
      </c>
      <c r="O274" s="19">
        <f t="shared" si="92"/>
        <v>0.30125864599002983</v>
      </c>
      <c r="P274" s="16">
        <f t="shared" si="93"/>
        <v>135.0406777679747</v>
      </c>
      <c r="Q274" s="16">
        <f t="shared" si="94"/>
        <v>0</v>
      </c>
      <c r="R274" s="16">
        <f t="shared" si="95"/>
        <v>135.0406777679747</v>
      </c>
      <c r="S274" s="16">
        <f t="shared" si="96"/>
        <v>135.0406777679747</v>
      </c>
      <c r="T274" s="16">
        <f t="shared" si="97"/>
        <v>135.0406777679747</v>
      </c>
      <c r="U274" s="16">
        <f t="shared" si="98"/>
        <v>570.78353131352378</v>
      </c>
      <c r="V274" s="16">
        <f t="shared" si="99"/>
        <v>561.07882631352379</v>
      </c>
      <c r="W274" s="16">
        <f t="shared" si="100"/>
        <v>2.4649999999999999</v>
      </c>
      <c r="X274" s="16">
        <f t="shared" si="101"/>
        <v>-1.6</v>
      </c>
      <c r="Y274" s="19">
        <f t="shared" si="102"/>
        <v>135.0406777679747</v>
      </c>
      <c r="Z274" s="15">
        <f t="shared" si="103"/>
        <v>2.2830540754878524E-2</v>
      </c>
      <c r="AA274" s="15">
        <f t="shared" si="104"/>
        <v>0.599175579932544</v>
      </c>
      <c r="AB274" s="15">
        <f t="shared" si="105"/>
        <v>5.5104555798078806E-3</v>
      </c>
    </row>
    <row r="275" spans="1:28" x14ac:dyDescent="0.2">
      <c r="A275" s="128">
        <v>42522</v>
      </c>
      <c r="B275" s="33">
        <v>20160601</v>
      </c>
      <c r="C275">
        <f>Índice!C280</f>
        <v>-0.8</v>
      </c>
      <c r="D275">
        <f>Índice!D280</f>
        <v>77</v>
      </c>
      <c r="E275" t="str">
        <f>Índice!E280</f>
        <v>E</v>
      </c>
      <c r="F275">
        <f>Índice!F280</f>
        <v>13</v>
      </c>
      <c r="G275">
        <f>Índice!G280</f>
        <v>0</v>
      </c>
      <c r="I275" s="5">
        <f t="shared" si="87"/>
        <v>-4.3198854588187086</v>
      </c>
      <c r="K275" s="5">
        <f t="shared" si="88"/>
        <v>69.911088525029783</v>
      </c>
      <c r="L275" s="17">
        <f t="shared" si="89"/>
        <v>98.987279376237524</v>
      </c>
      <c r="M275" s="19">
        <f t="shared" si="90"/>
        <v>49.353951958678564</v>
      </c>
      <c r="N275" s="16">
        <f t="shared" si="91"/>
        <v>0.30125864599002983</v>
      </c>
      <c r="O275" s="19">
        <f t="shared" si="92"/>
        <v>0.31014529399002982</v>
      </c>
      <c r="P275" s="16">
        <f t="shared" si="93"/>
        <v>135.0406777679747</v>
      </c>
      <c r="Q275" s="16">
        <f t="shared" si="94"/>
        <v>0</v>
      </c>
      <c r="R275" s="16">
        <f t="shared" si="95"/>
        <v>135.0406777679747</v>
      </c>
      <c r="S275" s="16">
        <f t="shared" si="96"/>
        <v>138.56006338152474</v>
      </c>
      <c r="T275" s="16">
        <f t="shared" si="97"/>
        <v>138.56006338152474</v>
      </c>
      <c r="U275" s="16">
        <f t="shared" si="98"/>
        <v>565.78354131352376</v>
      </c>
      <c r="V275" s="16">
        <f t="shared" si="99"/>
        <v>570.78353131352378</v>
      </c>
      <c r="W275" s="16">
        <f t="shared" si="100"/>
        <v>-1.27</v>
      </c>
      <c r="X275" s="16">
        <f t="shared" si="101"/>
        <v>-1.6</v>
      </c>
      <c r="Y275" s="19">
        <f t="shared" si="102"/>
        <v>135.0406777679747</v>
      </c>
      <c r="Z275" s="15">
        <f t="shared" si="103"/>
        <v>0.29155794303885868</v>
      </c>
      <c r="AA275" s="15">
        <f t="shared" si="104"/>
        <v>0.61674939716512212</v>
      </c>
      <c r="AB275" s="15">
        <f t="shared" si="105"/>
        <v>7.0656761494282641E-2</v>
      </c>
    </row>
    <row r="276" spans="1:28" x14ac:dyDescent="0.2">
      <c r="A276" s="128">
        <v>42523</v>
      </c>
      <c r="B276" s="34">
        <f t="shared" si="84"/>
        <v>20160602</v>
      </c>
      <c r="C276">
        <f>Índice!C281</f>
        <v>2.6</v>
      </c>
      <c r="D276">
        <f>Índice!D281</f>
        <v>69</v>
      </c>
      <c r="E276" t="str">
        <f>Índice!E281</f>
        <v>ESE</v>
      </c>
      <c r="F276">
        <f>Índice!F281</f>
        <v>17</v>
      </c>
      <c r="G276">
        <f>Índice!G281</f>
        <v>0</v>
      </c>
      <c r="I276" s="5">
        <f t="shared" si="87"/>
        <v>-2.5110271003531359</v>
      </c>
      <c r="K276" s="5">
        <f t="shared" si="88"/>
        <v>45.231413870560885</v>
      </c>
      <c r="L276" s="17">
        <f t="shared" si="89"/>
        <v>69.839432881301178</v>
      </c>
      <c r="M276" s="19">
        <f t="shared" si="90"/>
        <v>63.314666922818652</v>
      </c>
      <c r="N276" s="16">
        <f t="shared" si="91"/>
        <v>0.31014529399002982</v>
      </c>
      <c r="O276" s="19">
        <f t="shared" si="92"/>
        <v>0.44483520999002979</v>
      </c>
      <c r="P276" s="16">
        <f t="shared" si="93"/>
        <v>135.2126777679747</v>
      </c>
      <c r="Q276" s="16">
        <f t="shared" si="94"/>
        <v>0.34399999999999986</v>
      </c>
      <c r="R276" s="16">
        <f t="shared" si="95"/>
        <v>135.0406777679747</v>
      </c>
      <c r="S276" s="16">
        <f t="shared" si="96"/>
        <v>138.56006338152474</v>
      </c>
      <c r="T276" s="16">
        <f t="shared" si="97"/>
        <v>138.56006338152474</v>
      </c>
      <c r="U276" s="16">
        <f t="shared" si="98"/>
        <v>565.78354131352376</v>
      </c>
      <c r="V276" s="16">
        <f t="shared" si="99"/>
        <v>570.78353131352378</v>
      </c>
      <c r="W276" s="16">
        <f t="shared" si="100"/>
        <v>-1.27</v>
      </c>
      <c r="X276" s="16">
        <f t="shared" si="101"/>
        <v>-1.6</v>
      </c>
      <c r="Y276" s="19">
        <f t="shared" si="102"/>
        <v>135.2126777679747</v>
      </c>
      <c r="Z276" s="15">
        <f t="shared" si="103"/>
        <v>1.1546517393168838</v>
      </c>
      <c r="AA276" s="15">
        <f t="shared" si="104"/>
        <v>0.88241281117743697</v>
      </c>
      <c r="AB276" s="15">
        <f t="shared" si="105"/>
        <v>0.29625450838377704</v>
      </c>
    </row>
    <row r="277" spans="1:28" x14ac:dyDescent="0.2">
      <c r="A277" s="128">
        <v>42524</v>
      </c>
      <c r="B277" s="34">
        <f t="shared" si="84"/>
        <v>20160603</v>
      </c>
      <c r="C277">
        <f>Índice!C282</f>
        <v>2.6</v>
      </c>
      <c r="D277">
        <f>Índice!D282</f>
        <v>74</v>
      </c>
      <c r="E277" t="str">
        <f>Índice!E282</f>
        <v>SSE</v>
      </c>
      <c r="F277">
        <f>Índice!F282</f>
        <v>13</v>
      </c>
      <c r="G277">
        <f>Índice!G282</f>
        <v>0</v>
      </c>
      <c r="I277" s="5">
        <f t="shared" si="87"/>
        <v>-1.5644256206842813</v>
      </c>
      <c r="K277" s="5">
        <f t="shared" si="88"/>
        <v>34.756245366650475</v>
      </c>
      <c r="L277" s="17">
        <f t="shared" si="89"/>
        <v>45.167903540765323</v>
      </c>
      <c r="M277" s="19">
        <f t="shared" si="90"/>
        <v>70.385071833492589</v>
      </c>
      <c r="N277" s="16">
        <f t="shared" si="91"/>
        <v>0.44483520999002979</v>
      </c>
      <c r="O277" s="19">
        <f t="shared" si="92"/>
        <v>0.55780094599002983</v>
      </c>
      <c r="P277" s="16">
        <f t="shared" si="93"/>
        <v>135.38467776797469</v>
      </c>
      <c r="Q277" s="16">
        <f t="shared" si="94"/>
        <v>0.34399999999999986</v>
      </c>
      <c r="R277" s="16">
        <f t="shared" si="95"/>
        <v>135.2126777679747</v>
      </c>
      <c r="S277" s="16">
        <f t="shared" si="96"/>
        <v>138.73358372416112</v>
      </c>
      <c r="T277" s="16">
        <f t="shared" si="97"/>
        <v>138.73358372416112</v>
      </c>
      <c r="U277" s="16">
        <f t="shared" si="98"/>
        <v>565.53815715643373</v>
      </c>
      <c r="V277" s="16">
        <f t="shared" si="99"/>
        <v>570.53814715643375</v>
      </c>
      <c r="W277" s="16">
        <f t="shared" si="100"/>
        <v>-1.27</v>
      </c>
      <c r="X277" s="16">
        <f t="shared" si="101"/>
        <v>-1.6</v>
      </c>
      <c r="Y277" s="19">
        <f t="shared" si="102"/>
        <v>135.38467776797469</v>
      </c>
      <c r="Z277" s="15">
        <f t="shared" si="103"/>
        <v>1.2193086295678262</v>
      </c>
      <c r="AA277" s="15">
        <f t="shared" si="104"/>
        <v>1.1042280156691715</v>
      </c>
      <c r="AB277" s="15">
        <f t="shared" si="105"/>
        <v>0.32656496494266468</v>
      </c>
    </row>
    <row r="278" spans="1:28" x14ac:dyDescent="0.2">
      <c r="A278" s="128">
        <v>42525</v>
      </c>
      <c r="B278" s="34">
        <f t="shared" si="84"/>
        <v>20160604</v>
      </c>
      <c r="C278">
        <f>Índice!C283</f>
        <v>2.2000000000000002</v>
      </c>
      <c r="D278">
        <f>Índice!D283</f>
        <v>75</v>
      </c>
      <c r="E278" t="str">
        <f>Índice!E283</f>
        <v>Variable</v>
      </c>
      <c r="F278">
        <f>Índice!F283</f>
        <v>3</v>
      </c>
      <c r="G278">
        <f>Índice!G283</f>
        <v>0</v>
      </c>
      <c r="I278" s="5">
        <f t="shared" si="87"/>
        <v>-1.7685559986845678</v>
      </c>
      <c r="K278" s="5">
        <f t="shared" si="88"/>
        <v>30.548338625931397</v>
      </c>
      <c r="L278" s="17">
        <f t="shared" si="89"/>
        <v>34.696192275945798</v>
      </c>
      <c r="M278" s="19">
        <f t="shared" si="90"/>
        <v>73.459892523868376</v>
      </c>
      <c r="N278" s="16">
        <f t="shared" si="91"/>
        <v>0.55780094599002983</v>
      </c>
      <c r="O278" s="19">
        <f t="shared" si="92"/>
        <v>0.6546790459900298</v>
      </c>
      <c r="P278" s="16">
        <f t="shared" si="93"/>
        <v>135.48467776797469</v>
      </c>
      <c r="Q278" s="16">
        <f t="shared" si="94"/>
        <v>0.19999999999999973</v>
      </c>
      <c r="R278" s="16">
        <f t="shared" si="95"/>
        <v>135.38467776797469</v>
      </c>
      <c r="S278" s="16">
        <f t="shared" si="96"/>
        <v>138.90710472646782</v>
      </c>
      <c r="T278" s="16">
        <f t="shared" si="97"/>
        <v>138.90710472646782</v>
      </c>
      <c r="U278" s="16">
        <f t="shared" si="98"/>
        <v>565.29287849184868</v>
      </c>
      <c r="V278" s="16">
        <f t="shared" si="99"/>
        <v>570.29286849184871</v>
      </c>
      <c r="W278" s="16">
        <f t="shared" si="100"/>
        <v>-1.27</v>
      </c>
      <c r="X278" s="16">
        <f t="shared" si="101"/>
        <v>-1.6</v>
      </c>
      <c r="Y278" s="19">
        <f t="shared" si="102"/>
        <v>135.48467776797469</v>
      </c>
      <c r="Z278" s="15">
        <f t="shared" si="103"/>
        <v>0.82579757774158613</v>
      </c>
      <c r="AA278" s="15">
        <f t="shared" si="104"/>
        <v>1.2937294326240176</v>
      </c>
      <c r="AB278" s="15">
        <f t="shared" si="105"/>
        <v>0.22882870130165223</v>
      </c>
    </row>
    <row r="279" spans="1:28" x14ac:dyDescent="0.2">
      <c r="A279" s="128">
        <v>42526</v>
      </c>
      <c r="B279" s="34">
        <f t="shared" si="84"/>
        <v>20160605</v>
      </c>
      <c r="C279">
        <f>Índice!C284</f>
        <v>0.8</v>
      </c>
      <c r="D279">
        <f>Índice!D284</f>
        <v>96</v>
      </c>
      <c r="E279" t="str">
        <f>Índice!E284</f>
        <v>SO</v>
      </c>
      <c r="F279">
        <f>Índice!F284</f>
        <v>7</v>
      </c>
      <c r="G279">
        <f>Índice!G284</f>
        <v>0.2</v>
      </c>
      <c r="I279" s="5">
        <f t="shared" si="87"/>
        <v>0.23472491636113713</v>
      </c>
      <c r="K279" s="5">
        <f t="shared" si="88"/>
        <v>30.489674318583219</v>
      </c>
      <c r="L279" s="17">
        <f t="shared" si="89"/>
        <v>30.489674318583219</v>
      </c>
      <c r="M279" s="19">
        <f t="shared" si="90"/>
        <v>73.503789278307892</v>
      </c>
      <c r="N279" s="16">
        <f t="shared" si="91"/>
        <v>0.6546790459900298</v>
      </c>
      <c r="O279" s="19">
        <f t="shared" si="92"/>
        <v>0.66360357399002978</v>
      </c>
      <c r="P279" s="16">
        <f t="shared" si="93"/>
        <v>135.48467776797469</v>
      </c>
      <c r="Q279" s="16">
        <f t="shared" si="94"/>
        <v>0</v>
      </c>
      <c r="R279" s="16">
        <f t="shared" si="95"/>
        <v>135.48467776797469</v>
      </c>
      <c r="S279" s="16">
        <f t="shared" si="96"/>
        <v>138.54569504815072</v>
      </c>
      <c r="T279" s="16">
        <f t="shared" si="97"/>
        <v>138.54569504815072</v>
      </c>
      <c r="U279" s="16">
        <f t="shared" si="98"/>
        <v>565.8038650948929</v>
      </c>
      <c r="V279" s="16">
        <f t="shared" si="99"/>
        <v>570.15031309489291</v>
      </c>
      <c r="W279" s="16">
        <f t="shared" si="100"/>
        <v>-1.1040000000000001</v>
      </c>
      <c r="X279" s="16">
        <f t="shared" si="101"/>
        <v>-1.6</v>
      </c>
      <c r="Y279" s="19">
        <f t="shared" si="102"/>
        <v>135.48467776797469</v>
      </c>
      <c r="Z279" s="15">
        <f t="shared" si="103"/>
        <v>1.0121269278273393</v>
      </c>
      <c r="AA279" s="15">
        <f t="shared" si="104"/>
        <v>1.3111520996581425</v>
      </c>
      <c r="AB279" s="15">
        <f t="shared" si="105"/>
        <v>0.28130969903029612</v>
      </c>
    </row>
    <row r="280" spans="1:28" x14ac:dyDescent="0.2">
      <c r="A280" s="128">
        <v>42527</v>
      </c>
      <c r="B280" s="34">
        <f t="shared" ref="B280:B343" si="106">B279+1</f>
        <v>20160606</v>
      </c>
      <c r="C280">
        <f>Índice!C285</f>
        <v>7</v>
      </c>
      <c r="D280">
        <f>Índice!D285</f>
        <v>52</v>
      </c>
      <c r="E280" t="str">
        <f>Índice!E285</f>
        <v>O</v>
      </c>
      <c r="F280">
        <f>Índice!F285</f>
        <v>33</v>
      </c>
      <c r="G280">
        <f>Índice!G285</f>
        <v>7</v>
      </c>
      <c r="I280" s="5">
        <f t="shared" si="87"/>
        <v>-2.1840219701938777</v>
      </c>
      <c r="K280" s="5">
        <f t="shared" si="88"/>
        <v>56.227183963468363</v>
      </c>
      <c r="L280" s="17">
        <f t="shared" si="89"/>
        <v>145.53492602703443</v>
      </c>
      <c r="M280" s="19">
        <f t="shared" si="90"/>
        <v>56.676213717062069</v>
      </c>
      <c r="N280" s="16">
        <f t="shared" si="91"/>
        <v>0</v>
      </c>
      <c r="O280" s="19">
        <f t="shared" si="92"/>
        <v>0.45656006399999999</v>
      </c>
      <c r="P280" s="16">
        <f t="shared" si="93"/>
        <v>124.10138633419997</v>
      </c>
      <c r="Q280" s="16">
        <f t="shared" si="94"/>
        <v>1.9279999999999999</v>
      </c>
      <c r="R280" s="16">
        <f t="shared" si="95"/>
        <v>123.13738633419997</v>
      </c>
      <c r="S280" s="16">
        <f t="shared" si="96"/>
        <v>123.13738633419997</v>
      </c>
      <c r="T280" s="16">
        <f t="shared" si="97"/>
        <v>123.13738633419997</v>
      </c>
      <c r="U280" s="16">
        <f t="shared" si="98"/>
        <v>588.02429309489287</v>
      </c>
      <c r="V280" s="16">
        <f t="shared" si="99"/>
        <v>570.15031309489291</v>
      </c>
      <c r="W280" s="16">
        <f t="shared" si="100"/>
        <v>4.5399999999999991</v>
      </c>
      <c r="X280" s="16">
        <f t="shared" si="101"/>
        <v>-1.6</v>
      </c>
      <c r="Y280" s="19">
        <f t="shared" si="102"/>
        <v>124.10138633419997</v>
      </c>
      <c r="Z280" s="15">
        <f t="shared" si="103"/>
        <v>1.6999161233847471</v>
      </c>
      <c r="AA280" s="15">
        <f t="shared" si="104"/>
        <v>0.90479840752912322</v>
      </c>
      <c r="AB280" s="15">
        <f t="shared" si="105"/>
        <v>0.4381246259995823</v>
      </c>
    </row>
    <row r="281" spans="1:28" x14ac:dyDescent="0.2">
      <c r="A281" s="128">
        <v>42528</v>
      </c>
      <c r="B281" s="34">
        <f t="shared" si="106"/>
        <v>20160607</v>
      </c>
      <c r="C281">
        <f>Índice!C286</f>
        <v>4</v>
      </c>
      <c r="D281">
        <f>Índice!D286</f>
        <v>88</v>
      </c>
      <c r="E281" t="str">
        <f>Índice!E286</f>
        <v>SE</v>
      </c>
      <c r="F281">
        <f>Índice!F286</f>
        <v>6</v>
      </c>
      <c r="G281">
        <f>Índice!G286</f>
        <v>0</v>
      </c>
      <c r="I281" s="5">
        <f t="shared" si="87"/>
        <v>2.1901836997531747</v>
      </c>
      <c r="K281" s="5">
        <f t="shared" si="88"/>
        <v>48.438267550119775</v>
      </c>
      <c r="L281" s="17">
        <f t="shared" si="89"/>
        <v>56.160044574513933</v>
      </c>
      <c r="M281" s="19">
        <f t="shared" si="90"/>
        <v>61.301519538836935</v>
      </c>
      <c r="N281" s="16">
        <f t="shared" si="91"/>
        <v>0.45656006399999999</v>
      </c>
      <c r="O281" s="19">
        <f t="shared" si="92"/>
        <v>0.52842599999999995</v>
      </c>
      <c r="P281" s="16">
        <f t="shared" si="93"/>
        <v>124.52538633419998</v>
      </c>
      <c r="Q281" s="16">
        <f t="shared" si="94"/>
        <v>0.84799999999999986</v>
      </c>
      <c r="R281" s="16">
        <f t="shared" si="95"/>
        <v>124.10138633419997</v>
      </c>
      <c r="S281" s="16">
        <f t="shared" si="96"/>
        <v>127.52541964282769</v>
      </c>
      <c r="T281" s="16">
        <f t="shared" si="97"/>
        <v>127.52541964282769</v>
      </c>
      <c r="U281" s="16">
        <f t="shared" si="98"/>
        <v>581.60887082949489</v>
      </c>
      <c r="V281" s="16">
        <f t="shared" si="99"/>
        <v>586.60886082949492</v>
      </c>
      <c r="W281" s="16">
        <f t="shared" si="100"/>
        <v>-1.27</v>
      </c>
      <c r="X281" s="16">
        <f t="shared" si="101"/>
        <v>-1.6</v>
      </c>
      <c r="Y281" s="19">
        <f t="shared" si="102"/>
        <v>124.52538633419998</v>
      </c>
      <c r="Z281" s="15">
        <f t="shared" si="103"/>
        <v>0.59834079234146809</v>
      </c>
      <c r="AA281" s="15">
        <f t="shared" si="104"/>
        <v>1.0457577643455329</v>
      </c>
      <c r="AB281" s="15">
        <f t="shared" si="105"/>
        <v>0.15850489273540733</v>
      </c>
    </row>
    <row r="282" spans="1:28" x14ac:dyDescent="0.2">
      <c r="A282" s="128">
        <v>42529</v>
      </c>
      <c r="B282" s="34">
        <f t="shared" si="106"/>
        <v>20160608</v>
      </c>
      <c r="C282">
        <f>Índice!C287</f>
        <v>3.7</v>
      </c>
      <c r="D282">
        <f>Índice!D287</f>
        <v>77</v>
      </c>
      <c r="E282" t="str">
        <f>Índice!E287</f>
        <v>ONO</v>
      </c>
      <c r="F282">
        <f>Índice!F287</f>
        <v>46</v>
      </c>
      <c r="G282">
        <f>Índice!G287</f>
        <v>15.8</v>
      </c>
      <c r="I282" s="5">
        <f t="shared" si="87"/>
        <v>4.2849715875561557E-2</v>
      </c>
      <c r="K282" s="5">
        <f t="shared" si="88"/>
        <v>94.142959908067397</v>
      </c>
      <c r="L282" s="17">
        <f t="shared" si="89"/>
        <v>192.96447814556467</v>
      </c>
      <c r="M282" s="19">
        <f t="shared" si="90"/>
        <v>38.424546914492389</v>
      </c>
      <c r="N282" s="16">
        <f t="shared" si="91"/>
        <v>0</v>
      </c>
      <c r="O282" s="19">
        <f t="shared" si="92"/>
        <v>0.12964051200000001</v>
      </c>
      <c r="P282" s="16">
        <f t="shared" si="93"/>
        <v>94.268482973191809</v>
      </c>
      <c r="Q282" s="16">
        <f t="shared" si="94"/>
        <v>0.73999999999999977</v>
      </c>
      <c r="R282" s="16">
        <f t="shared" si="95"/>
        <v>93.898482973191804</v>
      </c>
      <c r="S282" s="16">
        <f t="shared" si="96"/>
        <v>93.898482973191804</v>
      </c>
      <c r="T282" s="16">
        <f t="shared" si="97"/>
        <v>93.898482973191804</v>
      </c>
      <c r="U282" s="16">
        <f t="shared" si="98"/>
        <v>632.61721287746104</v>
      </c>
      <c r="V282" s="16">
        <f t="shared" si="99"/>
        <v>585.98738487746107</v>
      </c>
      <c r="W282" s="16">
        <f t="shared" si="100"/>
        <v>11.844000000000001</v>
      </c>
      <c r="X282" s="16">
        <f t="shared" si="101"/>
        <v>-1.6</v>
      </c>
      <c r="Y282" s="19">
        <f t="shared" si="102"/>
        <v>94.268482973191809</v>
      </c>
      <c r="Z282" s="15">
        <f t="shared" si="103"/>
        <v>0.25858276754988052</v>
      </c>
      <c r="AA282" s="15">
        <f t="shared" si="104"/>
        <v>0.25839265296730701</v>
      </c>
      <c r="AB282" s="15">
        <f t="shared" si="105"/>
        <v>5.7132926487446958E-2</v>
      </c>
    </row>
    <row r="283" spans="1:28" x14ac:dyDescent="0.2">
      <c r="A283" s="128">
        <v>42530</v>
      </c>
      <c r="B283" s="34">
        <f t="shared" si="106"/>
        <v>20160609</v>
      </c>
      <c r="C283">
        <f>Índice!C288</f>
        <v>-0.3</v>
      </c>
      <c r="D283">
        <f>Índice!D288</f>
        <v>96</v>
      </c>
      <c r="E283" t="str">
        <f>Índice!E288</f>
        <v>ESE</v>
      </c>
      <c r="F283">
        <f>Índice!F288</f>
        <v>15</v>
      </c>
      <c r="G283">
        <f>Índice!G288</f>
        <v>0</v>
      </c>
      <c r="I283" s="5">
        <f t="shared" si="87"/>
        <v>-0.85863110440053847</v>
      </c>
      <c r="K283" s="5">
        <f t="shared" si="88"/>
        <v>86.148414741177646</v>
      </c>
      <c r="L283" s="17">
        <f t="shared" si="89"/>
        <v>94.063306744016359</v>
      </c>
      <c r="M283" s="19">
        <f t="shared" si="90"/>
        <v>41.779453842501511</v>
      </c>
      <c r="N283" s="16">
        <f t="shared" si="91"/>
        <v>0.12964051200000001</v>
      </c>
      <c r="O283" s="19">
        <f t="shared" si="92"/>
        <v>0.13339820800000002</v>
      </c>
      <c r="P283" s="16">
        <f t="shared" si="93"/>
        <v>94.268482973191809</v>
      </c>
      <c r="Q283" s="16">
        <f t="shared" si="94"/>
        <v>0</v>
      </c>
      <c r="R283" s="16">
        <f t="shared" si="95"/>
        <v>94.268482973191809</v>
      </c>
      <c r="S283" s="16">
        <f t="shared" si="96"/>
        <v>97.445454922091386</v>
      </c>
      <c r="T283" s="16">
        <f t="shared" si="97"/>
        <v>97.445454922091386</v>
      </c>
      <c r="U283" s="16">
        <f t="shared" si="98"/>
        <v>627.03232251367217</v>
      </c>
      <c r="V283" s="16">
        <f t="shared" si="99"/>
        <v>632.0323125136722</v>
      </c>
      <c r="W283" s="16">
        <f t="shared" si="100"/>
        <v>-1.27</v>
      </c>
      <c r="X283" s="16">
        <f t="shared" si="101"/>
        <v>-1.6</v>
      </c>
      <c r="Y283" s="19">
        <f t="shared" si="102"/>
        <v>94.268482973191809</v>
      </c>
      <c r="Z283" s="15">
        <f t="shared" si="103"/>
        <v>0.1025774910991029</v>
      </c>
      <c r="AA283" s="15">
        <f t="shared" si="104"/>
        <v>0.26585589222972328</v>
      </c>
      <c r="AB283" s="15">
        <f t="shared" si="105"/>
        <v>2.271419456528509E-2</v>
      </c>
    </row>
    <row r="284" spans="1:28" x14ac:dyDescent="0.2">
      <c r="A284" s="128">
        <v>42531</v>
      </c>
      <c r="B284" s="34">
        <f t="shared" si="106"/>
        <v>20160610</v>
      </c>
      <c r="C284">
        <f>Índice!C289</f>
        <v>-0.9</v>
      </c>
      <c r="D284">
        <f>Índice!D289</f>
        <v>92</v>
      </c>
      <c r="E284" t="str">
        <f>Índice!E289</f>
        <v>ESE</v>
      </c>
      <c r="F284">
        <f>Índice!F289</f>
        <v>17</v>
      </c>
      <c r="G284">
        <f>Índice!G289</f>
        <v>16.100000000000001</v>
      </c>
      <c r="I284" s="5">
        <f t="shared" si="87"/>
        <v>-2.0322928459216603</v>
      </c>
      <c r="K284" s="5">
        <f t="shared" si="88"/>
        <v>174.07785779418089</v>
      </c>
      <c r="L284" s="17">
        <f t="shared" si="89"/>
        <v>215.75979184106839</v>
      </c>
      <c r="M284" s="19">
        <f t="shared" si="90"/>
        <v>14.060624943970408</v>
      </c>
      <c r="N284" s="16">
        <f t="shared" si="91"/>
        <v>0</v>
      </c>
      <c r="O284" s="19">
        <f t="shared" si="92"/>
        <v>1.8788480000000005E-3</v>
      </c>
      <c r="P284" s="16">
        <f t="shared" si="93"/>
        <v>65.217948574942838</v>
      </c>
      <c r="Q284" s="16">
        <f t="shared" si="94"/>
        <v>0</v>
      </c>
      <c r="R284" s="16">
        <f t="shared" si="95"/>
        <v>65.217948574942838</v>
      </c>
      <c r="S284" s="16">
        <f t="shared" si="96"/>
        <v>65.217948574942838</v>
      </c>
      <c r="T284" s="16">
        <f t="shared" si="97"/>
        <v>65.217948574942838</v>
      </c>
      <c r="U284" s="16">
        <f t="shared" si="98"/>
        <v>679.64245351367219</v>
      </c>
      <c r="V284" s="16">
        <f t="shared" si="99"/>
        <v>632.0323125136722</v>
      </c>
      <c r="W284" s="16">
        <f t="shared" si="100"/>
        <v>12.093000000000002</v>
      </c>
      <c r="X284" s="16">
        <f t="shared" si="101"/>
        <v>-1.6</v>
      </c>
      <c r="Y284" s="19">
        <f t="shared" si="102"/>
        <v>65.217948574942838</v>
      </c>
      <c r="Z284" s="15">
        <f t="shared" si="103"/>
        <v>2.4295989329945119E-5</v>
      </c>
      <c r="AA284" s="15">
        <f t="shared" si="104"/>
        <v>3.7574253831176669E-3</v>
      </c>
      <c r="AB284" s="15">
        <f t="shared" si="105"/>
        <v>4.8758011970126436E-6</v>
      </c>
    </row>
    <row r="285" spans="1:28" x14ac:dyDescent="0.2">
      <c r="A285" s="128">
        <v>42532</v>
      </c>
      <c r="B285" s="34">
        <f t="shared" si="106"/>
        <v>20160611</v>
      </c>
      <c r="C285">
        <f>Índice!C290</f>
        <v>-2.6</v>
      </c>
      <c r="D285">
        <f>Índice!D290</f>
        <v>78</v>
      </c>
      <c r="E285" t="str">
        <f>Índice!E290</f>
        <v>S</v>
      </c>
      <c r="F285">
        <f>Índice!F290</f>
        <v>9</v>
      </c>
      <c r="G285">
        <f>Índice!G290</f>
        <v>4</v>
      </c>
      <c r="I285" s="5">
        <f t="shared" si="87"/>
        <v>-5.8967070047065206</v>
      </c>
      <c r="K285" s="5">
        <f t="shared" si="88"/>
        <v>149.4123221858423</v>
      </c>
      <c r="L285" s="17">
        <f t="shared" si="89"/>
        <v>210.58836051405856</v>
      </c>
      <c r="M285" s="19">
        <f t="shared" si="90"/>
        <v>20.177741726429375</v>
      </c>
      <c r="N285" s="16">
        <f t="shared" si="91"/>
        <v>0</v>
      </c>
      <c r="O285" s="19">
        <f t="shared" si="92"/>
        <v>0</v>
      </c>
      <c r="P285" s="16">
        <f t="shared" si="93"/>
        <v>60.495874636609784</v>
      </c>
      <c r="Q285" s="16">
        <f t="shared" si="94"/>
        <v>0</v>
      </c>
      <c r="R285" s="16">
        <f t="shared" si="95"/>
        <v>60.495874636609784</v>
      </c>
      <c r="S285" s="16">
        <f t="shared" si="96"/>
        <v>60.495874636609784</v>
      </c>
      <c r="T285" s="16">
        <f t="shared" si="97"/>
        <v>60.495874636609784</v>
      </c>
      <c r="U285" s="16">
        <f t="shared" si="98"/>
        <v>687.71330351367226</v>
      </c>
      <c r="V285" s="16">
        <f t="shared" si="99"/>
        <v>679.64245351367231</v>
      </c>
      <c r="W285" s="16">
        <f t="shared" si="100"/>
        <v>2.0499999999999998</v>
      </c>
      <c r="X285" s="16">
        <f t="shared" si="101"/>
        <v>-1.6</v>
      </c>
      <c r="Y285" s="19">
        <f t="shared" si="102"/>
        <v>60.495874636609784</v>
      </c>
      <c r="Z285" s="15">
        <f t="shared" si="103"/>
        <v>2.1992559618135463E-4</v>
      </c>
      <c r="AA285" s="15">
        <f t="shared" si="104"/>
        <v>0</v>
      </c>
      <c r="AB285" s="15">
        <f t="shared" si="105"/>
        <v>4.3985119236270929E-5</v>
      </c>
    </row>
    <row r="286" spans="1:28" x14ac:dyDescent="0.2">
      <c r="A286" s="128">
        <v>42533</v>
      </c>
      <c r="B286" s="34">
        <f t="shared" si="106"/>
        <v>20160612</v>
      </c>
      <c r="C286">
        <f>Índice!C291</f>
        <v>2.6</v>
      </c>
      <c r="D286">
        <f>Índice!D291</f>
        <v>74</v>
      </c>
      <c r="E286" t="str">
        <f>Índice!E291</f>
        <v>O</v>
      </c>
      <c r="F286">
        <f>Índice!F291</f>
        <v>22</v>
      </c>
      <c r="G286">
        <f>Índice!G291</f>
        <v>0</v>
      </c>
      <c r="I286" s="5">
        <f t="shared" si="87"/>
        <v>-1.5644256206842813</v>
      </c>
      <c r="K286" s="5">
        <f t="shared" si="88"/>
        <v>85.965727507258293</v>
      </c>
      <c r="L286" s="17">
        <f t="shared" si="89"/>
        <v>149.31442784507669</v>
      </c>
      <c r="M286" s="19">
        <f t="shared" si="90"/>
        <v>41.858807113984234</v>
      </c>
      <c r="N286" s="16">
        <f t="shared" si="91"/>
        <v>0</v>
      </c>
      <c r="O286" s="19">
        <f t="shared" si="92"/>
        <v>0.112965736</v>
      </c>
      <c r="P286" s="16">
        <f t="shared" si="93"/>
        <v>60.667874636609781</v>
      </c>
      <c r="Q286" s="16">
        <f t="shared" si="94"/>
        <v>0.34399999999999986</v>
      </c>
      <c r="R286" s="16">
        <f t="shared" si="95"/>
        <v>60.495874636609784</v>
      </c>
      <c r="S286" s="16">
        <f t="shared" si="96"/>
        <v>63.414680867502639</v>
      </c>
      <c r="T286" s="16">
        <f t="shared" si="97"/>
        <v>63.414680867502639</v>
      </c>
      <c r="U286" s="16">
        <f t="shared" si="98"/>
        <v>682.71331351367235</v>
      </c>
      <c r="V286" s="16">
        <f t="shared" si="99"/>
        <v>687.71330351367237</v>
      </c>
      <c r="W286" s="16">
        <f t="shared" si="100"/>
        <v>-1.27</v>
      </c>
      <c r="X286" s="16">
        <f t="shared" si="101"/>
        <v>-1.6</v>
      </c>
      <c r="Y286" s="19">
        <f t="shared" si="102"/>
        <v>60.667874636609781</v>
      </c>
      <c r="Z286" s="15">
        <f t="shared" si="103"/>
        <v>0.14801912964527772</v>
      </c>
      <c r="AA286" s="15">
        <f t="shared" si="104"/>
        <v>0.22488461416517341</v>
      </c>
      <c r="AB286" s="15">
        <f t="shared" si="105"/>
        <v>3.2374769055157709E-2</v>
      </c>
    </row>
    <row r="287" spans="1:28" x14ac:dyDescent="0.2">
      <c r="A287" s="128">
        <v>42534</v>
      </c>
      <c r="B287" s="34">
        <f t="shared" si="106"/>
        <v>20160613</v>
      </c>
      <c r="C287">
        <f>Índice!C292</f>
        <v>-2.6</v>
      </c>
      <c r="D287">
        <f>Índice!D292</f>
        <v>85</v>
      </c>
      <c r="E287" t="str">
        <f>Índice!E292</f>
        <v>SE</v>
      </c>
      <c r="F287">
        <f>Índice!F292</f>
        <v>16</v>
      </c>
      <c r="G287">
        <f>Índice!G292</f>
        <v>0</v>
      </c>
      <c r="I287" s="5">
        <f t="shared" si="87"/>
        <v>-4.7653822714329701</v>
      </c>
      <c r="K287" s="5">
        <f t="shared" si="88"/>
        <v>67.343512136431542</v>
      </c>
      <c r="L287" s="17">
        <f t="shared" si="89"/>
        <v>85.888773168290697</v>
      </c>
      <c r="M287" s="19">
        <f t="shared" si="90"/>
        <v>50.656675280728855</v>
      </c>
      <c r="N287" s="16">
        <f t="shared" si="91"/>
        <v>0.112965736</v>
      </c>
      <c r="O287" s="19">
        <f t="shared" si="92"/>
        <v>0.112965736</v>
      </c>
      <c r="P287" s="16">
        <f t="shared" si="93"/>
        <v>60.667874636609781</v>
      </c>
      <c r="Q287" s="16">
        <f t="shared" si="94"/>
        <v>0</v>
      </c>
      <c r="R287" s="16">
        <f t="shared" si="95"/>
        <v>60.667874636609781</v>
      </c>
      <c r="S287" s="16">
        <f t="shared" si="96"/>
        <v>63.587940817387633</v>
      </c>
      <c r="T287" s="16">
        <f t="shared" si="97"/>
        <v>63.587940817387633</v>
      </c>
      <c r="U287" s="16">
        <f t="shared" si="98"/>
        <v>682.41766036314436</v>
      </c>
      <c r="V287" s="16">
        <f t="shared" si="99"/>
        <v>687.41765036314439</v>
      </c>
      <c r="W287" s="16">
        <f t="shared" si="100"/>
        <v>-1.27</v>
      </c>
      <c r="X287" s="16">
        <f t="shared" si="101"/>
        <v>-1.6</v>
      </c>
      <c r="Y287" s="19">
        <f t="shared" si="102"/>
        <v>60.667874636609781</v>
      </c>
      <c r="Z287" s="15">
        <f t="shared" si="103"/>
        <v>0.39743573948461036</v>
      </c>
      <c r="AA287" s="15">
        <f t="shared" si="104"/>
        <v>0.22488461416517341</v>
      </c>
      <c r="AB287" s="15">
        <f t="shared" si="105"/>
        <v>8.6927212117211508E-2</v>
      </c>
    </row>
    <row r="288" spans="1:28" x14ac:dyDescent="0.2">
      <c r="A288" s="128">
        <v>42535</v>
      </c>
      <c r="B288" s="34">
        <f t="shared" si="106"/>
        <v>20160614</v>
      </c>
      <c r="C288">
        <f>Índice!C293</f>
        <v>-5.6</v>
      </c>
      <c r="D288">
        <f>Índice!D293</f>
        <v>80</v>
      </c>
      <c r="E288" t="str">
        <f>Índice!E293</f>
        <v>SE</v>
      </c>
      <c r="F288">
        <f>Índice!F293</f>
        <v>5</v>
      </c>
      <c r="G288">
        <f>Índice!G293</f>
        <v>0</v>
      </c>
      <c r="I288" s="5">
        <f t="shared" si="87"/>
        <v>-8.4872102298879764</v>
      </c>
      <c r="K288" s="5">
        <f t="shared" si="88"/>
        <v>56.671424259313767</v>
      </c>
      <c r="L288" s="17">
        <f t="shared" si="89"/>
        <v>67.27270389916292</v>
      </c>
      <c r="M288" s="19">
        <f t="shared" si="90"/>
        <v>56.423063204481046</v>
      </c>
      <c r="N288" s="16">
        <f t="shared" si="91"/>
        <v>0.112965736</v>
      </c>
      <c r="O288" s="19">
        <f t="shared" si="92"/>
        <v>0.112965736</v>
      </c>
      <c r="P288" s="16">
        <f t="shared" si="93"/>
        <v>60.667874636609781</v>
      </c>
      <c r="Q288" s="16">
        <f t="shared" si="94"/>
        <v>0</v>
      </c>
      <c r="R288" s="16">
        <f t="shared" si="95"/>
        <v>60.667874636609781</v>
      </c>
      <c r="S288" s="16">
        <f t="shared" si="96"/>
        <v>63.587940817387633</v>
      </c>
      <c r="T288" s="16">
        <f t="shared" si="97"/>
        <v>63.587940817387633</v>
      </c>
      <c r="U288" s="16">
        <f t="shared" si="98"/>
        <v>682.41766036314436</v>
      </c>
      <c r="V288" s="16">
        <f t="shared" si="99"/>
        <v>687.41765036314439</v>
      </c>
      <c r="W288" s="16">
        <f t="shared" si="100"/>
        <v>-1.27</v>
      </c>
      <c r="X288" s="16">
        <f t="shared" si="101"/>
        <v>-1.6</v>
      </c>
      <c r="Y288" s="19">
        <f t="shared" si="102"/>
        <v>60.667874636609781</v>
      </c>
      <c r="Z288" s="15">
        <f t="shared" si="103"/>
        <v>0.40624457086713261</v>
      </c>
      <c r="AA288" s="15">
        <f t="shared" si="104"/>
        <v>0.22488461416517341</v>
      </c>
      <c r="AB288" s="15">
        <f t="shared" si="105"/>
        <v>8.8853881206121949E-2</v>
      </c>
    </row>
    <row r="289" spans="1:28" x14ac:dyDescent="0.2">
      <c r="A289" s="128">
        <v>42536</v>
      </c>
      <c r="B289" s="34">
        <f t="shared" si="106"/>
        <v>20160615</v>
      </c>
      <c r="C289">
        <f>Índice!C294</f>
        <v>-1.4</v>
      </c>
      <c r="D289">
        <f>Índice!D294</f>
        <v>74</v>
      </c>
      <c r="E289" t="str">
        <f>Índice!E294</f>
        <v>NO</v>
      </c>
      <c r="F289">
        <f>Índice!F294</f>
        <v>5</v>
      </c>
      <c r="G289">
        <f>Índice!G294</f>
        <v>0</v>
      </c>
      <c r="I289" s="5">
        <f t="shared" si="87"/>
        <v>-5.4256316875790933</v>
      </c>
      <c r="K289" s="5">
        <f t="shared" si="88"/>
        <v>45.4240757870473</v>
      </c>
      <c r="L289" s="17">
        <f t="shared" si="89"/>
        <v>56.604138252678126</v>
      </c>
      <c r="M289" s="19">
        <f t="shared" si="90"/>
        <v>63.19182812914601</v>
      </c>
      <c r="N289" s="16">
        <f t="shared" si="91"/>
        <v>0.112965736</v>
      </c>
      <c r="O289" s="19">
        <f t="shared" si="92"/>
        <v>0.112965736</v>
      </c>
      <c r="P289" s="16">
        <f t="shared" si="93"/>
        <v>60.667874636609781</v>
      </c>
      <c r="Q289" s="16">
        <f t="shared" si="94"/>
        <v>0</v>
      </c>
      <c r="R289" s="16">
        <f t="shared" si="95"/>
        <v>60.667874636609781</v>
      </c>
      <c r="S289" s="16">
        <f t="shared" si="96"/>
        <v>63.587940817387633</v>
      </c>
      <c r="T289" s="16">
        <f t="shared" si="97"/>
        <v>63.587940817387633</v>
      </c>
      <c r="U289" s="16">
        <f t="shared" si="98"/>
        <v>682.41766036314436</v>
      </c>
      <c r="V289" s="16">
        <f t="shared" si="99"/>
        <v>687.41765036314439</v>
      </c>
      <c r="W289" s="16">
        <f t="shared" si="100"/>
        <v>-1.27</v>
      </c>
      <c r="X289" s="16">
        <f t="shared" si="101"/>
        <v>-1.6</v>
      </c>
      <c r="Y289" s="19">
        <f t="shared" si="102"/>
        <v>60.667874636609781</v>
      </c>
      <c r="Z289" s="15">
        <f t="shared" si="103"/>
        <v>0.62717676780957932</v>
      </c>
      <c r="AA289" s="15">
        <f t="shared" si="104"/>
        <v>0.22488461416517341</v>
      </c>
      <c r="AB289" s="15">
        <f t="shared" si="105"/>
        <v>0.13717620866475072</v>
      </c>
    </row>
    <row r="290" spans="1:28" x14ac:dyDescent="0.2">
      <c r="A290" s="128">
        <v>42537</v>
      </c>
      <c r="B290" s="34">
        <f t="shared" si="106"/>
        <v>20160616</v>
      </c>
      <c r="C290">
        <f>Índice!C295</f>
        <v>8</v>
      </c>
      <c r="D290">
        <f>Índice!D295</f>
        <v>79</v>
      </c>
      <c r="E290" t="str">
        <f>Índice!E295</f>
        <v>O</v>
      </c>
      <c r="F290">
        <f>Índice!F295</f>
        <v>33</v>
      </c>
      <c r="G290">
        <f>Índice!G295</f>
        <v>0</v>
      </c>
      <c r="I290" s="5">
        <f t="shared" si="87"/>
        <v>4.5752092845805281</v>
      </c>
      <c r="K290" s="5">
        <f t="shared" si="88"/>
        <v>31.923440881232729</v>
      </c>
      <c r="L290" s="17">
        <f t="shared" si="89"/>
        <v>45.360501870846512</v>
      </c>
      <c r="M290" s="19">
        <f t="shared" si="90"/>
        <v>72.439180509992866</v>
      </c>
      <c r="N290" s="16">
        <f t="shared" si="91"/>
        <v>0.112965736</v>
      </c>
      <c r="O290" s="19">
        <f t="shared" si="92"/>
        <v>0.33737064400000005</v>
      </c>
      <c r="P290" s="16">
        <f t="shared" si="93"/>
        <v>61.81187463660978</v>
      </c>
      <c r="Q290" s="16">
        <f t="shared" si="94"/>
        <v>2.2879999999999998</v>
      </c>
      <c r="R290" s="16">
        <f t="shared" si="95"/>
        <v>60.667874636609781</v>
      </c>
      <c r="S290" s="16">
        <f t="shared" si="96"/>
        <v>63.587940817387633</v>
      </c>
      <c r="T290" s="16">
        <f t="shared" si="97"/>
        <v>63.587940817387633</v>
      </c>
      <c r="U290" s="16">
        <f t="shared" si="98"/>
        <v>682.41766036314436</v>
      </c>
      <c r="V290" s="16">
        <f t="shared" si="99"/>
        <v>687.41765036314439</v>
      </c>
      <c r="W290" s="16">
        <f t="shared" si="100"/>
        <v>-1.27</v>
      </c>
      <c r="X290" s="16">
        <f t="shared" si="101"/>
        <v>-1.6</v>
      </c>
      <c r="Y290" s="19">
        <f t="shared" si="102"/>
        <v>61.81187463660978</v>
      </c>
      <c r="Z290" s="15">
        <f t="shared" si="103"/>
        <v>3.5891885882437613</v>
      </c>
      <c r="AA290" s="15">
        <f t="shared" si="104"/>
        <v>0.66565834137230895</v>
      </c>
      <c r="AB290" s="15">
        <f t="shared" si="105"/>
        <v>0.87948967838140424</v>
      </c>
    </row>
    <row r="291" spans="1:28" x14ac:dyDescent="0.2">
      <c r="A291" s="128">
        <v>42538</v>
      </c>
      <c r="B291" s="34">
        <f t="shared" si="106"/>
        <v>20160617</v>
      </c>
      <c r="C291">
        <f>Índice!C296</f>
        <v>12.2</v>
      </c>
      <c r="D291">
        <f>Índice!D296</f>
        <v>68</v>
      </c>
      <c r="E291" t="str">
        <f>Índice!E296</f>
        <v>NO</v>
      </c>
      <c r="F291">
        <f>Índice!F296</f>
        <v>51</v>
      </c>
      <c r="G291">
        <f>Índice!G296</f>
        <v>0</v>
      </c>
      <c r="I291" s="5">
        <f t="shared" si="87"/>
        <v>6.4615260937441059</v>
      </c>
      <c r="K291" s="5">
        <f t="shared" si="88"/>
        <v>21.81343679850945</v>
      </c>
      <c r="L291" s="17">
        <f t="shared" si="89"/>
        <v>31.864322733235664</v>
      </c>
      <c r="M291" s="19">
        <f t="shared" si="90"/>
        <v>80.331485872775446</v>
      </c>
      <c r="N291" s="16">
        <f t="shared" si="91"/>
        <v>0.33737064400000005</v>
      </c>
      <c r="O291" s="19">
        <f t="shared" si="92"/>
        <v>0.83714421200000011</v>
      </c>
      <c r="P291" s="16">
        <f t="shared" si="93"/>
        <v>63.711874636609778</v>
      </c>
      <c r="Q291" s="16">
        <f t="shared" si="94"/>
        <v>3.7999999999999994</v>
      </c>
      <c r="R291" s="16">
        <f t="shared" si="95"/>
        <v>61.81187463660978</v>
      </c>
      <c r="S291" s="16">
        <f t="shared" si="96"/>
        <v>64.740334849932722</v>
      </c>
      <c r="T291" s="16">
        <f t="shared" si="97"/>
        <v>64.740334849932722</v>
      </c>
      <c r="U291" s="16">
        <f t="shared" si="98"/>
        <v>680.45445460552548</v>
      </c>
      <c r="V291" s="16">
        <f t="shared" si="99"/>
        <v>685.45444460552551</v>
      </c>
      <c r="W291" s="16">
        <f t="shared" si="100"/>
        <v>-1.27</v>
      </c>
      <c r="X291" s="16">
        <f t="shared" si="101"/>
        <v>-1.6</v>
      </c>
      <c r="Y291" s="19">
        <f t="shared" si="102"/>
        <v>63.711874636609778</v>
      </c>
      <c r="Z291" s="15">
        <f t="shared" si="103"/>
        <v>15.378225221718605</v>
      </c>
      <c r="AA291" s="15">
        <f t="shared" si="104"/>
        <v>1.6210391836595648</v>
      </c>
      <c r="AB291" s="15">
        <f t="shared" si="105"/>
        <v>7.8756355594552758</v>
      </c>
    </row>
    <row r="292" spans="1:28" x14ac:dyDescent="0.2">
      <c r="A292" s="128">
        <v>42539</v>
      </c>
      <c r="B292" s="34">
        <f t="shared" si="106"/>
        <v>20160618</v>
      </c>
      <c r="C292">
        <f>Índice!C297</f>
        <v>12.3</v>
      </c>
      <c r="D292">
        <f>Índice!D297</f>
        <v>73</v>
      </c>
      <c r="E292" t="str">
        <f>Índice!E297</f>
        <v>ONO</v>
      </c>
      <c r="F292">
        <f>Índice!F297</f>
        <v>26</v>
      </c>
      <c r="G292">
        <f>Índice!G297</f>
        <v>0</v>
      </c>
      <c r="I292" s="5">
        <f t="shared" si="87"/>
        <v>7.5909272425163543</v>
      </c>
      <c r="K292" s="5">
        <f t="shared" si="88"/>
        <v>20.40102903494407</v>
      </c>
      <c r="L292" s="17">
        <f t="shared" si="89"/>
        <v>21.757655370233014</v>
      </c>
      <c r="M292" s="19">
        <f t="shared" si="90"/>
        <v>81.509874080621216</v>
      </c>
      <c r="N292" s="16">
        <f t="shared" si="91"/>
        <v>0.83714421200000011</v>
      </c>
      <c r="O292" s="19">
        <f t="shared" si="92"/>
        <v>1.2619987160000001</v>
      </c>
      <c r="P292" s="16">
        <f t="shared" si="93"/>
        <v>65.629874636609784</v>
      </c>
      <c r="Q292" s="16">
        <f t="shared" si="94"/>
        <v>3.8359999999999999</v>
      </c>
      <c r="R292" s="16">
        <f t="shared" si="95"/>
        <v>63.711874636609778</v>
      </c>
      <c r="S292" s="16">
        <f t="shared" si="96"/>
        <v>66.654329535013602</v>
      </c>
      <c r="T292" s="16">
        <f t="shared" si="97"/>
        <v>66.654329535013602</v>
      </c>
      <c r="U292" s="16">
        <f t="shared" si="98"/>
        <v>677.20626654755483</v>
      </c>
      <c r="V292" s="16">
        <f t="shared" si="99"/>
        <v>682.20625654755486</v>
      </c>
      <c r="W292" s="16">
        <f t="shared" si="100"/>
        <v>-1.27</v>
      </c>
      <c r="X292" s="16">
        <f t="shared" si="101"/>
        <v>-1.6</v>
      </c>
      <c r="Y292" s="19">
        <f t="shared" si="102"/>
        <v>65.629874636609784</v>
      </c>
      <c r="Z292" s="15">
        <f t="shared" si="103"/>
        <v>4.9824280385862716</v>
      </c>
      <c r="AA292" s="15">
        <f t="shared" si="104"/>
        <v>2.4082277339432903</v>
      </c>
      <c r="AB292" s="15">
        <f t="shared" si="105"/>
        <v>2.7139548401528741</v>
      </c>
    </row>
    <row r="293" spans="1:28" x14ac:dyDescent="0.2">
      <c r="A293" s="128">
        <v>42540</v>
      </c>
      <c r="B293" s="34">
        <f t="shared" si="106"/>
        <v>20160619</v>
      </c>
      <c r="C293">
        <f>Índice!C298</f>
        <v>3.8</v>
      </c>
      <c r="D293">
        <f>Índice!D298</f>
        <v>91</v>
      </c>
      <c r="E293" t="str">
        <f>Índice!E298</f>
        <v>O</v>
      </c>
      <c r="F293">
        <f>Índice!F298</f>
        <v>21</v>
      </c>
      <c r="G293">
        <f>Índice!G298</f>
        <v>2.8</v>
      </c>
      <c r="I293" s="5">
        <f t="shared" si="87"/>
        <v>2.4631608065127466</v>
      </c>
      <c r="K293" s="5">
        <f t="shared" si="88"/>
        <v>64.781537372559242</v>
      </c>
      <c r="L293" s="17">
        <f t="shared" si="89"/>
        <v>80.593961613448741</v>
      </c>
      <c r="M293" s="19">
        <f t="shared" si="90"/>
        <v>51.988011139687664</v>
      </c>
      <c r="N293" s="16">
        <f t="shared" si="91"/>
        <v>0.21736207631506377</v>
      </c>
      <c r="O293" s="19">
        <f t="shared" si="92"/>
        <v>0.26914782431506379</v>
      </c>
      <c r="P293" s="16">
        <f t="shared" si="93"/>
        <v>66.01787463660979</v>
      </c>
      <c r="Q293" s="16">
        <f t="shared" si="94"/>
        <v>0.7759999999999998</v>
      </c>
      <c r="R293" s="16">
        <f t="shared" si="95"/>
        <v>65.629874636609784</v>
      </c>
      <c r="S293" s="16">
        <f t="shared" si="96"/>
        <v>63.192574814273392</v>
      </c>
      <c r="T293" s="16">
        <f t="shared" si="97"/>
        <v>63.192574814273392</v>
      </c>
      <c r="U293" s="16">
        <f t="shared" si="98"/>
        <v>683.09250567890263</v>
      </c>
      <c r="V293" s="16">
        <f t="shared" si="99"/>
        <v>678.94290767890266</v>
      </c>
      <c r="W293" s="16">
        <f t="shared" si="100"/>
        <v>1.0539999999999998</v>
      </c>
      <c r="X293" s="16">
        <f t="shared" si="101"/>
        <v>-1.6</v>
      </c>
      <c r="Y293" s="19">
        <f t="shared" si="102"/>
        <v>66.01787463660979</v>
      </c>
      <c r="Z293" s="15">
        <f t="shared" si="103"/>
        <v>0.59466518543706215</v>
      </c>
      <c r="AA293" s="15">
        <f t="shared" si="104"/>
        <v>0.53286456878499078</v>
      </c>
      <c r="AB293" s="15">
        <f t="shared" si="105"/>
        <v>0.14130375253322794</v>
      </c>
    </row>
    <row r="294" spans="1:28" x14ac:dyDescent="0.2">
      <c r="A294" s="128">
        <v>42541</v>
      </c>
      <c r="B294" s="34">
        <f t="shared" si="106"/>
        <v>20160620</v>
      </c>
      <c r="C294">
        <f>Índice!C299</f>
        <v>2.8</v>
      </c>
      <c r="D294">
        <f>Índice!D299</f>
        <v>61</v>
      </c>
      <c r="E294" t="str">
        <f>Índice!E299</f>
        <v>ONO</v>
      </c>
      <c r="F294">
        <f>Índice!F299</f>
        <v>39</v>
      </c>
      <c r="G294">
        <f>Índice!G299</f>
        <v>6.5</v>
      </c>
      <c r="I294" s="5">
        <f t="shared" si="87"/>
        <v>-3.9716777621038908</v>
      </c>
      <c r="K294" s="5">
        <f t="shared" si="88"/>
        <v>74.009994811712716</v>
      </c>
      <c r="L294" s="17">
        <f t="shared" si="89"/>
        <v>166.82059832262073</v>
      </c>
      <c r="M294" s="19">
        <f t="shared" si="90"/>
        <v>47.336944777816385</v>
      </c>
      <c r="N294" s="16">
        <f t="shared" si="91"/>
        <v>0</v>
      </c>
      <c r="O294" s="19">
        <f t="shared" si="92"/>
        <v>0.17860798800000002</v>
      </c>
      <c r="P294" s="16">
        <f t="shared" si="93"/>
        <v>56.761555824014991</v>
      </c>
      <c r="Q294" s="16">
        <f t="shared" si="94"/>
        <v>0.41599999999999993</v>
      </c>
      <c r="R294" s="16">
        <f t="shared" si="95"/>
        <v>56.553555824014992</v>
      </c>
      <c r="S294" s="16">
        <f t="shared" si="96"/>
        <v>56.553555824014992</v>
      </c>
      <c r="T294" s="16">
        <f t="shared" si="97"/>
        <v>56.553555824014992</v>
      </c>
      <c r="U294" s="16">
        <f t="shared" si="98"/>
        <v>694.52477736389471</v>
      </c>
      <c r="V294" s="16">
        <f t="shared" si="99"/>
        <v>678.28465236389468</v>
      </c>
      <c r="W294" s="16">
        <f t="shared" si="100"/>
        <v>4.125</v>
      </c>
      <c r="X294" s="16">
        <f t="shared" si="101"/>
        <v>-1.6</v>
      </c>
      <c r="Y294" s="19">
        <f t="shared" si="102"/>
        <v>56.761555824014991</v>
      </c>
      <c r="Z294" s="15">
        <f t="shared" si="103"/>
        <v>0.82706269174777369</v>
      </c>
      <c r="AA294" s="15">
        <f t="shared" si="104"/>
        <v>0.35442783700610425</v>
      </c>
      <c r="AB294" s="15">
        <f t="shared" si="105"/>
        <v>0.18778330015421105</v>
      </c>
    </row>
    <row r="295" spans="1:28" x14ac:dyDescent="0.2">
      <c r="A295" s="128">
        <v>42542</v>
      </c>
      <c r="B295" s="34">
        <f t="shared" si="106"/>
        <v>20160621</v>
      </c>
      <c r="C295">
        <f>Índice!C300</f>
        <v>6.3</v>
      </c>
      <c r="D295">
        <f>Índice!D300</f>
        <v>61</v>
      </c>
      <c r="E295" t="str">
        <f>Índice!E300</f>
        <v>O</v>
      </c>
      <c r="F295">
        <f>Índice!F300</f>
        <v>38</v>
      </c>
      <c r="G295">
        <f>Índice!G300</f>
        <v>4</v>
      </c>
      <c r="I295" s="5">
        <f t="shared" si="87"/>
        <v>-0.66769512225133187</v>
      </c>
      <c r="K295" s="5">
        <f t="shared" si="88"/>
        <v>60.520644298903022</v>
      </c>
      <c r="L295" s="17">
        <f t="shared" si="89"/>
        <v>146.8244037642618</v>
      </c>
      <c r="M295" s="19">
        <f t="shared" si="90"/>
        <v>54.274921504635486</v>
      </c>
      <c r="N295" s="16">
        <f t="shared" si="91"/>
        <v>0</v>
      </c>
      <c r="O295" s="19">
        <f t="shared" si="92"/>
        <v>0.33889720800000001</v>
      </c>
      <c r="P295" s="16">
        <f t="shared" si="93"/>
        <v>52.975694595202775</v>
      </c>
      <c r="Q295" s="16">
        <f t="shared" si="94"/>
        <v>1.6759999999999997</v>
      </c>
      <c r="R295" s="16">
        <f t="shared" si="95"/>
        <v>52.137694595202774</v>
      </c>
      <c r="S295" s="16">
        <f t="shared" si="96"/>
        <v>52.137694595202774</v>
      </c>
      <c r="T295" s="16">
        <f t="shared" si="97"/>
        <v>52.137694595202774</v>
      </c>
      <c r="U295" s="16">
        <f t="shared" si="98"/>
        <v>702.23456836314142</v>
      </c>
      <c r="V295" s="16">
        <f t="shared" si="99"/>
        <v>694.16371836314147</v>
      </c>
      <c r="W295" s="16">
        <f t="shared" si="100"/>
        <v>2.0499999999999998</v>
      </c>
      <c r="X295" s="16">
        <f t="shared" si="101"/>
        <v>-1.6</v>
      </c>
      <c r="Y295" s="19">
        <f t="shared" si="102"/>
        <v>52.975694595202775</v>
      </c>
      <c r="Z295" s="15">
        <f t="shared" si="103"/>
        <v>1.7693924545624851</v>
      </c>
      <c r="AA295" s="15">
        <f t="shared" si="104"/>
        <v>0.66712505060681926</v>
      </c>
      <c r="AB295" s="15">
        <f t="shared" si="105"/>
        <v>0.43371143920136718</v>
      </c>
    </row>
    <row r="296" spans="1:28" x14ac:dyDescent="0.2">
      <c r="A296" s="128">
        <v>42543</v>
      </c>
      <c r="B296" s="34">
        <f t="shared" si="106"/>
        <v>20160622</v>
      </c>
      <c r="C296">
        <f>Índice!C301</f>
        <v>6.6</v>
      </c>
      <c r="D296">
        <f>Índice!D301</f>
        <v>78</v>
      </c>
      <c r="E296" t="str">
        <f>Índice!E301</f>
        <v>O</v>
      </c>
      <c r="F296">
        <f>Índice!F301</f>
        <v>35</v>
      </c>
      <c r="G296">
        <f>Índice!G301</f>
        <v>1.5</v>
      </c>
      <c r="I296" s="5">
        <f t="shared" si="87"/>
        <v>3.0350297939750255</v>
      </c>
      <c r="K296" s="5">
        <f t="shared" si="88"/>
        <v>49.109326540730081</v>
      </c>
      <c r="L296" s="17">
        <f t="shared" si="89"/>
        <v>85.573566578777999</v>
      </c>
      <c r="M296" s="19">
        <f t="shared" si="90"/>
        <v>60.888574585102887</v>
      </c>
      <c r="N296" s="16">
        <f t="shared" si="91"/>
        <v>0.33889720800000001</v>
      </c>
      <c r="O296" s="19">
        <f t="shared" si="92"/>
        <v>0.53782024000000006</v>
      </c>
      <c r="P296" s="16">
        <f t="shared" si="93"/>
        <v>53.867694595202778</v>
      </c>
      <c r="Q296" s="16">
        <f t="shared" si="94"/>
        <v>1.7839999999999994</v>
      </c>
      <c r="R296" s="16">
        <f t="shared" si="95"/>
        <v>52.975694595202775</v>
      </c>
      <c r="S296" s="16">
        <f t="shared" si="96"/>
        <v>53.031880005710931</v>
      </c>
      <c r="T296" s="16">
        <f t="shared" si="97"/>
        <v>53.031880005710931</v>
      </c>
      <c r="U296" s="16">
        <f t="shared" si="98"/>
        <v>700.66650192934685</v>
      </c>
      <c r="V296" s="16">
        <f t="shared" si="99"/>
        <v>700.76492692934687</v>
      </c>
      <c r="W296" s="16">
        <f t="shared" si="100"/>
        <v>-2.5000000000000133E-2</v>
      </c>
      <c r="X296" s="16">
        <f t="shared" si="101"/>
        <v>-1.6</v>
      </c>
      <c r="Y296" s="19">
        <f t="shared" si="102"/>
        <v>53.867694595202778</v>
      </c>
      <c r="Z296" s="15">
        <f t="shared" si="103"/>
        <v>2.5189383385169615</v>
      </c>
      <c r="AA296" s="15">
        <f t="shared" si="104"/>
        <v>1.0494460543312911</v>
      </c>
      <c r="AB296" s="15">
        <f t="shared" si="105"/>
        <v>0.66775170596103639</v>
      </c>
    </row>
    <row r="297" spans="1:28" x14ac:dyDescent="0.2">
      <c r="A297" s="128">
        <v>42544</v>
      </c>
      <c r="B297" s="34">
        <f t="shared" si="106"/>
        <v>20160623</v>
      </c>
      <c r="C297">
        <f>Índice!C302</f>
        <v>3.4</v>
      </c>
      <c r="D297">
        <f>Índice!D302</f>
        <v>67</v>
      </c>
      <c r="E297" t="str">
        <f>Índice!E302</f>
        <v>ONO</v>
      </c>
      <c r="F297">
        <f>Índice!F302</f>
        <v>20</v>
      </c>
      <c r="G297">
        <f>Índice!G302</f>
        <v>0</v>
      </c>
      <c r="I297" s="5">
        <f t="shared" si="87"/>
        <v>-2.1433941380938895</v>
      </c>
      <c r="K297" s="5">
        <f t="shared" si="88"/>
        <v>33.450616795295417</v>
      </c>
      <c r="L297" s="17">
        <f t="shared" si="89"/>
        <v>49.044536339277137</v>
      </c>
      <c r="M297" s="19">
        <f t="shared" si="90"/>
        <v>71.323799105984975</v>
      </c>
      <c r="N297" s="16">
        <f t="shared" si="91"/>
        <v>0.53782024000000006</v>
      </c>
      <c r="O297" s="19">
        <f t="shared" si="92"/>
        <v>0.71220082000000007</v>
      </c>
      <c r="P297" s="16">
        <f t="shared" si="93"/>
        <v>54.18369459520278</v>
      </c>
      <c r="Q297" s="16">
        <f t="shared" si="94"/>
        <v>0.63199999999999967</v>
      </c>
      <c r="R297" s="16">
        <f t="shared" si="95"/>
        <v>53.867694595202778</v>
      </c>
      <c r="S297" s="16">
        <f t="shared" si="96"/>
        <v>56.738360872467993</v>
      </c>
      <c r="T297" s="16">
        <f t="shared" si="97"/>
        <v>56.738360872467993</v>
      </c>
      <c r="U297" s="16">
        <f t="shared" si="98"/>
        <v>694.20397226477212</v>
      </c>
      <c r="V297" s="16">
        <f t="shared" si="99"/>
        <v>699.20396226477214</v>
      </c>
      <c r="W297" s="16">
        <f t="shared" si="100"/>
        <v>-1.27</v>
      </c>
      <c r="X297" s="16">
        <f t="shared" si="101"/>
        <v>-1.6</v>
      </c>
      <c r="Y297" s="19">
        <f t="shared" si="102"/>
        <v>54.18369459520278</v>
      </c>
      <c r="Z297" s="15">
        <f t="shared" si="103"/>
        <v>1.790216987749901</v>
      </c>
      <c r="AA297" s="15">
        <f t="shared" si="104"/>
        <v>1.3790842729676127</v>
      </c>
      <c r="AB297" s="15">
        <f t="shared" si="105"/>
        <v>0.50339136703447074</v>
      </c>
    </row>
    <row r="298" spans="1:28" x14ac:dyDescent="0.2">
      <c r="A298" s="128">
        <v>42545</v>
      </c>
      <c r="B298" s="34">
        <f t="shared" si="106"/>
        <v>20160624</v>
      </c>
      <c r="C298">
        <f>Índice!C303</f>
        <v>4.2</v>
      </c>
      <c r="D298">
        <f>Índice!D303</f>
        <v>38</v>
      </c>
      <c r="E298" t="str">
        <f>Índice!E303</f>
        <v>ONO</v>
      </c>
      <c r="F298">
        <f>Índice!F303</f>
        <v>28</v>
      </c>
      <c r="G298">
        <f>Índice!G303</f>
        <v>0</v>
      </c>
      <c r="I298" s="5">
        <f t="shared" si="87"/>
        <v>-8.8568842932489904</v>
      </c>
      <c r="K298" s="5">
        <f t="shared" si="88"/>
        <v>20.524324399920587</v>
      </c>
      <c r="L298" s="17">
        <f t="shared" si="89"/>
        <v>33.390994616048935</v>
      </c>
      <c r="M298" s="19">
        <f t="shared" si="90"/>
        <v>81.406216701452934</v>
      </c>
      <c r="N298" s="16">
        <f t="shared" si="91"/>
        <v>0.71220082000000007</v>
      </c>
      <c r="O298" s="19">
        <f t="shared" si="92"/>
        <v>1.0980692280000002</v>
      </c>
      <c r="P298" s="16">
        <f t="shared" si="93"/>
        <v>54.643694595202781</v>
      </c>
      <c r="Q298" s="16">
        <f t="shared" si="94"/>
        <v>0.91999999999999993</v>
      </c>
      <c r="R298" s="16">
        <f t="shared" si="95"/>
        <v>54.18369459520278</v>
      </c>
      <c r="S298" s="16">
        <f t="shared" si="96"/>
        <v>57.056637761775633</v>
      </c>
      <c r="T298" s="16">
        <f t="shared" si="97"/>
        <v>57.056637761775633</v>
      </c>
      <c r="U298" s="16">
        <f t="shared" si="98"/>
        <v>693.65181926373498</v>
      </c>
      <c r="V298" s="16">
        <f t="shared" si="99"/>
        <v>698.651809263735</v>
      </c>
      <c r="W298" s="16">
        <f t="shared" si="100"/>
        <v>-1.27</v>
      </c>
      <c r="X298" s="16">
        <f t="shared" si="101"/>
        <v>-1.6</v>
      </c>
      <c r="Y298" s="19">
        <f t="shared" si="102"/>
        <v>54.643694595202781</v>
      </c>
      <c r="Z298" s="15">
        <f t="shared" si="103"/>
        <v>5.4442072994114525</v>
      </c>
      <c r="AA298" s="15">
        <f t="shared" si="104"/>
        <v>2.0910870689858236</v>
      </c>
      <c r="AB298" s="15">
        <f t="shared" si="105"/>
        <v>2.8799349091535009</v>
      </c>
    </row>
    <row r="299" spans="1:28" x14ac:dyDescent="0.2">
      <c r="A299" s="128">
        <v>42546</v>
      </c>
      <c r="B299" s="34">
        <f t="shared" si="106"/>
        <v>20160625</v>
      </c>
      <c r="C299">
        <f>Índice!C304</f>
        <v>6.1</v>
      </c>
      <c r="D299">
        <f>Índice!D304</f>
        <v>61</v>
      </c>
      <c r="E299" t="str">
        <f>Índice!E304</f>
        <v>ONO</v>
      </c>
      <c r="F299">
        <f>Índice!F304</f>
        <v>53</v>
      </c>
      <c r="G299">
        <f>Índice!G304</f>
        <v>0.3</v>
      </c>
      <c r="I299" s="5">
        <f t="shared" si="87"/>
        <v>-0.8564245497467835</v>
      </c>
      <c r="K299" s="5">
        <f t="shared" si="88"/>
        <v>18.916736274312605</v>
      </c>
      <c r="L299" s="17">
        <f t="shared" si="89"/>
        <v>20.468968432081876</v>
      </c>
      <c r="M299" s="19">
        <f t="shared" si="90"/>
        <v>82.769831023970966</v>
      </c>
      <c r="N299" s="16">
        <f t="shared" si="91"/>
        <v>1.0980692280000002</v>
      </c>
      <c r="O299" s="19">
        <f t="shared" si="92"/>
        <v>1.4278070520000001</v>
      </c>
      <c r="P299" s="16">
        <f t="shared" si="93"/>
        <v>55.445694595202781</v>
      </c>
      <c r="Q299" s="16">
        <f t="shared" si="94"/>
        <v>1.6039999999999992</v>
      </c>
      <c r="R299" s="16">
        <f t="shared" si="95"/>
        <v>54.643694595202781</v>
      </c>
      <c r="S299" s="16">
        <f t="shared" si="96"/>
        <v>56.95439478682416</v>
      </c>
      <c r="T299" s="16">
        <f t="shared" si="97"/>
        <v>56.95439478682416</v>
      </c>
      <c r="U299" s="16">
        <f t="shared" si="98"/>
        <v>693.82914448954773</v>
      </c>
      <c r="V299" s="16">
        <f t="shared" si="99"/>
        <v>697.84882148954773</v>
      </c>
      <c r="W299" s="16">
        <f t="shared" si="100"/>
        <v>-1.0210000000000001</v>
      </c>
      <c r="X299" s="16">
        <f t="shared" si="101"/>
        <v>-1.6</v>
      </c>
      <c r="Y299" s="19">
        <f t="shared" si="102"/>
        <v>55.445694595202781</v>
      </c>
      <c r="Z299" s="15">
        <f t="shared" si="103"/>
        <v>22.646848211725732</v>
      </c>
      <c r="AA299" s="15">
        <f t="shared" si="104"/>
        <v>2.6828931308074035</v>
      </c>
      <c r="AB299" s="15">
        <f t="shared" si="105"/>
        <v>12.339257469468931</v>
      </c>
    </row>
    <row r="300" spans="1:28" x14ac:dyDescent="0.2">
      <c r="A300" s="128">
        <v>42547</v>
      </c>
      <c r="B300" s="34">
        <f t="shared" si="106"/>
        <v>20160626</v>
      </c>
      <c r="C300">
        <f>Índice!C305</f>
        <v>6.2</v>
      </c>
      <c r="D300">
        <f>Índice!D305</f>
        <v>57</v>
      </c>
      <c r="E300" t="str">
        <f>Índice!E305</f>
        <v>ONO</v>
      </c>
      <c r="F300">
        <f>Índice!F305</f>
        <v>34</v>
      </c>
      <c r="G300">
        <f>Índice!G305</f>
        <v>31</v>
      </c>
      <c r="I300" s="5">
        <f t="shared" si="87"/>
        <v>-1.6859632227649946</v>
      </c>
      <c r="K300" s="5">
        <f t="shared" si="88"/>
        <v>74.43721238168618</v>
      </c>
      <c r="L300" s="17">
        <f t="shared" si="89"/>
        <v>190.11275451406527</v>
      </c>
      <c r="M300" s="19">
        <f t="shared" si="90"/>
        <v>47.131010857961961</v>
      </c>
      <c r="N300" s="16">
        <f t="shared" si="91"/>
        <v>0</v>
      </c>
      <c r="O300" s="19">
        <f t="shared" si="92"/>
        <v>0.36860649200000006</v>
      </c>
      <c r="P300" s="16">
        <f t="shared" si="93"/>
        <v>4.4614972669546411</v>
      </c>
      <c r="Q300" s="16">
        <f t="shared" si="94"/>
        <v>1.6399999999999997</v>
      </c>
      <c r="R300" s="16">
        <f t="shared" si="95"/>
        <v>3.6414972669546417</v>
      </c>
      <c r="S300" s="16">
        <f t="shared" si="96"/>
        <v>3.6414972669546417</v>
      </c>
      <c r="T300" s="16">
        <f t="shared" si="97"/>
        <v>3.6414972669546417</v>
      </c>
      <c r="U300" s="16">
        <f t="shared" si="98"/>
        <v>792.75005635032414</v>
      </c>
      <c r="V300" s="16">
        <f t="shared" si="99"/>
        <v>696.4510363503241</v>
      </c>
      <c r="W300" s="16">
        <f t="shared" si="100"/>
        <v>24.46</v>
      </c>
      <c r="X300" s="16">
        <f t="shared" si="101"/>
        <v>-1.6</v>
      </c>
      <c r="Y300" s="19">
        <f t="shared" si="102"/>
        <v>4.4614972669546411</v>
      </c>
      <c r="Z300" s="15">
        <f t="shared" si="103"/>
        <v>0.62465230040414599</v>
      </c>
      <c r="AA300" s="15">
        <f t="shared" si="104"/>
        <v>0.61100974670418717</v>
      </c>
      <c r="AB300" s="15">
        <f t="shared" si="105"/>
        <v>0.15118023722051552</v>
      </c>
    </row>
    <row r="301" spans="1:28" x14ac:dyDescent="0.2">
      <c r="A301" s="128">
        <v>42548</v>
      </c>
      <c r="B301" s="34">
        <f t="shared" si="106"/>
        <v>20160627</v>
      </c>
      <c r="C301">
        <f>Índice!C306</f>
        <v>4.8</v>
      </c>
      <c r="D301">
        <f>Índice!D306</f>
        <v>73</v>
      </c>
      <c r="E301" t="str">
        <f>Índice!E306</f>
        <v>NO</v>
      </c>
      <c r="F301">
        <f>Índice!F306</f>
        <v>38</v>
      </c>
      <c r="G301">
        <f>Índice!G306</f>
        <v>17.899999999999999</v>
      </c>
      <c r="I301" s="5">
        <f t="shared" si="87"/>
        <v>0.37039417960369431</v>
      </c>
      <c r="K301" s="5">
        <f t="shared" si="88"/>
        <v>98.244891293035636</v>
      </c>
      <c r="L301" s="17">
        <f t="shared" si="89"/>
        <v>212.28634491037243</v>
      </c>
      <c r="M301" s="19">
        <f t="shared" si="90"/>
        <v>36.788009399976396</v>
      </c>
      <c r="N301" s="16">
        <f t="shared" si="91"/>
        <v>0</v>
      </c>
      <c r="O301" s="19">
        <f t="shared" si="92"/>
        <v>0.18706280400000003</v>
      </c>
      <c r="P301" s="16">
        <f t="shared" si="93"/>
        <v>0.56799999999999984</v>
      </c>
      <c r="Q301" s="16">
        <f t="shared" si="94"/>
        <v>1.1359999999999997</v>
      </c>
      <c r="R301" s="16">
        <f t="shared" si="95"/>
        <v>0</v>
      </c>
      <c r="S301" s="16">
        <f t="shared" si="96"/>
        <v>0</v>
      </c>
      <c r="T301" s="16">
        <f t="shared" si="97"/>
        <v>-21.709375858561021</v>
      </c>
      <c r="U301" s="16">
        <f t="shared" si="98"/>
        <v>844.61860236317148</v>
      </c>
      <c r="V301" s="16">
        <f t="shared" si="99"/>
        <v>791.12658336317145</v>
      </c>
      <c r="W301" s="16">
        <f t="shared" si="100"/>
        <v>13.586999999999998</v>
      </c>
      <c r="X301" s="16">
        <f t="shared" si="101"/>
        <v>-1.6</v>
      </c>
      <c r="Y301" s="19">
        <f t="shared" si="102"/>
        <v>0.56799999999999984</v>
      </c>
      <c r="Z301" s="15">
        <f t="shared" si="103"/>
        <v>0.12274191759609528</v>
      </c>
      <c r="AA301" s="15">
        <f t="shared" si="104"/>
        <v>0.20518699076251123</v>
      </c>
      <c r="AB301" s="15">
        <f t="shared" si="105"/>
        <v>2.6681902168294323E-2</v>
      </c>
    </row>
    <row r="302" spans="1:28" x14ac:dyDescent="0.2">
      <c r="A302" s="128">
        <v>42549</v>
      </c>
      <c r="B302" s="34">
        <f t="shared" si="106"/>
        <v>20160628</v>
      </c>
      <c r="C302">
        <f>Índice!C307</f>
        <v>6.1</v>
      </c>
      <c r="D302">
        <f>Índice!D307</f>
        <v>65</v>
      </c>
      <c r="E302" t="str">
        <f>Índice!E307</f>
        <v>NO</v>
      </c>
      <c r="F302">
        <f>Índice!F307</f>
        <v>38</v>
      </c>
      <c r="G302">
        <f>Índice!G307</f>
        <v>4.4000000000000004</v>
      </c>
      <c r="I302" s="5">
        <f t="shared" si="87"/>
        <v>1.4532434684047954E-2</v>
      </c>
      <c r="K302" s="5">
        <f t="shared" si="88"/>
        <v>71.257244950601034</v>
      </c>
      <c r="L302" s="17">
        <f t="shared" si="89"/>
        <v>169.74774095221545</v>
      </c>
      <c r="M302" s="19">
        <f t="shared" si="90"/>
        <v>48.683182504861023</v>
      </c>
      <c r="N302" s="16">
        <f t="shared" si="91"/>
        <v>0</v>
      </c>
      <c r="O302" s="19">
        <f t="shared" si="92"/>
        <v>0.29591855999999994</v>
      </c>
      <c r="P302" s="16">
        <f t="shared" si="93"/>
        <v>0.8019999999999996</v>
      </c>
      <c r="Q302" s="16">
        <f t="shared" si="94"/>
        <v>1.6039999999999992</v>
      </c>
      <c r="R302" s="16">
        <f t="shared" si="95"/>
        <v>0</v>
      </c>
      <c r="S302" s="16">
        <f t="shared" si="96"/>
        <v>0</v>
      </c>
      <c r="T302" s="16">
        <f t="shared" si="97"/>
        <v>-4.1002826994551986</v>
      </c>
      <c r="U302" s="16">
        <f t="shared" si="98"/>
        <v>808.24274017836376</v>
      </c>
      <c r="V302" s="16">
        <f t="shared" si="99"/>
        <v>798.86480617836378</v>
      </c>
      <c r="W302" s="16">
        <f t="shared" si="100"/>
        <v>2.3820000000000001</v>
      </c>
      <c r="X302" s="16">
        <f t="shared" si="101"/>
        <v>-1.6</v>
      </c>
      <c r="Y302" s="19">
        <f t="shared" si="102"/>
        <v>0.8019999999999996</v>
      </c>
      <c r="Z302" s="15">
        <f t="shared" si="103"/>
        <v>0.94275400866897752</v>
      </c>
      <c r="AA302" s="15">
        <f t="shared" si="104"/>
        <v>0.30785736056978719</v>
      </c>
      <c r="AB302" s="15">
        <f t="shared" si="105"/>
        <v>0.21130426452098972</v>
      </c>
    </row>
    <row r="303" spans="1:28" x14ac:dyDescent="0.2">
      <c r="A303" s="128">
        <v>42550</v>
      </c>
      <c r="B303" s="34">
        <f t="shared" si="106"/>
        <v>20160629</v>
      </c>
      <c r="C303">
        <f>Índice!C308</f>
        <v>4.8</v>
      </c>
      <c r="D303">
        <f>Índice!D308</f>
        <v>91</v>
      </c>
      <c r="E303" t="str">
        <f>Índice!E308</f>
        <v>ONO</v>
      </c>
      <c r="F303">
        <f>Índice!F308</f>
        <v>32</v>
      </c>
      <c r="G303">
        <f>Índice!G308</f>
        <v>0</v>
      </c>
      <c r="I303" s="5">
        <f t="shared" si="87"/>
        <v>3.4509636207979963</v>
      </c>
      <c r="K303" s="5">
        <f t="shared" si="88"/>
        <v>55.890805024096139</v>
      </c>
      <c r="L303" s="17">
        <f t="shared" si="89"/>
        <v>71.185145019545203</v>
      </c>
      <c r="M303" s="19">
        <f t="shared" si="90"/>
        <v>56.868636173341109</v>
      </c>
      <c r="N303" s="16">
        <f t="shared" si="91"/>
        <v>0.29591855999999994</v>
      </c>
      <c r="O303" s="19">
        <f t="shared" si="92"/>
        <v>0.35827282799999993</v>
      </c>
      <c r="P303" s="16">
        <f t="shared" si="93"/>
        <v>1.3699999999999994</v>
      </c>
      <c r="Q303" s="16">
        <f t="shared" si="94"/>
        <v>1.1359999999999997</v>
      </c>
      <c r="R303" s="16">
        <f t="shared" si="95"/>
        <v>0.8019999999999996</v>
      </c>
      <c r="S303" s="16">
        <f t="shared" si="96"/>
        <v>3.3148892808702959</v>
      </c>
      <c r="T303" s="16">
        <f t="shared" si="97"/>
        <v>3.3148892808702959</v>
      </c>
      <c r="U303" s="16">
        <f t="shared" si="98"/>
        <v>793.39761693585183</v>
      </c>
      <c r="V303" s="16">
        <f t="shared" si="99"/>
        <v>798.39760693585185</v>
      </c>
      <c r="W303" s="16">
        <f t="shared" si="100"/>
        <v>-1.27</v>
      </c>
      <c r="X303" s="16">
        <f t="shared" si="101"/>
        <v>-1.6</v>
      </c>
      <c r="Y303" s="19">
        <f t="shared" si="102"/>
        <v>1.3699999999999994</v>
      </c>
      <c r="Z303" s="15">
        <f t="shared" si="103"/>
        <v>1.6416720893804235</v>
      </c>
      <c r="AA303" s="15">
        <f t="shared" si="104"/>
        <v>0.43327683160771086</v>
      </c>
      <c r="AB303" s="15">
        <f t="shared" si="105"/>
        <v>0.38057451919215912</v>
      </c>
    </row>
    <row r="304" spans="1:28" x14ac:dyDescent="0.2">
      <c r="A304" s="128">
        <v>42551</v>
      </c>
      <c r="B304" s="34">
        <f t="shared" si="106"/>
        <v>20160630</v>
      </c>
      <c r="C304">
        <f>Índice!C309</f>
        <v>2.2999999999999998</v>
      </c>
      <c r="D304">
        <f>Índice!D309</f>
        <v>91</v>
      </c>
      <c r="E304" t="str">
        <f>Índice!E309</f>
        <v>SE</v>
      </c>
      <c r="F304">
        <f>Índice!F309</f>
        <v>18</v>
      </c>
      <c r="G304">
        <f>Índice!G309</f>
        <v>43</v>
      </c>
      <c r="I304" s="5">
        <f t="shared" si="87"/>
        <v>0.98137582564514236</v>
      </c>
      <c r="K304" s="5">
        <f t="shared" si="88"/>
        <v>166.66154554802492</v>
      </c>
      <c r="L304" s="17">
        <f t="shared" si="89"/>
        <v>218.63389153117328</v>
      </c>
      <c r="M304" s="19">
        <f t="shared" si="90"/>
        <v>15.798807181792144</v>
      </c>
      <c r="N304" s="16">
        <f t="shared" si="91"/>
        <v>0</v>
      </c>
      <c r="O304" s="19">
        <f t="shared" si="92"/>
        <v>3.5932968000000003E-2</v>
      </c>
      <c r="P304" s="16">
        <f t="shared" si="93"/>
        <v>0.11799999999999988</v>
      </c>
      <c r="Q304" s="16">
        <f t="shared" si="94"/>
        <v>0.23599999999999977</v>
      </c>
      <c r="R304" s="16">
        <f t="shared" si="95"/>
        <v>0</v>
      </c>
      <c r="S304" s="16">
        <f t="shared" si="96"/>
        <v>0</v>
      </c>
      <c r="T304" s="16">
        <f t="shared" si="97"/>
        <v>-61.421440743642549</v>
      </c>
      <c r="U304" s="16">
        <f t="shared" si="98"/>
        <v>932.77622689759835</v>
      </c>
      <c r="V304" s="16">
        <f t="shared" si="99"/>
        <v>797.26468689759838</v>
      </c>
      <c r="W304" s="16">
        <f t="shared" si="100"/>
        <v>34.419999999999995</v>
      </c>
      <c r="X304" s="16">
        <f t="shared" si="101"/>
        <v>-1.6</v>
      </c>
      <c r="Y304" s="19">
        <f t="shared" si="102"/>
        <v>0.11799999999999988</v>
      </c>
      <c r="Z304" s="15">
        <f t="shared" si="103"/>
        <v>5.6657176872184599E-5</v>
      </c>
      <c r="AA304" s="15">
        <f t="shared" si="104"/>
        <v>4.0802972163823129E-2</v>
      </c>
      <c r="AB304" s="15">
        <f t="shared" si="105"/>
        <v>1.1598046905702063E-5</v>
      </c>
    </row>
    <row r="305" spans="1:28" x14ac:dyDescent="0.2">
      <c r="A305" s="128">
        <v>42552</v>
      </c>
      <c r="B305" s="33">
        <v>20160701</v>
      </c>
      <c r="C305">
        <f>Índice!C310</f>
        <v>0.4</v>
      </c>
      <c r="D305">
        <f>Índice!D310</f>
        <v>96</v>
      </c>
      <c r="E305">
        <f>Índice!E310</f>
        <v>0</v>
      </c>
      <c r="F305">
        <f>Índice!F310</f>
        <v>0</v>
      </c>
      <c r="G305">
        <f>Índice!G310</f>
        <v>17</v>
      </c>
      <c r="I305" s="5">
        <f t="shared" si="87"/>
        <v>-0.16285645678782734</v>
      </c>
      <c r="K305" s="5">
        <f t="shared" si="88"/>
        <v>233.87226239527138</v>
      </c>
      <c r="L305" s="17">
        <f t="shared" si="89"/>
        <v>241.81476139303652</v>
      </c>
      <c r="M305" s="19">
        <f t="shared" si="90"/>
        <v>2.5181585808677855</v>
      </c>
      <c r="N305" s="16">
        <f t="shared" si="91"/>
        <v>0</v>
      </c>
      <c r="O305" s="19">
        <f t="shared" si="92"/>
        <v>7.0456800000000003E-3</v>
      </c>
      <c r="P305" s="16">
        <f t="shared" si="93"/>
        <v>0</v>
      </c>
      <c r="Q305" s="16">
        <f t="shared" si="94"/>
        <v>0</v>
      </c>
      <c r="R305" s="16">
        <f t="shared" si="95"/>
        <v>0</v>
      </c>
      <c r="S305" s="16">
        <f t="shared" si="96"/>
        <v>0</v>
      </c>
      <c r="T305" s="16">
        <f t="shared" si="97"/>
        <v>-24.398110566954365</v>
      </c>
      <c r="U305" s="16">
        <f t="shared" si="98"/>
        <v>850.31511480657718</v>
      </c>
      <c r="V305" s="16">
        <f t="shared" si="99"/>
        <v>799.76403480657723</v>
      </c>
      <c r="W305" s="16">
        <f t="shared" si="100"/>
        <v>12.84</v>
      </c>
      <c r="X305" s="16">
        <f t="shared" si="101"/>
        <v>-1.6</v>
      </c>
      <c r="Y305" s="19">
        <f t="shared" si="102"/>
        <v>0</v>
      </c>
      <c r="Z305" s="15">
        <f t="shared" si="103"/>
        <v>1.2491688398793526E-8</v>
      </c>
      <c r="AA305" s="15">
        <f t="shared" si="104"/>
        <v>0</v>
      </c>
      <c r="AB305" s="15">
        <f t="shared" si="105"/>
        <v>2.4983376797587055E-9</v>
      </c>
    </row>
    <row r="306" spans="1:28" x14ac:dyDescent="0.2">
      <c r="A306" s="128">
        <v>42553</v>
      </c>
      <c r="B306" s="34">
        <f t="shared" si="106"/>
        <v>20160702</v>
      </c>
      <c r="C306">
        <f>Índice!C311</f>
        <v>-2.7</v>
      </c>
      <c r="D306">
        <f>Índice!D311</f>
        <v>62</v>
      </c>
      <c r="E306" t="str">
        <f>Índice!E311</f>
        <v>E</v>
      </c>
      <c r="F306">
        <f>Índice!F311</f>
        <v>11</v>
      </c>
      <c r="G306">
        <f>Índice!G311</f>
        <v>1</v>
      </c>
      <c r="I306" s="5">
        <f t="shared" si="87"/>
        <v>-8.9614926417006711</v>
      </c>
      <c r="K306" s="5">
        <f t="shared" si="88"/>
        <v>146.54418811436187</v>
      </c>
      <c r="L306" s="17">
        <f t="shared" si="89"/>
        <v>241.25000473884248</v>
      </c>
      <c r="M306" s="19">
        <f t="shared" si="90"/>
        <v>20.955719487457344</v>
      </c>
      <c r="N306" s="16">
        <f t="shared" si="91"/>
        <v>7.0456800000000003E-3</v>
      </c>
      <c r="O306" s="19">
        <f t="shared" si="92"/>
        <v>7.0456800000000003E-3</v>
      </c>
      <c r="P306" s="16">
        <f t="shared" si="93"/>
        <v>0</v>
      </c>
      <c r="Q306" s="16">
        <f t="shared" si="94"/>
        <v>0</v>
      </c>
      <c r="R306" s="16">
        <f t="shared" si="95"/>
        <v>0</v>
      </c>
      <c r="S306" s="16">
        <f t="shared" si="96"/>
        <v>0.8670791040286101</v>
      </c>
      <c r="T306" s="16">
        <f t="shared" si="97"/>
        <v>0.8670791040286101</v>
      </c>
      <c r="U306" s="16">
        <f t="shared" si="98"/>
        <v>798.26772000000005</v>
      </c>
      <c r="V306" s="16">
        <f t="shared" si="99"/>
        <v>800</v>
      </c>
      <c r="W306" s="16">
        <f t="shared" si="100"/>
        <v>-0.44000000000000006</v>
      </c>
      <c r="X306" s="16">
        <f t="shared" si="101"/>
        <v>-1.6</v>
      </c>
      <c r="Y306" s="19">
        <f t="shared" si="102"/>
        <v>0</v>
      </c>
      <c r="Z306" s="15">
        <f t="shared" si="103"/>
        <v>3.2652305996910944E-4</v>
      </c>
      <c r="AA306" s="15">
        <f t="shared" si="104"/>
        <v>0</v>
      </c>
      <c r="AB306" s="15">
        <f t="shared" si="105"/>
        <v>6.5304611993821895E-5</v>
      </c>
    </row>
    <row r="307" spans="1:28" x14ac:dyDescent="0.2">
      <c r="A307" s="128">
        <v>42554</v>
      </c>
      <c r="B307" s="34">
        <f t="shared" si="106"/>
        <v>20160703</v>
      </c>
      <c r="C307">
        <f>Índice!C312</f>
        <v>-1.5</v>
      </c>
      <c r="D307">
        <f>Índice!D312</f>
        <v>64</v>
      </c>
      <c r="E307" t="str">
        <f>Índice!E312</f>
        <v>E</v>
      </c>
      <c r="F307">
        <f>Índice!F312</f>
        <v>18</v>
      </c>
      <c r="G307">
        <f>Índice!G312</f>
        <v>0</v>
      </c>
      <c r="I307" s="5">
        <f t="shared" si="87"/>
        <v>-7.4150695336668218</v>
      </c>
      <c r="K307" s="5">
        <f t="shared" si="88"/>
        <v>86.256605071701927</v>
      </c>
      <c r="L307" s="17">
        <f t="shared" si="89"/>
        <v>146.44724037652929</v>
      </c>
      <c r="M307" s="19">
        <f t="shared" si="90"/>
        <v>41.732518106486786</v>
      </c>
      <c r="N307" s="16">
        <f t="shared" si="91"/>
        <v>7.0456800000000003E-3</v>
      </c>
      <c r="O307" s="19">
        <f t="shared" si="92"/>
        <v>7.0456800000000003E-3</v>
      </c>
      <c r="P307" s="16">
        <f t="shared" si="93"/>
        <v>0</v>
      </c>
      <c r="Q307" s="16">
        <f t="shared" si="94"/>
        <v>0</v>
      </c>
      <c r="R307" s="16">
        <f t="shared" si="95"/>
        <v>0</v>
      </c>
      <c r="S307" s="16">
        <f t="shared" si="96"/>
        <v>2.5078401739916969</v>
      </c>
      <c r="T307" s="16">
        <f t="shared" si="97"/>
        <v>2.5078401739916969</v>
      </c>
      <c r="U307" s="16">
        <f t="shared" si="98"/>
        <v>795.00000999999997</v>
      </c>
      <c r="V307" s="16">
        <f t="shared" si="99"/>
        <v>800</v>
      </c>
      <c r="W307" s="16">
        <f t="shared" si="100"/>
        <v>-1.27</v>
      </c>
      <c r="X307" s="16">
        <f t="shared" si="101"/>
        <v>-1.6</v>
      </c>
      <c r="Y307" s="19">
        <f t="shared" si="102"/>
        <v>0</v>
      </c>
      <c r="Z307" s="15">
        <f t="shared" si="103"/>
        <v>0.11832310954222185</v>
      </c>
      <c r="AA307" s="15">
        <f t="shared" si="104"/>
        <v>0</v>
      </c>
      <c r="AB307" s="15">
        <f t="shared" si="105"/>
        <v>2.3664621908444372E-2</v>
      </c>
    </row>
    <row r="308" spans="1:28" x14ac:dyDescent="0.2">
      <c r="A308" s="128">
        <v>42555</v>
      </c>
      <c r="B308" s="34">
        <f t="shared" si="106"/>
        <v>20160704</v>
      </c>
      <c r="C308">
        <f>Índice!C313</f>
        <v>-0.7</v>
      </c>
      <c r="D308">
        <f>Índice!D313</f>
        <v>79</v>
      </c>
      <c r="E308" t="str">
        <f>Índice!E313</f>
        <v>SE</v>
      </c>
      <c r="F308">
        <f>Índice!F313</f>
        <v>13</v>
      </c>
      <c r="G308">
        <f>Índice!G313</f>
        <v>0</v>
      </c>
      <c r="I308" s="5">
        <f t="shared" ref="I308:I342" si="107">LN(((6.112 * EXP((17.67 *C308) / (243.5 + C308)))*D308/100)/6.112) * 243.15 / (17.67 - LN(((6.112 * EXP((17.67 *C308) / (243.5 + C308)))*D308/100)/6.112))</f>
        <v>-3.8817182129866521</v>
      </c>
      <c r="K308" s="5">
        <f t="shared" ref="K308:K342" si="108">IF(AND(L308&lt;(0.942*POWER(D308,0.679)+(11*EXP((D308-100)/10))+0.18*(21.1-C308)*(1-1/EXP(D308*0.115))),L308&lt;(0.618*POWER(D308,0.753)+(10*EXP((D308-100)/10))+0.18*(21.1-C308)*(1-1/EXP(D308*0.115)))),(0.618*POWER(D308,0.753)+(10*EXP((D308-100)/10))+0.18*(21.1-C308)*(1-1/EXP(D308*0.115)))-((0.618*POWER(D308,0.753)+(10*EXP((D308-100)/10))+0.18*(21.1-C308)*(1-1/EXP(D308*0.115)))-L308)/POWER(10,(0.424*(1-POWER(((100-D308)/100),1.7))+0.0694*SQRT(F308)*(1-POWER((100-D308)/100,8)))*0.581*EXP(0.0365*C308)),IF(L308&gt;(0.942*POWER(D308,0.679)+(11*EXP((D308-100)/10))+0.18*(21.1-C308)*(1-1/EXP(D308*0.115))),(0.942*POWER(D308,0.679)+(11*EXP((D308-100)/10))+0.18*(21.1-C308)*(1-1/EXP(D308*0.115)))+(L308-(0.942*POWER(D308,0.679)+(11*EXP((D308-100)/10))+0.18*(21.1-C308)*(1-1/EXP(D308*0.115))))/POWER(10,(0.424*(1-POWER((D308/100),1.7))+0.0694*SQRT(F308)*(1-POWER(D308/100,8)))*0.581*EXP(0.0365*C308)),L308))</f>
        <v>63.121322663338177</v>
      </c>
      <c r="L308" s="17">
        <f t="shared" ref="L308:L342" si="109">IF((IF((IF(G308&gt;0.5,G308-0.5,0))&gt;0,IF((147.2*(101-M307)/(59.5+M307))&gt;150,(147.2*(101-M307)/(59.5+M307))+42.5*(IF(G308&gt;0.5,G308-0.5,0))*EXP(-100/(251-(147.2*(101-M307)/(59.5+M307))))*(1-EXP(-6.93/(IF(G308&gt;0.5,G308-0.5,0))))+0.0015*((147.2*(101-M307)/(59.5+M307))-150)*((147.2*(101-M307)/(59.5+M307))-150)*SQRT(IF(G308&gt;0.5,G308-0.5,0)),(147.2*(101-M307)/(59.5+M307))+42.5*(IF(G308&gt;0.5,G308-0.5,0))*EXP(-100/(251-(147.2*(101-M307)/(59.5+M307))))*(1-EXP(-6.93/(IF(G308&gt;0.5,G308-0.5,0))))),(147.2*(101-M307)/(59.5+M307))))&gt;250,250,(IF((IF(G308&gt;0.5,G308-0.5,0))&gt;0,IF((147.2*(101-M307)/(59.5+M307))&gt;150,(147.2*(101-M307)/(59.5+M307))+42.5*(IF(G308&gt;0.5,G308-0.5,0))*EXP(-100/(251-(147.2*(101-M307)/(59.5+M307))))*(1-EXP(-6.93/(IF(G308&gt;0.5,G308-0.5,0))))+0.0015*((147.2*(101-M307)/(59.5+M307))-150)*((147.2*(101-M307)/(59.5+M307))-150)*SQRT(IF(G308&gt;0.5,G308-0.5,0)),(147.2*(101-M307)/(59.5+M307))+42.5*(IF(G308&gt;0.5,G308-0.5,0))*EXP(-100/(251-(147.2*(101-M307)/(59.5+M307))))*(1-EXP(-6.93/(IF(G308&gt;0.5,G308-0.5,0))))),(147.2*(101-M307)/(59.5+M307)))))</f>
        <v>86.179554731100936</v>
      </c>
      <c r="M308" s="19">
        <f t="shared" ref="M308:M371" si="110">IF((59.5*(250-K308)/(147.2+K308))&gt;101,101,IF((59.5*(250-K308)/(147.2+K308))&lt;0,0,(59.5*(250-K308)/(147.2+K308))))</f>
        <v>52.868064734121319</v>
      </c>
      <c r="N308" s="16">
        <f t="shared" ref="N308:N342" si="111">IF(IF(G308&lt;=1.5,O307,43.43*(5.6348-LN((20+280/EXP(0.023*O307)+1000*(0.92*G308-1.27)/(48.77+IF(O307&lt;=33,100/(0.5+0.3*O307),IF(O307&lt;=65,14-1.3*LN(O307),6.2*LN(O307)-17.2))*(0.92*G308-1.27)))-20)))&lt;0,0,IF(G308&lt;=1.5,O307,43.43*(5.6348-LN((20+280/EXP(0.023*O307)+1000*(0.92*G308-1.27)/(48.77+IF(O307&lt;=33,100/(0.5+0.3*O307),IF(O307&lt;=65,14-1.3*LN(O307),6.2*LN(O307)-17.2))*(0.92*G308-1.27)))-20))))</f>
        <v>7.0456800000000003E-3</v>
      </c>
      <c r="O308" s="19">
        <f t="shared" ref="O308:O342" si="112">IF(N308+(1.894*(IF(C308&lt;-1.1,-1.1,C308)+1.1)*(100-D308)*(IF(SH=TRUE,CHOOSE(RIGHT(LEFT(B307,6),2),11.5,10.5, 9.2, 7.9, 6.8, 6.2,6.5, 7.4, 8.7,10,11.2,11.8),CHOOSE(RIGHT(LEFT(B307,6),2),6.5,7.5,9,12.8,13.9,13.9,12.4,10.9,9.4,8,7,6)))*0.0001)&lt;0,0,N308+(1.894*(IF(C308&lt;-1.1,-1.1,C308)+1.1)*(100-D308)*(IF(SH=TRUE,CHOOSE(RIGHT(LEFT(B307,6),2),11.5,10.5, 9.2, 7.9, 6.8, 6.2,6.5, 7.4, 8.7,10,11.2,11.8),CHOOSE(RIGHT(LEFT(B307,6),2),6.5,7.5,9,12.8,13.9,13.9,12.4,10.9,9.4,8,7,6)))*0.0001))</f>
        <v>1.7386920000000004E-2</v>
      </c>
      <c r="P308" s="16">
        <f t="shared" ref="P308:P371" si="113">R308+0.5*Q308</f>
        <v>0</v>
      </c>
      <c r="Q308" s="16">
        <f t="shared" ref="Q308:Q342" si="114">IF(IF(C308&gt;-2.8,0.36*(C308+2.8)+X308,X308)&lt;0,0,IF(C308&gt;-2.8,0.36*(C308+2.8)+X308,X308))</f>
        <v>0</v>
      </c>
      <c r="R308" s="16">
        <f t="shared" ref="R308:R342" si="115">IF(G308&gt;2.8,S308,Y307)</f>
        <v>0</v>
      </c>
      <c r="S308" s="16">
        <f t="shared" ref="S308:S371" si="116">IF(T308&gt;0,T308,0)</f>
        <v>2.5078401739916969</v>
      </c>
      <c r="T308" s="16">
        <f t="shared" ref="T308:T371" si="117">400*LN(800/U308)</f>
        <v>2.5078401739916969</v>
      </c>
      <c r="U308" s="16">
        <f t="shared" ref="U308:U371" si="118">V308+3.937*W308</f>
        <v>795.00000999999997</v>
      </c>
      <c r="V308" s="16">
        <f t="shared" ref="V308:V371" si="119">800*EXP(-Y307/400)</f>
        <v>800</v>
      </c>
      <c r="W308" s="16">
        <f t="shared" ref="W308:W342" si="120">0.83*G308-1.27</f>
        <v>-1.27</v>
      </c>
      <c r="X308" s="16">
        <f t="shared" ref="X308:X371" si="121">IF(SH=TRUE,CHOOSE(RIGHT(LEFT(B307,6),2),6.4,5,2.4,0.4,-1.6,-1.6,-1.6,-1.6,-1.6,0.9,3.8,5.8),CHOOSE(RIGHT(LEFT(B307,6),2),-1.6,-1.6,-1.6,0.9,3.8,5.8,6.4,5,2.4,0.4,-1.6,-1.6))</f>
        <v>-1.6</v>
      </c>
      <c r="Y308" s="19">
        <f t="shared" ref="Y308:Y371" si="122">P308</f>
        <v>0</v>
      </c>
      <c r="Z308" s="15">
        <f t="shared" ref="Z308:Z342" si="123">0.208*(91.9*EXP(-0.1386*(147.2*(101-M308)/(59.5+M308)))*(1+(147.2*(101-M308)/(59.5+M308))^5.31/(4.93*10^7)))*EXP(0.05038*F308)</f>
        <v>0.4364907957358134</v>
      </c>
      <c r="AA308" s="15">
        <f t="shared" ref="AA308:AA371" si="124">IF(IF((IF(AND(O308=0,Y308=0),0,0.8*Y308*O308/(O308+0.4*Y308)))&lt;O308,O308-(0.92+(0.0114*O308)^1.7)*((O308-(IF(AND(O308=0,Y308=0),0,0.8*Y308*O308/(O308+0.4*Y308))))/O308),(IF(AND(O308=0,Y308=0),0,0.8*Y308*O308/(O308+0.4*Y308))))&lt;0,0,IF((IF(AND(O308=0,Y308=0),0,0.8*Y308*O308/(O308+0.4*Y308)))&lt;O308,O308-(0.92+(0.0114*O308)^1.7)*((O308-(IF(AND(O308=0,Y308=0),0,0.8*Y308*O308/(O308+0.4*Y308))))/O308),(IF(AND(O308=0,Y308=0),0,0.8*Y308*O308/(O308+0.4*Y308)))))</f>
        <v>0</v>
      </c>
      <c r="AB308" s="15">
        <f t="shared" ref="AB308:AB371" si="125">IF((IF(AA308&gt;80,0.1*Z308*(1000/(25+108.64/EXP(0.023*AA308))),0.1*Z308*(0.626*POWER(AA308,0.809)+2)))&lt;=1,IF(AA308&gt;80,0.1*Z308*(1000/(25+108.64/EXP(0.023*AA308))),0.1*Z308*(0.626*POWER(AA308,0.809)+2)),EXP(2.72*POWER(0.434*LN(IF(AA308&gt;80,0.1*Z308*(1000/(25+108.64/EXP(0.023*AA308))),0.1*Z308*(0.626*POWER(AA308,0.809)+2))),0.647)))</f>
        <v>8.7298159147162685E-2</v>
      </c>
    </row>
    <row r="309" spans="1:28" x14ac:dyDescent="0.2">
      <c r="A309" s="128">
        <v>42556</v>
      </c>
      <c r="B309" s="34">
        <f t="shared" si="106"/>
        <v>20160705</v>
      </c>
      <c r="C309">
        <f>Índice!C314</f>
        <v>1.4</v>
      </c>
      <c r="D309">
        <f>Índice!D314</f>
        <v>79</v>
      </c>
      <c r="E309" t="str">
        <f>Índice!E314</f>
        <v>E</v>
      </c>
      <c r="F309">
        <f>Índice!F314</f>
        <v>11</v>
      </c>
      <c r="G309">
        <f>Índice!G314</f>
        <v>0.8</v>
      </c>
      <c r="I309" s="5">
        <f t="shared" si="107"/>
        <v>-1.8396625468709</v>
      </c>
      <c r="K309" s="5">
        <f t="shared" si="108"/>
        <v>52.727697254542889</v>
      </c>
      <c r="L309" s="17">
        <f t="shared" si="109"/>
        <v>70.541164015441439</v>
      </c>
      <c r="M309" s="19">
        <f t="shared" si="110"/>
        <v>58.709734441699467</v>
      </c>
      <c r="N309" s="16">
        <f t="shared" si="111"/>
        <v>1.7386920000000004E-2</v>
      </c>
      <c r="O309" s="19">
        <f t="shared" si="112"/>
        <v>8.2019669999999989E-2</v>
      </c>
      <c r="P309" s="16">
        <f t="shared" si="113"/>
        <v>0</v>
      </c>
      <c r="Q309" s="16">
        <f t="shared" si="114"/>
        <v>0</v>
      </c>
      <c r="R309" s="16">
        <f t="shared" si="115"/>
        <v>0</v>
      </c>
      <c r="S309" s="16">
        <f t="shared" si="116"/>
        <v>1.1946933403217603</v>
      </c>
      <c r="T309" s="16">
        <f t="shared" si="117"/>
        <v>1.1946933403217603</v>
      </c>
      <c r="U309" s="16">
        <f t="shared" si="118"/>
        <v>797.61417800000004</v>
      </c>
      <c r="V309" s="16">
        <f t="shared" si="119"/>
        <v>800</v>
      </c>
      <c r="W309" s="16">
        <f t="shared" si="120"/>
        <v>-0.60599999999999998</v>
      </c>
      <c r="X309" s="16">
        <f t="shared" si="121"/>
        <v>-1.6</v>
      </c>
      <c r="Y309" s="19">
        <f t="shared" si="122"/>
        <v>0</v>
      </c>
      <c r="Z309" s="15">
        <f t="shared" si="123"/>
        <v>0.65414000459930022</v>
      </c>
      <c r="AA309" s="15">
        <f t="shared" si="124"/>
        <v>0</v>
      </c>
      <c r="AB309" s="15">
        <f t="shared" si="125"/>
        <v>0.13082800091986005</v>
      </c>
    </row>
    <row r="310" spans="1:28" x14ac:dyDescent="0.2">
      <c r="A310" s="128">
        <v>42557</v>
      </c>
      <c r="B310" s="34">
        <f t="shared" si="106"/>
        <v>20160706</v>
      </c>
      <c r="C310">
        <f>Índice!C315</f>
        <v>2.7</v>
      </c>
      <c r="D310">
        <f>Índice!D315</f>
        <v>86</v>
      </c>
      <c r="E310" t="str">
        <f>Índice!E315</f>
        <v>SE</v>
      </c>
      <c r="F310">
        <f>Índice!F315</f>
        <v>13</v>
      </c>
      <c r="G310">
        <f>Índice!G315</f>
        <v>0</v>
      </c>
      <c r="I310" s="5">
        <f t="shared" si="107"/>
        <v>0.59257708698752543</v>
      </c>
      <c r="K310" s="5">
        <f t="shared" si="108"/>
        <v>43.670398971575921</v>
      </c>
      <c r="L310" s="17">
        <f t="shared" si="109"/>
        <v>52.661712841018556</v>
      </c>
      <c r="M310" s="19">
        <f t="shared" si="110"/>
        <v>64.319094670197885</v>
      </c>
      <c r="N310" s="16">
        <f t="shared" si="111"/>
        <v>8.2019669999999989E-2</v>
      </c>
      <c r="O310" s="19">
        <f t="shared" si="112"/>
        <v>0.14751418999999999</v>
      </c>
      <c r="P310" s="16">
        <f t="shared" si="113"/>
        <v>0.18999999999999995</v>
      </c>
      <c r="Q310" s="16">
        <f t="shared" si="114"/>
        <v>0.37999999999999989</v>
      </c>
      <c r="R310" s="16">
        <f t="shared" si="115"/>
        <v>0</v>
      </c>
      <c r="S310" s="16">
        <f t="shared" si="116"/>
        <v>2.5078401739916969</v>
      </c>
      <c r="T310" s="16">
        <f t="shared" si="117"/>
        <v>2.5078401739916969</v>
      </c>
      <c r="U310" s="16">
        <f t="shared" si="118"/>
        <v>795.00000999999997</v>
      </c>
      <c r="V310" s="16">
        <f t="shared" si="119"/>
        <v>800</v>
      </c>
      <c r="W310" s="16">
        <f t="shared" si="120"/>
        <v>-1.27</v>
      </c>
      <c r="X310" s="16">
        <f t="shared" si="121"/>
        <v>-1.6</v>
      </c>
      <c r="Y310" s="19">
        <f t="shared" si="122"/>
        <v>0.18999999999999995</v>
      </c>
      <c r="Z310" s="15">
        <f t="shared" si="123"/>
        <v>0.98712303311182381</v>
      </c>
      <c r="AA310" s="15">
        <f t="shared" si="124"/>
        <v>0</v>
      </c>
      <c r="AB310" s="15">
        <f t="shared" si="125"/>
        <v>0.19742460662236477</v>
      </c>
    </row>
    <row r="311" spans="1:28" x14ac:dyDescent="0.2">
      <c r="A311" s="128">
        <v>42558</v>
      </c>
      <c r="B311" s="34">
        <f t="shared" si="106"/>
        <v>20160707</v>
      </c>
      <c r="C311">
        <f>Índice!C316</f>
        <v>3.6</v>
      </c>
      <c r="D311">
        <f>Índice!D316</f>
        <v>84</v>
      </c>
      <c r="E311">
        <f>Índice!E316</f>
        <v>0</v>
      </c>
      <c r="F311">
        <f>Índice!F316</f>
        <v>0</v>
      </c>
      <c r="G311">
        <f>Índice!G316</f>
        <v>0</v>
      </c>
      <c r="I311" s="5">
        <f t="shared" si="107"/>
        <v>1.1486439726430497</v>
      </c>
      <c r="K311" s="5">
        <f t="shared" si="108"/>
        <v>40.678807466973957</v>
      </c>
      <c r="L311" s="17">
        <f t="shared" si="109"/>
        <v>43.607403841295117</v>
      </c>
      <c r="M311" s="19">
        <f t="shared" si="110"/>
        <v>66.29066430445792</v>
      </c>
      <c r="N311" s="16">
        <f t="shared" si="111"/>
        <v>0.14751418999999999</v>
      </c>
      <c r="O311" s="19">
        <f t="shared" si="112"/>
        <v>0.24009290999999999</v>
      </c>
      <c r="P311" s="16">
        <f t="shared" si="113"/>
        <v>0.54199999999999982</v>
      </c>
      <c r="Q311" s="16">
        <f t="shared" si="114"/>
        <v>0.70399999999999974</v>
      </c>
      <c r="R311" s="16">
        <f t="shared" si="115"/>
        <v>0.18999999999999995</v>
      </c>
      <c r="S311" s="16">
        <f t="shared" si="116"/>
        <v>2.6990354257753495</v>
      </c>
      <c r="T311" s="16">
        <f t="shared" si="117"/>
        <v>2.6990354257753495</v>
      </c>
      <c r="U311" s="16">
        <f t="shared" si="118"/>
        <v>794.62010023571213</v>
      </c>
      <c r="V311" s="16">
        <f t="shared" si="119"/>
        <v>799.62009023571215</v>
      </c>
      <c r="W311" s="16">
        <f t="shared" si="120"/>
        <v>-1.27</v>
      </c>
      <c r="X311" s="16">
        <f t="shared" si="121"/>
        <v>-1.6</v>
      </c>
      <c r="Y311" s="19">
        <f t="shared" si="122"/>
        <v>0.54199999999999982</v>
      </c>
      <c r="Z311" s="15">
        <f t="shared" si="123"/>
        <v>0.5538120453351123</v>
      </c>
      <c r="AA311" s="15">
        <f t="shared" si="124"/>
        <v>0.19318804136480594</v>
      </c>
      <c r="AB311" s="15">
        <f t="shared" si="125"/>
        <v>0.11993083422657087</v>
      </c>
    </row>
    <row r="312" spans="1:28" x14ac:dyDescent="0.2">
      <c r="A312" s="128">
        <v>42559</v>
      </c>
      <c r="B312" s="34">
        <f t="shared" si="106"/>
        <v>20160708</v>
      </c>
      <c r="C312">
        <f>Índice!C317</f>
        <v>1.3</v>
      </c>
      <c r="D312">
        <f>Índice!D317</f>
        <v>86</v>
      </c>
      <c r="E312" t="str">
        <f>Índice!E317</f>
        <v>SE</v>
      </c>
      <c r="F312">
        <f>Índice!F317</f>
        <v>13</v>
      </c>
      <c r="G312">
        <f>Índice!G317</f>
        <v>0</v>
      </c>
      <c r="I312" s="5">
        <f t="shared" si="107"/>
        <v>-0.78165649925047798</v>
      </c>
      <c r="K312" s="5">
        <f t="shared" si="108"/>
        <v>35.885151902486214</v>
      </c>
      <c r="L312" s="17">
        <f t="shared" si="109"/>
        <v>40.616799685688022</v>
      </c>
      <c r="M312" s="19">
        <f t="shared" si="110"/>
        <v>69.584198005240154</v>
      </c>
      <c r="N312" s="16">
        <f t="shared" si="111"/>
        <v>0.24009290999999999</v>
      </c>
      <c r="O312" s="19">
        <f t="shared" si="112"/>
        <v>0.28145787</v>
      </c>
      <c r="P312" s="16">
        <f t="shared" si="113"/>
        <v>0.54199999999999982</v>
      </c>
      <c r="Q312" s="16">
        <f t="shared" si="114"/>
        <v>0</v>
      </c>
      <c r="R312" s="16">
        <f t="shared" si="115"/>
        <v>0.54199999999999982</v>
      </c>
      <c r="S312" s="16">
        <f t="shared" si="116"/>
        <v>3.053251297211514</v>
      </c>
      <c r="T312" s="16">
        <f t="shared" si="117"/>
        <v>3.053251297211514</v>
      </c>
      <c r="U312" s="16">
        <f t="shared" si="118"/>
        <v>793.91674407840378</v>
      </c>
      <c r="V312" s="16">
        <f t="shared" si="119"/>
        <v>798.91673407840381</v>
      </c>
      <c r="W312" s="16">
        <f t="shared" si="120"/>
        <v>-1.27</v>
      </c>
      <c r="X312" s="16">
        <f t="shared" si="121"/>
        <v>-1.6</v>
      </c>
      <c r="Y312" s="19">
        <f t="shared" si="122"/>
        <v>0.54199999999999982</v>
      </c>
      <c r="Z312" s="15">
        <f t="shared" si="123"/>
        <v>1.1883870999281594</v>
      </c>
      <c r="AA312" s="15">
        <f t="shared" si="124"/>
        <v>0.16206393563838176</v>
      </c>
      <c r="AB312" s="15">
        <f t="shared" si="125"/>
        <v>0.25474486626400689</v>
      </c>
    </row>
    <row r="313" spans="1:28" x14ac:dyDescent="0.2">
      <c r="A313" s="128">
        <v>42560</v>
      </c>
      <c r="B313" s="34">
        <f t="shared" si="106"/>
        <v>20160709</v>
      </c>
      <c r="C313">
        <f>Índice!C318</f>
        <v>-1.6</v>
      </c>
      <c r="D313">
        <f>Índice!D318</f>
        <v>82</v>
      </c>
      <c r="E313" t="str">
        <f>Índice!E318</f>
        <v>S</v>
      </c>
      <c r="F313">
        <f>Índice!F318</f>
        <v>7</v>
      </c>
      <c r="G313">
        <f>Índice!G318</f>
        <v>0</v>
      </c>
      <c r="I313" s="5">
        <f t="shared" si="107"/>
        <v>-4.2629997666093997</v>
      </c>
      <c r="K313" s="5">
        <f t="shared" si="108"/>
        <v>32.630990665916897</v>
      </c>
      <c r="L313" s="17">
        <f t="shared" si="109"/>
        <v>35.824726225908158</v>
      </c>
      <c r="M313" s="19">
        <f t="shared" si="110"/>
        <v>71.920062317875022</v>
      </c>
      <c r="N313" s="16">
        <f t="shared" si="111"/>
        <v>0.28145787</v>
      </c>
      <c r="O313" s="19">
        <f t="shared" si="112"/>
        <v>0.28145787</v>
      </c>
      <c r="P313" s="16">
        <f t="shared" si="113"/>
        <v>0.54199999999999982</v>
      </c>
      <c r="Q313" s="16">
        <f t="shared" si="114"/>
        <v>0</v>
      </c>
      <c r="R313" s="16">
        <f t="shared" si="115"/>
        <v>0.54199999999999982</v>
      </c>
      <c r="S313" s="16">
        <f t="shared" si="116"/>
        <v>3.053251297211514</v>
      </c>
      <c r="T313" s="16">
        <f t="shared" si="117"/>
        <v>3.053251297211514</v>
      </c>
      <c r="U313" s="16">
        <f t="shared" si="118"/>
        <v>793.91674407840378</v>
      </c>
      <c r="V313" s="16">
        <f t="shared" si="119"/>
        <v>798.91673407840381</v>
      </c>
      <c r="W313" s="16">
        <f t="shared" si="120"/>
        <v>-1.27</v>
      </c>
      <c r="X313" s="16">
        <f t="shared" si="121"/>
        <v>-1.6</v>
      </c>
      <c r="Y313" s="19">
        <f t="shared" si="122"/>
        <v>0.54199999999999982</v>
      </c>
      <c r="Z313" s="15">
        <f t="shared" si="123"/>
        <v>0.94985821867580034</v>
      </c>
      <c r="AA313" s="15">
        <f t="shared" si="124"/>
        <v>0.16206393563838176</v>
      </c>
      <c r="AB313" s="15">
        <f t="shared" si="125"/>
        <v>0.20361337219241293</v>
      </c>
    </row>
    <row r="314" spans="1:28" x14ac:dyDescent="0.2">
      <c r="A314" s="128">
        <v>42561</v>
      </c>
      <c r="B314" s="34">
        <f t="shared" si="106"/>
        <v>20160710</v>
      </c>
      <c r="C314">
        <f>Índice!C319</f>
        <v>3.4</v>
      </c>
      <c r="D314">
        <f>Índice!D319</f>
        <v>79</v>
      </c>
      <c r="E314" t="str">
        <f>Índice!E319</f>
        <v>NO</v>
      </c>
      <c r="F314">
        <f>Índice!F319</f>
        <v>1</v>
      </c>
      <c r="G314">
        <f>Índice!G319</f>
        <v>0</v>
      </c>
      <c r="I314" s="5">
        <f t="shared" si="107"/>
        <v>0.10472135839170751</v>
      </c>
      <c r="K314" s="5">
        <f t="shared" si="108"/>
        <v>30.039864195597911</v>
      </c>
      <c r="L314" s="17">
        <f t="shared" si="109"/>
        <v>32.571638997210989</v>
      </c>
      <c r="M314" s="19">
        <f t="shared" si="110"/>
        <v>73.841334395961368</v>
      </c>
      <c r="N314" s="16">
        <f t="shared" si="111"/>
        <v>0.28145787</v>
      </c>
      <c r="O314" s="19">
        <f t="shared" si="112"/>
        <v>0.39779682</v>
      </c>
      <c r="P314" s="16">
        <f t="shared" si="113"/>
        <v>0.85799999999999965</v>
      </c>
      <c r="Q314" s="16">
        <f t="shared" si="114"/>
        <v>0.63199999999999967</v>
      </c>
      <c r="R314" s="16">
        <f t="shared" si="115"/>
        <v>0.54199999999999982</v>
      </c>
      <c r="S314" s="16">
        <f t="shared" si="116"/>
        <v>3.053251297211514</v>
      </c>
      <c r="T314" s="16">
        <f t="shared" si="117"/>
        <v>3.053251297211514</v>
      </c>
      <c r="U314" s="16">
        <f t="shared" si="118"/>
        <v>793.91674407840378</v>
      </c>
      <c r="V314" s="16">
        <f t="shared" si="119"/>
        <v>798.91673407840381</v>
      </c>
      <c r="W314" s="16">
        <f t="shared" si="120"/>
        <v>-1.27</v>
      </c>
      <c r="X314" s="16">
        <f t="shared" si="121"/>
        <v>-1.6</v>
      </c>
      <c r="Y314" s="19">
        <f t="shared" si="122"/>
        <v>0.85799999999999965</v>
      </c>
      <c r="Z314" s="15">
        <f t="shared" si="123"/>
        <v>0.75964305632384821</v>
      </c>
      <c r="AA314" s="15">
        <f t="shared" si="124"/>
        <v>0.33000335619711058</v>
      </c>
      <c r="AB314" s="15">
        <f t="shared" si="125"/>
        <v>0.17132251592317527</v>
      </c>
    </row>
    <row r="315" spans="1:28" x14ac:dyDescent="0.2">
      <c r="A315" s="128">
        <v>42562</v>
      </c>
      <c r="B315" s="34">
        <f t="shared" si="106"/>
        <v>20160711</v>
      </c>
      <c r="C315">
        <f>Índice!C320</f>
        <v>12.9</v>
      </c>
      <c r="D315">
        <f>Índice!D320</f>
        <v>77</v>
      </c>
      <c r="E315" t="str">
        <f>Índice!E320</f>
        <v>NO</v>
      </c>
      <c r="F315">
        <f>Índice!F320</f>
        <v>7</v>
      </c>
      <c r="G315">
        <f>Índice!G320</f>
        <v>0</v>
      </c>
      <c r="I315" s="5">
        <f t="shared" si="107"/>
        <v>8.954910469157813</v>
      </c>
      <c r="K315" s="5">
        <f t="shared" si="108"/>
        <v>25.381226836157133</v>
      </c>
      <c r="L315" s="17">
        <f t="shared" si="109"/>
        <v>29.981367705853479</v>
      </c>
      <c r="M315" s="19">
        <f t="shared" si="110"/>
        <v>77.44073470944069</v>
      </c>
      <c r="N315" s="16">
        <f t="shared" si="111"/>
        <v>0.39779682</v>
      </c>
      <c r="O315" s="19">
        <f t="shared" si="112"/>
        <v>0.79421101999999999</v>
      </c>
      <c r="P315" s="16">
        <f t="shared" si="113"/>
        <v>2.8839999999999995</v>
      </c>
      <c r="Q315" s="16">
        <f t="shared" si="114"/>
        <v>4.0519999999999996</v>
      </c>
      <c r="R315" s="16">
        <f t="shared" si="115"/>
        <v>0.85799999999999965</v>
      </c>
      <c r="S315" s="16">
        <f t="shared" si="116"/>
        <v>3.3712422176052907</v>
      </c>
      <c r="T315" s="16">
        <f t="shared" si="117"/>
        <v>3.3712422176052907</v>
      </c>
      <c r="U315" s="16">
        <f t="shared" si="118"/>
        <v>793.28584909481219</v>
      </c>
      <c r="V315" s="16">
        <f t="shared" si="119"/>
        <v>798.28583909481222</v>
      </c>
      <c r="W315" s="16">
        <f t="shared" si="120"/>
        <v>-1.27</v>
      </c>
      <c r="X315" s="16">
        <f t="shared" si="121"/>
        <v>-1.6</v>
      </c>
      <c r="Y315" s="19">
        <f t="shared" si="122"/>
        <v>2.8839999999999995</v>
      </c>
      <c r="Z315" s="15">
        <f t="shared" si="123"/>
        <v>1.2810491180332286</v>
      </c>
      <c r="AA315" s="15">
        <f t="shared" si="124"/>
        <v>0.9407502301450168</v>
      </c>
      <c r="AB315" s="15">
        <f t="shared" si="125"/>
        <v>0.33253729068677945</v>
      </c>
    </row>
    <row r="316" spans="1:28" x14ac:dyDescent="0.2">
      <c r="A316" s="128">
        <v>42563</v>
      </c>
      <c r="B316" s="34">
        <f t="shared" si="106"/>
        <v>20160712</v>
      </c>
      <c r="C316">
        <f>Índice!C321</f>
        <v>5.3</v>
      </c>
      <c r="D316">
        <f>Índice!D321</f>
        <v>95</v>
      </c>
      <c r="E316" t="str">
        <f>Índice!E321</f>
        <v>NO</v>
      </c>
      <c r="F316">
        <f>Índice!F321</f>
        <v>5</v>
      </c>
      <c r="G316">
        <f>Índice!G321</f>
        <v>10</v>
      </c>
      <c r="I316" s="5">
        <f t="shared" si="107"/>
        <v>4.5576736830679057</v>
      </c>
      <c r="K316" s="5">
        <f t="shared" si="108"/>
        <v>142.41285040444436</v>
      </c>
      <c r="L316" s="17">
        <f t="shared" si="109"/>
        <v>159.55873794088575</v>
      </c>
      <c r="M316" s="19">
        <f t="shared" si="110"/>
        <v>22.10342321480541</v>
      </c>
      <c r="N316" s="16">
        <f t="shared" si="111"/>
        <v>0</v>
      </c>
      <c r="O316" s="19">
        <f t="shared" si="112"/>
        <v>3.9395199999999998E-2</v>
      </c>
      <c r="P316" s="16">
        <f t="shared" si="113"/>
        <v>0.65799999999999992</v>
      </c>
      <c r="Q316" s="16">
        <f t="shared" si="114"/>
        <v>1.3159999999999998</v>
      </c>
      <c r="R316" s="16">
        <f t="shared" si="115"/>
        <v>0</v>
      </c>
      <c r="S316" s="16">
        <f t="shared" si="116"/>
        <v>0</v>
      </c>
      <c r="T316" s="16">
        <f t="shared" si="117"/>
        <v>-10.817331073416799</v>
      </c>
      <c r="U316" s="16">
        <f t="shared" si="118"/>
        <v>821.92985375590035</v>
      </c>
      <c r="V316" s="16">
        <f t="shared" si="119"/>
        <v>794.25274375590038</v>
      </c>
      <c r="W316" s="16">
        <f t="shared" si="120"/>
        <v>7.0299999999999994</v>
      </c>
      <c r="X316" s="16">
        <f t="shared" si="121"/>
        <v>-1.6</v>
      </c>
      <c r="Y316" s="19">
        <f t="shared" si="122"/>
        <v>0.65799999999999992</v>
      </c>
      <c r="Z316" s="15">
        <f t="shared" si="123"/>
        <v>3.6751370917567254E-4</v>
      </c>
      <c r="AA316" s="15">
        <f t="shared" si="124"/>
        <v>6.8532591660409675E-2</v>
      </c>
      <c r="AB316" s="15">
        <f t="shared" si="125"/>
        <v>7.613354694111898E-5</v>
      </c>
    </row>
    <row r="317" spans="1:28" x14ac:dyDescent="0.2">
      <c r="A317" s="128">
        <v>42564</v>
      </c>
      <c r="B317" s="34">
        <f t="shared" si="106"/>
        <v>20160713</v>
      </c>
      <c r="C317">
        <f>Índice!C322</f>
        <v>7.2</v>
      </c>
      <c r="D317">
        <f>Índice!D322</f>
        <v>92</v>
      </c>
      <c r="E317" t="str">
        <f>Índice!E322</f>
        <v>O</v>
      </c>
      <c r="F317">
        <f>Índice!F322</f>
        <v>9</v>
      </c>
      <c r="G317">
        <f>Índice!G322</f>
        <v>20</v>
      </c>
      <c r="I317" s="5">
        <f t="shared" si="107"/>
        <v>5.9792928122072775</v>
      </c>
      <c r="K317" s="5">
        <f t="shared" si="108"/>
        <v>189.98456367048789</v>
      </c>
      <c r="L317" s="17">
        <f t="shared" si="109"/>
        <v>241.08975630791301</v>
      </c>
      <c r="M317" s="19">
        <f t="shared" si="110"/>
        <v>10.590397207790433</v>
      </c>
      <c r="N317" s="16">
        <f t="shared" si="111"/>
        <v>0</v>
      </c>
      <c r="O317" s="19">
        <f t="shared" si="112"/>
        <v>8.1745040000000005E-2</v>
      </c>
      <c r="P317" s="16">
        <f t="shared" si="113"/>
        <v>0.99999999999999978</v>
      </c>
      <c r="Q317" s="16">
        <f t="shared" si="114"/>
        <v>1.9999999999999996</v>
      </c>
      <c r="R317" s="16">
        <f t="shared" si="115"/>
        <v>0</v>
      </c>
      <c r="S317" s="16">
        <f t="shared" si="116"/>
        <v>0</v>
      </c>
      <c r="T317" s="16">
        <f t="shared" si="117"/>
        <v>-28.48117384672658</v>
      </c>
      <c r="U317" s="16">
        <f t="shared" si="118"/>
        <v>859.03929181672243</v>
      </c>
      <c r="V317" s="16">
        <f t="shared" si="119"/>
        <v>798.68508181672246</v>
      </c>
      <c r="W317" s="16">
        <f t="shared" si="120"/>
        <v>15.329999999999998</v>
      </c>
      <c r="X317" s="16">
        <f t="shared" si="121"/>
        <v>-1.6</v>
      </c>
      <c r="Y317" s="19">
        <f t="shared" si="122"/>
        <v>0.99999999999999978</v>
      </c>
      <c r="Z317" s="15">
        <f t="shared" si="123"/>
        <v>2.8511935778487315E-6</v>
      </c>
      <c r="AA317" s="15">
        <f t="shared" si="124"/>
        <v>0.13574822067706188</v>
      </c>
      <c r="AB317" s="15">
        <f t="shared" si="125"/>
        <v>6.0571866247701012E-7</v>
      </c>
    </row>
    <row r="318" spans="1:28" x14ac:dyDescent="0.2">
      <c r="A318" s="128">
        <v>42565</v>
      </c>
      <c r="B318" s="34">
        <f t="shared" si="106"/>
        <v>20160714</v>
      </c>
      <c r="C318">
        <f>Índice!C323</f>
        <v>5.31</v>
      </c>
      <c r="D318">
        <f>Índice!D323</f>
        <v>81</v>
      </c>
      <c r="E318" t="str">
        <f>Índice!E323</f>
        <v>NO</v>
      </c>
      <c r="F318">
        <f>Índice!F323</f>
        <v>31</v>
      </c>
      <c r="G318">
        <f>Índice!G323</f>
        <v>33</v>
      </c>
      <c r="I318" s="5">
        <f t="shared" si="107"/>
        <v>2.3113203640231337</v>
      </c>
      <c r="K318" s="5">
        <f t="shared" si="108"/>
        <v>133.70963964391649</v>
      </c>
      <c r="L318" s="17">
        <f t="shared" si="109"/>
        <v>250</v>
      </c>
      <c r="M318" s="19">
        <f t="shared" si="110"/>
        <v>24.631680315271144</v>
      </c>
      <c r="N318" s="16">
        <f t="shared" si="111"/>
        <v>0</v>
      </c>
      <c r="O318" s="19">
        <f t="shared" si="112"/>
        <v>0.14993566899999999</v>
      </c>
      <c r="P318" s="16">
        <f t="shared" si="113"/>
        <v>0.65979999999999972</v>
      </c>
      <c r="Q318" s="16">
        <f t="shared" si="114"/>
        <v>1.3195999999999994</v>
      </c>
      <c r="R318" s="16">
        <f t="shared" si="115"/>
        <v>0</v>
      </c>
      <c r="S318" s="16">
        <f t="shared" si="116"/>
        <v>0</v>
      </c>
      <c r="T318" s="16">
        <f t="shared" si="117"/>
        <v>-47.485013823347828</v>
      </c>
      <c r="U318" s="16">
        <f t="shared" si="118"/>
        <v>900.83693791796804</v>
      </c>
      <c r="V318" s="16">
        <f t="shared" si="119"/>
        <v>798.00249791796807</v>
      </c>
      <c r="W318" s="16">
        <f t="shared" si="120"/>
        <v>26.119999999999997</v>
      </c>
      <c r="X318" s="16">
        <f t="shared" si="121"/>
        <v>-1.6</v>
      </c>
      <c r="Y318" s="19">
        <f t="shared" si="122"/>
        <v>0.65979999999999972</v>
      </c>
      <c r="Z318" s="15">
        <f t="shared" si="123"/>
        <v>3.2539176685617596E-3</v>
      </c>
      <c r="AA318" s="15">
        <f t="shared" si="124"/>
        <v>0.19123102437183234</v>
      </c>
      <c r="AB318" s="15">
        <f t="shared" si="125"/>
        <v>7.042106334822631E-4</v>
      </c>
    </row>
    <row r="319" spans="1:28" x14ac:dyDescent="0.2">
      <c r="A319" s="128">
        <v>42566</v>
      </c>
      <c r="B319" s="34">
        <f t="shared" si="106"/>
        <v>20160715</v>
      </c>
      <c r="C319">
        <f>Índice!C324</f>
        <v>3</v>
      </c>
      <c r="D319">
        <f>Índice!D324</f>
        <v>82</v>
      </c>
      <c r="E319" t="str">
        <f>Índice!E324</f>
        <v>Variable</v>
      </c>
      <c r="F319">
        <f>Índice!F324</f>
        <v>3</v>
      </c>
      <c r="G319">
        <f>Índice!G324</f>
        <v>0</v>
      </c>
      <c r="I319" s="5">
        <f t="shared" si="107"/>
        <v>0.22863778754765504</v>
      </c>
      <c r="K319" s="5">
        <f t="shared" si="108"/>
        <v>103.24132796735068</v>
      </c>
      <c r="L319" s="17">
        <f t="shared" si="109"/>
        <v>133.61692783819993</v>
      </c>
      <c r="M319" s="19">
        <f t="shared" si="110"/>
        <v>34.867012792237787</v>
      </c>
      <c r="N319" s="16">
        <f t="shared" si="111"/>
        <v>0.14993566899999999</v>
      </c>
      <c r="O319" s="19">
        <f t="shared" si="112"/>
        <v>0.24079084899999997</v>
      </c>
      <c r="P319" s="16">
        <f t="shared" si="113"/>
        <v>0.90379999999999971</v>
      </c>
      <c r="Q319" s="16">
        <f t="shared" si="114"/>
        <v>0.48799999999999999</v>
      </c>
      <c r="R319" s="16">
        <f t="shared" si="115"/>
        <v>0.65979999999999972</v>
      </c>
      <c r="S319" s="16">
        <f t="shared" si="116"/>
        <v>3.171793297064001</v>
      </c>
      <c r="T319" s="16">
        <f t="shared" si="117"/>
        <v>3.171793297064001</v>
      </c>
      <c r="U319" s="16">
        <f t="shared" si="118"/>
        <v>793.68149774194092</v>
      </c>
      <c r="V319" s="16">
        <f t="shared" si="119"/>
        <v>798.68148774194094</v>
      </c>
      <c r="W319" s="16">
        <f t="shared" si="120"/>
        <v>-1.27</v>
      </c>
      <c r="X319" s="16">
        <f t="shared" si="121"/>
        <v>-1.6</v>
      </c>
      <c r="Y319" s="19">
        <f t="shared" si="122"/>
        <v>0.90379999999999971</v>
      </c>
      <c r="Z319" s="15">
        <f t="shared" si="123"/>
        <v>1.370470705127658E-2</v>
      </c>
      <c r="AA319" s="15">
        <f t="shared" si="124"/>
        <v>0.28905575210875861</v>
      </c>
      <c r="AB319" s="15">
        <f t="shared" si="125"/>
        <v>3.0552658985635922E-3</v>
      </c>
    </row>
    <row r="320" spans="1:28" x14ac:dyDescent="0.2">
      <c r="A320" s="128">
        <v>42567</v>
      </c>
      <c r="B320" s="34">
        <f t="shared" si="106"/>
        <v>20160716</v>
      </c>
      <c r="C320">
        <f>Índice!C325</f>
        <v>3.6</v>
      </c>
      <c r="D320">
        <f>Índice!D325</f>
        <v>81</v>
      </c>
      <c r="E320" t="str">
        <f>Índice!E325</f>
        <v>Variable</v>
      </c>
      <c r="F320">
        <f>Índice!F325</f>
        <v>3</v>
      </c>
      <c r="G320">
        <f>Índice!G325</f>
        <v>0</v>
      </c>
      <c r="I320" s="5">
        <f t="shared" si="107"/>
        <v>0.64450610896338045</v>
      </c>
      <c r="K320" s="5">
        <f t="shared" si="108"/>
        <v>79.936901588459875</v>
      </c>
      <c r="L320" s="17">
        <f t="shared" si="109"/>
        <v>103.15867196533041</v>
      </c>
      <c r="M320" s="19">
        <f t="shared" si="110"/>
        <v>44.549143202720963</v>
      </c>
      <c r="N320" s="16">
        <f t="shared" si="111"/>
        <v>0.24079084899999997</v>
      </c>
      <c r="O320" s="19">
        <f t="shared" si="112"/>
        <v>0.35072807899999997</v>
      </c>
      <c r="P320" s="16">
        <f t="shared" si="113"/>
        <v>1.2557999999999996</v>
      </c>
      <c r="Q320" s="16">
        <f t="shared" si="114"/>
        <v>0.70399999999999974</v>
      </c>
      <c r="R320" s="16">
        <f t="shared" si="115"/>
        <v>0.90379999999999971</v>
      </c>
      <c r="S320" s="16">
        <f t="shared" si="116"/>
        <v>3.4173309063997057</v>
      </c>
      <c r="T320" s="16">
        <f t="shared" si="117"/>
        <v>3.4173309063997057</v>
      </c>
      <c r="U320" s="16">
        <f t="shared" si="118"/>
        <v>793.19445059889949</v>
      </c>
      <c r="V320" s="16">
        <f t="shared" si="119"/>
        <v>798.19444059889952</v>
      </c>
      <c r="W320" s="16">
        <f t="shared" si="120"/>
        <v>-1.27</v>
      </c>
      <c r="X320" s="16">
        <f t="shared" si="121"/>
        <v>-1.6</v>
      </c>
      <c r="Y320" s="19">
        <f t="shared" si="122"/>
        <v>1.2557999999999996</v>
      </c>
      <c r="Z320" s="15">
        <f t="shared" si="123"/>
        <v>8.9153998903315934E-2</v>
      </c>
      <c r="AA320" s="15">
        <f t="shared" si="124"/>
        <v>0.41305462840923873</v>
      </c>
      <c r="AB320" s="15">
        <f t="shared" si="125"/>
        <v>2.0560187434597411E-2</v>
      </c>
    </row>
    <row r="321" spans="1:28" x14ac:dyDescent="0.2">
      <c r="A321" s="128">
        <v>42568</v>
      </c>
      <c r="B321" s="34">
        <f t="shared" si="106"/>
        <v>20160717</v>
      </c>
      <c r="C321">
        <f>Índice!C326</f>
        <v>0.8</v>
      </c>
      <c r="D321">
        <f>Índice!D326</f>
        <v>82</v>
      </c>
      <c r="E321">
        <f>Índice!E326</f>
        <v>0</v>
      </c>
      <c r="F321">
        <f>Índice!F326</f>
        <v>0</v>
      </c>
      <c r="G321">
        <f>Índice!G326</f>
        <v>0</v>
      </c>
      <c r="I321" s="5">
        <f t="shared" si="107"/>
        <v>-1.9193015517768102</v>
      </c>
      <c r="K321" s="5">
        <f t="shared" si="108"/>
        <v>71.296707593556349</v>
      </c>
      <c r="L321" s="17">
        <f t="shared" si="109"/>
        <v>79.86193701153104</v>
      </c>
      <c r="M321" s="19">
        <f t="shared" si="110"/>
        <v>48.663643563739313</v>
      </c>
      <c r="N321" s="16">
        <f t="shared" si="111"/>
        <v>0.35072807899999997</v>
      </c>
      <c r="O321" s="19">
        <f t="shared" si="112"/>
        <v>0.39283169899999998</v>
      </c>
      <c r="P321" s="16">
        <f t="shared" si="113"/>
        <v>1.2557999999999996</v>
      </c>
      <c r="Q321" s="16">
        <f t="shared" si="114"/>
        <v>0</v>
      </c>
      <c r="R321" s="16">
        <f t="shared" si="115"/>
        <v>1.2557999999999996</v>
      </c>
      <c r="S321" s="16">
        <f t="shared" si="116"/>
        <v>3.771550760547794</v>
      </c>
      <c r="T321" s="16">
        <f t="shared" si="117"/>
        <v>3.771550760547794</v>
      </c>
      <c r="U321" s="16">
        <f t="shared" si="118"/>
        <v>792.49234846142201</v>
      </c>
      <c r="V321" s="16">
        <f t="shared" si="119"/>
        <v>797.49233846142204</v>
      </c>
      <c r="W321" s="16">
        <f t="shared" si="120"/>
        <v>-1.27</v>
      </c>
      <c r="X321" s="16">
        <f t="shared" si="121"/>
        <v>-1.6</v>
      </c>
      <c r="Y321" s="19">
        <f t="shared" si="122"/>
        <v>1.2557999999999996</v>
      </c>
      <c r="Z321" s="15">
        <f t="shared" si="123"/>
        <v>0.13863139857451029</v>
      </c>
      <c r="AA321" s="15">
        <f t="shared" si="124"/>
        <v>0.44087995199499691</v>
      </c>
      <c r="AB321" s="15">
        <f t="shared" si="125"/>
        <v>3.2200229461153453E-2</v>
      </c>
    </row>
    <row r="322" spans="1:28" x14ac:dyDescent="0.2">
      <c r="A322" s="128">
        <v>42569</v>
      </c>
      <c r="B322" s="34">
        <f t="shared" si="106"/>
        <v>20160718</v>
      </c>
      <c r="C322">
        <f>Índice!C327</f>
        <v>1.8</v>
      </c>
      <c r="D322">
        <f>Índice!D327</f>
        <v>83</v>
      </c>
      <c r="E322" t="str">
        <f>Índice!E327</f>
        <v>SE</v>
      </c>
      <c r="F322">
        <f>Índice!F327</f>
        <v>9</v>
      </c>
      <c r="G322">
        <f>Índice!G327</f>
        <v>0</v>
      </c>
      <c r="I322" s="5">
        <f t="shared" si="107"/>
        <v>-0.7772926930103472</v>
      </c>
      <c r="K322" s="5">
        <f t="shared" si="108"/>
        <v>55.951374853698695</v>
      </c>
      <c r="L322" s="17">
        <f t="shared" si="109"/>
        <v>71.224594638195271</v>
      </c>
      <c r="M322" s="19">
        <f t="shared" si="110"/>
        <v>56.833940722871347</v>
      </c>
      <c r="N322" s="16">
        <f t="shared" si="111"/>
        <v>0.39283169899999998</v>
      </c>
      <c r="O322" s="19">
        <f t="shared" si="112"/>
        <v>0.45352492899999997</v>
      </c>
      <c r="P322" s="16">
        <f t="shared" si="113"/>
        <v>1.2837999999999994</v>
      </c>
      <c r="Q322" s="16">
        <f t="shared" si="114"/>
        <v>5.5999999999999828E-2</v>
      </c>
      <c r="R322" s="16">
        <f t="shared" si="115"/>
        <v>1.2557999999999996</v>
      </c>
      <c r="S322" s="16">
        <f t="shared" si="116"/>
        <v>3.771550760547794</v>
      </c>
      <c r="T322" s="16">
        <f t="shared" si="117"/>
        <v>3.771550760547794</v>
      </c>
      <c r="U322" s="16">
        <f t="shared" si="118"/>
        <v>792.49234846142201</v>
      </c>
      <c r="V322" s="16">
        <f t="shared" si="119"/>
        <v>797.49233846142204</v>
      </c>
      <c r="W322" s="16">
        <f t="shared" si="120"/>
        <v>-1.27</v>
      </c>
      <c r="X322" s="16">
        <f t="shared" si="121"/>
        <v>-1.6</v>
      </c>
      <c r="Y322" s="19">
        <f t="shared" si="122"/>
        <v>1.2837999999999994</v>
      </c>
      <c r="Z322" s="15">
        <f t="shared" si="123"/>
        <v>0.51385883057514481</v>
      </c>
      <c r="AA322" s="15">
        <f t="shared" si="124"/>
        <v>0.48166142969367653</v>
      </c>
      <c r="AB322" s="15">
        <f t="shared" si="125"/>
        <v>0.1205855562100778</v>
      </c>
    </row>
    <row r="323" spans="1:28" x14ac:dyDescent="0.2">
      <c r="A323" s="128">
        <v>42570</v>
      </c>
      <c r="B323" s="34">
        <f t="shared" si="106"/>
        <v>20160719</v>
      </c>
      <c r="C323">
        <f>Índice!C328</f>
        <v>2.2999999999999998</v>
      </c>
      <c r="D323">
        <f>Índice!D328</f>
        <v>70</v>
      </c>
      <c r="E323" t="str">
        <f>Índice!E328</f>
        <v>SE</v>
      </c>
      <c r="F323">
        <f>Índice!F328</f>
        <v>24</v>
      </c>
      <c r="G323">
        <f>Índice!G328</f>
        <v>0</v>
      </c>
      <c r="I323" s="5">
        <f t="shared" si="107"/>
        <v>-2.6046582136448864</v>
      </c>
      <c r="K323" s="5">
        <f t="shared" si="108"/>
        <v>37.423868258414828</v>
      </c>
      <c r="L323" s="17">
        <f t="shared" si="109"/>
        <v>55.88432649316406</v>
      </c>
      <c r="M323" s="19">
        <f t="shared" si="110"/>
        <v>68.50836762298114</v>
      </c>
      <c r="N323" s="16">
        <f t="shared" si="111"/>
        <v>0.45352492899999997</v>
      </c>
      <c r="O323" s="19">
        <f t="shared" si="112"/>
        <v>0.57909712899999999</v>
      </c>
      <c r="P323" s="16">
        <f t="shared" si="113"/>
        <v>1.4017999999999993</v>
      </c>
      <c r="Q323" s="16">
        <f t="shared" si="114"/>
        <v>0.23599999999999977</v>
      </c>
      <c r="R323" s="16">
        <f t="shared" si="115"/>
        <v>1.2837999999999994</v>
      </c>
      <c r="S323" s="16">
        <f t="shared" si="116"/>
        <v>3.7997274242737396</v>
      </c>
      <c r="T323" s="16">
        <f t="shared" si="117"/>
        <v>3.7997274242737396</v>
      </c>
      <c r="U323" s="16">
        <f t="shared" si="118"/>
        <v>792.43652595154037</v>
      </c>
      <c r="V323" s="16">
        <f t="shared" si="119"/>
        <v>797.4365159515404</v>
      </c>
      <c r="W323" s="16">
        <f t="shared" si="120"/>
        <v>-1.27</v>
      </c>
      <c r="X323" s="16">
        <f t="shared" si="121"/>
        <v>-1.6</v>
      </c>
      <c r="Y323" s="19">
        <f t="shared" si="122"/>
        <v>1.4017999999999993</v>
      </c>
      <c r="Z323" s="15">
        <f t="shared" si="123"/>
        <v>1.9989869718243709</v>
      </c>
      <c r="AA323" s="15">
        <f t="shared" si="124"/>
        <v>0.56426091554339819</v>
      </c>
      <c r="AB323" s="15">
        <f t="shared" si="125"/>
        <v>0.47856208869720324</v>
      </c>
    </row>
    <row r="324" spans="1:28" x14ac:dyDescent="0.2">
      <c r="A324" s="128">
        <v>42571</v>
      </c>
      <c r="B324" s="34">
        <f t="shared" si="106"/>
        <v>20160720</v>
      </c>
      <c r="C324">
        <f>Índice!C329</f>
        <v>4.3</v>
      </c>
      <c r="D324">
        <f>Índice!D329</f>
        <v>65</v>
      </c>
      <c r="E324" t="str">
        <f>Índice!E329</f>
        <v>ONO</v>
      </c>
      <c r="F324">
        <f>Índice!F329</f>
        <v>33</v>
      </c>
      <c r="G324">
        <f>Índice!G329</f>
        <v>0</v>
      </c>
      <c r="I324" s="5">
        <f t="shared" si="107"/>
        <v>-1.6966048717939317</v>
      </c>
      <c r="K324" s="5">
        <f t="shared" si="108"/>
        <v>26.34874320929012</v>
      </c>
      <c r="L324" s="17">
        <f t="shared" si="109"/>
        <v>37.362934741763965</v>
      </c>
      <c r="M324" s="19">
        <f t="shared" si="110"/>
        <v>76.677304214179387</v>
      </c>
      <c r="N324" s="16">
        <f t="shared" si="111"/>
        <v>0.57909712899999999</v>
      </c>
      <c r="O324" s="19">
        <f t="shared" si="112"/>
        <v>0.81177502899999998</v>
      </c>
      <c r="P324" s="16">
        <f t="shared" si="113"/>
        <v>1.879799999999999</v>
      </c>
      <c r="Q324" s="16">
        <f t="shared" si="114"/>
        <v>0.95599999999999952</v>
      </c>
      <c r="R324" s="16">
        <f t="shared" si="115"/>
        <v>1.4017999999999993</v>
      </c>
      <c r="S324" s="16">
        <f t="shared" si="116"/>
        <v>3.9184720724358071</v>
      </c>
      <c r="T324" s="16">
        <f t="shared" si="117"/>
        <v>3.9184720724358071</v>
      </c>
      <c r="U324" s="16">
        <f t="shared" si="118"/>
        <v>792.20131687437936</v>
      </c>
      <c r="V324" s="16">
        <f t="shared" si="119"/>
        <v>797.20130687437938</v>
      </c>
      <c r="W324" s="16">
        <f t="shared" si="120"/>
        <v>-1.27</v>
      </c>
      <c r="X324" s="16">
        <f t="shared" si="121"/>
        <v>-1.6</v>
      </c>
      <c r="Y324" s="19">
        <f t="shared" si="122"/>
        <v>1.879799999999999</v>
      </c>
      <c r="Z324" s="15">
        <f t="shared" si="123"/>
        <v>4.4855524519253667</v>
      </c>
      <c r="AA324" s="15">
        <f t="shared" si="124"/>
        <v>0.77654596397998721</v>
      </c>
      <c r="AB324" s="15">
        <f t="shared" si="125"/>
        <v>1.4904074290342453</v>
      </c>
    </row>
    <row r="325" spans="1:28" x14ac:dyDescent="0.2">
      <c r="A325" s="128">
        <v>42572</v>
      </c>
      <c r="B325" s="34">
        <f t="shared" si="106"/>
        <v>20160721</v>
      </c>
      <c r="C325">
        <f>Índice!C330</f>
        <v>5.3</v>
      </c>
      <c r="D325">
        <f>Índice!D330</f>
        <v>78</v>
      </c>
      <c r="E325" t="str">
        <f>Índice!E330</f>
        <v>ONO</v>
      </c>
      <c r="F325">
        <f>Índice!F330</f>
        <v>26</v>
      </c>
      <c r="G325">
        <f>Índice!G330</f>
        <v>0</v>
      </c>
      <c r="I325" s="5">
        <f t="shared" si="107"/>
        <v>1.7735041562611118</v>
      </c>
      <c r="K325" s="5">
        <f t="shared" si="108"/>
        <v>24.17050851633601</v>
      </c>
      <c r="L325" s="17">
        <f t="shared" si="109"/>
        <v>26.291464942217566</v>
      </c>
      <c r="M325" s="19">
        <f t="shared" si="110"/>
        <v>78.40820955489626</v>
      </c>
      <c r="N325" s="16">
        <f t="shared" si="111"/>
        <v>0.81177502899999998</v>
      </c>
      <c r="O325" s="19">
        <f t="shared" si="112"/>
        <v>0.98511390900000007</v>
      </c>
      <c r="P325" s="16">
        <f t="shared" si="113"/>
        <v>2.5377999999999989</v>
      </c>
      <c r="Q325" s="16">
        <f t="shared" si="114"/>
        <v>1.3159999999999998</v>
      </c>
      <c r="R325" s="16">
        <f t="shared" si="115"/>
        <v>1.879799999999999</v>
      </c>
      <c r="S325" s="16">
        <f t="shared" si="116"/>
        <v>4.3994907910165777</v>
      </c>
      <c r="T325" s="16">
        <f t="shared" si="117"/>
        <v>4.3994907910165777</v>
      </c>
      <c r="U325" s="16">
        <f t="shared" si="118"/>
        <v>791.24923029769423</v>
      </c>
      <c r="V325" s="16">
        <f t="shared" si="119"/>
        <v>796.24922029769425</v>
      </c>
      <c r="W325" s="16">
        <f t="shared" si="120"/>
        <v>-1.27</v>
      </c>
      <c r="X325" s="16">
        <f t="shared" si="121"/>
        <v>-1.6</v>
      </c>
      <c r="Y325" s="19">
        <f t="shared" si="122"/>
        <v>2.5377999999999989</v>
      </c>
      <c r="Z325" s="15">
        <f t="shared" si="123"/>
        <v>3.6158068390712379</v>
      </c>
      <c r="AA325" s="15">
        <f t="shared" si="124"/>
        <v>0.99989188944809537</v>
      </c>
      <c r="AB325" s="15">
        <f t="shared" si="125"/>
        <v>0.949491078882575</v>
      </c>
    </row>
    <row r="326" spans="1:28" x14ac:dyDescent="0.2">
      <c r="A326" s="128">
        <v>42573</v>
      </c>
      <c r="B326" s="34">
        <f t="shared" si="106"/>
        <v>20160722</v>
      </c>
      <c r="C326">
        <f>Índice!C331</f>
        <v>0</v>
      </c>
      <c r="D326">
        <f>Índice!D331</f>
        <v>73</v>
      </c>
      <c r="E326" t="str">
        <f>Índice!E331</f>
        <v>O</v>
      </c>
      <c r="F326">
        <f>Índice!F331</f>
        <v>19</v>
      </c>
      <c r="G326">
        <f>Índice!G331</f>
        <v>25</v>
      </c>
      <c r="I326" s="5">
        <f t="shared" si="107"/>
        <v>-4.2548317119711987</v>
      </c>
      <c r="K326" s="5">
        <f t="shared" si="108"/>
        <v>113.06570200185743</v>
      </c>
      <c r="L326" s="17">
        <f t="shared" si="109"/>
        <v>189.20825974239162</v>
      </c>
      <c r="M326" s="19">
        <f t="shared" si="110"/>
        <v>31.304895989834787</v>
      </c>
      <c r="N326" s="16">
        <f t="shared" si="111"/>
        <v>0</v>
      </c>
      <c r="O326" s="19">
        <f t="shared" si="112"/>
        <v>3.6563670000000006E-2</v>
      </c>
      <c r="P326" s="16">
        <f t="shared" si="113"/>
        <v>0</v>
      </c>
      <c r="Q326" s="16">
        <f t="shared" si="114"/>
        <v>0</v>
      </c>
      <c r="R326" s="16">
        <f t="shared" si="115"/>
        <v>0</v>
      </c>
      <c r="S326" s="16">
        <f t="shared" si="116"/>
        <v>0</v>
      </c>
      <c r="T326" s="16">
        <f t="shared" si="117"/>
        <v>-34.302798642718919</v>
      </c>
      <c r="U326" s="16">
        <f t="shared" si="118"/>
        <v>871.63322707495684</v>
      </c>
      <c r="V326" s="16">
        <f t="shared" si="119"/>
        <v>794.94046707495681</v>
      </c>
      <c r="W326" s="16">
        <f t="shared" si="120"/>
        <v>19.48</v>
      </c>
      <c r="X326" s="16">
        <f t="shared" si="121"/>
        <v>-1.6</v>
      </c>
      <c r="Y326" s="19">
        <f t="shared" si="122"/>
        <v>0</v>
      </c>
      <c r="Z326" s="15">
        <f t="shared" si="123"/>
        <v>1.2744786534237046E-2</v>
      </c>
      <c r="AA326" s="15">
        <f t="shared" si="124"/>
        <v>0</v>
      </c>
      <c r="AB326" s="15">
        <f t="shared" si="125"/>
        <v>2.5489573068474096E-3</v>
      </c>
    </row>
    <row r="327" spans="1:28" x14ac:dyDescent="0.2">
      <c r="A327" s="128">
        <v>42574</v>
      </c>
      <c r="B327" s="34">
        <f t="shared" si="106"/>
        <v>20160723</v>
      </c>
      <c r="C327">
        <f>Índice!C332</f>
        <v>1.6</v>
      </c>
      <c r="D327">
        <f>Índice!D332</f>
        <v>72</v>
      </c>
      <c r="E327" t="str">
        <f>Índice!E332</f>
        <v>SE</v>
      </c>
      <c r="F327">
        <f>Índice!F332</f>
        <v>1</v>
      </c>
      <c r="G327">
        <f>Índice!G332</f>
        <v>0</v>
      </c>
      <c r="I327" s="5">
        <f t="shared" si="107"/>
        <v>-2.8981851049724612</v>
      </c>
      <c r="K327" s="5">
        <f t="shared" si="108"/>
        <v>86.012655227628926</v>
      </c>
      <c r="L327" s="17">
        <f t="shared" si="109"/>
        <v>112.97980354985245</v>
      </c>
      <c r="M327" s="19">
        <f t="shared" si="110"/>
        <v>41.838411403671245</v>
      </c>
      <c r="N327" s="16">
        <f t="shared" si="111"/>
        <v>3.6563670000000006E-2</v>
      </c>
      <c r="O327" s="19">
        <f t="shared" si="112"/>
        <v>0.12963483000000003</v>
      </c>
      <c r="P327" s="16">
        <f t="shared" si="113"/>
        <v>0</v>
      </c>
      <c r="Q327" s="16">
        <f t="shared" si="114"/>
        <v>0</v>
      </c>
      <c r="R327" s="16">
        <f t="shared" si="115"/>
        <v>0</v>
      </c>
      <c r="S327" s="16">
        <f t="shared" si="116"/>
        <v>2.5078401739916969</v>
      </c>
      <c r="T327" s="16">
        <f t="shared" si="117"/>
        <v>2.5078401739916969</v>
      </c>
      <c r="U327" s="16">
        <f t="shared" si="118"/>
        <v>795.00000999999997</v>
      </c>
      <c r="V327" s="16">
        <f t="shared" si="119"/>
        <v>800</v>
      </c>
      <c r="W327" s="16">
        <f t="shared" si="120"/>
        <v>-1.27</v>
      </c>
      <c r="X327" s="16">
        <f t="shared" si="121"/>
        <v>-1.6</v>
      </c>
      <c r="Y327" s="19">
        <f t="shared" si="122"/>
        <v>0</v>
      </c>
      <c r="Z327" s="15">
        <f t="shared" si="123"/>
        <v>5.1200604668719486E-2</v>
      </c>
      <c r="AA327" s="15">
        <f t="shared" si="124"/>
        <v>0</v>
      </c>
      <c r="AB327" s="15">
        <f t="shared" si="125"/>
        <v>1.0240120933743898E-2</v>
      </c>
    </row>
    <row r="328" spans="1:28" x14ac:dyDescent="0.2">
      <c r="A328" s="128">
        <v>42575</v>
      </c>
      <c r="B328" s="34">
        <f t="shared" si="106"/>
        <v>20160724</v>
      </c>
      <c r="C328">
        <f>Índice!C333</f>
        <v>3.5</v>
      </c>
      <c r="D328">
        <f>Índice!D333</f>
        <v>48</v>
      </c>
      <c r="E328" t="str">
        <f>Índice!E333</f>
        <v>SE</v>
      </c>
      <c r="F328">
        <f>Índice!F333</f>
        <v>11</v>
      </c>
      <c r="G328">
        <f>Índice!G333</f>
        <v>0</v>
      </c>
      <c r="I328" s="5">
        <f t="shared" si="107"/>
        <v>-6.4771552584187368</v>
      </c>
      <c r="K328" s="5">
        <f t="shared" si="108"/>
        <v>47.310354712688891</v>
      </c>
      <c r="L328" s="17">
        <f t="shared" si="109"/>
        <v>85.935685400571629</v>
      </c>
      <c r="M328" s="19">
        <f t="shared" si="110"/>
        <v>62.002014815143802</v>
      </c>
      <c r="N328" s="16">
        <f t="shared" si="111"/>
        <v>0.12963483000000003</v>
      </c>
      <c r="O328" s="19">
        <f t="shared" si="112"/>
        <v>0.42411395000000002</v>
      </c>
      <c r="P328" s="16">
        <f t="shared" si="113"/>
        <v>0.33399999999999985</v>
      </c>
      <c r="Q328" s="16">
        <f t="shared" si="114"/>
        <v>0.66799999999999971</v>
      </c>
      <c r="R328" s="16">
        <f t="shared" si="115"/>
        <v>0</v>
      </c>
      <c r="S328" s="16">
        <f t="shared" si="116"/>
        <v>2.5078401739916969</v>
      </c>
      <c r="T328" s="16">
        <f t="shared" si="117"/>
        <v>2.5078401739916969</v>
      </c>
      <c r="U328" s="16">
        <f t="shared" si="118"/>
        <v>795.00000999999997</v>
      </c>
      <c r="V328" s="16">
        <f t="shared" si="119"/>
        <v>800</v>
      </c>
      <c r="W328" s="16">
        <f t="shared" si="120"/>
        <v>-1.27</v>
      </c>
      <c r="X328" s="16">
        <f t="shared" si="121"/>
        <v>-1.6</v>
      </c>
      <c r="Y328" s="19">
        <f t="shared" si="122"/>
        <v>0.33399999999999985</v>
      </c>
      <c r="Z328" s="15">
        <f t="shared" si="123"/>
        <v>0.79962467573256013</v>
      </c>
      <c r="AA328" s="15">
        <f t="shared" si="124"/>
        <v>0</v>
      </c>
      <c r="AB328" s="15">
        <f t="shared" si="125"/>
        <v>0.15992493514651204</v>
      </c>
    </row>
    <row r="329" spans="1:28" x14ac:dyDescent="0.2">
      <c r="A329" s="128">
        <v>42576</v>
      </c>
      <c r="B329" s="34">
        <f t="shared" si="106"/>
        <v>20160725</v>
      </c>
      <c r="C329">
        <f>Índice!C334</f>
        <v>0.6</v>
      </c>
      <c r="D329">
        <f>Índice!D334</f>
        <v>73</v>
      </c>
      <c r="E329">
        <f>Índice!E334</f>
        <v>0</v>
      </c>
      <c r="F329">
        <f>Índice!F334</f>
        <v>0</v>
      </c>
      <c r="G329">
        <f>Índice!G334</f>
        <v>0</v>
      </c>
      <c r="I329" s="5">
        <f t="shared" si="107"/>
        <v>-3.6765039806501818</v>
      </c>
      <c r="K329" s="5">
        <f t="shared" si="108"/>
        <v>41.807070042933326</v>
      </c>
      <c r="L329" s="17">
        <f t="shared" si="109"/>
        <v>47.246158246384446</v>
      </c>
      <c r="M329" s="19">
        <f t="shared" si="110"/>
        <v>65.539767002533964</v>
      </c>
      <c r="N329" s="16">
        <f t="shared" si="111"/>
        <v>0.42411395000000002</v>
      </c>
      <c r="O329" s="19">
        <f t="shared" si="112"/>
        <v>0.48062144000000001</v>
      </c>
      <c r="P329" s="16">
        <f t="shared" si="113"/>
        <v>0.33399999999999985</v>
      </c>
      <c r="Q329" s="16">
        <f t="shared" si="114"/>
        <v>0</v>
      </c>
      <c r="R329" s="16">
        <f t="shared" si="115"/>
        <v>0.33399999999999985</v>
      </c>
      <c r="S329" s="16">
        <f t="shared" si="116"/>
        <v>2.8439416814702287</v>
      </c>
      <c r="T329" s="16">
        <f t="shared" si="117"/>
        <v>2.8439416814702287</v>
      </c>
      <c r="U329" s="16">
        <f t="shared" si="118"/>
        <v>794.33228881239177</v>
      </c>
      <c r="V329" s="16">
        <f t="shared" si="119"/>
        <v>799.33227881239179</v>
      </c>
      <c r="W329" s="16">
        <f t="shared" si="120"/>
        <v>-1.27</v>
      </c>
      <c r="X329" s="16">
        <f t="shared" si="121"/>
        <v>-1.6</v>
      </c>
      <c r="Y329" s="19">
        <f t="shared" si="122"/>
        <v>0.33399999999999985</v>
      </c>
      <c r="Z329" s="15">
        <f t="shared" si="123"/>
        <v>0.53862859620085302</v>
      </c>
      <c r="AA329" s="15">
        <f t="shared" si="124"/>
        <v>0</v>
      </c>
      <c r="AB329" s="15">
        <f t="shared" si="125"/>
        <v>0.1077257192401706</v>
      </c>
    </row>
    <row r="330" spans="1:28" x14ac:dyDescent="0.2">
      <c r="A330" s="128">
        <v>42577</v>
      </c>
      <c r="B330" s="34">
        <f t="shared" si="106"/>
        <v>20160726</v>
      </c>
      <c r="C330">
        <f>Índice!C335</f>
        <v>2.8</v>
      </c>
      <c r="D330">
        <f>Índice!D335</f>
        <v>71</v>
      </c>
      <c r="E330" t="str">
        <f>Índice!E335</f>
        <v>ESE</v>
      </c>
      <c r="F330">
        <f>Índice!F335</f>
        <v>15</v>
      </c>
      <c r="G330">
        <f>Índice!G335</f>
        <v>0</v>
      </c>
      <c r="I330" s="5">
        <f t="shared" si="107"/>
        <v>-1.9331927135347089</v>
      </c>
      <c r="K330" s="5">
        <f t="shared" si="108"/>
        <v>31.794168271316394</v>
      </c>
      <c r="L330" s="17">
        <f t="shared" si="109"/>
        <v>41.744689888307462</v>
      </c>
      <c r="M330" s="19">
        <f t="shared" si="110"/>
        <v>72.534469213415306</v>
      </c>
      <c r="N330" s="16">
        <f t="shared" si="111"/>
        <v>0.48062144000000001</v>
      </c>
      <c r="O330" s="19">
        <f t="shared" si="112"/>
        <v>0.61985884999999996</v>
      </c>
      <c r="P330" s="16">
        <f t="shared" si="113"/>
        <v>0.54199999999999982</v>
      </c>
      <c r="Q330" s="16">
        <f t="shared" si="114"/>
        <v>0.41599999999999993</v>
      </c>
      <c r="R330" s="16">
        <f t="shared" si="115"/>
        <v>0.33399999999999985</v>
      </c>
      <c r="S330" s="16">
        <f t="shared" si="116"/>
        <v>2.8439416814702287</v>
      </c>
      <c r="T330" s="16">
        <f t="shared" si="117"/>
        <v>2.8439416814702287</v>
      </c>
      <c r="U330" s="16">
        <f t="shared" si="118"/>
        <v>794.33228881239177</v>
      </c>
      <c r="V330" s="16">
        <f t="shared" si="119"/>
        <v>799.33227881239179</v>
      </c>
      <c r="W330" s="16">
        <f t="shared" si="120"/>
        <v>-1.27</v>
      </c>
      <c r="X330" s="16">
        <f t="shared" si="121"/>
        <v>-1.6</v>
      </c>
      <c r="Y330" s="19">
        <f t="shared" si="122"/>
        <v>0.54199999999999982</v>
      </c>
      <c r="Z330" s="15">
        <f t="shared" si="123"/>
        <v>1.4546847866165682</v>
      </c>
      <c r="AA330" s="15">
        <f t="shared" si="124"/>
        <v>0.17654427437709302</v>
      </c>
      <c r="AB330" s="15">
        <f t="shared" si="125"/>
        <v>0.3133266340290346</v>
      </c>
    </row>
    <row r="331" spans="1:28" x14ac:dyDescent="0.2">
      <c r="A331" s="128">
        <v>42578</v>
      </c>
      <c r="B331" s="34">
        <f t="shared" si="106"/>
        <v>20160727</v>
      </c>
      <c r="C331">
        <f>Índice!C336</f>
        <v>3.4</v>
      </c>
      <c r="D331">
        <f>Índice!D336</f>
        <v>73</v>
      </c>
      <c r="E331" t="str">
        <f>Índice!E336</f>
        <v>SE</v>
      </c>
      <c r="F331">
        <f>Índice!F336</f>
        <v>5</v>
      </c>
      <c r="G331">
        <f>Índice!G336</f>
        <v>0</v>
      </c>
      <c r="I331" s="5">
        <f t="shared" si="107"/>
        <v>-0.97830050364895005</v>
      </c>
      <c r="K331" s="5">
        <f t="shared" si="108"/>
        <v>27.732614280623196</v>
      </c>
      <c r="L331" s="17">
        <f t="shared" si="109"/>
        <v>31.735092788630155</v>
      </c>
      <c r="M331" s="19">
        <f t="shared" si="110"/>
        <v>75.600021783746982</v>
      </c>
      <c r="N331" s="16">
        <f t="shared" si="111"/>
        <v>0.61985884999999996</v>
      </c>
      <c r="O331" s="19">
        <f t="shared" si="112"/>
        <v>0.7694375</v>
      </c>
      <c r="P331" s="16">
        <f t="shared" si="113"/>
        <v>0.85799999999999965</v>
      </c>
      <c r="Q331" s="16">
        <f t="shared" si="114"/>
        <v>0.63199999999999967</v>
      </c>
      <c r="R331" s="16">
        <f t="shared" si="115"/>
        <v>0.54199999999999982</v>
      </c>
      <c r="S331" s="16">
        <f t="shared" si="116"/>
        <v>3.053251297211514</v>
      </c>
      <c r="T331" s="16">
        <f t="shared" si="117"/>
        <v>3.053251297211514</v>
      </c>
      <c r="U331" s="16">
        <f t="shared" si="118"/>
        <v>793.91674407840378</v>
      </c>
      <c r="V331" s="16">
        <f t="shared" si="119"/>
        <v>798.91673407840381</v>
      </c>
      <c r="W331" s="16">
        <f t="shared" si="120"/>
        <v>-1.27</v>
      </c>
      <c r="X331" s="16">
        <f t="shared" si="121"/>
        <v>-1.6</v>
      </c>
      <c r="Y331" s="19">
        <f t="shared" si="122"/>
        <v>0.85799999999999965</v>
      </c>
      <c r="Z331" s="15">
        <f t="shared" si="123"/>
        <v>1.0200978612962741</v>
      </c>
      <c r="AA331" s="15">
        <f t="shared" si="124"/>
        <v>0.41687496704987759</v>
      </c>
      <c r="AB331" s="15">
        <f t="shared" si="125"/>
        <v>0.23548262629457409</v>
      </c>
    </row>
    <row r="332" spans="1:28" x14ac:dyDescent="0.2">
      <c r="A332" s="128">
        <v>42579</v>
      </c>
      <c r="B332" s="34">
        <f t="shared" si="106"/>
        <v>20160728</v>
      </c>
      <c r="C332">
        <f>Índice!C337</f>
        <v>4.5</v>
      </c>
      <c r="D332">
        <f>Índice!D337</f>
        <v>60</v>
      </c>
      <c r="E332" t="str">
        <f>Índice!E337</f>
        <v>NO</v>
      </c>
      <c r="F332">
        <f>Índice!F337</f>
        <v>20</v>
      </c>
      <c r="G332">
        <f>Índice!G337</f>
        <v>0</v>
      </c>
      <c r="I332" s="5">
        <f t="shared" si="107"/>
        <v>-2.5894043769676842</v>
      </c>
      <c r="K332" s="5">
        <f t="shared" si="108"/>
        <v>22.272738927367669</v>
      </c>
      <c r="L332" s="17">
        <f t="shared" si="109"/>
        <v>27.674879278829582</v>
      </c>
      <c r="M332" s="19">
        <f t="shared" si="110"/>
        <v>79.952516962794604</v>
      </c>
      <c r="N332" s="16">
        <f t="shared" si="111"/>
        <v>0.7694375</v>
      </c>
      <c r="O332" s="19">
        <f t="shared" si="112"/>
        <v>1.0452039</v>
      </c>
      <c r="P332" s="16">
        <f t="shared" si="113"/>
        <v>1.3719999999999994</v>
      </c>
      <c r="Q332" s="16">
        <f t="shared" si="114"/>
        <v>1.0279999999999996</v>
      </c>
      <c r="R332" s="16">
        <f t="shared" si="115"/>
        <v>0.85799999999999965</v>
      </c>
      <c r="S332" s="16">
        <f t="shared" si="116"/>
        <v>3.3712422176052907</v>
      </c>
      <c r="T332" s="16">
        <f t="shared" si="117"/>
        <v>3.3712422176052907</v>
      </c>
      <c r="U332" s="16">
        <f t="shared" si="118"/>
        <v>793.28584909481219</v>
      </c>
      <c r="V332" s="16">
        <f t="shared" si="119"/>
        <v>798.28583909481222</v>
      </c>
      <c r="W332" s="16">
        <f t="shared" si="120"/>
        <v>-1.27</v>
      </c>
      <c r="X332" s="16">
        <f t="shared" si="121"/>
        <v>-1.6</v>
      </c>
      <c r="Y332" s="19">
        <f t="shared" si="122"/>
        <v>1.3719999999999994</v>
      </c>
      <c r="Z332" s="15">
        <f t="shared" si="123"/>
        <v>3.0994534664203504</v>
      </c>
      <c r="AA332" s="15">
        <f t="shared" si="124"/>
        <v>0.75853095499479162</v>
      </c>
      <c r="AB332" s="15">
        <f t="shared" si="125"/>
        <v>0.77504286552266521</v>
      </c>
    </row>
    <row r="333" spans="1:28" x14ac:dyDescent="0.2">
      <c r="A333" s="128">
        <v>42580</v>
      </c>
      <c r="B333" s="34">
        <f t="shared" si="106"/>
        <v>20160729</v>
      </c>
      <c r="C333">
        <f>Índice!C338</f>
        <v>6.2</v>
      </c>
      <c r="D333">
        <f>Índice!D338</f>
        <v>69</v>
      </c>
      <c r="E333" t="str">
        <f>Índice!E338</f>
        <v>NO</v>
      </c>
      <c r="F333">
        <f>Índice!F338</f>
        <v>33</v>
      </c>
      <c r="G333">
        <f>Índice!G338</f>
        <v>0</v>
      </c>
      <c r="I333" s="5">
        <f t="shared" si="107"/>
        <v>0.93488252917537917</v>
      </c>
      <c r="K333" s="5">
        <f t="shared" si="108"/>
        <v>20.764143331369819</v>
      </c>
      <c r="L333" s="17">
        <f t="shared" si="109"/>
        <v>22.216805910381805</v>
      </c>
      <c r="M333" s="19">
        <f t="shared" si="110"/>
        <v>81.205031033764158</v>
      </c>
      <c r="N333" s="16">
        <f t="shared" si="111"/>
        <v>1.0452039</v>
      </c>
      <c r="O333" s="19">
        <f t="shared" si="112"/>
        <v>1.3238018299999998</v>
      </c>
      <c r="P333" s="16">
        <f t="shared" si="113"/>
        <v>2.1919999999999993</v>
      </c>
      <c r="Q333" s="16">
        <f t="shared" si="114"/>
        <v>1.6399999999999997</v>
      </c>
      <c r="R333" s="16">
        <f t="shared" si="115"/>
        <v>1.3719999999999994</v>
      </c>
      <c r="S333" s="16">
        <f t="shared" si="116"/>
        <v>3.888483996357575</v>
      </c>
      <c r="T333" s="16">
        <f t="shared" si="117"/>
        <v>3.888483996357575</v>
      </c>
      <c r="U333" s="16">
        <f t="shared" si="118"/>
        <v>792.26071058412958</v>
      </c>
      <c r="V333" s="16">
        <f t="shared" si="119"/>
        <v>797.26070058412961</v>
      </c>
      <c r="W333" s="16">
        <f t="shared" si="120"/>
        <v>-1.27</v>
      </c>
      <c r="X333" s="16">
        <f t="shared" si="121"/>
        <v>-1.6</v>
      </c>
      <c r="Y333" s="19">
        <f t="shared" si="122"/>
        <v>2.1919999999999993</v>
      </c>
      <c r="Z333" s="15">
        <f t="shared" si="123"/>
        <v>6.8426090323512909</v>
      </c>
      <c r="AA333" s="15">
        <f t="shared" si="124"/>
        <v>1.1367621323442043</v>
      </c>
      <c r="AB333" s="15">
        <f t="shared" si="125"/>
        <v>3.1686370244528193</v>
      </c>
    </row>
    <row r="334" spans="1:28" x14ac:dyDescent="0.2">
      <c r="A334" s="128">
        <v>42581</v>
      </c>
      <c r="B334" s="34">
        <f t="shared" si="106"/>
        <v>20160730</v>
      </c>
      <c r="C334">
        <f>Índice!C339</f>
        <v>4.3</v>
      </c>
      <c r="D334">
        <f>Índice!D339</f>
        <v>47</v>
      </c>
      <c r="E334" t="str">
        <f>Índice!E339</f>
        <v>O</v>
      </c>
      <c r="F334">
        <f>Índice!F339</f>
        <v>37</v>
      </c>
      <c r="G334">
        <f>Índice!G339</f>
        <v>0</v>
      </c>
      <c r="I334" s="5">
        <f t="shared" si="107"/>
        <v>-6.0175585645439176</v>
      </c>
      <c r="K334" s="5">
        <f t="shared" si="108"/>
        <v>17.460124243200831</v>
      </c>
      <c r="L334" s="17">
        <f t="shared" si="109"/>
        <v>20.708708213359504</v>
      </c>
      <c r="M334" s="19">
        <f t="shared" si="110"/>
        <v>84.028374636070254</v>
      </c>
      <c r="N334" s="16">
        <f t="shared" si="111"/>
        <v>1.3238018299999998</v>
      </c>
      <c r="O334" s="19">
        <f t="shared" si="112"/>
        <v>1.6761426499999998</v>
      </c>
      <c r="P334" s="16">
        <f t="shared" si="113"/>
        <v>2.669999999999999</v>
      </c>
      <c r="Q334" s="16">
        <f t="shared" si="114"/>
        <v>0.95599999999999952</v>
      </c>
      <c r="R334" s="16">
        <f t="shared" si="115"/>
        <v>2.1919999999999993</v>
      </c>
      <c r="S334" s="16">
        <f t="shared" si="116"/>
        <v>4.7136643917585941</v>
      </c>
      <c r="T334" s="16">
        <f t="shared" si="117"/>
        <v>4.7136643917585941</v>
      </c>
      <c r="U334" s="16">
        <f t="shared" si="118"/>
        <v>790.62800024781563</v>
      </c>
      <c r="V334" s="16">
        <f t="shared" si="119"/>
        <v>795.62799024781566</v>
      </c>
      <c r="W334" s="16">
        <f t="shared" si="120"/>
        <v>-1.27</v>
      </c>
      <c r="X334" s="16">
        <f t="shared" si="121"/>
        <v>-1.6</v>
      </c>
      <c r="Y334" s="19">
        <f t="shared" si="122"/>
        <v>2.669999999999999</v>
      </c>
      <c r="Z334" s="15">
        <f t="shared" si="123"/>
        <v>11.91425159971077</v>
      </c>
      <c r="AA334" s="15">
        <f t="shared" si="124"/>
        <v>1.4719917691807693</v>
      </c>
      <c r="AB334" s="15">
        <f t="shared" si="125"/>
        <v>6.0916972270679919</v>
      </c>
    </row>
    <row r="335" spans="1:28" x14ac:dyDescent="0.2">
      <c r="A335" s="128">
        <v>42582</v>
      </c>
      <c r="B335" s="34">
        <f t="shared" si="106"/>
        <v>20160731</v>
      </c>
      <c r="C335">
        <f>Índice!C340</f>
        <v>2.4</v>
      </c>
      <c r="D335">
        <f>Índice!D340</f>
        <v>64</v>
      </c>
      <c r="E335">
        <f>Índice!E340</f>
        <v>0</v>
      </c>
      <c r="F335">
        <f>Índice!F340</f>
        <v>0</v>
      </c>
      <c r="G335">
        <f>Índice!G340</f>
        <v>0</v>
      </c>
      <c r="I335" s="5">
        <f t="shared" si="107"/>
        <v>-3.7105226149789741</v>
      </c>
      <c r="K335" s="5">
        <f t="shared" si="108"/>
        <v>17.561867157089207</v>
      </c>
      <c r="L335" s="17">
        <f t="shared" si="109"/>
        <v>17.405779588216891</v>
      </c>
      <c r="M335" s="19">
        <f t="shared" si="110"/>
        <v>83.93974372096163</v>
      </c>
      <c r="N335" s="16">
        <f t="shared" si="111"/>
        <v>1.6761426499999998</v>
      </c>
      <c r="O335" s="19">
        <f t="shared" si="112"/>
        <v>1.8312612499999998</v>
      </c>
      <c r="P335" s="16">
        <f t="shared" si="113"/>
        <v>2.8059999999999987</v>
      </c>
      <c r="Q335" s="16">
        <f t="shared" si="114"/>
        <v>0.27199999999999958</v>
      </c>
      <c r="R335" s="16">
        <f t="shared" si="115"/>
        <v>2.669999999999999</v>
      </c>
      <c r="S335" s="16">
        <f t="shared" si="116"/>
        <v>5.1946891174856349</v>
      </c>
      <c r="T335" s="16">
        <f t="shared" si="117"/>
        <v>5.1946891174856349</v>
      </c>
      <c r="U335" s="16">
        <f t="shared" si="118"/>
        <v>789.67779266157902</v>
      </c>
      <c r="V335" s="16">
        <f t="shared" si="119"/>
        <v>794.67778266157904</v>
      </c>
      <c r="W335" s="16">
        <f t="shared" si="120"/>
        <v>-1.27</v>
      </c>
      <c r="X335" s="16">
        <f t="shared" si="121"/>
        <v>-1.6</v>
      </c>
      <c r="Y335" s="19">
        <f t="shared" si="122"/>
        <v>2.8059999999999987</v>
      </c>
      <c r="Z335" s="15">
        <f t="shared" si="123"/>
        <v>1.8255195526046697</v>
      </c>
      <c r="AA335" s="15">
        <f t="shared" si="124"/>
        <v>1.6101327869036481</v>
      </c>
      <c r="AB335" s="15">
        <f t="shared" si="125"/>
        <v>0.53310493582711194</v>
      </c>
    </row>
    <row r="336" spans="1:28" x14ac:dyDescent="0.2">
      <c r="A336" s="128">
        <v>42583</v>
      </c>
      <c r="B336" s="33">
        <v>20160801</v>
      </c>
      <c r="C336">
        <f>Índice!C341</f>
        <v>3.3</v>
      </c>
      <c r="D336">
        <f>Índice!D341</f>
        <v>70</v>
      </c>
      <c r="E336" t="str">
        <f>Índice!E341</f>
        <v>Variable</v>
      </c>
      <c r="F336">
        <f>Índice!F341</f>
        <v>3</v>
      </c>
      <c r="G336">
        <f>Índice!G341</f>
        <v>0</v>
      </c>
      <c r="I336" s="5">
        <f t="shared" si="107"/>
        <v>-1.6456561194412014</v>
      </c>
      <c r="K336" s="5">
        <f t="shared" si="108"/>
        <v>18.207812410328788</v>
      </c>
      <c r="L336" s="17">
        <f t="shared" si="109"/>
        <v>17.507488922733359</v>
      </c>
      <c r="M336" s="19">
        <f t="shared" si="110"/>
        <v>83.379587460913839</v>
      </c>
      <c r="N336" s="16">
        <f t="shared" si="111"/>
        <v>1.8312612499999998</v>
      </c>
      <c r="O336" s="19">
        <f t="shared" si="112"/>
        <v>1.9937664499999999</v>
      </c>
      <c r="P336" s="16">
        <f t="shared" si="113"/>
        <v>3.1039999999999983</v>
      </c>
      <c r="Q336" s="16">
        <f t="shared" si="114"/>
        <v>0.59599999999999964</v>
      </c>
      <c r="R336" s="16">
        <f t="shared" si="115"/>
        <v>2.8059999999999987</v>
      </c>
      <c r="S336" s="16">
        <f t="shared" si="116"/>
        <v>5.3315503737997636</v>
      </c>
      <c r="T336" s="16">
        <f t="shared" si="117"/>
        <v>5.3315503737997636</v>
      </c>
      <c r="U336" s="16">
        <f t="shared" si="118"/>
        <v>789.40764814264469</v>
      </c>
      <c r="V336" s="16">
        <f t="shared" si="119"/>
        <v>794.40763814264471</v>
      </c>
      <c r="W336" s="16">
        <f t="shared" si="120"/>
        <v>-1.27</v>
      </c>
      <c r="X336" s="16">
        <f t="shared" si="121"/>
        <v>-1.6</v>
      </c>
      <c r="Y336" s="19">
        <f t="shared" si="122"/>
        <v>3.1039999999999983</v>
      </c>
      <c r="Z336" s="15">
        <f t="shared" si="123"/>
        <v>1.9724521722065631</v>
      </c>
      <c r="AA336" s="15">
        <f t="shared" si="124"/>
        <v>1.7795087003185801</v>
      </c>
      <c r="AB336" s="15">
        <f t="shared" si="125"/>
        <v>0.59131241972301685</v>
      </c>
    </row>
    <row r="337" spans="1:28" x14ac:dyDescent="0.2">
      <c r="A337" s="128">
        <v>42584</v>
      </c>
      <c r="B337" s="34">
        <f t="shared" si="106"/>
        <v>20160802</v>
      </c>
      <c r="C337">
        <f>Índice!C342</f>
        <v>3.6</v>
      </c>
      <c r="D337">
        <f>Índice!D342</f>
        <v>57</v>
      </c>
      <c r="E337" t="str">
        <f>Índice!E342</f>
        <v>Variable</v>
      </c>
      <c r="F337">
        <f>Índice!F342</f>
        <v>3</v>
      </c>
      <c r="G337">
        <f>Índice!G342</f>
        <v>0</v>
      </c>
      <c r="I337" s="5">
        <f t="shared" si="107"/>
        <v>-4.1215788482831694</v>
      </c>
      <c r="K337" s="5">
        <f t="shared" si="108"/>
        <v>18.06825997574445</v>
      </c>
      <c r="L337" s="17">
        <f t="shared" si="109"/>
        <v>18.153220987308785</v>
      </c>
      <c r="M337" s="19">
        <f t="shared" si="110"/>
        <v>83.500234911824876</v>
      </c>
      <c r="N337" s="16">
        <f t="shared" si="111"/>
        <v>1.9937664499999999</v>
      </c>
      <c r="O337" s="19">
        <f t="shared" si="112"/>
        <v>2.2770217260000001</v>
      </c>
      <c r="P337" s="16">
        <f t="shared" si="113"/>
        <v>3.4559999999999982</v>
      </c>
      <c r="Q337" s="16">
        <f t="shared" si="114"/>
        <v>0.70399999999999974</v>
      </c>
      <c r="R337" s="16">
        <f t="shared" si="115"/>
        <v>3.1039999999999983</v>
      </c>
      <c r="S337" s="16">
        <f t="shared" si="116"/>
        <v>5.6314385689590027</v>
      </c>
      <c r="T337" s="16">
        <f t="shared" si="117"/>
        <v>5.6314385689590027</v>
      </c>
      <c r="U337" s="16">
        <f t="shared" si="118"/>
        <v>788.81603485554115</v>
      </c>
      <c r="V337" s="16">
        <f t="shared" si="119"/>
        <v>793.81602485554117</v>
      </c>
      <c r="W337" s="16">
        <f t="shared" si="120"/>
        <v>-1.27</v>
      </c>
      <c r="X337" s="16">
        <f t="shared" si="121"/>
        <v>-1.6</v>
      </c>
      <c r="Y337" s="19">
        <f t="shared" si="122"/>
        <v>3.4559999999999982</v>
      </c>
      <c r="Z337" s="15">
        <f t="shared" si="123"/>
        <v>2.0037431403959558</v>
      </c>
      <c r="AA337" s="15">
        <f t="shared" si="124"/>
        <v>2.051616003420822</v>
      </c>
      <c r="AB337" s="15">
        <f t="shared" si="125"/>
        <v>0.62508624851813088</v>
      </c>
    </row>
    <row r="338" spans="1:28" x14ac:dyDescent="0.2">
      <c r="A338" s="128">
        <v>42585</v>
      </c>
      <c r="B338" s="34">
        <f t="shared" si="106"/>
        <v>20160803</v>
      </c>
      <c r="C338">
        <f>Índice!C343</f>
        <v>5.4</v>
      </c>
      <c r="D338">
        <f>Índice!D343</f>
        <v>68</v>
      </c>
      <c r="E338" t="str">
        <f>Índice!E343</f>
        <v>NO</v>
      </c>
      <c r="F338">
        <f>Índice!F343</f>
        <v>42</v>
      </c>
      <c r="G338">
        <f>Índice!G343</f>
        <v>1</v>
      </c>
      <c r="I338" s="5">
        <f t="shared" si="107"/>
        <v>-3.1696217763843099E-2</v>
      </c>
      <c r="K338" s="5">
        <f t="shared" si="108"/>
        <v>24.098192349605</v>
      </c>
      <c r="L338" s="17">
        <f t="shared" si="109"/>
        <v>31.847946963567214</v>
      </c>
      <c r="M338" s="19">
        <f t="shared" si="110"/>
        <v>78.466429626801002</v>
      </c>
      <c r="N338" s="16">
        <f t="shared" si="111"/>
        <v>2.2770217260000001</v>
      </c>
      <c r="O338" s="19">
        <f t="shared" si="112"/>
        <v>2.5685462060000002</v>
      </c>
      <c r="P338" s="16">
        <f t="shared" si="113"/>
        <v>4.1319999999999979</v>
      </c>
      <c r="Q338" s="16">
        <f t="shared" si="114"/>
        <v>1.3519999999999994</v>
      </c>
      <c r="R338" s="16">
        <f t="shared" si="115"/>
        <v>3.4559999999999982</v>
      </c>
      <c r="S338" s="16">
        <f t="shared" si="116"/>
        <v>4.3306113561651252</v>
      </c>
      <c r="T338" s="16">
        <f t="shared" si="117"/>
        <v>4.3306113561651252</v>
      </c>
      <c r="U338" s="16">
        <f t="shared" si="118"/>
        <v>791.38549402909246</v>
      </c>
      <c r="V338" s="16">
        <f t="shared" si="119"/>
        <v>793.1177740290924</v>
      </c>
      <c r="W338" s="16">
        <f t="shared" si="120"/>
        <v>-0.44000000000000006</v>
      </c>
      <c r="X338" s="16">
        <f t="shared" si="121"/>
        <v>-1.6</v>
      </c>
      <c r="Y338" s="19">
        <f t="shared" si="122"/>
        <v>4.1319999999999979</v>
      </c>
      <c r="Z338" s="15">
        <f t="shared" si="123"/>
        <v>8.1379849515579892</v>
      </c>
      <c r="AA338" s="15">
        <f t="shared" si="124"/>
        <v>2.3684320674389419</v>
      </c>
      <c r="AB338" s="15">
        <f t="shared" si="125"/>
        <v>4.7547851530487932</v>
      </c>
    </row>
    <row r="339" spans="1:28" x14ac:dyDescent="0.2">
      <c r="A339" s="128">
        <v>42586</v>
      </c>
      <c r="B339" s="34">
        <f t="shared" si="106"/>
        <v>20160804</v>
      </c>
      <c r="C339">
        <f>Índice!C344</f>
        <v>8</v>
      </c>
      <c r="D339">
        <f>Índice!D344</f>
        <v>66</v>
      </c>
      <c r="E339" t="str">
        <f>Índice!E344</f>
        <v>NO</v>
      </c>
      <c r="F339">
        <f>Índice!F344</f>
        <v>50</v>
      </c>
      <c r="G339">
        <f>Índice!G344</f>
        <v>0</v>
      </c>
      <c r="I339" s="5">
        <f t="shared" si="107"/>
        <v>2.0335127934404373</v>
      </c>
      <c r="K339" s="5">
        <f t="shared" si="108"/>
        <v>20.41659203558871</v>
      </c>
      <c r="L339" s="17">
        <f t="shared" si="109"/>
        <v>24.041656857448686</v>
      </c>
      <c r="M339" s="19">
        <f t="shared" si="110"/>
        <v>81.496781482003328</v>
      </c>
      <c r="N339" s="16">
        <f t="shared" si="111"/>
        <v>2.5685462060000002</v>
      </c>
      <c r="O339" s="19">
        <f t="shared" si="112"/>
        <v>3.0021888700000003</v>
      </c>
      <c r="P339" s="16">
        <f t="shared" si="113"/>
        <v>5.275999999999998</v>
      </c>
      <c r="Q339" s="16">
        <f t="shared" si="114"/>
        <v>2.2879999999999998</v>
      </c>
      <c r="R339" s="16">
        <f t="shared" si="115"/>
        <v>4.1319999999999979</v>
      </c>
      <c r="S339" s="16">
        <f t="shared" si="116"/>
        <v>6.6659630842009818</v>
      </c>
      <c r="T339" s="16">
        <f t="shared" si="117"/>
        <v>6.6659630842009818</v>
      </c>
      <c r="U339" s="16">
        <f t="shared" si="118"/>
        <v>786.77854696505187</v>
      </c>
      <c r="V339" s="16">
        <f t="shared" si="119"/>
        <v>791.7785369650519</v>
      </c>
      <c r="W339" s="16">
        <f t="shared" si="120"/>
        <v>-1.27</v>
      </c>
      <c r="X339" s="16">
        <f t="shared" si="121"/>
        <v>-1.6</v>
      </c>
      <c r="Y339" s="19">
        <f t="shared" si="122"/>
        <v>5.275999999999998</v>
      </c>
      <c r="Z339" s="15">
        <f t="shared" si="123"/>
        <v>16.668172643212099</v>
      </c>
      <c r="AA339" s="15">
        <f t="shared" si="124"/>
        <v>2.8411509246265898</v>
      </c>
      <c r="AB339" s="15">
        <f t="shared" si="125"/>
        <v>9.753399634544806</v>
      </c>
    </row>
    <row r="340" spans="1:28" x14ac:dyDescent="0.2">
      <c r="A340" s="128">
        <v>42587</v>
      </c>
      <c r="B340" s="34">
        <f t="shared" si="106"/>
        <v>20160805</v>
      </c>
      <c r="C340">
        <f>Índice!C345</f>
        <v>8.9</v>
      </c>
      <c r="D340">
        <f>Índice!D345</f>
        <v>83</v>
      </c>
      <c r="E340" t="str">
        <f>Índice!E345</f>
        <v>O</v>
      </c>
      <c r="F340">
        <f>Índice!F345</f>
        <v>35</v>
      </c>
      <c r="G340">
        <f>Índice!G345</f>
        <v>16.399999999999999</v>
      </c>
      <c r="I340" s="5">
        <f t="shared" si="107"/>
        <v>6.1621287293920961</v>
      </c>
      <c r="K340" s="5">
        <f t="shared" si="108"/>
        <v>91.281405241747692</v>
      </c>
      <c r="L340" s="17">
        <f t="shared" si="109"/>
        <v>175.10393877402842</v>
      </c>
      <c r="M340" s="19">
        <f t="shared" si="110"/>
        <v>39.599550239746847</v>
      </c>
      <c r="N340" s="16">
        <f t="shared" si="111"/>
        <v>0.83592101483621206</v>
      </c>
      <c r="O340" s="19">
        <f t="shared" si="112"/>
        <v>1.074186214836212</v>
      </c>
      <c r="P340" s="16">
        <f t="shared" si="113"/>
        <v>1.3059999999999998</v>
      </c>
      <c r="Q340" s="16">
        <f t="shared" si="114"/>
        <v>2.6119999999999997</v>
      </c>
      <c r="R340" s="16">
        <f t="shared" si="115"/>
        <v>0</v>
      </c>
      <c r="S340" s="16">
        <f t="shared" si="116"/>
        <v>0</v>
      </c>
      <c r="T340" s="16">
        <f t="shared" si="117"/>
        <v>-18.613972779600473</v>
      </c>
      <c r="U340" s="16">
        <f t="shared" si="118"/>
        <v>838.1077394802993</v>
      </c>
      <c r="V340" s="16">
        <f t="shared" si="119"/>
        <v>789.51728548029928</v>
      </c>
      <c r="W340" s="16">
        <f t="shared" si="120"/>
        <v>12.341999999999999</v>
      </c>
      <c r="X340" s="16">
        <f t="shared" si="121"/>
        <v>-1.6</v>
      </c>
      <c r="Y340" s="19">
        <f t="shared" si="122"/>
        <v>1.3059999999999998</v>
      </c>
      <c r="Z340" s="15">
        <f t="shared" si="123"/>
        <v>0.18750693263099646</v>
      </c>
      <c r="AA340" s="15">
        <f t="shared" si="124"/>
        <v>0.75603658999031387</v>
      </c>
      <c r="AB340" s="15">
        <f t="shared" si="125"/>
        <v>4.6862614023168422E-2</v>
      </c>
    </row>
    <row r="341" spans="1:28" x14ac:dyDescent="0.2">
      <c r="A341" s="128">
        <v>42588</v>
      </c>
      <c r="B341" s="34">
        <f t="shared" si="106"/>
        <v>20160806</v>
      </c>
      <c r="C341">
        <f>Índice!C346</f>
        <v>4.4000000000000004</v>
      </c>
      <c r="D341">
        <f>Índice!D346</f>
        <v>86</v>
      </c>
      <c r="E341" t="str">
        <f>Índice!E346</f>
        <v>O</v>
      </c>
      <c r="F341">
        <f>Índice!F346</f>
        <v>25</v>
      </c>
      <c r="G341">
        <f>Índice!G346</f>
        <v>9</v>
      </c>
      <c r="I341" s="5">
        <f t="shared" si="107"/>
        <v>2.2611095288289698</v>
      </c>
      <c r="K341" s="5">
        <f t="shared" si="108"/>
        <v>127.14358301429482</v>
      </c>
      <c r="L341" s="17">
        <f t="shared" si="109"/>
        <v>198.91547739674215</v>
      </c>
      <c r="M341" s="19">
        <f t="shared" si="110"/>
        <v>26.645262594928521</v>
      </c>
      <c r="N341" s="16">
        <f t="shared" si="111"/>
        <v>0</v>
      </c>
      <c r="O341" s="19">
        <f t="shared" si="112"/>
        <v>0.10792012000000001</v>
      </c>
      <c r="P341" s="16">
        <f t="shared" si="113"/>
        <v>0.496</v>
      </c>
      <c r="Q341" s="16">
        <f t="shared" si="114"/>
        <v>0.99199999999999999</v>
      </c>
      <c r="R341" s="16">
        <f t="shared" si="115"/>
        <v>0</v>
      </c>
      <c r="S341" s="16">
        <f t="shared" si="116"/>
        <v>0</v>
      </c>
      <c r="T341" s="16">
        <f t="shared" si="117"/>
        <v>-10.754939227986606</v>
      </c>
      <c r="U341" s="16">
        <f t="shared" si="118"/>
        <v>821.80165945303418</v>
      </c>
      <c r="V341" s="16">
        <f t="shared" si="119"/>
        <v>797.39225945303417</v>
      </c>
      <c r="W341" s="16">
        <f t="shared" si="120"/>
        <v>6.1999999999999993</v>
      </c>
      <c r="X341" s="16">
        <f t="shared" si="121"/>
        <v>-1.6</v>
      </c>
      <c r="Y341" s="19">
        <f t="shared" si="122"/>
        <v>0.496</v>
      </c>
      <c r="Z341" s="15">
        <f t="shared" si="123"/>
        <v>4.5719303660368138E-3</v>
      </c>
      <c r="AA341" s="15">
        <f t="shared" si="124"/>
        <v>0.13979722786736959</v>
      </c>
      <c r="AB341" s="15">
        <f t="shared" si="125"/>
        <v>9.7264765547925344E-4</v>
      </c>
    </row>
    <row r="342" spans="1:28" x14ac:dyDescent="0.2">
      <c r="A342" s="128">
        <v>42589</v>
      </c>
      <c r="B342" s="34">
        <f t="shared" si="106"/>
        <v>20160807</v>
      </c>
      <c r="C342">
        <f>Índice!C347</f>
        <v>5.3</v>
      </c>
      <c r="D342">
        <f>Índice!D347</f>
        <v>65</v>
      </c>
      <c r="E342" t="str">
        <f>Índice!E347</f>
        <v>NO</v>
      </c>
      <c r="F342">
        <f>Índice!F347</f>
        <v>31</v>
      </c>
      <c r="G342">
        <f>Índice!G347</f>
        <v>8</v>
      </c>
      <c r="I342" s="5">
        <f t="shared" si="107"/>
        <v>-0.7458987432846601</v>
      </c>
      <c r="K342" s="5">
        <f t="shared" si="108"/>
        <v>93.005683858876893</v>
      </c>
      <c r="L342" s="17">
        <f t="shared" si="109"/>
        <v>212.84209555686709</v>
      </c>
      <c r="M342" s="19">
        <f t="shared" si="110"/>
        <v>38.888179748006486</v>
      </c>
      <c r="N342" s="16">
        <f t="shared" si="111"/>
        <v>0</v>
      </c>
      <c r="O342" s="19">
        <f t="shared" si="112"/>
        <v>0.31394944000000008</v>
      </c>
      <c r="P342" s="16">
        <f t="shared" si="113"/>
        <v>0.65799999999999992</v>
      </c>
      <c r="Q342" s="16">
        <f t="shared" si="114"/>
        <v>1.3159999999999998</v>
      </c>
      <c r="R342" s="16">
        <f t="shared" si="115"/>
        <v>0</v>
      </c>
      <c r="S342" s="16">
        <f t="shared" si="116"/>
        <v>0</v>
      </c>
      <c r="T342" s="16">
        <f t="shared" si="117"/>
        <v>-9.9503577250378807</v>
      </c>
      <c r="U342" s="16">
        <f t="shared" si="118"/>
        <v>820.15030478586232</v>
      </c>
      <c r="V342" s="16">
        <f t="shared" si="119"/>
        <v>799.00861478586228</v>
      </c>
      <c r="W342" s="16">
        <f t="shared" si="120"/>
        <v>5.3699999999999992</v>
      </c>
      <c r="X342" s="16">
        <f t="shared" si="121"/>
        <v>-1.6</v>
      </c>
      <c r="Y342" s="19">
        <f t="shared" si="122"/>
        <v>0.65799999999999992</v>
      </c>
      <c r="Z342" s="15">
        <f t="shared" si="123"/>
        <v>0.13330352524662176</v>
      </c>
      <c r="AA342" s="15">
        <f t="shared" si="124"/>
        <v>0.23304663753365806</v>
      </c>
      <c r="AB342" s="15">
        <f t="shared" si="125"/>
        <v>2.9229191188065655E-2</v>
      </c>
    </row>
    <row r="343" spans="1:28" x14ac:dyDescent="0.2">
      <c r="A343" s="128">
        <v>42590</v>
      </c>
      <c r="B343" s="34">
        <f t="shared" si="106"/>
        <v>20160808</v>
      </c>
      <c r="C343">
        <f>Índice!C348</f>
        <v>4.7</v>
      </c>
      <c r="D343">
        <f>Índice!D348</f>
        <v>63</v>
      </c>
      <c r="E343" t="str">
        <f>Índice!E348</f>
        <v>SE</v>
      </c>
      <c r="F343">
        <f>Índice!F348</f>
        <v>18</v>
      </c>
      <c r="G343">
        <f>Índice!G348</f>
        <v>0</v>
      </c>
      <c r="I343" s="5">
        <f>LN(((6.112 * EXP((17.67 *C343) / (243.5 + C343)))*D343/100)/6.112) * 243.15 / (17.67 - LN(((6.112 * EXP((17.67 *C343) / (243.5 + C343)))*D343/100)/6.112))</f>
        <v>-1.7409635839464239</v>
      </c>
      <c r="K343" s="5">
        <f>IF(AND(L343&lt;(0.942*POWER(D343,0.679)+(11*EXP((D343-100)/10))+0.18*(21.1-C343)*(1-1/EXP(D343*0.115))),L343&lt;(0.618*POWER(D343,0.753)+(10*EXP((D343-100)/10))+0.18*(21.1-C343)*(1-1/EXP(D343*0.115)))),(0.618*POWER(D343,0.753)+(10*EXP((D343-100)/10))+0.18*(21.1-C343)*(1-1/EXP(D343*0.115)))-((0.618*POWER(D343,0.753)+(10*EXP((D343-100)/10))+0.18*(21.1-C343)*(1-1/EXP(D343*0.115)))-L343)/POWER(10,(0.424*(1-POWER(((100-D343)/100),1.7))+0.0694*SQRT(F343)*(1-POWER((100-D343)/100,8)))*0.581*EXP(0.0365*C343)),IF(L343&gt;(0.942*POWER(D343,0.679)+(11*EXP((D343-100)/10))+0.18*(21.1-C343)*(1-1/EXP(D343*0.115))),(0.942*POWER(D343,0.679)+(11*EXP((D343-100)/10))+0.18*(21.1-C343)*(1-1/EXP(D343*0.115)))+(L343-(0.942*POWER(D343,0.679)+(11*EXP((D343-100)/10))+0.18*(21.1-C343)*(1-1/EXP(D343*0.115))))/POWER(10,(0.424*(1-POWER((D343/100),1.7))+0.0694*SQRT(F343)*(1-POWER(D343/100,8)))*0.581*EXP(0.0365*C343)),L343))</f>
        <v>51.435929143417368</v>
      </c>
      <c r="L343" s="17">
        <f>IF((IF((IF(G343&gt;0.5,G343-0.5,0))&gt;0,IF((147.2*(101-M342)/(59.5+M342))&gt;150,(147.2*(101-M342)/(59.5+M342))+42.5*(IF(G343&gt;0.5,G343-0.5,0))*EXP(-100/(251-(147.2*(101-M342)/(59.5+M342))))*(1-EXP(-6.93/(IF(G343&gt;0.5,G343-0.5,0))))+0.0015*((147.2*(101-M342)/(59.5+M342))-150)*((147.2*(101-M342)/(59.5+M342))-150)*SQRT(IF(G343&gt;0.5,G343-0.5,0)),(147.2*(101-M342)/(59.5+M342))+42.5*(IF(G343&gt;0.5,G343-0.5,0))*EXP(-100/(251-(147.2*(101-M342)/(59.5+M342))))*(1-EXP(-6.93/(IF(G343&gt;0.5,G343-0.5,0))))),(147.2*(101-M342)/(59.5+M342))))&gt;250,250,(IF((IF(G343&gt;0.5,G343-0.5,0))&gt;0,IF((147.2*(101-M342)/(59.5+M342))&gt;150,(147.2*(101-M342)/(59.5+M342))+42.5*(IF(G343&gt;0.5,G343-0.5,0))*EXP(-100/(251-(147.2*(101-M342)/(59.5+M342))))*(1-EXP(-6.93/(IF(G343&gt;0.5,G343-0.5,0))))+0.0015*((147.2*(101-M342)/(59.5+M342))-150)*((147.2*(101-M342)/(59.5+M342))-150)*SQRT(IF(G343&gt;0.5,G343-0.5,0)),(147.2*(101-M342)/(59.5+M342))+42.5*(IF(G343&gt;0.5,G343-0.5,0))*EXP(-100/(251-(147.2*(101-M342)/(59.5+M342))))*(1-EXP(-6.93/(IF(G343&gt;0.5,G343-0.5,0))))),(147.2*(101-M342)/(59.5+M342)))))</f>
        <v>92.926406042985008</v>
      </c>
      <c r="M343" s="19">
        <f t="shared" si="110"/>
        <v>59.478475353954835</v>
      </c>
      <c r="N343" s="16">
        <f>IF(IF(G343&lt;=1.5,O342,43.43*(5.6348-LN((20+280/EXP(0.023*O342)+1000*(0.92*G343-1.27)/(48.77+IF(O342&lt;=33,100/(0.5+0.3*O342),IF(O342&lt;=65,14-1.3*LN(O342),6.2*LN(O342)-17.2))*(0.92*G343-1.27)))-20)))&lt;0,0,IF(G343&lt;=1.5,O342,43.43*(5.6348-LN((20+280/EXP(0.023*O342)+1000*(0.92*G343-1.27)/(48.77+IF(O342&lt;=33,100/(0.5+0.3*O342),IF(O342&lt;=65,14-1.3*LN(O342),6.2*LN(O342)-17.2))*(0.92*G343-1.27)))-20))))</f>
        <v>0.31394944000000008</v>
      </c>
      <c r="O343" s="19">
        <f>IF(N343+(1.894*(IF(C343&lt;-1.1,-1.1,C343)+1.1)*(100-D343)*(IF(SH=TRUE,CHOOSE(RIGHT(LEFT(B342,6),2),11.5,10.5, 9.2, 7.9, 6.8, 6.2,6.5, 7.4, 8.7,10,11.2,11.8),CHOOSE(RIGHT(LEFT(B342,6),2),6.5,7.5,9,12.8,13.9,13.9,12.4,10.9,9.4,8,7,6)))*0.0001)&lt;0,0,N343+(1.894*(IF(C343&lt;-1.1,-1.1,C343)+1.1)*(100-D343)*(IF(SH=TRUE,CHOOSE(RIGHT(LEFT(B342,6),2),11.5,10.5, 9.2, 7.9, 6.8, 6.2,6.5, 7.4, 8.7,10,11.2,11.8),CHOOSE(RIGHT(LEFT(B342,6),2),6.5,7.5,9,12.8,13.9,13.9,12.4,10.9,9.4,8,7,6)))*0.0001))</f>
        <v>0.61472421600000016</v>
      </c>
      <c r="P343" s="16">
        <f t="shared" si="113"/>
        <v>1.2079999999999997</v>
      </c>
      <c r="Q343" s="16">
        <f>IF(IF(C343&gt;-2.8,0.36*(C343+2.8)+X343,X343)&lt;0,0,IF(C343&gt;-2.8,0.36*(C343+2.8)+X343,X343))</f>
        <v>1.0999999999999996</v>
      </c>
      <c r="R343" s="16">
        <f>IF(G343&gt;2.8,S343,Y342)</f>
        <v>0.65799999999999992</v>
      </c>
      <c r="S343" s="16">
        <f t="shared" si="116"/>
        <v>3.1699819575510797</v>
      </c>
      <c r="T343" s="16">
        <f t="shared" si="117"/>
        <v>3.1699819575510797</v>
      </c>
      <c r="U343" s="16">
        <f t="shared" si="118"/>
        <v>793.68509181672243</v>
      </c>
      <c r="V343" s="16">
        <f t="shared" si="119"/>
        <v>798.68508181672246</v>
      </c>
      <c r="W343" s="16">
        <f>0.83*G343-1.27</f>
        <v>-1.27</v>
      </c>
      <c r="X343" s="16">
        <f t="shared" si="121"/>
        <v>-1.6</v>
      </c>
      <c r="Y343" s="19">
        <f t="shared" si="122"/>
        <v>1.2079999999999997</v>
      </c>
      <c r="Z343" s="15">
        <f>0.208*(91.9*EXP(-0.1386*(147.2*(101-M343)/(59.5+M343)))*(1+(147.2*(101-M343)/(59.5+M343))^5.31/(4.93*10^7)))*EXP(0.05038*F343)</f>
        <v>0.98040393226526246</v>
      </c>
      <c r="AA343" s="15">
        <f t="shared" si="124"/>
        <v>0.5044881124385564</v>
      </c>
      <c r="AB343" s="15">
        <f t="shared" si="125"/>
        <v>0.23136543417486291</v>
      </c>
    </row>
    <row r="344" spans="1:28" x14ac:dyDescent="0.2">
      <c r="A344" s="128">
        <v>42591</v>
      </c>
      <c r="B344" s="34">
        <f t="shared" ref="B344:B397" si="126">B343+1</f>
        <v>20160809</v>
      </c>
      <c r="C344">
        <f>Índice!C349</f>
        <v>5.7</v>
      </c>
      <c r="D344">
        <f>Índice!D349</f>
        <v>63</v>
      </c>
      <c r="E344" t="str">
        <f>Índice!E349</f>
        <v>S</v>
      </c>
      <c r="F344">
        <f>Índice!F349</f>
        <v>7</v>
      </c>
      <c r="G344">
        <f>Índice!G349</f>
        <v>0</v>
      </c>
      <c r="I344" s="5">
        <f t="shared" ref="I344:I375" si="127">LN(((6.112 * EXP((17.67 *C345) / (243.5 + C345)))*D345/100)/6.112) * 243.15 / (17.67 - LN(((6.112 * EXP((17.67 *C345) / (243.5 + C345)))*D345/100)/6.112))</f>
        <v>0.91198264833299181</v>
      </c>
      <c r="K344" s="5">
        <f t="shared" ref="K344:K375" si="128">IF(AND(L344&lt;(0.942*POWER(D345,0.679)+(11*EXP((D345-100)/10))+0.18*(21.1-C345)*(1-1/EXP(D345*0.115))),L344&lt;(0.618*POWER(D345,0.753)+(10*EXP((D345-100)/10))+0.18*(21.1-C345)*(1-1/EXP(D345*0.115)))),(0.618*POWER(D345,0.753)+(10*EXP((D345-100)/10))+0.18*(21.1-C345)*(1-1/EXP(D345*0.115)))-((0.618*POWER(D345,0.753)+(10*EXP((D345-100)/10))+0.18*(21.1-C345)*(1-1/EXP(D345*0.115)))-L344)/POWER(10,(0.424*(1-POWER(((100-D345)/100),1.7))+0.0694*SQRT(F345)*(1-POWER((100-D345)/100,8)))*0.581*EXP(0.0365*C345)),IF(L344&gt;(0.942*POWER(D345,0.679)+(11*EXP((D345-100)/10))+0.18*(21.1-C345)*(1-1/EXP(D345*0.115))),(0.942*POWER(D345,0.679)+(11*EXP((D345-100)/10))+0.18*(21.1-C345)*(1-1/EXP(D345*0.115)))+(L344-(0.942*POWER(D345,0.679)+(11*EXP((D345-100)/10))+0.18*(21.1-C345)*(1-1/EXP(D345*0.115))))/POWER(10,(0.424*(1-POWER((D345/100),1.7))+0.0694*SQRT(F345)*(1-POWER(D345/100,8)))*0.581*EXP(0.0365*C345)),L344))</f>
        <v>42.72542141509372</v>
      </c>
      <c r="L344" s="17">
        <f t="shared" ref="L344:L375" si="129">IF((IF((IF(G345&gt;0.5,G345-0.5,0))&gt;0,IF((147.2*(101-M343)/(59.5+M343))&gt;150,(147.2*(101-M343)/(59.5+M343))+42.5*(IF(G345&gt;0.5,G345-0.5,0))*EXP(-100/(251-(147.2*(101-M343)/(59.5+M343))))*(1-EXP(-6.93/(IF(G345&gt;0.5,G345-0.5,0))))+0.0015*((147.2*(101-M343)/(59.5+M343))-150)*((147.2*(101-M343)/(59.5+M343))-150)*SQRT(IF(G345&gt;0.5,G345-0.5,0)),(147.2*(101-M343)/(59.5+M343))+42.5*(IF(G345&gt;0.5,G345-0.5,0))*EXP(-100/(251-(147.2*(101-M343)/(59.5+M343))))*(1-EXP(-6.93/(IF(G345&gt;0.5,G345-0.5,0))))),(147.2*(101-M343)/(59.5+M343))))&gt;250,250,(IF((IF(G345&gt;0.5,G345-0.5,0))&gt;0,IF((147.2*(101-M343)/(59.5+M343))&gt;150,(147.2*(101-M343)/(59.5+M343))+42.5*(IF(G345&gt;0.5,G345-0.5,0))*EXP(-100/(251-(147.2*(101-M343)/(59.5+M343))))*(1-EXP(-6.93/(IF(G345&gt;0.5,G345-0.5,0))))+0.0015*((147.2*(101-M343)/(59.5+M343))-150)*((147.2*(101-M343)/(59.5+M343))-150)*SQRT(IF(G345&gt;0.5,G345-0.5,0)),(147.2*(101-M343)/(59.5+M343))+42.5*(IF(G345&gt;0.5,G345-0.5,0))*EXP(-100/(251-(147.2*(101-M343)/(59.5+M343))))*(1-EXP(-6.93/(IF(G345&gt;0.5,G345-0.5,0))))),(147.2*(101-M343)/(59.5+M343)))))</f>
        <v>51.370371066825797</v>
      </c>
      <c r="M344" s="19">
        <f t="shared" si="110"/>
        <v>64.935158937190138</v>
      </c>
      <c r="N344" s="16">
        <f t="shared" ref="N344:N375" si="130">IF(IF(G345&lt;=1.5,O343,43.43*(5.6348-LN((20+280/EXP(0.023*O343)+1000*(0.92*G345-1.27)/(48.77+IF(O343&lt;=33,100/(0.5+0.3*O343),IF(O343&lt;=65,14-1.3*LN(O343),6.2*LN(O343)-17.2))*(0.92*G345-1.27)))-20)))&lt;0,0,IF(G345&lt;=1.5,O343,43.43*(5.6348-LN((20+280/EXP(0.023*O343)+1000*(0.92*G345-1.27)/(48.77+IF(O343&lt;=33,100/(0.5+0.3*O343),IF(O343&lt;=65,14-1.3*LN(O343),6.2*LN(O343)-17.2))*(0.92*G345-1.27)))-20))))</f>
        <v>0.61472421600000016</v>
      </c>
      <c r="O344" s="19">
        <f t="shared" ref="O344:O375" si="131">IF(N344+(1.894*(IF(C345&lt;-1.1,-1.1,C345)+1.1)*(100-D345)*(IF(SH=TRUE,CHOOSE(RIGHT(LEFT(B343,6),2),11.5,10.5, 9.2, 7.9, 6.8, 6.2,6.5, 7.4, 8.7,10,11.2,11.8),CHOOSE(RIGHT(LEFT(B343,6),2),6.5,7.5,9,12.8,13.9,13.9,12.4,10.9,9.4,8,7,6)))*0.0001)&lt;0,0,N344+(1.894*(IF(C345&lt;-1.1,-1.1,C345)+1.1)*(100-D345)*(IF(SH=TRUE,CHOOSE(RIGHT(LEFT(B343,6),2),11.5,10.5, 9.2, 7.9, 6.8, 6.2,6.5, 7.4, 8.7,10,11.2,11.8),CHOOSE(RIGHT(LEFT(B343,6),2),6.5,7.5,9,12.8,13.9,13.9,12.4,10.9,9.4,8,7,6)))*0.0001))</f>
        <v>0.73581900000000022</v>
      </c>
      <c r="P344" s="16">
        <f t="shared" si="113"/>
        <v>1.5779999999999996</v>
      </c>
      <c r="Q344" s="16">
        <f t="shared" ref="Q344:Q375" si="132">IF(IF(C345&gt;-2.8,0.36*(C345+2.8)+X344,X344)&lt;0,0,IF(C345&gt;-2.8,0.36*(C345+2.8)+X344,X344))</f>
        <v>0.73999999999999977</v>
      </c>
      <c r="R344" s="16">
        <f t="shared" ref="R344:R375" si="133">IF(G345&gt;2.8,S344,Y343)</f>
        <v>1.2079999999999997</v>
      </c>
      <c r="S344" s="16">
        <f t="shared" si="116"/>
        <v>3.7234491990845129</v>
      </c>
      <c r="T344" s="16">
        <f t="shared" si="117"/>
        <v>3.7234491990845129</v>
      </c>
      <c r="U344" s="16">
        <f t="shared" si="118"/>
        <v>792.58765449028999</v>
      </c>
      <c r="V344" s="16">
        <f t="shared" si="119"/>
        <v>797.58764449029002</v>
      </c>
      <c r="W344" s="16">
        <f t="shared" ref="W344:W375" si="134">0.83*G345-1.27</f>
        <v>-1.27</v>
      </c>
      <c r="X344" s="16">
        <f t="shared" si="121"/>
        <v>-1.6</v>
      </c>
      <c r="Y344" s="19">
        <f t="shared" si="122"/>
        <v>1.5779999999999996</v>
      </c>
      <c r="Z344" s="15">
        <f t="shared" ref="Z344:Z375" si="135">0.208*(91.9*EXP(-0.1386*(147.2*(101-M344)/(59.5+M344)))*(1+(147.2*(101-M344)/(59.5+M344))^5.31/(4.93*10^7)))*EXP(0.05038*F345)</f>
        <v>0.67670598189398923</v>
      </c>
      <c r="AA344" s="15">
        <f t="shared" si="124"/>
        <v>0.66538810404390814</v>
      </c>
      <c r="AB344" s="15">
        <f t="shared" si="125"/>
        <v>0.16580906328589265</v>
      </c>
    </row>
    <row r="345" spans="1:28" x14ac:dyDescent="0.2">
      <c r="A345" s="128">
        <v>42592</v>
      </c>
      <c r="B345" s="34">
        <f t="shared" si="126"/>
        <v>20160810</v>
      </c>
      <c r="C345">
        <f>Índice!C350</f>
        <v>3.7</v>
      </c>
      <c r="D345">
        <f>Índice!D350</f>
        <v>82</v>
      </c>
      <c r="E345" t="str">
        <f>Índice!E350</f>
        <v>S</v>
      </c>
      <c r="F345">
        <f>Índice!F350</f>
        <v>5</v>
      </c>
      <c r="G345">
        <f>Índice!G349</f>
        <v>0</v>
      </c>
      <c r="I345" s="5">
        <f t="shared" si="127"/>
        <v>0.14619112671742801</v>
      </c>
      <c r="K345" s="5">
        <f t="shared" si="128"/>
        <v>35.893042864759977</v>
      </c>
      <c r="L345" s="17">
        <f t="shared" si="129"/>
        <v>42.662738166511701</v>
      </c>
      <c r="M345" s="19">
        <f t="shared" si="110"/>
        <v>69.578634721563915</v>
      </c>
      <c r="N345" s="16">
        <f t="shared" si="130"/>
        <v>0.73581900000000022</v>
      </c>
      <c r="O345" s="19">
        <f t="shared" si="131"/>
        <v>1.0549542120000002</v>
      </c>
      <c r="P345" s="16">
        <f t="shared" si="113"/>
        <v>2.3259999999999996</v>
      </c>
      <c r="Q345" s="16">
        <f t="shared" si="132"/>
        <v>1.4959999999999996</v>
      </c>
      <c r="R345" s="16">
        <f t="shared" si="133"/>
        <v>1.5779999999999996</v>
      </c>
      <c r="S345" s="16">
        <f t="shared" si="116"/>
        <v>4.0957844077890302</v>
      </c>
      <c r="T345" s="16">
        <f t="shared" si="117"/>
        <v>4.0957844077890302</v>
      </c>
      <c r="U345" s="16">
        <f t="shared" si="118"/>
        <v>791.85022703191601</v>
      </c>
      <c r="V345" s="16">
        <f t="shared" si="119"/>
        <v>796.85021703191603</v>
      </c>
      <c r="W345" s="16">
        <f t="shared" si="134"/>
        <v>-1.27</v>
      </c>
      <c r="X345" s="16">
        <f t="shared" si="121"/>
        <v>-1.6</v>
      </c>
      <c r="Y345" s="19">
        <f t="shared" si="122"/>
        <v>2.3259999999999996</v>
      </c>
      <c r="Z345" s="15">
        <f t="shared" si="135"/>
        <v>0.61722625008310372</v>
      </c>
      <c r="AA345" s="15">
        <f t="shared" si="124"/>
        <v>0.99720243591194202</v>
      </c>
      <c r="AB345" s="15">
        <f t="shared" si="125"/>
        <v>0.16199614240507426</v>
      </c>
    </row>
    <row r="346" spans="1:28" x14ac:dyDescent="0.2">
      <c r="A346" s="128">
        <v>42593</v>
      </c>
      <c r="B346" s="34">
        <f t="shared" si="126"/>
        <v>20160811</v>
      </c>
      <c r="C346">
        <f>Índice!C351</f>
        <v>5.8</v>
      </c>
      <c r="D346">
        <f>Índice!D351</f>
        <v>67</v>
      </c>
      <c r="E346">
        <f>Índice!E351</f>
        <v>0</v>
      </c>
      <c r="F346">
        <f>Índice!F351</f>
        <v>0</v>
      </c>
      <c r="G346">
        <f>Índice!G350</f>
        <v>0</v>
      </c>
      <c r="I346" s="5">
        <f t="shared" si="127"/>
        <v>0.14619112671742801</v>
      </c>
      <c r="K346" s="5">
        <f t="shared" si="128"/>
        <v>31.061290690536985</v>
      </c>
      <c r="L346" s="17">
        <f t="shared" si="129"/>
        <v>35.832614583837866</v>
      </c>
      <c r="M346" s="19">
        <f t="shared" si="110"/>
        <v>73.077296554122739</v>
      </c>
      <c r="N346" s="16">
        <f t="shared" si="130"/>
        <v>1.0549542120000002</v>
      </c>
      <c r="O346" s="19">
        <f t="shared" si="131"/>
        <v>1.3740894240000001</v>
      </c>
      <c r="P346" s="16">
        <f t="shared" si="113"/>
        <v>3.0739999999999994</v>
      </c>
      <c r="Q346" s="16">
        <f t="shared" si="132"/>
        <v>1.4959999999999996</v>
      </c>
      <c r="R346" s="16">
        <f t="shared" si="133"/>
        <v>2.3259999999999996</v>
      </c>
      <c r="S346" s="16">
        <f t="shared" si="116"/>
        <v>4.8485119605356664</v>
      </c>
      <c r="T346" s="16">
        <f t="shared" si="117"/>
        <v>4.8485119605356664</v>
      </c>
      <c r="U346" s="16">
        <f t="shared" si="118"/>
        <v>790.36150951077332</v>
      </c>
      <c r="V346" s="16">
        <f t="shared" si="119"/>
        <v>795.36149951077334</v>
      </c>
      <c r="W346" s="16">
        <f t="shared" si="134"/>
        <v>-1.27</v>
      </c>
      <c r="X346" s="16">
        <f t="shared" si="121"/>
        <v>-1.6</v>
      </c>
      <c r="Y346" s="19">
        <f t="shared" si="122"/>
        <v>3.0739999999999994</v>
      </c>
      <c r="Z346" s="15">
        <f t="shared" si="135"/>
        <v>0.69839612329591039</v>
      </c>
      <c r="AA346" s="15">
        <f t="shared" si="124"/>
        <v>1.3229874622682125</v>
      </c>
      <c r="AB346" s="15">
        <f t="shared" si="125"/>
        <v>0.19450878172954586</v>
      </c>
    </row>
    <row r="347" spans="1:28" x14ac:dyDescent="0.2">
      <c r="A347" s="128">
        <v>42594</v>
      </c>
      <c r="B347" s="34">
        <f t="shared" si="126"/>
        <v>20160812</v>
      </c>
      <c r="C347">
        <f>Índice!C351</f>
        <v>5.8</v>
      </c>
      <c r="D347">
        <f>Índice!D351</f>
        <v>67</v>
      </c>
      <c r="E347">
        <f>Índice!E351</f>
        <v>0</v>
      </c>
      <c r="F347">
        <f>Índice!F351</f>
        <v>0</v>
      </c>
      <c r="G347">
        <f>Índice!G351</f>
        <v>0</v>
      </c>
      <c r="I347" s="5">
        <f t="shared" si="127"/>
        <v>3.5873175058871074</v>
      </c>
      <c r="K347" s="5">
        <f t="shared" si="128"/>
        <v>27.376435778324065</v>
      </c>
      <c r="L347" s="17">
        <f t="shared" si="129"/>
        <v>31.002457087780446</v>
      </c>
      <c r="M347" s="19">
        <f t="shared" si="110"/>
        <v>75.875658774529725</v>
      </c>
      <c r="N347" s="16">
        <f t="shared" si="130"/>
        <v>1.3740894240000001</v>
      </c>
      <c r="O347" s="19">
        <f t="shared" si="131"/>
        <v>1.5955359040000001</v>
      </c>
      <c r="P347" s="16">
        <f t="shared" si="113"/>
        <v>4.0019999999999989</v>
      </c>
      <c r="Q347" s="16">
        <f t="shared" si="132"/>
        <v>1.8559999999999999</v>
      </c>
      <c r="R347" s="16">
        <f t="shared" si="133"/>
        <v>3.0739999999999994</v>
      </c>
      <c r="S347" s="16">
        <f t="shared" si="116"/>
        <v>5.6012484181090167</v>
      </c>
      <c r="T347" s="16">
        <f t="shared" si="117"/>
        <v>5.6012484181090167</v>
      </c>
      <c r="U347" s="16">
        <f t="shared" si="118"/>
        <v>788.8755732900687</v>
      </c>
      <c r="V347" s="16">
        <f t="shared" si="119"/>
        <v>793.87556329006873</v>
      </c>
      <c r="W347" s="16">
        <f t="shared" si="134"/>
        <v>-1.27</v>
      </c>
      <c r="X347" s="16">
        <f t="shared" si="121"/>
        <v>-1.6</v>
      </c>
      <c r="Y347" s="19">
        <f t="shared" si="122"/>
        <v>4.0019999999999989</v>
      </c>
      <c r="Z347" s="15">
        <f t="shared" si="135"/>
        <v>1.4037353607565246</v>
      </c>
      <c r="AA347" s="15">
        <f t="shared" si="124"/>
        <v>1.5981636172386466</v>
      </c>
      <c r="AB347" s="15">
        <f t="shared" si="125"/>
        <v>0.40915420714794665</v>
      </c>
    </row>
    <row r="348" spans="1:28" x14ac:dyDescent="0.2">
      <c r="A348" s="128">
        <v>42595</v>
      </c>
      <c r="B348" s="34">
        <f t="shared" si="126"/>
        <v>20160813</v>
      </c>
      <c r="C348">
        <f>Índice!C352</f>
        <v>6.8</v>
      </c>
      <c r="D348">
        <f>Índice!D352</f>
        <v>80</v>
      </c>
      <c r="E348" t="str">
        <f>Índice!E352</f>
        <v>O</v>
      </c>
      <c r="F348">
        <f>Índice!F352</f>
        <v>11</v>
      </c>
      <c r="G348">
        <f>Índice!G352</f>
        <v>0</v>
      </c>
      <c r="I348" s="5">
        <f t="shared" si="127"/>
        <v>0.77484477631523507</v>
      </c>
      <c r="K348" s="5">
        <f t="shared" si="128"/>
        <v>21.87934738389302</v>
      </c>
      <c r="L348" s="17">
        <f t="shared" si="129"/>
        <v>27.318818330175631</v>
      </c>
      <c r="M348" s="19">
        <f t="shared" si="110"/>
        <v>80.276976701599139</v>
      </c>
      <c r="N348" s="16">
        <f t="shared" si="130"/>
        <v>1.5955359040000001</v>
      </c>
      <c r="O348" s="19">
        <f t="shared" si="131"/>
        <v>1.9879727040000001</v>
      </c>
      <c r="P348" s="16">
        <f t="shared" si="113"/>
        <v>4.9479999999999986</v>
      </c>
      <c r="Q348" s="16">
        <f t="shared" si="132"/>
        <v>1.8919999999999995</v>
      </c>
      <c r="R348" s="16">
        <f t="shared" si="133"/>
        <v>4.0019999999999989</v>
      </c>
      <c r="S348" s="16">
        <f t="shared" si="116"/>
        <v>6.5351370672510916</v>
      </c>
      <c r="T348" s="16">
        <f t="shared" si="117"/>
        <v>6.5351370672510916</v>
      </c>
      <c r="U348" s="16">
        <f t="shared" si="118"/>
        <v>787.03591680989996</v>
      </c>
      <c r="V348" s="16">
        <f t="shared" si="119"/>
        <v>792.03590680989998</v>
      </c>
      <c r="W348" s="16">
        <f t="shared" si="134"/>
        <v>-1.27</v>
      </c>
      <c r="X348" s="16">
        <f t="shared" si="121"/>
        <v>-1.6</v>
      </c>
      <c r="Y348" s="19">
        <f t="shared" si="122"/>
        <v>4.9479999999999986</v>
      </c>
      <c r="Z348" s="15">
        <f t="shared" si="135"/>
        <v>6.1736100976370869</v>
      </c>
      <c r="AA348" s="15">
        <f t="shared" si="124"/>
        <v>1.9859347485354475</v>
      </c>
      <c r="AB348" s="15">
        <f t="shared" si="125"/>
        <v>3.302574921434362</v>
      </c>
    </row>
    <row r="349" spans="1:28" x14ac:dyDescent="0.2">
      <c r="A349" s="128">
        <v>42596</v>
      </c>
      <c r="B349" s="34">
        <f t="shared" si="126"/>
        <v>20160814</v>
      </c>
      <c r="C349">
        <f>Índice!C353</f>
        <v>6.9</v>
      </c>
      <c r="D349">
        <f>Índice!D353</f>
        <v>65</v>
      </c>
      <c r="E349" t="str">
        <f>Índice!E353</f>
        <v>O</v>
      </c>
      <c r="F349">
        <f>Índice!F353</f>
        <v>33</v>
      </c>
      <c r="G349">
        <f>Índice!G353</f>
        <v>0</v>
      </c>
      <c r="I349" s="5">
        <f t="shared" si="127"/>
        <v>-3.1846139394648207</v>
      </c>
      <c r="K349" s="5">
        <f t="shared" si="128"/>
        <v>19.468091619475256</v>
      </c>
      <c r="L349" s="17">
        <f t="shared" si="129"/>
        <v>21.823544202395869</v>
      </c>
      <c r="M349" s="19">
        <f t="shared" si="110"/>
        <v>82.299187657095757</v>
      </c>
      <c r="N349" s="16">
        <f t="shared" si="130"/>
        <v>1.9879727040000001</v>
      </c>
      <c r="O349" s="19">
        <f t="shared" si="131"/>
        <v>2.33149506</v>
      </c>
      <c r="P349" s="16">
        <f t="shared" si="113"/>
        <v>5.4799999999999986</v>
      </c>
      <c r="Q349" s="16">
        <f t="shared" si="132"/>
        <v>1.0639999999999996</v>
      </c>
      <c r="R349" s="16">
        <f t="shared" si="133"/>
        <v>4.9479999999999986</v>
      </c>
      <c r="S349" s="16">
        <f t="shared" si="116"/>
        <v>7.4871541036816742</v>
      </c>
      <c r="T349" s="16">
        <f t="shared" si="117"/>
        <v>7.4871541036816742</v>
      </c>
      <c r="U349" s="16">
        <f t="shared" si="118"/>
        <v>785.16496516267171</v>
      </c>
      <c r="V349" s="16">
        <f t="shared" si="119"/>
        <v>790.16495516267173</v>
      </c>
      <c r="W349" s="16">
        <f t="shared" si="134"/>
        <v>-1.27</v>
      </c>
      <c r="X349" s="16">
        <f t="shared" si="121"/>
        <v>-1.6</v>
      </c>
      <c r="Y349" s="19">
        <f t="shared" si="122"/>
        <v>5.4799999999999986</v>
      </c>
      <c r="Z349" s="15">
        <f t="shared" si="135"/>
        <v>3.6616981433836102</v>
      </c>
      <c r="AA349" s="15">
        <f t="shared" si="124"/>
        <v>2.3030595130525611</v>
      </c>
      <c r="AB349" s="15">
        <f t="shared" si="125"/>
        <v>1.6472117367855417</v>
      </c>
    </row>
    <row r="350" spans="1:28" x14ac:dyDescent="0.2">
      <c r="A350" s="128">
        <v>42597</v>
      </c>
      <c r="B350" s="34">
        <f t="shared" si="126"/>
        <v>20160815</v>
      </c>
      <c r="C350">
        <f>Índice!C354</f>
        <v>4.5999999999999996</v>
      </c>
      <c r="D350">
        <f>Índice!D354</f>
        <v>57</v>
      </c>
      <c r="E350" t="str">
        <f>Índice!E354</f>
        <v>ONO</v>
      </c>
      <c r="F350">
        <f>Índice!F354</f>
        <v>18</v>
      </c>
      <c r="G350">
        <f>Índice!G354</f>
        <v>0</v>
      </c>
      <c r="I350" s="5">
        <f t="shared" si="127"/>
        <v>-1.9692194184500718</v>
      </c>
      <c r="K350" s="5">
        <f t="shared" si="128"/>
        <v>18.944627239203442</v>
      </c>
      <c r="L350" s="17">
        <f t="shared" si="129"/>
        <v>19.41308425216323</v>
      </c>
      <c r="M350" s="19">
        <f t="shared" si="110"/>
        <v>82.745947959390108</v>
      </c>
      <c r="N350" s="16">
        <f t="shared" si="130"/>
        <v>2.33149506</v>
      </c>
      <c r="O350" s="19">
        <f t="shared" si="131"/>
        <v>2.7050108000000002</v>
      </c>
      <c r="P350" s="16">
        <f t="shared" si="113"/>
        <v>6.1559999999999988</v>
      </c>
      <c r="Q350" s="16">
        <f t="shared" si="132"/>
        <v>1.3519999999999994</v>
      </c>
      <c r="R350" s="16">
        <f t="shared" si="133"/>
        <v>5.4799999999999986</v>
      </c>
      <c r="S350" s="16">
        <f t="shared" si="116"/>
        <v>8.0225441882607171</v>
      </c>
      <c r="T350" s="16">
        <f t="shared" si="117"/>
        <v>8.0225441882607171</v>
      </c>
      <c r="U350" s="16">
        <f t="shared" si="118"/>
        <v>784.11474432397438</v>
      </c>
      <c r="V350" s="16">
        <f t="shared" si="119"/>
        <v>789.1147343239744</v>
      </c>
      <c r="W350" s="16">
        <f t="shared" si="134"/>
        <v>-1.27</v>
      </c>
      <c r="X350" s="16">
        <f t="shared" si="121"/>
        <v>-1.6</v>
      </c>
      <c r="Y350" s="19">
        <f t="shared" si="122"/>
        <v>6.1559999999999988</v>
      </c>
      <c r="Z350" s="15">
        <f t="shared" si="135"/>
        <v>1.5633983944767844</v>
      </c>
      <c r="AA350" s="15">
        <f t="shared" si="124"/>
        <v>2.6616898628755061</v>
      </c>
      <c r="AB350" s="15">
        <f t="shared" si="125"/>
        <v>0.52875062439454346</v>
      </c>
    </row>
    <row r="351" spans="1:28" x14ac:dyDescent="0.2">
      <c r="A351" s="128">
        <v>42598</v>
      </c>
      <c r="B351" s="34">
        <f t="shared" si="126"/>
        <v>20160816</v>
      </c>
      <c r="C351">
        <f>Índice!C355</f>
        <v>5.4</v>
      </c>
      <c r="D351">
        <f>Índice!D355</f>
        <v>59</v>
      </c>
      <c r="E351">
        <f>Índice!E355</f>
        <v>0</v>
      </c>
      <c r="F351">
        <f>Índice!F355</f>
        <v>0</v>
      </c>
      <c r="G351">
        <f>Índice!G355</f>
        <v>0</v>
      </c>
      <c r="I351" s="5">
        <f t="shared" si="127"/>
        <v>1.8788786426346096</v>
      </c>
      <c r="K351" s="5">
        <f t="shared" si="128"/>
        <v>18.889792636798965</v>
      </c>
      <c r="L351" s="17">
        <f t="shared" si="129"/>
        <v>18.889792636798965</v>
      </c>
      <c r="M351" s="19">
        <f t="shared" si="110"/>
        <v>82.792910508238947</v>
      </c>
      <c r="N351" s="16">
        <f t="shared" si="130"/>
        <v>2.7050108000000002</v>
      </c>
      <c r="O351" s="19">
        <f t="shared" si="131"/>
        <v>3.0862351200000004</v>
      </c>
      <c r="P351" s="16">
        <f t="shared" si="113"/>
        <v>7.1919999999999984</v>
      </c>
      <c r="Q351" s="16">
        <f t="shared" si="132"/>
        <v>2.0719999999999996</v>
      </c>
      <c r="R351" s="16">
        <f t="shared" si="133"/>
        <v>6.1559999999999988</v>
      </c>
      <c r="S351" s="16">
        <f t="shared" si="116"/>
        <v>8.702858441004361</v>
      </c>
      <c r="T351" s="16">
        <f t="shared" si="117"/>
        <v>8.702858441004361</v>
      </c>
      <c r="U351" s="16">
        <f t="shared" si="118"/>
        <v>782.78226668371371</v>
      </c>
      <c r="V351" s="16">
        <f t="shared" si="119"/>
        <v>787.78225668371374</v>
      </c>
      <c r="W351" s="16">
        <f t="shared" si="134"/>
        <v>-1.27</v>
      </c>
      <c r="X351" s="16">
        <f t="shared" si="121"/>
        <v>-1.6</v>
      </c>
      <c r="Y351" s="19">
        <f t="shared" si="122"/>
        <v>7.1919999999999984</v>
      </c>
      <c r="Z351" s="15">
        <f t="shared" si="135"/>
        <v>10.66792273789169</v>
      </c>
      <c r="AA351" s="15">
        <f t="shared" si="124"/>
        <v>3.0538039915286048</v>
      </c>
      <c r="AB351" s="15">
        <f t="shared" si="125"/>
        <v>6.7276068667847362</v>
      </c>
    </row>
    <row r="352" spans="1:28" x14ac:dyDescent="0.2">
      <c r="A352" s="128">
        <v>42599</v>
      </c>
      <c r="B352" s="34">
        <f t="shared" si="126"/>
        <v>20160817</v>
      </c>
      <c r="C352">
        <f>Índice!C356</f>
        <v>7.4</v>
      </c>
      <c r="D352">
        <f>Índice!D356</f>
        <v>68</v>
      </c>
      <c r="E352" t="str">
        <f>Índice!E356</f>
        <v>NO</v>
      </c>
      <c r="F352">
        <f>Índice!F356</f>
        <v>38</v>
      </c>
      <c r="G352">
        <f>Índice!G356</f>
        <v>0</v>
      </c>
      <c r="I352" s="5">
        <f t="shared" si="127"/>
        <v>2.3016416123808381</v>
      </c>
      <c r="K352" s="5">
        <f t="shared" si="128"/>
        <v>17.494105646351041</v>
      </c>
      <c r="L352" s="17">
        <f t="shared" si="129"/>
        <v>18.834976132082463</v>
      </c>
      <c r="M352" s="19">
        <f t="shared" si="110"/>
        <v>83.998760366981131</v>
      </c>
      <c r="N352" s="16">
        <f t="shared" si="130"/>
        <v>3.0862351200000004</v>
      </c>
      <c r="O352" s="19">
        <f t="shared" si="131"/>
        <v>3.7514154960000003</v>
      </c>
      <c r="P352" s="16">
        <f t="shared" si="113"/>
        <v>8.7319999999999975</v>
      </c>
      <c r="Q352" s="16">
        <f t="shared" si="132"/>
        <v>3.0799999999999996</v>
      </c>
      <c r="R352" s="16">
        <f t="shared" si="133"/>
        <v>7.1919999999999984</v>
      </c>
      <c r="S352" s="16">
        <f t="shared" si="116"/>
        <v>9.7454844808390515</v>
      </c>
      <c r="T352" s="16">
        <f t="shared" si="117"/>
        <v>9.7454844808390515</v>
      </c>
      <c r="U352" s="16">
        <f t="shared" si="118"/>
        <v>780.74455062030506</v>
      </c>
      <c r="V352" s="16">
        <f t="shared" si="119"/>
        <v>785.74454062030509</v>
      </c>
      <c r="W352" s="16">
        <f t="shared" si="134"/>
        <v>-1.27</v>
      </c>
      <c r="X352" s="16">
        <f t="shared" si="121"/>
        <v>-1.6</v>
      </c>
      <c r="Y352" s="19">
        <f t="shared" si="122"/>
        <v>8.7319999999999975</v>
      </c>
      <c r="Z352" s="15">
        <f t="shared" si="135"/>
        <v>9.7013477628802569</v>
      </c>
      <c r="AA352" s="15">
        <f t="shared" si="124"/>
        <v>3.7184037899912292</v>
      </c>
      <c r="AB352" s="15">
        <f t="shared" si="125"/>
        <v>6.5887562638884605</v>
      </c>
    </row>
    <row r="353" spans="1:28" x14ac:dyDescent="0.2">
      <c r="A353" s="128">
        <v>42600</v>
      </c>
      <c r="B353" s="34">
        <f t="shared" si="126"/>
        <v>20160818</v>
      </c>
      <c r="C353">
        <f>Índice!C357</f>
        <v>10.199999999999999</v>
      </c>
      <c r="D353">
        <f>Índice!D357</f>
        <v>58</v>
      </c>
      <c r="E353" t="str">
        <f>Índice!E357</f>
        <v>O</v>
      </c>
      <c r="F353">
        <f>Índice!F357</f>
        <v>33</v>
      </c>
      <c r="G353">
        <f>Índice!G357</f>
        <v>0</v>
      </c>
      <c r="I353" s="5">
        <f t="shared" si="127"/>
        <v>-6.3844125475775702</v>
      </c>
      <c r="K353" s="5">
        <f t="shared" si="128"/>
        <v>39.042062590974041</v>
      </c>
      <c r="L353" s="17">
        <f t="shared" si="129"/>
        <v>82.353662913503143</v>
      </c>
      <c r="M353" s="19">
        <f t="shared" si="110"/>
        <v>67.396146183173556</v>
      </c>
      <c r="N353" s="16">
        <f t="shared" si="130"/>
        <v>1.9898379596822409</v>
      </c>
      <c r="O353" s="19">
        <f t="shared" si="131"/>
        <v>2.3612513596822406</v>
      </c>
      <c r="P353" s="16">
        <f t="shared" si="113"/>
        <v>6.6909277977120976</v>
      </c>
      <c r="Q353" s="16">
        <f t="shared" si="132"/>
        <v>0.81199999999999939</v>
      </c>
      <c r="R353" s="16">
        <f t="shared" si="133"/>
        <v>6.2849277977120979</v>
      </c>
      <c r="S353" s="16">
        <f t="shared" si="116"/>
        <v>6.2849277977120979</v>
      </c>
      <c r="T353" s="16">
        <f t="shared" si="117"/>
        <v>6.2849277977120979</v>
      </c>
      <c r="U353" s="16">
        <f t="shared" si="118"/>
        <v>787.52838002203293</v>
      </c>
      <c r="V353" s="16">
        <f t="shared" si="119"/>
        <v>782.72524002203295</v>
      </c>
      <c r="W353" s="16">
        <f t="shared" si="134"/>
        <v>1.2199999999999998</v>
      </c>
      <c r="X353" s="16">
        <f t="shared" si="121"/>
        <v>-1.6</v>
      </c>
      <c r="Y353" s="19">
        <f t="shared" si="122"/>
        <v>6.6909277977120976</v>
      </c>
      <c r="Z353" s="15">
        <f t="shared" si="135"/>
        <v>2.6083105023786399</v>
      </c>
      <c r="AA353" s="15">
        <f t="shared" si="124"/>
        <v>2.5089553536770892</v>
      </c>
      <c r="AB353" s="15">
        <f t="shared" si="125"/>
        <v>0.86531768539612619</v>
      </c>
    </row>
    <row r="354" spans="1:28" x14ac:dyDescent="0.2">
      <c r="A354" s="128">
        <v>42601</v>
      </c>
      <c r="B354" s="34">
        <f t="shared" si="126"/>
        <v>20160819</v>
      </c>
      <c r="C354">
        <f>Índice!C358</f>
        <v>3.9</v>
      </c>
      <c r="D354">
        <f>Índice!D358</f>
        <v>47</v>
      </c>
      <c r="E354" t="str">
        <f>Índice!E358</f>
        <v>O</v>
      </c>
      <c r="F354">
        <f>Índice!F358</f>
        <v>30</v>
      </c>
      <c r="G354">
        <f>Índice!G358</f>
        <v>3</v>
      </c>
      <c r="I354" s="5">
        <f t="shared" si="127"/>
        <v>-5.9563629821588266</v>
      </c>
      <c r="K354" s="5">
        <f t="shared" si="128"/>
        <v>28.782625781910774</v>
      </c>
      <c r="L354" s="17">
        <f t="shared" si="129"/>
        <v>38.980595003229162</v>
      </c>
      <c r="M354" s="19">
        <f t="shared" si="110"/>
        <v>74.79393893285841</v>
      </c>
      <c r="N354" s="16">
        <f t="shared" si="130"/>
        <v>2.3612513596822406</v>
      </c>
      <c r="O354" s="19">
        <f t="shared" si="131"/>
        <v>2.5869025196822406</v>
      </c>
      <c r="P354" s="16">
        <f t="shared" si="113"/>
        <v>6.8269277977120977</v>
      </c>
      <c r="Q354" s="16">
        <f t="shared" si="132"/>
        <v>0.27199999999999958</v>
      </c>
      <c r="R354" s="16">
        <f t="shared" si="133"/>
        <v>6.6909277977120976</v>
      </c>
      <c r="S354" s="16">
        <f t="shared" si="116"/>
        <v>8.7399072090013412</v>
      </c>
      <c r="T354" s="16">
        <f t="shared" si="117"/>
        <v>8.7399072090013412</v>
      </c>
      <c r="U354" s="16">
        <f t="shared" si="118"/>
        <v>782.70976724480784</v>
      </c>
      <c r="V354" s="16">
        <f t="shared" si="119"/>
        <v>786.72944424480784</v>
      </c>
      <c r="W354" s="16">
        <f t="shared" si="134"/>
        <v>-1.0210000000000001</v>
      </c>
      <c r="X354" s="16">
        <f t="shared" si="121"/>
        <v>-1.6</v>
      </c>
      <c r="Y354" s="19">
        <f t="shared" si="122"/>
        <v>6.8269277977120977</v>
      </c>
      <c r="Z354" s="15">
        <f t="shared" si="135"/>
        <v>1.0247933501153927</v>
      </c>
      <c r="AA354" s="15">
        <f t="shared" si="124"/>
        <v>2.6568906512562624</v>
      </c>
      <c r="AB354" s="15">
        <f t="shared" si="125"/>
        <v>0.34638456621754915</v>
      </c>
    </row>
    <row r="355" spans="1:28" x14ac:dyDescent="0.2">
      <c r="A355" s="128">
        <v>42602</v>
      </c>
      <c r="B355" s="34">
        <f t="shared" si="126"/>
        <v>20160820</v>
      </c>
      <c r="C355">
        <f>Índice!C359</f>
        <v>2.4</v>
      </c>
      <c r="D355">
        <f>Índice!D359</f>
        <v>54</v>
      </c>
      <c r="E355" t="str">
        <f>Índice!E359</f>
        <v>SE</v>
      </c>
      <c r="F355">
        <f>Índice!F359</f>
        <v>6</v>
      </c>
      <c r="G355">
        <f>Índice!G359</f>
        <v>0.3</v>
      </c>
      <c r="I355" s="5">
        <f t="shared" si="127"/>
        <v>-8.5713829560808801</v>
      </c>
      <c r="K355" s="5">
        <f t="shared" si="128"/>
        <v>18.454168871022258</v>
      </c>
      <c r="L355" s="17">
        <f t="shared" si="129"/>
        <v>28.724544232870063</v>
      </c>
      <c r="M355" s="19">
        <f t="shared" si="110"/>
        <v>83.16710075012287</v>
      </c>
      <c r="N355" s="16">
        <f t="shared" si="130"/>
        <v>2.5869025196822406</v>
      </c>
      <c r="O355" s="19">
        <f t="shared" si="131"/>
        <v>3.2063920396822407</v>
      </c>
      <c r="P355" s="16">
        <f t="shared" si="113"/>
        <v>7.5569277977120972</v>
      </c>
      <c r="Q355" s="16">
        <f t="shared" si="132"/>
        <v>1.46</v>
      </c>
      <c r="R355" s="16">
        <f t="shared" si="133"/>
        <v>6.8269277977120977</v>
      </c>
      <c r="S355" s="16">
        <f t="shared" si="116"/>
        <v>9.3780753819325202</v>
      </c>
      <c r="T355" s="16">
        <f t="shared" si="117"/>
        <v>9.3780753819325202</v>
      </c>
      <c r="U355" s="16">
        <f t="shared" si="118"/>
        <v>781.46201170157326</v>
      </c>
      <c r="V355" s="16">
        <f t="shared" si="119"/>
        <v>786.46200170157329</v>
      </c>
      <c r="W355" s="16">
        <f t="shared" si="134"/>
        <v>-1.27</v>
      </c>
      <c r="X355" s="16">
        <f t="shared" si="121"/>
        <v>-1.6</v>
      </c>
      <c r="Y355" s="19">
        <f t="shared" si="122"/>
        <v>7.5569277977120972</v>
      </c>
      <c r="Z355" s="15">
        <f t="shared" si="135"/>
        <v>4.5186614274136412</v>
      </c>
      <c r="AA355" s="15">
        <f t="shared" si="124"/>
        <v>3.1791663450926011</v>
      </c>
      <c r="AB355" s="15">
        <f t="shared" si="125"/>
        <v>2.6990802354991241</v>
      </c>
    </row>
    <row r="356" spans="1:28" x14ac:dyDescent="0.2">
      <c r="A356" s="128">
        <v>42603</v>
      </c>
      <c r="B356" s="34">
        <f t="shared" si="126"/>
        <v>20160821</v>
      </c>
      <c r="C356">
        <f>Índice!C360</f>
        <v>5.7</v>
      </c>
      <c r="D356">
        <f>Índice!D360</f>
        <v>35</v>
      </c>
      <c r="E356" t="str">
        <f>Índice!E360</f>
        <v>ESE</v>
      </c>
      <c r="F356">
        <f>Índice!F360</f>
        <v>20</v>
      </c>
      <c r="G356">
        <f>Índice!G360</f>
        <v>0</v>
      </c>
      <c r="I356" s="5">
        <f t="shared" si="127"/>
        <v>-3.0605610636167779</v>
      </c>
      <c r="K356" s="5">
        <f t="shared" si="128"/>
        <v>18.39949614017549</v>
      </c>
      <c r="L356" s="17">
        <f t="shared" si="129"/>
        <v>18.39949614017549</v>
      </c>
      <c r="M356" s="19">
        <f t="shared" si="110"/>
        <v>83.214202342711033</v>
      </c>
      <c r="N356" s="16">
        <f t="shared" si="130"/>
        <v>3.2063920396822407</v>
      </c>
      <c r="O356" s="19">
        <f t="shared" si="131"/>
        <v>3.4923102796822407</v>
      </c>
      <c r="P356" s="16">
        <f t="shared" si="113"/>
        <v>7.9809277977120967</v>
      </c>
      <c r="Q356" s="16">
        <f t="shared" si="132"/>
        <v>0.84799999999999986</v>
      </c>
      <c r="R356" s="16">
        <f t="shared" si="133"/>
        <v>7.5569277977120972</v>
      </c>
      <c r="S356" s="16">
        <f t="shared" si="116"/>
        <v>10.112750397019491</v>
      </c>
      <c r="T356" s="16">
        <f t="shared" si="117"/>
        <v>10.112750397019491</v>
      </c>
      <c r="U356" s="16">
        <f t="shared" si="118"/>
        <v>780.0280274570963</v>
      </c>
      <c r="V356" s="16">
        <f t="shared" si="119"/>
        <v>785.02801745709633</v>
      </c>
      <c r="W356" s="16">
        <f t="shared" si="134"/>
        <v>-1.27</v>
      </c>
      <c r="X356" s="16">
        <f t="shared" si="121"/>
        <v>-1.6</v>
      </c>
      <c r="Y356" s="19">
        <f t="shared" si="122"/>
        <v>7.9809277977120967</v>
      </c>
      <c r="Z356" s="15">
        <f t="shared" si="135"/>
        <v>1.930606327995136</v>
      </c>
      <c r="AA356" s="15">
        <f t="shared" si="124"/>
        <v>3.4508431622164997</v>
      </c>
      <c r="AB356" s="15">
        <f t="shared" si="125"/>
        <v>0.71531348559300967</v>
      </c>
    </row>
    <row r="357" spans="1:28" x14ac:dyDescent="0.2">
      <c r="A357" s="128">
        <v>42604</v>
      </c>
      <c r="B357" s="34">
        <f t="shared" si="126"/>
        <v>20160822</v>
      </c>
      <c r="C357">
        <f>Índice!C361</f>
        <v>4</v>
      </c>
      <c r="D357">
        <f>Índice!D361</f>
        <v>60</v>
      </c>
      <c r="E357" t="str">
        <f>Índice!E361</f>
        <v>Variable</v>
      </c>
      <c r="F357">
        <f>Índice!F361</f>
        <v>3</v>
      </c>
      <c r="G357">
        <f>Índice!G361</f>
        <v>0</v>
      </c>
      <c r="I357" s="5">
        <f t="shared" si="127"/>
        <v>-5.9205594881841188</v>
      </c>
      <c r="K357" s="5">
        <f t="shared" si="128"/>
        <v>12.881488129316182</v>
      </c>
      <c r="L357" s="17">
        <f t="shared" si="129"/>
        <v>18.344841453592377</v>
      </c>
      <c r="M357" s="19">
        <f t="shared" si="110"/>
        <v>88.133560108515439</v>
      </c>
      <c r="N357" s="16">
        <f t="shared" si="130"/>
        <v>3.4923102796822407</v>
      </c>
      <c r="O357" s="19">
        <f t="shared" si="131"/>
        <v>4.7461458556822409</v>
      </c>
      <c r="P357" s="16">
        <f t="shared" si="113"/>
        <v>9.7549277977120958</v>
      </c>
      <c r="Q357" s="16">
        <f t="shared" si="132"/>
        <v>3.5479999999999996</v>
      </c>
      <c r="R357" s="16">
        <f t="shared" si="133"/>
        <v>7.9809277977120967</v>
      </c>
      <c r="S357" s="16">
        <f t="shared" si="116"/>
        <v>10.539469692852659</v>
      </c>
      <c r="T357" s="16">
        <f t="shared" si="117"/>
        <v>10.539469692852659</v>
      </c>
      <c r="U357" s="16">
        <f t="shared" si="118"/>
        <v>779.19633863154309</v>
      </c>
      <c r="V357" s="16">
        <f t="shared" si="119"/>
        <v>784.19632863154311</v>
      </c>
      <c r="W357" s="16">
        <f t="shared" si="134"/>
        <v>-1.27</v>
      </c>
      <c r="X357" s="16">
        <f t="shared" si="121"/>
        <v>-1.6</v>
      </c>
      <c r="Y357" s="19">
        <f t="shared" si="122"/>
        <v>9.7549277977120958</v>
      </c>
      <c r="Z357" s="15">
        <f t="shared" si="135"/>
        <v>7.7238879523330173</v>
      </c>
      <c r="AA357" s="15">
        <f t="shared" si="124"/>
        <v>4.6556557135450891</v>
      </c>
      <c r="AB357" s="15">
        <f t="shared" si="125"/>
        <v>5.7817341618337066</v>
      </c>
    </row>
    <row r="358" spans="1:28" x14ac:dyDescent="0.2">
      <c r="A358" s="128">
        <v>42605</v>
      </c>
      <c r="B358" s="34">
        <f t="shared" si="126"/>
        <v>20160823</v>
      </c>
      <c r="C358">
        <f>Índice!C362</f>
        <v>11.5</v>
      </c>
      <c r="D358">
        <f>Índice!D362</f>
        <v>29</v>
      </c>
      <c r="E358" t="str">
        <f>Índice!E362</f>
        <v>NNO</v>
      </c>
      <c r="F358">
        <f>Índice!F362</f>
        <v>17</v>
      </c>
      <c r="G358">
        <f>Índice!G362</f>
        <v>0</v>
      </c>
      <c r="I358" s="5">
        <f t="shared" si="127"/>
        <v>0.31766560887113576</v>
      </c>
      <c r="K358" s="5">
        <f t="shared" si="128"/>
        <v>91.661294860320524</v>
      </c>
      <c r="L358" s="17">
        <f t="shared" si="129"/>
        <v>154.51030850709205</v>
      </c>
      <c r="M358" s="19">
        <f t="shared" si="110"/>
        <v>39.441940400265175</v>
      </c>
      <c r="N358" s="16">
        <f t="shared" si="130"/>
        <v>1.8318245102254713</v>
      </c>
      <c r="O358" s="19">
        <f t="shared" si="131"/>
        <v>1.9829126782254713</v>
      </c>
      <c r="P358" s="16">
        <f t="shared" si="113"/>
        <v>0.3879999999999999</v>
      </c>
      <c r="Q358" s="16">
        <f t="shared" si="132"/>
        <v>0.7759999999999998</v>
      </c>
      <c r="R358" s="16">
        <f t="shared" si="133"/>
        <v>0</v>
      </c>
      <c r="S358" s="16">
        <f t="shared" si="116"/>
        <v>0</v>
      </c>
      <c r="T358" s="16">
        <f t="shared" si="117"/>
        <v>-5.7933130264283266</v>
      </c>
      <c r="U358" s="16">
        <f t="shared" si="118"/>
        <v>811.6709387924069</v>
      </c>
      <c r="V358" s="16">
        <f t="shared" si="119"/>
        <v>780.72611879240685</v>
      </c>
      <c r="W358" s="16">
        <f t="shared" si="134"/>
        <v>7.8599999999999994</v>
      </c>
      <c r="X358" s="16">
        <f t="shared" si="121"/>
        <v>-1.6</v>
      </c>
      <c r="Y358" s="19">
        <f t="shared" si="122"/>
        <v>0.3879999999999999</v>
      </c>
      <c r="Z358" s="15">
        <f t="shared" si="135"/>
        <v>8.9826784910089427E-2</v>
      </c>
      <c r="AA358" s="15">
        <f t="shared" si="124"/>
        <v>1.1951119155996612</v>
      </c>
      <c r="AB358" s="15">
        <f t="shared" si="125"/>
        <v>2.4460724470808055E-2</v>
      </c>
    </row>
    <row r="359" spans="1:28" x14ac:dyDescent="0.2">
      <c r="A359" s="128">
        <v>42606</v>
      </c>
      <c r="B359" s="34">
        <f t="shared" si="126"/>
        <v>20160824</v>
      </c>
      <c r="C359">
        <f>Índice!C363</f>
        <v>3.8</v>
      </c>
      <c r="D359">
        <f>Índice!D363</f>
        <v>78</v>
      </c>
      <c r="E359" t="str">
        <f>Índice!E363</f>
        <v>ONO</v>
      </c>
      <c r="F359">
        <f>Índice!F363</f>
        <v>21</v>
      </c>
      <c r="G359">
        <f>Índice!G363</f>
        <v>11</v>
      </c>
      <c r="I359" s="5">
        <f t="shared" si="127"/>
        <v>-5.2490387309905682</v>
      </c>
      <c r="K359" s="5">
        <f t="shared" si="128"/>
        <v>45.149267935384358</v>
      </c>
      <c r="L359" s="17">
        <f t="shared" si="129"/>
        <v>91.582460748431828</v>
      </c>
      <c r="M359" s="19">
        <f t="shared" si="110"/>
        <v>63.36711695694698</v>
      </c>
      <c r="N359" s="16">
        <f t="shared" si="130"/>
        <v>1.9829126782254713</v>
      </c>
      <c r="O359" s="19">
        <f t="shared" si="131"/>
        <v>2.2351934782254714</v>
      </c>
      <c r="P359" s="16">
        <f t="shared" si="113"/>
        <v>0.61399999999999966</v>
      </c>
      <c r="Q359" s="16">
        <f t="shared" si="132"/>
        <v>0.45199999999999951</v>
      </c>
      <c r="R359" s="16">
        <f t="shared" si="133"/>
        <v>0.3879999999999999</v>
      </c>
      <c r="S359" s="16">
        <f t="shared" si="116"/>
        <v>2.8982816120059596</v>
      </c>
      <c r="T359" s="16">
        <f t="shared" si="117"/>
        <v>2.8982816120059596</v>
      </c>
      <c r="U359" s="16">
        <f t="shared" si="118"/>
        <v>794.22438623833978</v>
      </c>
      <c r="V359" s="16">
        <f t="shared" si="119"/>
        <v>799.2243762383398</v>
      </c>
      <c r="W359" s="16">
        <f t="shared" si="134"/>
        <v>-1.27</v>
      </c>
      <c r="X359" s="16">
        <f t="shared" si="121"/>
        <v>-1.6</v>
      </c>
      <c r="Y359" s="19">
        <f t="shared" si="122"/>
        <v>0.61399999999999966</v>
      </c>
      <c r="Z359" s="15">
        <f t="shared" si="135"/>
        <v>2.5917171247921815</v>
      </c>
      <c r="AA359" s="15">
        <f t="shared" si="124"/>
        <v>1.4957887093549433</v>
      </c>
      <c r="AB359" s="15">
        <f t="shared" si="125"/>
        <v>0.74305837389291041</v>
      </c>
    </row>
    <row r="360" spans="1:28" x14ac:dyDescent="0.2">
      <c r="A360" s="128">
        <v>42607</v>
      </c>
      <c r="B360" s="34">
        <f t="shared" si="126"/>
        <v>20160825</v>
      </c>
      <c r="C360">
        <f>Índice!C364</f>
        <v>2.9</v>
      </c>
      <c r="D360">
        <f>Índice!D364</f>
        <v>55</v>
      </c>
      <c r="E360" t="str">
        <f>Índice!E364</f>
        <v>ONO</v>
      </c>
      <c r="F360">
        <f>Índice!F364</f>
        <v>33</v>
      </c>
      <c r="G360">
        <f>Índice!G364</f>
        <v>0</v>
      </c>
      <c r="I360" s="5">
        <f t="shared" si="127"/>
        <v>3.143809810792161</v>
      </c>
      <c r="K360" s="5">
        <f t="shared" si="128"/>
        <v>30.727924464736979</v>
      </c>
      <c r="L360" s="17">
        <f t="shared" si="129"/>
        <v>45.085784717146765</v>
      </c>
      <c r="M360" s="19">
        <f t="shared" si="110"/>
        <v>73.32569372456112</v>
      </c>
      <c r="N360" s="16">
        <f t="shared" si="130"/>
        <v>2.2351934782254714</v>
      </c>
      <c r="O360" s="19">
        <f t="shared" si="131"/>
        <v>2.4930805182254714</v>
      </c>
      <c r="P360" s="16">
        <f t="shared" si="113"/>
        <v>1.5599999999999994</v>
      </c>
      <c r="Q360" s="16">
        <f t="shared" si="132"/>
        <v>1.8919999999999995</v>
      </c>
      <c r="R360" s="16">
        <f t="shared" si="133"/>
        <v>0.61399999999999966</v>
      </c>
      <c r="S360" s="16">
        <f t="shared" si="116"/>
        <v>3.1257047854250293</v>
      </c>
      <c r="T360" s="16">
        <f t="shared" si="117"/>
        <v>3.1257047854250293</v>
      </c>
      <c r="U360" s="16">
        <f t="shared" si="118"/>
        <v>793.77295200794424</v>
      </c>
      <c r="V360" s="16">
        <f t="shared" si="119"/>
        <v>798.77294200794427</v>
      </c>
      <c r="W360" s="16">
        <f t="shared" si="134"/>
        <v>-1.27</v>
      </c>
      <c r="X360" s="16">
        <f t="shared" si="121"/>
        <v>-1.6</v>
      </c>
      <c r="Y360" s="19">
        <f t="shared" si="122"/>
        <v>1.5599999999999994</v>
      </c>
      <c r="Z360" s="15">
        <f t="shared" si="135"/>
        <v>6.1591383151417638</v>
      </c>
      <c r="AA360" s="15">
        <f t="shared" si="124"/>
        <v>1.9400156740543171</v>
      </c>
      <c r="AB360" s="15">
        <f t="shared" si="125"/>
        <v>3.267177847158079</v>
      </c>
    </row>
    <row r="361" spans="1:28" x14ac:dyDescent="0.2">
      <c r="A361" s="128">
        <v>42608</v>
      </c>
      <c r="B361" s="34">
        <f t="shared" si="126"/>
        <v>20160826</v>
      </c>
      <c r="C361">
        <f>Índice!C365</f>
        <v>6.9</v>
      </c>
      <c r="D361">
        <f>Índice!D365</f>
        <v>77</v>
      </c>
      <c r="E361" t="str">
        <f>Índice!E365</f>
        <v>ONO</v>
      </c>
      <c r="F361">
        <f>Índice!F365</f>
        <v>43</v>
      </c>
      <c r="G361">
        <f>Índice!G365</f>
        <v>0</v>
      </c>
      <c r="I361" s="5">
        <f t="shared" si="127"/>
        <v>4.8317294167764304</v>
      </c>
      <c r="K361" s="5">
        <f t="shared" si="128"/>
        <v>19.877384246827987</v>
      </c>
      <c r="L361" s="17">
        <f t="shared" si="129"/>
        <v>30.66920088663036</v>
      </c>
      <c r="M361" s="19">
        <f t="shared" si="110"/>
        <v>81.951819505898712</v>
      </c>
      <c r="N361" s="16">
        <f t="shared" si="130"/>
        <v>2.4930805182254714</v>
      </c>
      <c r="O361" s="19">
        <f t="shared" si="131"/>
        <v>3.3171977982254717</v>
      </c>
      <c r="P361" s="16">
        <f t="shared" si="113"/>
        <v>3.5859999999999994</v>
      </c>
      <c r="Q361" s="16">
        <f t="shared" si="132"/>
        <v>4.0519999999999996</v>
      </c>
      <c r="R361" s="16">
        <f t="shared" si="133"/>
        <v>1.5599999999999994</v>
      </c>
      <c r="S361" s="16">
        <f t="shared" si="116"/>
        <v>3.7476877027437911</v>
      </c>
      <c r="T361" s="16">
        <f t="shared" si="117"/>
        <v>3.7476877027437911</v>
      </c>
      <c r="U361" s="16">
        <f t="shared" si="118"/>
        <v>792.53962809850543</v>
      </c>
      <c r="V361" s="16">
        <f t="shared" si="119"/>
        <v>796.88607609850544</v>
      </c>
      <c r="W361" s="16">
        <f t="shared" si="134"/>
        <v>-1.1040000000000001</v>
      </c>
      <c r="X361" s="16">
        <f t="shared" si="121"/>
        <v>-1.6</v>
      </c>
      <c r="Y361" s="19">
        <f t="shared" si="122"/>
        <v>3.5859999999999994</v>
      </c>
      <c r="Z361" s="15">
        <f t="shared" si="135"/>
        <v>8.6916379962264365</v>
      </c>
      <c r="AA361" s="15">
        <f t="shared" si="124"/>
        <v>2.9511386098304269</v>
      </c>
      <c r="AB361" s="15">
        <f t="shared" si="125"/>
        <v>5.4679001436623276</v>
      </c>
    </row>
    <row r="362" spans="1:28" x14ac:dyDescent="0.2">
      <c r="A362" s="128">
        <v>42609</v>
      </c>
      <c r="B362" s="34">
        <f t="shared" si="126"/>
        <v>20160827</v>
      </c>
      <c r="C362">
        <f>Índice!C366</f>
        <v>12.9</v>
      </c>
      <c r="D362">
        <f>Índice!D366</f>
        <v>58</v>
      </c>
      <c r="E362" t="str">
        <f>Índice!E366</f>
        <v>ONO</v>
      </c>
      <c r="F362">
        <f>Índice!F366</f>
        <v>36</v>
      </c>
      <c r="G362">
        <f>Índice!G366</f>
        <v>0.2</v>
      </c>
      <c r="I362" s="5">
        <f t="shared" si="127"/>
        <v>4.318267698475057</v>
      </c>
      <c r="K362" s="5">
        <f t="shared" si="128"/>
        <v>18.282334647304413</v>
      </c>
      <c r="L362" s="17">
        <f t="shared" si="129"/>
        <v>19.822241796011564</v>
      </c>
      <c r="M362" s="19">
        <f t="shared" si="110"/>
        <v>83.3152439979186</v>
      </c>
      <c r="N362" s="16">
        <f t="shared" si="130"/>
        <v>3.3171977982254717</v>
      </c>
      <c r="O362" s="19">
        <f t="shared" si="131"/>
        <v>3.9498619822254715</v>
      </c>
      <c r="P362" s="16">
        <f t="shared" si="113"/>
        <v>5.2879999999999994</v>
      </c>
      <c r="Q362" s="16">
        <f t="shared" si="132"/>
        <v>3.4039999999999995</v>
      </c>
      <c r="R362" s="16">
        <f t="shared" si="133"/>
        <v>3.5859999999999994</v>
      </c>
      <c r="S362" s="16">
        <f t="shared" si="116"/>
        <v>6.1164956277583302</v>
      </c>
      <c r="T362" s="16">
        <f t="shared" si="117"/>
        <v>6.1164956277583302</v>
      </c>
      <c r="U362" s="16">
        <f t="shared" si="118"/>
        <v>787.86006263452805</v>
      </c>
      <c r="V362" s="16">
        <f t="shared" si="119"/>
        <v>792.86005263452807</v>
      </c>
      <c r="W362" s="16">
        <f t="shared" si="134"/>
        <v>-1.27</v>
      </c>
      <c r="X362" s="16">
        <f t="shared" si="121"/>
        <v>-1.6</v>
      </c>
      <c r="Y362" s="19">
        <f t="shared" si="122"/>
        <v>5.2879999999999994</v>
      </c>
      <c r="Z362" s="15">
        <f t="shared" si="135"/>
        <v>17.068871848324036</v>
      </c>
      <c r="AA362" s="15">
        <f t="shared" si="124"/>
        <v>3.6700101986680389</v>
      </c>
      <c r="AB362" s="15">
        <f t="shared" si="125"/>
        <v>10.744258984753248</v>
      </c>
    </row>
    <row r="363" spans="1:28" x14ac:dyDescent="0.2">
      <c r="A363" s="128">
        <v>42610</v>
      </c>
      <c r="B363" s="34">
        <f t="shared" si="126"/>
        <v>20160828</v>
      </c>
      <c r="C363">
        <f>Índice!C367</f>
        <v>11.1</v>
      </c>
      <c r="D363">
        <f>Índice!D367</f>
        <v>63</v>
      </c>
      <c r="E363" t="str">
        <f>Índice!E367</f>
        <v>O</v>
      </c>
      <c r="F363">
        <f>Índice!F367</f>
        <v>46</v>
      </c>
      <c r="G363">
        <f>Índice!G367</f>
        <v>0</v>
      </c>
      <c r="I363" s="5">
        <f t="shared" si="127"/>
        <v>1.6683518292256889</v>
      </c>
      <c r="K363" s="5">
        <f t="shared" si="128"/>
        <v>18.227718628862345</v>
      </c>
      <c r="L363" s="17">
        <f t="shared" si="129"/>
        <v>18.227718628862345</v>
      </c>
      <c r="M363" s="19">
        <f t="shared" si="110"/>
        <v>83.362394500051209</v>
      </c>
      <c r="N363" s="16">
        <f t="shared" si="130"/>
        <v>3.9498619822254715</v>
      </c>
      <c r="O363" s="19">
        <f t="shared" si="131"/>
        <v>4.4373245502254717</v>
      </c>
      <c r="P363" s="16">
        <f t="shared" si="113"/>
        <v>6.4859999999999998</v>
      </c>
      <c r="Q363" s="16">
        <f t="shared" si="132"/>
        <v>2.3960000000000004</v>
      </c>
      <c r="R363" s="16">
        <f t="shared" si="133"/>
        <v>5.2879999999999994</v>
      </c>
      <c r="S363" s="16">
        <f t="shared" si="116"/>
        <v>7.8293201757602446</v>
      </c>
      <c r="T363" s="16">
        <f t="shared" si="117"/>
        <v>7.8293201757602446</v>
      </c>
      <c r="U363" s="16">
        <f t="shared" si="118"/>
        <v>784.49361031701403</v>
      </c>
      <c r="V363" s="16">
        <f t="shared" si="119"/>
        <v>789.49360031701406</v>
      </c>
      <c r="W363" s="16">
        <f t="shared" si="134"/>
        <v>-1.27</v>
      </c>
      <c r="X363" s="16">
        <f t="shared" si="121"/>
        <v>-1.6</v>
      </c>
      <c r="Y363" s="19">
        <f t="shared" si="122"/>
        <v>6.4859999999999998</v>
      </c>
      <c r="Z363" s="15">
        <f t="shared" si="135"/>
        <v>21.00795379671305</v>
      </c>
      <c r="AA363" s="15">
        <f t="shared" si="124"/>
        <v>4.1945626993009029</v>
      </c>
      <c r="AB363" s="15">
        <f t="shared" si="125"/>
        <v>13.242450730017509</v>
      </c>
    </row>
    <row r="364" spans="1:28" x14ac:dyDescent="0.2">
      <c r="A364" s="128">
        <v>42611</v>
      </c>
      <c r="B364" s="34">
        <f t="shared" si="126"/>
        <v>20160829</v>
      </c>
      <c r="C364">
        <f>Índice!C368</f>
        <v>8.3000000000000007</v>
      </c>
      <c r="D364">
        <f>Índice!D368</f>
        <v>63</v>
      </c>
      <c r="E364" t="str">
        <f>Índice!E368</f>
        <v>O</v>
      </c>
      <c r="F364">
        <f>Índice!F368</f>
        <v>50</v>
      </c>
      <c r="G364">
        <f>Índice!G368</f>
        <v>0</v>
      </c>
      <c r="I364" s="5">
        <f t="shared" si="127"/>
        <v>2.27854149526389</v>
      </c>
      <c r="K364" s="5">
        <f t="shared" si="128"/>
        <v>74.251565365634931</v>
      </c>
      <c r="L364" s="17">
        <f t="shared" si="129"/>
        <v>101.6177288941704</v>
      </c>
      <c r="M364" s="19">
        <f t="shared" si="110"/>
        <v>47.220401641683118</v>
      </c>
      <c r="N364" s="16">
        <f t="shared" si="130"/>
        <v>2.1964021167051815</v>
      </c>
      <c r="O364" s="19">
        <f t="shared" si="131"/>
        <v>2.3528162127051813</v>
      </c>
      <c r="P364" s="16">
        <f t="shared" si="113"/>
        <v>3.0274913382303179</v>
      </c>
      <c r="Q364" s="16">
        <f t="shared" si="132"/>
        <v>1.2439999999999998</v>
      </c>
      <c r="R364" s="16">
        <f t="shared" si="133"/>
        <v>2.405491338230318</v>
      </c>
      <c r="S364" s="16">
        <f t="shared" si="116"/>
        <v>2.405491338230318</v>
      </c>
      <c r="T364" s="16">
        <f t="shared" si="117"/>
        <v>2.405491338230318</v>
      </c>
      <c r="U364" s="16">
        <f t="shared" si="118"/>
        <v>795.2034543403887</v>
      </c>
      <c r="V364" s="16">
        <f t="shared" si="119"/>
        <v>787.13260434038875</v>
      </c>
      <c r="W364" s="16">
        <f t="shared" si="134"/>
        <v>2.0499999999999998</v>
      </c>
      <c r="X364" s="16">
        <f t="shared" si="121"/>
        <v>-1.6</v>
      </c>
      <c r="Y364" s="19">
        <f t="shared" si="122"/>
        <v>3.0274913382303179</v>
      </c>
      <c r="Z364" s="15">
        <f t="shared" si="135"/>
        <v>0.1623029525922807</v>
      </c>
      <c r="AA364" s="15">
        <f t="shared" si="124"/>
        <v>2.0573723777408306</v>
      </c>
      <c r="AB364" s="15">
        <f t="shared" si="125"/>
        <v>5.067314624539801E-2</v>
      </c>
    </row>
    <row r="365" spans="1:28" x14ac:dyDescent="0.2">
      <c r="A365" s="128">
        <v>42612</v>
      </c>
      <c r="B365" s="34">
        <f t="shared" si="126"/>
        <v>20160830</v>
      </c>
      <c r="C365">
        <f>Índice!C369</f>
        <v>5.0999999999999996</v>
      </c>
      <c r="D365">
        <f>Índice!D369</f>
        <v>82</v>
      </c>
      <c r="E365" t="str">
        <f>Índice!E369</f>
        <v>O</v>
      </c>
      <c r="F365">
        <f>Índice!F369</f>
        <v>7</v>
      </c>
      <c r="G365">
        <f>Índice!G369</f>
        <v>4</v>
      </c>
      <c r="I365" s="5">
        <f t="shared" si="127"/>
        <v>-5.2839986404436878</v>
      </c>
      <c r="K365" s="5">
        <f t="shared" si="128"/>
        <v>39.256930264815118</v>
      </c>
      <c r="L365" s="17">
        <f t="shared" si="129"/>
        <v>74.178477184930813</v>
      </c>
      <c r="M365" s="19">
        <f t="shared" si="110"/>
        <v>67.249914666270158</v>
      </c>
      <c r="N365" s="16">
        <f t="shared" si="130"/>
        <v>2.3528162127051813</v>
      </c>
      <c r="O365" s="19">
        <f t="shared" si="131"/>
        <v>2.8133688287051815</v>
      </c>
      <c r="P365" s="16">
        <f t="shared" si="113"/>
        <v>3.6494913382303178</v>
      </c>
      <c r="Q365" s="16">
        <f t="shared" si="132"/>
        <v>1.2439999999999998</v>
      </c>
      <c r="R365" s="16">
        <f t="shared" si="133"/>
        <v>3.0274913382303179</v>
      </c>
      <c r="S365" s="16">
        <f t="shared" si="116"/>
        <v>5.554444995990079</v>
      </c>
      <c r="T365" s="16">
        <f t="shared" si="117"/>
        <v>5.554444995990079</v>
      </c>
      <c r="U365" s="16">
        <f t="shared" si="118"/>
        <v>788.96788388166794</v>
      </c>
      <c r="V365" s="16">
        <f t="shared" si="119"/>
        <v>793.96787388166797</v>
      </c>
      <c r="W365" s="16">
        <f t="shared" si="134"/>
        <v>-1.27</v>
      </c>
      <c r="X365" s="16">
        <f t="shared" si="121"/>
        <v>-1.6</v>
      </c>
      <c r="Y365" s="19">
        <f t="shared" si="122"/>
        <v>3.6494913382303178</v>
      </c>
      <c r="Z365" s="15">
        <f t="shared" si="135"/>
        <v>1.1591869992689041</v>
      </c>
      <c r="AA365" s="15">
        <f t="shared" si="124"/>
        <v>2.5210342340812031</v>
      </c>
      <c r="AB365" s="15">
        <f t="shared" si="125"/>
        <v>0.38515959839937652</v>
      </c>
    </row>
    <row r="366" spans="1:28" x14ac:dyDescent="0.2">
      <c r="A366" s="128">
        <v>42613</v>
      </c>
      <c r="B366" s="34">
        <f t="shared" si="126"/>
        <v>20160831</v>
      </c>
      <c r="C366">
        <f>Índice!C370</f>
        <v>5.0999999999999996</v>
      </c>
      <c r="D366">
        <f>Índice!D370</f>
        <v>47</v>
      </c>
      <c r="E366" t="str">
        <f>Índice!E370</f>
        <v>E</v>
      </c>
      <c r="F366">
        <f>Índice!F370</f>
        <v>14</v>
      </c>
      <c r="G366">
        <f>Índice!G370</f>
        <v>0</v>
      </c>
      <c r="I366" s="5">
        <f t="shared" si="127"/>
        <v>-2.4128453293147829</v>
      </c>
      <c r="K366" s="5">
        <f t="shared" si="128"/>
        <v>31.974853374036787</v>
      </c>
      <c r="L366" s="17">
        <f t="shared" si="129"/>
        <v>39.195391761846189</v>
      </c>
      <c r="M366" s="19">
        <f t="shared" si="110"/>
        <v>72.401321837077518</v>
      </c>
      <c r="N366" s="16">
        <f t="shared" si="130"/>
        <v>2.8133688287051815</v>
      </c>
      <c r="O366" s="19">
        <f t="shared" si="131"/>
        <v>2.9647373087051814</v>
      </c>
      <c r="P366" s="16">
        <f t="shared" si="113"/>
        <v>3.8034913382303177</v>
      </c>
      <c r="Q366" s="16">
        <f t="shared" si="132"/>
        <v>0.30799999999999983</v>
      </c>
      <c r="R366" s="16">
        <f t="shared" si="133"/>
        <v>3.6494913382303178</v>
      </c>
      <c r="S366" s="16">
        <f t="shared" si="116"/>
        <v>6.1803899327427771</v>
      </c>
      <c r="T366" s="16">
        <f t="shared" si="117"/>
        <v>6.1803899327427771</v>
      </c>
      <c r="U366" s="16">
        <f t="shared" si="118"/>
        <v>787.73422325750244</v>
      </c>
      <c r="V366" s="16">
        <f t="shared" si="119"/>
        <v>792.73421325750246</v>
      </c>
      <c r="W366" s="16">
        <f t="shared" si="134"/>
        <v>-1.27</v>
      </c>
      <c r="X366" s="16">
        <f t="shared" si="121"/>
        <v>-1.6</v>
      </c>
      <c r="Y366" s="19">
        <f t="shared" si="122"/>
        <v>3.8034913382303177</v>
      </c>
      <c r="Z366" s="15">
        <f t="shared" si="135"/>
        <v>0.87443820828193464</v>
      </c>
      <c r="AA366" s="15">
        <f t="shared" si="124"/>
        <v>2.6677268964508403</v>
      </c>
      <c r="AB366" s="15">
        <f t="shared" si="125"/>
        <v>0.29596190216723745</v>
      </c>
    </row>
    <row r="367" spans="1:28" x14ac:dyDescent="0.2">
      <c r="A367" s="128">
        <v>42614</v>
      </c>
      <c r="B367" s="33">
        <v>20160901</v>
      </c>
      <c r="C367">
        <f>Índice!C371</f>
        <v>2.5</v>
      </c>
      <c r="D367">
        <f>Índice!D371</f>
        <v>70</v>
      </c>
      <c r="E367" t="str">
        <f>Índice!E371</f>
        <v>NE</v>
      </c>
      <c r="F367">
        <f>Índice!F371</f>
        <v>5</v>
      </c>
      <c r="G367">
        <f>Índice!G371</f>
        <v>0</v>
      </c>
      <c r="I367" s="5" t="e">
        <f t="shared" si="127"/>
        <v>#NUM!</v>
      </c>
      <c r="K367" s="5">
        <f t="shared" si="128"/>
        <v>18.099468014768181</v>
      </c>
      <c r="L367" s="17">
        <f t="shared" si="129"/>
        <v>31.915718257789539</v>
      </c>
      <c r="M367" s="19">
        <f t="shared" si="110"/>
        <v>83.473236900487464</v>
      </c>
      <c r="N367" s="16">
        <f t="shared" si="130"/>
        <v>2.9647373087051814</v>
      </c>
      <c r="O367" s="19">
        <f t="shared" si="131"/>
        <v>3.1189089087051816</v>
      </c>
      <c r="P367" s="16">
        <f t="shared" si="113"/>
        <v>3.8034913382303177</v>
      </c>
      <c r="Q367" s="16">
        <f t="shared" si="132"/>
        <v>0</v>
      </c>
      <c r="R367" s="16">
        <f t="shared" si="133"/>
        <v>3.8034913382303177</v>
      </c>
      <c r="S367" s="16">
        <f t="shared" si="116"/>
        <v>6.3353676072199923</v>
      </c>
      <c r="T367" s="16">
        <f t="shared" si="117"/>
        <v>6.3353676072199923</v>
      </c>
      <c r="U367" s="16">
        <f t="shared" si="118"/>
        <v>787.42907932937362</v>
      </c>
      <c r="V367" s="16">
        <f t="shared" si="119"/>
        <v>792.42906932937365</v>
      </c>
      <c r="W367" s="16">
        <f t="shared" si="134"/>
        <v>-1.27</v>
      </c>
      <c r="X367" s="16">
        <f t="shared" si="121"/>
        <v>-1.6</v>
      </c>
      <c r="Y367" s="19">
        <f t="shared" si="122"/>
        <v>3.8034913382303177</v>
      </c>
      <c r="Z367" s="15">
        <f t="shared" si="135"/>
        <v>1.7166040482946332</v>
      </c>
      <c r="AA367" s="15">
        <f t="shared" si="124"/>
        <v>2.8009973733007585</v>
      </c>
      <c r="AB367" s="15">
        <f t="shared" si="125"/>
        <v>0.59056178100910461</v>
      </c>
    </row>
    <row r="368" spans="1:28" x14ac:dyDescent="0.2">
      <c r="A368" s="128">
        <v>42615</v>
      </c>
      <c r="B368" s="34">
        <f t="shared" si="126"/>
        <v>20160902</v>
      </c>
      <c r="C368">
        <f>Índice!C372</f>
        <v>0</v>
      </c>
      <c r="D368">
        <f>Índice!D372</f>
        <v>0</v>
      </c>
      <c r="E368">
        <f>Índice!E372</f>
        <v>0</v>
      </c>
      <c r="F368">
        <f>Índice!F372</f>
        <v>0</v>
      </c>
      <c r="G368">
        <f>Índice!G372</f>
        <v>0</v>
      </c>
      <c r="I368" s="5" t="e">
        <f t="shared" si="127"/>
        <v>#NUM!</v>
      </c>
      <c r="K368" s="5">
        <f t="shared" si="128"/>
        <v>10.233400045376156</v>
      </c>
      <c r="L368" s="17">
        <f t="shared" si="129"/>
        <v>18.044912349882239</v>
      </c>
      <c r="M368" s="19">
        <f t="shared" si="110"/>
        <v>90.616811255986832</v>
      </c>
      <c r="N368" s="16">
        <f t="shared" si="130"/>
        <v>3.1189089087051816</v>
      </c>
      <c r="O368" s="19">
        <f t="shared" si="131"/>
        <v>3.3001647087051817</v>
      </c>
      <c r="P368" s="16">
        <f t="shared" si="113"/>
        <v>3.8034913382303177</v>
      </c>
      <c r="Q368" s="16">
        <f t="shared" si="132"/>
        <v>0</v>
      </c>
      <c r="R368" s="16">
        <f t="shared" si="133"/>
        <v>3.8034913382303177</v>
      </c>
      <c r="S368" s="16">
        <f t="shared" si="116"/>
        <v>6.3353676072199923</v>
      </c>
      <c r="T368" s="16">
        <f t="shared" si="117"/>
        <v>6.3353676072199923</v>
      </c>
      <c r="U368" s="16">
        <f t="shared" si="118"/>
        <v>787.42907932937362</v>
      </c>
      <c r="V368" s="16">
        <f t="shared" si="119"/>
        <v>792.42906932937365</v>
      </c>
      <c r="W368" s="16">
        <f t="shared" si="134"/>
        <v>-1.27</v>
      </c>
      <c r="X368" s="16">
        <f t="shared" si="121"/>
        <v>-1.6</v>
      </c>
      <c r="Y368" s="19">
        <f t="shared" si="122"/>
        <v>3.8034913382303177</v>
      </c>
      <c r="Z368" s="15">
        <f t="shared" si="135"/>
        <v>4.6827343786041284</v>
      </c>
      <c r="AA368" s="15">
        <f t="shared" si="124"/>
        <v>2.9593617799279359</v>
      </c>
      <c r="AB368" s="15">
        <f t="shared" si="125"/>
        <v>2.7361992297102353</v>
      </c>
    </row>
    <row r="369" spans="1:28" x14ac:dyDescent="0.2">
      <c r="A369" s="128">
        <v>42616</v>
      </c>
      <c r="B369" s="34">
        <f t="shared" si="126"/>
        <v>20160903</v>
      </c>
      <c r="C369">
        <f>Índice!C373</f>
        <v>0</v>
      </c>
      <c r="D369">
        <f>Índice!D373</f>
        <v>0</v>
      </c>
      <c r="E369">
        <f>Índice!E373</f>
        <v>0</v>
      </c>
      <c r="F369">
        <f>Índice!F373</f>
        <v>0</v>
      </c>
      <c r="G369">
        <f>Índice!G373</f>
        <v>0</v>
      </c>
      <c r="I369" s="5" t="e">
        <f t="shared" si="127"/>
        <v>#NUM!</v>
      </c>
      <c r="K369" s="5">
        <f t="shared" si="128"/>
        <v>5.7740626145953007</v>
      </c>
      <c r="L369" s="17">
        <f t="shared" si="129"/>
        <v>10.181440508434619</v>
      </c>
      <c r="M369" s="19">
        <f t="shared" si="110"/>
        <v>94.992857129265602</v>
      </c>
      <c r="N369" s="16">
        <f t="shared" si="130"/>
        <v>3.3001647087051817</v>
      </c>
      <c r="O369" s="19">
        <f t="shared" si="131"/>
        <v>3.4814205087051819</v>
      </c>
      <c r="P369" s="16">
        <f t="shared" si="113"/>
        <v>3.8034913382303177</v>
      </c>
      <c r="Q369" s="16">
        <f t="shared" si="132"/>
        <v>0</v>
      </c>
      <c r="R369" s="16">
        <f t="shared" si="133"/>
        <v>3.8034913382303177</v>
      </c>
      <c r="S369" s="16">
        <f t="shared" si="116"/>
        <v>6.3353676072199923</v>
      </c>
      <c r="T369" s="16">
        <f t="shared" si="117"/>
        <v>6.3353676072199923</v>
      </c>
      <c r="U369" s="16">
        <f t="shared" si="118"/>
        <v>787.42907932937362</v>
      </c>
      <c r="V369" s="16">
        <f t="shared" si="119"/>
        <v>792.42906932937365</v>
      </c>
      <c r="W369" s="16">
        <f t="shared" si="134"/>
        <v>-1.27</v>
      </c>
      <c r="X369" s="16">
        <f t="shared" si="121"/>
        <v>-1.6</v>
      </c>
      <c r="Y369" s="19">
        <f t="shared" si="122"/>
        <v>3.8034913382303177</v>
      </c>
      <c r="Z369" s="15">
        <f t="shared" si="135"/>
        <v>8.6487111576665239</v>
      </c>
      <c r="AA369" s="15">
        <f t="shared" si="124"/>
        <v>3.1193544814562055</v>
      </c>
      <c r="AB369" s="15">
        <f t="shared" si="125"/>
        <v>5.5467491733895748</v>
      </c>
    </row>
    <row r="370" spans="1:28" x14ac:dyDescent="0.2">
      <c r="A370" s="128">
        <v>42617</v>
      </c>
      <c r="B370" s="34">
        <f t="shared" si="126"/>
        <v>20160904</v>
      </c>
      <c r="C370">
        <f>Índice!C374</f>
        <v>0</v>
      </c>
      <c r="D370">
        <f>Índice!D374</f>
        <v>0</v>
      </c>
      <c r="E370">
        <f>Índice!E374</f>
        <v>0</v>
      </c>
      <c r="F370">
        <f>Índice!F374</f>
        <v>0</v>
      </c>
      <c r="G370">
        <f>Índice!G374</f>
        <v>0</v>
      </c>
      <c r="I370" s="5" t="e">
        <f t="shared" si="127"/>
        <v>#NUM!</v>
      </c>
      <c r="K370" s="5">
        <f t="shared" si="128"/>
        <v>3.2460282270281895</v>
      </c>
      <c r="L370" s="17">
        <f t="shared" si="129"/>
        <v>5.723574843542715</v>
      </c>
      <c r="M370" s="19">
        <f t="shared" si="110"/>
        <v>97.588892797730736</v>
      </c>
      <c r="N370" s="16">
        <f t="shared" si="130"/>
        <v>3.4814205087051819</v>
      </c>
      <c r="O370" s="19">
        <f t="shared" si="131"/>
        <v>3.6626763087051821</v>
      </c>
      <c r="P370" s="16">
        <f t="shared" si="113"/>
        <v>3.8034913382303177</v>
      </c>
      <c r="Q370" s="16">
        <f t="shared" si="132"/>
        <v>0</v>
      </c>
      <c r="R370" s="16">
        <f t="shared" si="133"/>
        <v>3.8034913382303177</v>
      </c>
      <c r="S370" s="16">
        <f t="shared" si="116"/>
        <v>6.3353676072199923</v>
      </c>
      <c r="T370" s="16">
        <f t="shared" si="117"/>
        <v>6.3353676072199923</v>
      </c>
      <c r="U370" s="16">
        <f t="shared" si="118"/>
        <v>787.42907932937362</v>
      </c>
      <c r="V370" s="16">
        <f t="shared" si="119"/>
        <v>792.42906932937365</v>
      </c>
      <c r="W370" s="16">
        <f t="shared" si="134"/>
        <v>-1.27</v>
      </c>
      <c r="X370" s="16">
        <f t="shared" si="121"/>
        <v>-1.6</v>
      </c>
      <c r="Y370" s="19">
        <f t="shared" si="122"/>
        <v>3.8034913382303177</v>
      </c>
      <c r="Z370" s="15">
        <f t="shared" si="135"/>
        <v>12.273911378022136</v>
      </c>
      <c r="AA370" s="15">
        <f t="shared" si="124"/>
        <v>3.2808033463837409</v>
      </c>
      <c r="AB370" s="15">
        <f t="shared" si="125"/>
        <v>7.8214144938211279</v>
      </c>
    </row>
    <row r="371" spans="1:28" x14ac:dyDescent="0.2">
      <c r="A371" s="128">
        <v>42618</v>
      </c>
      <c r="B371" s="34">
        <f t="shared" si="126"/>
        <v>20160905</v>
      </c>
      <c r="C371">
        <f>Índice!C375</f>
        <v>0</v>
      </c>
      <c r="D371">
        <f>Índice!D375</f>
        <v>0</v>
      </c>
      <c r="E371">
        <f>Índice!E375</f>
        <v>0</v>
      </c>
      <c r="F371">
        <f>Índice!F375</f>
        <v>0</v>
      </c>
      <c r="G371">
        <f>Índice!G375</f>
        <v>0</v>
      </c>
      <c r="I371" s="5" t="e">
        <f t="shared" si="127"/>
        <v>#NUM!</v>
      </c>
      <c r="K371" s="5">
        <f t="shared" si="128"/>
        <v>1.8128651251270322</v>
      </c>
      <c r="L371" s="17">
        <f t="shared" si="129"/>
        <v>3.1963748119388935</v>
      </c>
      <c r="M371" s="19">
        <f t="shared" si="110"/>
        <v>99.099728823111278</v>
      </c>
      <c r="N371" s="16">
        <f t="shared" si="130"/>
        <v>3.6626763087051821</v>
      </c>
      <c r="O371" s="19">
        <f t="shared" si="131"/>
        <v>3.8439321087051823</v>
      </c>
      <c r="P371" s="16">
        <f t="shared" si="113"/>
        <v>3.8034913382303177</v>
      </c>
      <c r="Q371" s="16">
        <f t="shared" si="132"/>
        <v>0</v>
      </c>
      <c r="R371" s="16">
        <f t="shared" si="133"/>
        <v>3.8034913382303177</v>
      </c>
      <c r="S371" s="16">
        <f t="shared" si="116"/>
        <v>6.3353676072199923</v>
      </c>
      <c r="T371" s="16">
        <f t="shared" si="117"/>
        <v>6.3353676072199923</v>
      </c>
      <c r="U371" s="16">
        <f t="shared" si="118"/>
        <v>787.42907932937362</v>
      </c>
      <c r="V371" s="16">
        <f t="shared" si="119"/>
        <v>792.42906932937365</v>
      </c>
      <c r="W371" s="16">
        <f t="shared" si="134"/>
        <v>-1.27</v>
      </c>
      <c r="X371" s="16">
        <f t="shared" si="121"/>
        <v>-1.6</v>
      </c>
      <c r="Y371" s="19">
        <f t="shared" si="122"/>
        <v>3.8034913382303177</v>
      </c>
      <c r="Z371" s="15">
        <f t="shared" si="135"/>
        <v>14.969840467314423</v>
      </c>
      <c r="AA371" s="15">
        <f t="shared" si="124"/>
        <v>3.4435595266485666</v>
      </c>
      <c r="AB371" s="15">
        <f t="shared" si="125"/>
        <v>9.4378862064029594</v>
      </c>
    </row>
    <row r="372" spans="1:28" x14ac:dyDescent="0.2">
      <c r="A372" s="128">
        <v>42619</v>
      </c>
      <c r="B372" s="34">
        <f t="shared" si="126"/>
        <v>20160906</v>
      </c>
      <c r="C372">
        <f>Índice!C376</f>
        <v>0</v>
      </c>
      <c r="D372">
        <f>Índice!D376</f>
        <v>0</v>
      </c>
      <c r="E372">
        <f>Índice!E376</f>
        <v>0</v>
      </c>
      <c r="F372">
        <f>Índice!F376</f>
        <v>0</v>
      </c>
      <c r="G372">
        <f>Índice!G376</f>
        <v>0</v>
      </c>
      <c r="I372" s="5" t="e">
        <f t="shared" si="127"/>
        <v>#NUM!</v>
      </c>
      <c r="K372" s="5">
        <f t="shared" si="128"/>
        <v>1.000393393432121</v>
      </c>
      <c r="L372" s="17">
        <f t="shared" si="129"/>
        <v>1.763684713168683</v>
      </c>
      <c r="M372" s="19">
        <f t="shared" ref="M372:M398" si="136">IF((59.5*(250-K372)/(147.2+K372))&gt;101,101,IF((59.5*(250-K372)/(147.2+K372))&lt;0,0,(59.5*(250-K372)/(147.2+K372))))</f>
        <v>99.969212320237844</v>
      </c>
      <c r="N372" s="16">
        <f t="shared" si="130"/>
        <v>3.8439321087051823</v>
      </c>
      <c r="O372" s="19">
        <f t="shared" si="131"/>
        <v>4.0251879087051821</v>
      </c>
      <c r="P372" s="16">
        <f t="shared" ref="P372:P398" si="137">R372+0.5*Q372</f>
        <v>3.8034913382303177</v>
      </c>
      <c r="Q372" s="16">
        <f t="shared" si="132"/>
        <v>0</v>
      </c>
      <c r="R372" s="16">
        <f t="shared" si="133"/>
        <v>3.8034913382303177</v>
      </c>
      <c r="S372" s="16">
        <f t="shared" ref="S372:S398" si="138">IF(T372&gt;0,T372,0)</f>
        <v>6.3353676072199923</v>
      </c>
      <c r="T372" s="16">
        <f t="shared" ref="T372:T398" si="139">400*LN(800/U372)</f>
        <v>6.3353676072199923</v>
      </c>
      <c r="U372" s="16">
        <f t="shared" ref="U372:U398" si="140">V372+3.937*W372</f>
        <v>787.42907932937362</v>
      </c>
      <c r="V372" s="16">
        <f t="shared" ref="V372:V398" si="141">800*EXP(-Y371/400)</f>
        <v>792.42906932937365</v>
      </c>
      <c r="W372" s="16">
        <f t="shared" si="134"/>
        <v>-1.27</v>
      </c>
      <c r="X372" s="16">
        <f t="shared" ref="X372:X398" si="142">IF(SH=TRUE,CHOOSE(RIGHT(LEFT(B371,6),2),6.4,5,2.4,0.4,-1.6,-1.6,-1.6,-1.6,-1.6,0.9,3.8,5.8),CHOOSE(RIGHT(LEFT(B371,6),2),-1.6,-1.6,-1.6,0.9,3.8,5.8,6.4,5,2.4,0.4,-1.6,-1.6))</f>
        <v>-1.6</v>
      </c>
      <c r="Y372" s="19">
        <f t="shared" ref="Y372:Y398" si="143">P372</f>
        <v>3.8034913382303177</v>
      </c>
      <c r="Z372" s="15">
        <f t="shared" si="135"/>
        <v>16.753522940009141</v>
      </c>
      <c r="AA372" s="15">
        <f t="shared" ref="AA372:AA398" si="144">IF(IF((IF(AND(O372=0,Y372=0),0,0.8*Y372*O372/(O372+0.4*Y372)))&lt;O372,O372-(0.92+(0.0114*O372)^1.7)*((O372-(IF(AND(O372=0,Y372=0),0,0.8*Y372*O372/(O372+0.4*Y372))))/O372),(IF(AND(O372=0,Y372=0),0,0.8*Y372*O372/(O372+0.4*Y372))))&lt;0,0,IF((IF(AND(O372=0,Y372=0),0,0.8*Y372*O372/(O372+0.4*Y372)))&lt;O372,O372-(0.92+(0.0114*O372)^1.7)*((O372-(IF(AND(O372=0,Y372=0),0,0.8*Y372*O372/(O372+0.4*Y372))))/O372),(IF(AND(O372=0,Y372=0),0,0.8*Y372*O372/(O372+0.4*Y372)))))</f>
        <v>3.6074936516417084</v>
      </c>
      <c r="AB372" s="15">
        <f t="shared" ref="AB372:AB398" si="145">IF((IF(AA372&gt;80,0.1*Z372*(1000/(25+108.64/EXP(0.023*AA372))),0.1*Z372*(0.626*POWER(AA372,0.809)+2)))&lt;=1,IF(AA372&gt;80,0.1*Z372*(1000/(25+108.64/EXP(0.023*AA372))),0.1*Z372*(0.626*POWER(AA372,0.809)+2)),EXP(2.72*POWER(0.434*LN(IF(AA372&gt;80,0.1*Z372*(1000/(25+108.64/EXP(0.023*AA372))),0.1*Z372*(0.626*POWER(AA372,0.809)+2))),0.647)))</f>
        <v>10.523380509669355</v>
      </c>
    </row>
    <row r="373" spans="1:28" x14ac:dyDescent="0.2">
      <c r="A373" s="128">
        <v>42620</v>
      </c>
      <c r="B373" s="34">
        <f t="shared" si="126"/>
        <v>20160907</v>
      </c>
      <c r="C373">
        <f>Índice!C377</f>
        <v>0</v>
      </c>
      <c r="D373">
        <f>Índice!D377</f>
        <v>0</v>
      </c>
      <c r="E373">
        <f>Índice!E377</f>
        <v>0</v>
      </c>
      <c r="F373">
        <f>Índice!F377</f>
        <v>0</v>
      </c>
      <c r="G373">
        <f>Índice!G377</f>
        <v>0</v>
      </c>
      <c r="I373" s="5" t="e">
        <f t="shared" si="127"/>
        <v>#NUM!</v>
      </c>
      <c r="K373" s="5">
        <f t="shared" si="128"/>
        <v>0.53979661004602153</v>
      </c>
      <c r="L373" s="17">
        <f t="shared" si="129"/>
        <v>0.95148113076704166</v>
      </c>
      <c r="M373" s="19">
        <f t="shared" si="136"/>
        <v>100.46637698357964</v>
      </c>
      <c r="N373" s="16">
        <f t="shared" si="130"/>
        <v>4.0251879087051821</v>
      </c>
      <c r="O373" s="19">
        <f t="shared" si="131"/>
        <v>4.2064437087051818</v>
      </c>
      <c r="P373" s="16">
        <f t="shared" si="137"/>
        <v>3.8034913382303177</v>
      </c>
      <c r="Q373" s="16">
        <f t="shared" si="132"/>
        <v>0</v>
      </c>
      <c r="R373" s="16">
        <f t="shared" si="133"/>
        <v>3.8034913382303177</v>
      </c>
      <c r="S373" s="16">
        <f t="shared" si="138"/>
        <v>6.3353676072199923</v>
      </c>
      <c r="T373" s="16">
        <f t="shared" si="139"/>
        <v>6.3353676072199923</v>
      </c>
      <c r="U373" s="16">
        <f t="shared" si="140"/>
        <v>787.42907932937362</v>
      </c>
      <c r="V373" s="16">
        <f t="shared" si="141"/>
        <v>792.42906932937365</v>
      </c>
      <c r="W373" s="16">
        <f t="shared" si="134"/>
        <v>-1.27</v>
      </c>
      <c r="X373" s="16">
        <f t="shared" si="142"/>
        <v>-1.6</v>
      </c>
      <c r="Y373" s="19">
        <f t="shared" si="143"/>
        <v>3.8034913382303177</v>
      </c>
      <c r="Z373" s="15">
        <f t="shared" si="135"/>
        <v>17.857546474808792</v>
      </c>
      <c r="AA373" s="15">
        <f t="shared" si="144"/>
        <v>3.7724927450427161</v>
      </c>
      <c r="AB373" s="15">
        <f t="shared" si="145"/>
        <v>11.245860301381994</v>
      </c>
    </row>
    <row r="374" spans="1:28" x14ac:dyDescent="0.2">
      <c r="A374" s="128">
        <v>42621</v>
      </c>
      <c r="B374" s="34">
        <f t="shared" si="126"/>
        <v>20160908</v>
      </c>
      <c r="C374">
        <f>Índice!C378</f>
        <v>0</v>
      </c>
      <c r="D374">
        <f>Índice!D378</f>
        <v>0</v>
      </c>
      <c r="E374">
        <f>Índice!E378</f>
        <v>0</v>
      </c>
      <c r="F374">
        <f>Índice!F378</f>
        <v>0</v>
      </c>
      <c r="G374">
        <f>Índice!G378</f>
        <v>0</v>
      </c>
      <c r="I374" s="5" t="e">
        <f t="shared" si="127"/>
        <v>#NUM!</v>
      </c>
      <c r="K374" s="5">
        <f t="shared" si="128"/>
        <v>0.27868057537111413</v>
      </c>
      <c r="L374" s="17">
        <f t="shared" si="129"/>
        <v>0.49103636337991569</v>
      </c>
      <c r="M374" s="19">
        <f t="shared" si="136"/>
        <v>100.74960291071909</v>
      </c>
      <c r="N374" s="16">
        <f t="shared" si="130"/>
        <v>4.2064437087051818</v>
      </c>
      <c r="O374" s="19">
        <f t="shared" si="131"/>
        <v>4.3876995087051816</v>
      </c>
      <c r="P374" s="16">
        <f t="shared" si="137"/>
        <v>3.8034913382303177</v>
      </c>
      <c r="Q374" s="16">
        <f t="shared" si="132"/>
        <v>0</v>
      </c>
      <c r="R374" s="16">
        <f t="shared" si="133"/>
        <v>3.8034913382303177</v>
      </c>
      <c r="S374" s="16">
        <f t="shared" si="138"/>
        <v>6.3353676072199923</v>
      </c>
      <c r="T374" s="16">
        <f t="shared" si="139"/>
        <v>6.3353676072199923</v>
      </c>
      <c r="U374" s="16">
        <f t="shared" si="140"/>
        <v>787.42907932937362</v>
      </c>
      <c r="V374" s="16">
        <f t="shared" si="141"/>
        <v>792.42906932937365</v>
      </c>
      <c r="W374" s="16">
        <f t="shared" si="134"/>
        <v>-1.27</v>
      </c>
      <c r="X374" s="16">
        <f t="shared" si="142"/>
        <v>-1.6</v>
      </c>
      <c r="Y374" s="19">
        <f t="shared" si="143"/>
        <v>3.8034913382303177</v>
      </c>
      <c r="Z374" s="15">
        <f t="shared" si="135"/>
        <v>18.515439065142196</v>
      </c>
      <c r="AA374" s="15">
        <f t="shared" si="144"/>
        <v>3.9384577092451929</v>
      </c>
      <c r="AB374" s="15">
        <f t="shared" si="145"/>
        <v>11.739101136362491</v>
      </c>
    </row>
    <row r="375" spans="1:28" x14ac:dyDescent="0.2">
      <c r="A375" s="128">
        <v>42622</v>
      </c>
      <c r="B375" s="34">
        <f t="shared" si="126"/>
        <v>20160909</v>
      </c>
      <c r="C375">
        <f>Índice!C379</f>
        <v>0</v>
      </c>
      <c r="D375">
        <f>Índice!D379</f>
        <v>0</v>
      </c>
      <c r="E375">
        <f>Índice!E379</f>
        <v>0</v>
      </c>
      <c r="F375">
        <f>Índice!F379</f>
        <v>0</v>
      </c>
      <c r="G375">
        <f>Índice!G379</f>
        <v>0</v>
      </c>
      <c r="I375" s="5" t="e">
        <f t="shared" si="127"/>
        <v>#NUM!</v>
      </c>
      <c r="K375" s="5">
        <f t="shared" si="128"/>
        <v>0.13065178745144093</v>
      </c>
      <c r="L375" s="17">
        <f t="shared" si="129"/>
        <v>0.23000650780198839</v>
      </c>
      <c r="M375" s="19">
        <f t="shared" si="136"/>
        <v>100.91061186707466</v>
      </c>
      <c r="N375" s="16">
        <f t="shared" si="130"/>
        <v>4.3876995087051816</v>
      </c>
      <c r="O375" s="19">
        <f t="shared" si="131"/>
        <v>4.5689553087051813</v>
      </c>
      <c r="P375" s="16">
        <f t="shared" si="137"/>
        <v>3.8034913382303177</v>
      </c>
      <c r="Q375" s="16">
        <f t="shared" si="132"/>
        <v>0</v>
      </c>
      <c r="R375" s="16">
        <f t="shared" si="133"/>
        <v>3.8034913382303177</v>
      </c>
      <c r="S375" s="16">
        <f t="shared" si="138"/>
        <v>6.3353676072199923</v>
      </c>
      <c r="T375" s="16">
        <f t="shared" si="139"/>
        <v>6.3353676072199923</v>
      </c>
      <c r="U375" s="16">
        <f t="shared" si="140"/>
        <v>787.42907932937362</v>
      </c>
      <c r="V375" s="16">
        <f t="shared" si="141"/>
        <v>792.42906932937365</v>
      </c>
      <c r="W375" s="16">
        <f t="shared" si="134"/>
        <v>-1.27</v>
      </c>
      <c r="X375" s="16">
        <f t="shared" si="142"/>
        <v>-1.6</v>
      </c>
      <c r="Y375" s="19">
        <f t="shared" si="143"/>
        <v>3.8034913382303177</v>
      </c>
      <c r="Z375" s="15">
        <f t="shared" si="135"/>
        <v>18.89911218673485</v>
      </c>
      <c r="AA375" s="15">
        <f t="shared" si="144"/>
        <v>4.1053012591047606</v>
      </c>
      <c r="AB375" s="15">
        <f t="shared" si="145"/>
        <v>12.093327136846527</v>
      </c>
    </row>
    <row r="376" spans="1:28" x14ac:dyDescent="0.2">
      <c r="A376" s="128">
        <v>42623</v>
      </c>
      <c r="B376" s="34">
        <f t="shared" si="126"/>
        <v>20160910</v>
      </c>
      <c r="C376">
        <f>Índice!C380</f>
        <v>0</v>
      </c>
      <c r="D376">
        <f>Índice!D380</f>
        <v>0</v>
      </c>
      <c r="E376">
        <f>Índice!E380</f>
        <v>0</v>
      </c>
      <c r="F376">
        <f>Índice!F380</f>
        <v>0</v>
      </c>
      <c r="G376">
        <f>Índice!G380</f>
        <v>0</v>
      </c>
      <c r="I376" s="5" t="e">
        <f t="shared" ref="I376:I398" si="146">LN(((6.112 * EXP((17.67 *C377) / (243.5 + C377)))*D377/100)/6.112) * 243.15 / (17.67 - LN(((6.112 * EXP((17.67 *C377) / (243.5 + C377)))*D377/100)/6.112))</f>
        <v>#NUM!</v>
      </c>
      <c r="K376" s="5">
        <f t="shared" ref="K376:K398" si="147">IF(AND(L376&lt;(0.942*POWER(D377,0.679)+(11*EXP((D377-100)/10))+0.18*(21.1-C377)*(1-1/EXP(D377*0.115))),L376&lt;(0.618*POWER(D377,0.753)+(10*EXP((D377-100)/10))+0.18*(21.1-C377)*(1-1/EXP(D377*0.115)))),(0.618*POWER(D377,0.753)+(10*EXP((D377-100)/10))+0.18*(21.1-C377)*(1-1/EXP(D377*0.115)))-((0.618*POWER(D377,0.753)+(10*EXP((D377-100)/10))+0.18*(21.1-C377)*(1-1/EXP(D377*0.115)))-L376)/POWER(10,(0.424*(1-POWER(((100-D377)/100),1.7))+0.0694*SQRT(F377)*(1-POWER((100-D377)/100,8)))*0.581*EXP(0.0365*C377)),IF(L376&gt;(0.942*POWER(D377,0.679)+(11*EXP((D377-100)/10))+0.18*(21.1-C377)*(1-1/EXP(D377*0.115))),(0.942*POWER(D377,0.679)+(11*EXP((D377-100)/10))+0.18*(21.1-C377)*(1-1/EXP(D377*0.115)))+(L376-(0.942*POWER(D377,0.679)+(11*EXP((D377-100)/10))+0.18*(21.1-C377)*(1-1/EXP(D377*0.115))))/POWER(10,(0.424*(1-POWER((D377/100),1.7))+0.0694*SQRT(F377)*(1-POWER(D377/100,8)))*0.581*EXP(0.0365*C377)),L376))</f>
        <v>4.6733072615523397E-2</v>
      </c>
      <c r="L376" s="17">
        <f t="shared" ref="L376:L398" si="148">IF((IF((IF(G377&gt;0.5,G377-0.5,0))&gt;0,IF((147.2*(101-M375)/(59.5+M375))&gt;150,(147.2*(101-M375)/(59.5+M375))+42.5*(IF(G377&gt;0.5,G377-0.5,0))*EXP(-100/(251-(147.2*(101-M375)/(59.5+M375))))*(1-EXP(-6.93/(IF(G377&gt;0.5,G377-0.5,0))))+0.0015*((147.2*(101-M375)/(59.5+M375))-150)*((147.2*(101-M375)/(59.5+M375))-150)*SQRT(IF(G377&gt;0.5,G377-0.5,0)),(147.2*(101-M375)/(59.5+M375))+42.5*(IF(G377&gt;0.5,G377-0.5,0))*EXP(-100/(251-(147.2*(101-M375)/(59.5+M375))))*(1-EXP(-6.93/(IF(G377&gt;0.5,G377-0.5,0))))),(147.2*(101-M375)/(59.5+M375))))&gt;250,250,(IF((IF(G377&gt;0.5,G377-0.5,0))&gt;0,IF((147.2*(101-M375)/(59.5+M375))&gt;150,(147.2*(101-M375)/(59.5+M375))+42.5*(IF(G377&gt;0.5,G377-0.5,0))*EXP(-100/(251-(147.2*(101-M375)/(59.5+M375))))*(1-EXP(-6.93/(IF(G377&gt;0.5,G377-0.5,0))))+0.0015*((147.2*(101-M375)/(59.5+M375))-150)*((147.2*(101-M375)/(59.5+M375))-150)*SQRT(IF(G377&gt;0.5,G377-0.5,0)),(147.2*(101-M375)/(59.5+M375))+42.5*(IF(G377&gt;0.5,G377-0.5,0))*EXP(-100/(251-(147.2*(101-M375)/(59.5+M375))))*(1-EXP(-6.93/(IF(G377&gt;0.5,G377-0.5,0))))),(147.2*(101-M375)/(59.5+M375)))))</f>
        <v>8.2026575508064789E-2</v>
      </c>
      <c r="M376" s="19">
        <f t="shared" si="136"/>
        <v>101</v>
      </c>
      <c r="N376" s="16">
        <f t="shared" ref="N376:N398" si="149">IF(IF(G377&lt;=1.5,O375,43.43*(5.6348-LN((20+280/EXP(0.023*O375)+1000*(0.92*G377-1.27)/(48.77+IF(O375&lt;=33,100/(0.5+0.3*O375),IF(O375&lt;=65,14-1.3*LN(O375),6.2*LN(O375)-17.2))*(0.92*G377-1.27)))-20)))&lt;0,0,IF(G377&lt;=1.5,O375,43.43*(5.6348-LN((20+280/EXP(0.023*O375)+1000*(0.92*G377-1.27)/(48.77+IF(O375&lt;=33,100/(0.5+0.3*O375),IF(O375&lt;=65,14-1.3*LN(O375),6.2*LN(O375)-17.2))*(0.92*G377-1.27)))-20))))</f>
        <v>4.5689553087051813</v>
      </c>
      <c r="O376" s="19">
        <f t="shared" ref="O376:O398" si="150">IF(N376+(1.894*(IF(C377&lt;-1.1,-1.1,C377)+1.1)*(100-D377)*(IF(SH=TRUE,CHOOSE(RIGHT(LEFT(B375,6),2),11.5,10.5, 9.2, 7.9, 6.8, 6.2,6.5, 7.4, 8.7,10,11.2,11.8),CHOOSE(RIGHT(LEFT(B375,6),2),6.5,7.5,9,12.8,13.9,13.9,12.4,10.9,9.4,8,7,6)))*0.0001)&lt;0,0,N376+(1.894*(IF(C377&lt;-1.1,-1.1,C377)+1.1)*(100-D377)*(IF(SH=TRUE,CHOOSE(RIGHT(LEFT(B375,6),2),11.5,10.5, 9.2, 7.9, 6.8, 6.2,6.5, 7.4, 8.7,10,11.2,11.8),CHOOSE(RIGHT(LEFT(B375,6),2),6.5,7.5,9,12.8,13.9,13.9,12.4,10.9,9.4,8,7,6)))*0.0001))</f>
        <v>4.750211108705181</v>
      </c>
      <c r="P376" s="16">
        <f t="shared" si="137"/>
        <v>3.8034913382303177</v>
      </c>
      <c r="Q376" s="16">
        <f t="shared" ref="Q376:Q398" si="151">IF(IF(C377&gt;-2.8,0.36*(C377+2.8)+X376,X376)&lt;0,0,IF(C377&gt;-2.8,0.36*(C377+2.8)+X376,X376))</f>
        <v>0</v>
      </c>
      <c r="R376" s="16">
        <f t="shared" ref="R376:R398" si="152">IF(G377&gt;2.8,S376,Y375)</f>
        <v>3.8034913382303177</v>
      </c>
      <c r="S376" s="16">
        <f t="shared" si="138"/>
        <v>6.3353676072199923</v>
      </c>
      <c r="T376" s="16">
        <f t="shared" si="139"/>
        <v>6.3353676072199923</v>
      </c>
      <c r="U376" s="16">
        <f t="shared" si="140"/>
        <v>787.42907932937362</v>
      </c>
      <c r="V376" s="16">
        <f t="shared" si="141"/>
        <v>792.42906932937365</v>
      </c>
      <c r="W376" s="16">
        <f t="shared" ref="W376:W398" si="153">0.83*G377-1.27</f>
        <v>-1.27</v>
      </c>
      <c r="X376" s="16">
        <f t="shared" si="142"/>
        <v>-1.6</v>
      </c>
      <c r="Y376" s="19">
        <f t="shared" si="143"/>
        <v>3.8034913382303177</v>
      </c>
      <c r="Z376" s="15">
        <f t="shared" ref="Z376:Z398" si="154">0.208*(91.9*EXP(-0.1386*(147.2*(101-M376)/(59.5+M376)))*(1+(147.2*(101-M376)/(59.5+M376))^5.31/(4.93*10^7)))*EXP(0.05038*F377)</f>
        <v>19.115200000000002</v>
      </c>
      <c r="AA376" s="15">
        <f t="shared" si="144"/>
        <v>4.2729462140905294</v>
      </c>
      <c r="AB376" s="15">
        <f t="shared" si="145"/>
        <v>12.362377197377793</v>
      </c>
    </row>
    <row r="377" spans="1:28" x14ac:dyDescent="0.2">
      <c r="A377" s="128">
        <v>42624</v>
      </c>
      <c r="B377" s="34">
        <f t="shared" si="126"/>
        <v>20160911</v>
      </c>
      <c r="C377">
        <f>Índice!C381</f>
        <v>0</v>
      </c>
      <c r="D377">
        <f>Índice!D381</f>
        <v>0</v>
      </c>
      <c r="E377">
        <f>Índice!E381</f>
        <v>0</v>
      </c>
      <c r="F377">
        <f>Índice!F381</f>
        <v>0</v>
      </c>
      <c r="G377">
        <f>Índice!G381</f>
        <v>0</v>
      </c>
      <c r="I377" s="5" t="e">
        <f t="shared" si="146"/>
        <v>#NUM!</v>
      </c>
      <c r="K377" s="5">
        <f t="shared" si="147"/>
        <v>0</v>
      </c>
      <c r="L377" s="17">
        <f t="shared" si="148"/>
        <v>0</v>
      </c>
      <c r="M377" s="19">
        <f t="shared" si="136"/>
        <v>101</v>
      </c>
      <c r="N377" s="16">
        <f t="shared" si="149"/>
        <v>4.750211108705181</v>
      </c>
      <c r="O377" s="19">
        <f t="shared" si="150"/>
        <v>4.9314669087051808</v>
      </c>
      <c r="P377" s="16">
        <f t="shared" si="137"/>
        <v>3.8034913382303177</v>
      </c>
      <c r="Q377" s="16">
        <f t="shared" si="151"/>
        <v>0</v>
      </c>
      <c r="R377" s="16">
        <f t="shared" si="152"/>
        <v>3.8034913382303177</v>
      </c>
      <c r="S377" s="16">
        <f t="shared" si="138"/>
        <v>6.3353676072199923</v>
      </c>
      <c r="T377" s="16">
        <f t="shared" si="139"/>
        <v>6.3353676072199923</v>
      </c>
      <c r="U377" s="16">
        <f t="shared" si="140"/>
        <v>787.42907932937362</v>
      </c>
      <c r="V377" s="16">
        <f t="shared" si="141"/>
        <v>792.42906932937365</v>
      </c>
      <c r="W377" s="16">
        <f t="shared" si="153"/>
        <v>-1.27</v>
      </c>
      <c r="X377" s="16">
        <f t="shared" si="142"/>
        <v>-1.6</v>
      </c>
      <c r="Y377" s="19">
        <f t="shared" si="143"/>
        <v>3.8034913382303177</v>
      </c>
      <c r="Z377" s="15">
        <f t="shared" si="154"/>
        <v>19.115200000000002</v>
      </c>
      <c r="AA377" s="15">
        <f t="shared" si="144"/>
        <v>4.4413240783550352</v>
      </c>
      <c r="AB377" s="15">
        <f t="shared" si="145"/>
        <v>12.519457545046967</v>
      </c>
    </row>
    <row r="378" spans="1:28" x14ac:dyDescent="0.2">
      <c r="A378" s="128">
        <v>42625</v>
      </c>
      <c r="B378" s="34">
        <f t="shared" si="126"/>
        <v>20160912</v>
      </c>
      <c r="C378">
        <f>Índice!C382</f>
        <v>0</v>
      </c>
      <c r="D378">
        <f>Índice!D382</f>
        <v>0</v>
      </c>
      <c r="E378">
        <f>Índice!E382</f>
        <v>0</v>
      </c>
      <c r="F378">
        <f>Índice!F382</f>
        <v>0</v>
      </c>
      <c r="G378">
        <f>Índice!G382</f>
        <v>0</v>
      </c>
      <c r="I378" s="5" t="e">
        <f t="shared" si="146"/>
        <v>#NUM!</v>
      </c>
      <c r="K378" s="5">
        <f t="shared" si="147"/>
        <v>0</v>
      </c>
      <c r="L378" s="17">
        <f t="shared" si="148"/>
        <v>0</v>
      </c>
      <c r="M378" s="19">
        <f t="shared" si="136"/>
        <v>101</v>
      </c>
      <c r="N378" s="16">
        <f t="shared" si="149"/>
        <v>4.9314669087051808</v>
      </c>
      <c r="O378" s="19">
        <f t="shared" si="150"/>
        <v>5.1127227087051805</v>
      </c>
      <c r="P378" s="16">
        <f t="shared" si="137"/>
        <v>3.8034913382303177</v>
      </c>
      <c r="Q378" s="16">
        <f t="shared" si="151"/>
        <v>0</v>
      </c>
      <c r="R378" s="16">
        <f t="shared" si="152"/>
        <v>3.8034913382303177</v>
      </c>
      <c r="S378" s="16">
        <f t="shared" si="138"/>
        <v>6.3353676072199923</v>
      </c>
      <c r="T378" s="16">
        <f t="shared" si="139"/>
        <v>6.3353676072199923</v>
      </c>
      <c r="U378" s="16">
        <f t="shared" si="140"/>
        <v>787.42907932937362</v>
      </c>
      <c r="V378" s="16">
        <f t="shared" si="141"/>
        <v>792.42906932937365</v>
      </c>
      <c r="W378" s="16">
        <f t="shared" si="153"/>
        <v>-1.27</v>
      </c>
      <c r="X378" s="16">
        <f t="shared" si="142"/>
        <v>-1.6</v>
      </c>
      <c r="Y378" s="19">
        <f t="shared" si="143"/>
        <v>3.8034913382303177</v>
      </c>
      <c r="Z378" s="15">
        <f t="shared" si="154"/>
        <v>19.115200000000002</v>
      </c>
      <c r="AA378" s="15">
        <f t="shared" si="144"/>
        <v>4.6103738536462195</v>
      </c>
      <c r="AB378" s="15">
        <f t="shared" si="145"/>
        <v>12.675100747584882</v>
      </c>
    </row>
    <row r="379" spans="1:28" x14ac:dyDescent="0.2">
      <c r="A379" s="128">
        <v>42626</v>
      </c>
      <c r="B379" s="34">
        <f t="shared" si="126"/>
        <v>20160913</v>
      </c>
      <c r="C379">
        <f>Índice!C383</f>
        <v>0</v>
      </c>
      <c r="D379">
        <f>Índice!D383</f>
        <v>0</v>
      </c>
      <c r="E379">
        <f>Índice!E383</f>
        <v>0</v>
      </c>
      <c r="F379">
        <f>Índice!F383</f>
        <v>0</v>
      </c>
      <c r="G379">
        <f>Índice!G383</f>
        <v>0</v>
      </c>
      <c r="I379" s="5" t="e">
        <f t="shared" si="146"/>
        <v>#NUM!</v>
      </c>
      <c r="K379" s="5">
        <f t="shared" si="147"/>
        <v>0</v>
      </c>
      <c r="L379" s="17">
        <f t="shared" si="148"/>
        <v>0</v>
      </c>
      <c r="M379" s="19">
        <f t="shared" si="136"/>
        <v>101</v>
      </c>
      <c r="N379" s="16">
        <f t="shared" si="149"/>
        <v>5.1127227087051805</v>
      </c>
      <c r="O379" s="19">
        <f t="shared" si="150"/>
        <v>5.2939785087051803</v>
      </c>
      <c r="P379" s="16">
        <f t="shared" si="137"/>
        <v>3.8034913382303177</v>
      </c>
      <c r="Q379" s="16">
        <f t="shared" si="151"/>
        <v>0</v>
      </c>
      <c r="R379" s="16">
        <f t="shared" si="152"/>
        <v>3.8034913382303177</v>
      </c>
      <c r="S379" s="16">
        <f t="shared" si="138"/>
        <v>6.3353676072199923</v>
      </c>
      <c r="T379" s="16">
        <f t="shared" si="139"/>
        <v>6.3353676072199923</v>
      </c>
      <c r="U379" s="16">
        <f t="shared" si="140"/>
        <v>787.42907932937362</v>
      </c>
      <c r="V379" s="16">
        <f t="shared" si="141"/>
        <v>792.42906932937365</v>
      </c>
      <c r="W379" s="16">
        <f t="shared" si="153"/>
        <v>-1.27</v>
      </c>
      <c r="X379" s="16">
        <f t="shared" si="142"/>
        <v>-1.6</v>
      </c>
      <c r="Y379" s="19">
        <f t="shared" si="143"/>
        <v>3.8034913382303177</v>
      </c>
      <c r="Z379" s="15">
        <f t="shared" si="154"/>
        <v>19.115200000000002</v>
      </c>
      <c r="AA379" s="15">
        <f t="shared" si="144"/>
        <v>4.7800410417050401</v>
      </c>
      <c r="AB379" s="15">
        <f t="shared" si="145"/>
        <v>12.829320031575319</v>
      </c>
    </row>
    <row r="380" spans="1:28" x14ac:dyDescent="0.2">
      <c r="A380" s="128">
        <v>42627</v>
      </c>
      <c r="B380" s="34">
        <f t="shared" si="126"/>
        <v>20160914</v>
      </c>
      <c r="C380">
        <f>Índice!C384</f>
        <v>0</v>
      </c>
      <c r="D380">
        <f>Índice!D384</f>
        <v>0</v>
      </c>
      <c r="E380">
        <f>Índice!E384</f>
        <v>0</v>
      </c>
      <c r="F380">
        <f>Índice!F384</f>
        <v>0</v>
      </c>
      <c r="G380">
        <f>Índice!G384</f>
        <v>0</v>
      </c>
      <c r="I380" s="5" t="e">
        <f t="shared" si="146"/>
        <v>#NUM!</v>
      </c>
      <c r="K380" s="5">
        <f t="shared" si="147"/>
        <v>0</v>
      </c>
      <c r="L380" s="17">
        <f t="shared" si="148"/>
        <v>0</v>
      </c>
      <c r="M380" s="19">
        <f t="shared" si="136"/>
        <v>101</v>
      </c>
      <c r="N380" s="16">
        <f t="shared" si="149"/>
        <v>5.2939785087051803</v>
      </c>
      <c r="O380" s="19">
        <f t="shared" si="150"/>
        <v>5.47523430870518</v>
      </c>
      <c r="P380" s="16">
        <f t="shared" si="137"/>
        <v>3.8034913382303177</v>
      </c>
      <c r="Q380" s="16">
        <f t="shared" si="151"/>
        <v>0</v>
      </c>
      <c r="R380" s="16">
        <f t="shared" si="152"/>
        <v>3.8034913382303177</v>
      </c>
      <c r="S380" s="16">
        <f t="shared" si="138"/>
        <v>6.3353676072199923</v>
      </c>
      <c r="T380" s="16">
        <f t="shared" si="139"/>
        <v>6.3353676072199923</v>
      </c>
      <c r="U380" s="16">
        <f t="shared" si="140"/>
        <v>787.42907932937362</v>
      </c>
      <c r="V380" s="16">
        <f t="shared" si="141"/>
        <v>792.42906932937365</v>
      </c>
      <c r="W380" s="16">
        <f t="shared" si="153"/>
        <v>-1.27</v>
      </c>
      <c r="X380" s="16">
        <f t="shared" si="142"/>
        <v>-1.6</v>
      </c>
      <c r="Y380" s="19">
        <f t="shared" si="143"/>
        <v>3.8034913382303177</v>
      </c>
      <c r="Z380" s="15">
        <f t="shared" si="154"/>
        <v>19.115200000000002</v>
      </c>
      <c r="AA380" s="15">
        <f t="shared" si="144"/>
        <v>4.9502768017793128</v>
      </c>
      <c r="AB380" s="15">
        <f t="shared" si="145"/>
        <v>12.982131611344554</v>
      </c>
    </row>
    <row r="381" spans="1:28" x14ac:dyDescent="0.2">
      <c r="A381" s="128">
        <v>42628</v>
      </c>
      <c r="B381" s="34">
        <f t="shared" si="126"/>
        <v>20160915</v>
      </c>
      <c r="C381">
        <f>Índice!C385</f>
        <v>0</v>
      </c>
      <c r="D381">
        <f>Índice!D385</f>
        <v>0</v>
      </c>
      <c r="E381">
        <f>Índice!E385</f>
        <v>0</v>
      </c>
      <c r="F381">
        <f>Índice!F385</f>
        <v>0</v>
      </c>
      <c r="G381">
        <f>Índice!G385</f>
        <v>0</v>
      </c>
      <c r="I381" s="5" t="e">
        <f t="shared" si="146"/>
        <v>#NUM!</v>
      </c>
      <c r="K381" s="5">
        <f t="shared" si="147"/>
        <v>0</v>
      </c>
      <c r="L381" s="17">
        <f t="shared" si="148"/>
        <v>0</v>
      </c>
      <c r="M381" s="19">
        <f t="shared" si="136"/>
        <v>101</v>
      </c>
      <c r="N381" s="16">
        <f t="shared" si="149"/>
        <v>5.47523430870518</v>
      </c>
      <c r="O381" s="19">
        <f t="shared" si="150"/>
        <v>5.6564901087051798</v>
      </c>
      <c r="P381" s="16">
        <f t="shared" si="137"/>
        <v>3.8034913382303177</v>
      </c>
      <c r="Q381" s="16">
        <f t="shared" si="151"/>
        <v>0</v>
      </c>
      <c r="R381" s="16">
        <f t="shared" si="152"/>
        <v>3.8034913382303177</v>
      </c>
      <c r="S381" s="16">
        <f t="shared" si="138"/>
        <v>6.3353676072199923</v>
      </c>
      <c r="T381" s="16">
        <f t="shared" si="139"/>
        <v>6.3353676072199923</v>
      </c>
      <c r="U381" s="16">
        <f t="shared" si="140"/>
        <v>787.42907932937362</v>
      </c>
      <c r="V381" s="16">
        <f t="shared" si="141"/>
        <v>792.42906932937365</v>
      </c>
      <c r="W381" s="16">
        <f t="shared" si="153"/>
        <v>-1.27</v>
      </c>
      <c r="X381" s="16">
        <f t="shared" si="142"/>
        <v>-1.6</v>
      </c>
      <c r="Y381" s="19">
        <f t="shared" si="143"/>
        <v>3.8034913382303177</v>
      </c>
      <c r="Z381" s="15">
        <f t="shared" si="154"/>
        <v>19.115200000000002</v>
      </c>
      <c r="AA381" s="15">
        <f t="shared" si="144"/>
        <v>5.1210372358287053</v>
      </c>
      <c r="AB381" s="15">
        <f t="shared" si="145"/>
        <v>13.133553990813819</v>
      </c>
    </row>
    <row r="382" spans="1:28" x14ac:dyDescent="0.2">
      <c r="A382" s="128">
        <v>42629</v>
      </c>
      <c r="B382" s="34">
        <f t="shared" si="126"/>
        <v>20160916</v>
      </c>
      <c r="C382">
        <f>Índice!C386</f>
        <v>0</v>
      </c>
      <c r="D382">
        <f>Índice!D386</f>
        <v>0</v>
      </c>
      <c r="E382">
        <f>Índice!E386</f>
        <v>0</v>
      </c>
      <c r="F382">
        <f>Índice!F386</f>
        <v>0</v>
      </c>
      <c r="G382">
        <f>Índice!G386</f>
        <v>0</v>
      </c>
      <c r="I382" s="5" t="e">
        <f t="shared" si="146"/>
        <v>#NUM!</v>
      </c>
      <c r="K382" s="5">
        <f t="shared" si="147"/>
        <v>0</v>
      </c>
      <c r="L382" s="17">
        <f t="shared" si="148"/>
        <v>0</v>
      </c>
      <c r="M382" s="19">
        <f t="shared" si="136"/>
        <v>101</v>
      </c>
      <c r="N382" s="16">
        <f t="shared" si="149"/>
        <v>5.6564901087051798</v>
      </c>
      <c r="O382" s="19">
        <f t="shared" si="150"/>
        <v>5.8377459087051795</v>
      </c>
      <c r="P382" s="16">
        <f t="shared" si="137"/>
        <v>3.8034913382303177</v>
      </c>
      <c r="Q382" s="16">
        <f t="shared" si="151"/>
        <v>0</v>
      </c>
      <c r="R382" s="16">
        <f t="shared" si="152"/>
        <v>3.8034913382303177</v>
      </c>
      <c r="S382" s="16">
        <f t="shared" si="138"/>
        <v>6.3353676072199923</v>
      </c>
      <c r="T382" s="16">
        <f t="shared" si="139"/>
        <v>6.3353676072199923</v>
      </c>
      <c r="U382" s="16">
        <f t="shared" si="140"/>
        <v>787.42907932937362</v>
      </c>
      <c r="V382" s="16">
        <f t="shared" si="141"/>
        <v>792.42906932937365</v>
      </c>
      <c r="W382" s="16">
        <f t="shared" si="153"/>
        <v>-1.27</v>
      </c>
      <c r="X382" s="16">
        <f t="shared" si="142"/>
        <v>-1.6</v>
      </c>
      <c r="Y382" s="19">
        <f t="shared" si="143"/>
        <v>3.8034913382303177</v>
      </c>
      <c r="Z382" s="15">
        <f t="shared" si="154"/>
        <v>19.115200000000002</v>
      </c>
      <c r="AA382" s="15">
        <f t="shared" si="144"/>
        <v>5.2922827794005514</v>
      </c>
      <c r="AB382" s="15">
        <f t="shared" si="145"/>
        <v>13.283607401560868</v>
      </c>
    </row>
    <row r="383" spans="1:28" x14ac:dyDescent="0.2">
      <c r="A383" s="128">
        <v>42630</v>
      </c>
      <c r="B383" s="34">
        <f t="shared" si="126"/>
        <v>20160917</v>
      </c>
      <c r="C383">
        <f>Índice!C387</f>
        <v>0</v>
      </c>
      <c r="D383">
        <f>Índice!D387</f>
        <v>0</v>
      </c>
      <c r="E383">
        <f>Índice!E387</f>
        <v>0</v>
      </c>
      <c r="F383">
        <f>Índice!F387</f>
        <v>0</v>
      </c>
      <c r="G383">
        <f>Índice!G387</f>
        <v>0</v>
      </c>
      <c r="I383" s="5" t="e">
        <f t="shared" si="146"/>
        <v>#NUM!</v>
      </c>
      <c r="K383" s="5">
        <f t="shared" si="147"/>
        <v>0</v>
      </c>
      <c r="L383" s="17">
        <f t="shared" si="148"/>
        <v>0</v>
      </c>
      <c r="M383" s="19">
        <f t="shared" si="136"/>
        <v>101</v>
      </c>
      <c r="N383" s="16">
        <f t="shared" si="149"/>
        <v>5.8377459087051795</v>
      </c>
      <c r="O383" s="19">
        <f t="shared" si="150"/>
        <v>6.0190017087051793</v>
      </c>
      <c r="P383" s="16">
        <f t="shared" si="137"/>
        <v>3.8034913382303177</v>
      </c>
      <c r="Q383" s="16">
        <f t="shared" si="151"/>
        <v>0</v>
      </c>
      <c r="R383" s="16">
        <f t="shared" si="152"/>
        <v>3.8034913382303177</v>
      </c>
      <c r="S383" s="16">
        <f t="shared" si="138"/>
        <v>6.3353676072199923</v>
      </c>
      <c r="T383" s="16">
        <f t="shared" si="139"/>
        <v>6.3353676072199923</v>
      </c>
      <c r="U383" s="16">
        <f t="shared" si="140"/>
        <v>787.42907932937362</v>
      </c>
      <c r="V383" s="16">
        <f t="shared" si="141"/>
        <v>792.42906932937365</v>
      </c>
      <c r="W383" s="16">
        <f t="shared" si="153"/>
        <v>-1.27</v>
      </c>
      <c r="X383" s="16">
        <f t="shared" si="142"/>
        <v>-1.6</v>
      </c>
      <c r="Y383" s="19">
        <f t="shared" si="143"/>
        <v>3.8034913382303177</v>
      </c>
      <c r="Z383" s="15">
        <f t="shared" si="154"/>
        <v>19.115200000000002</v>
      </c>
      <c r="AA383" s="15">
        <f t="shared" si="144"/>
        <v>5.4639776803914835</v>
      </c>
      <c r="AB383" s="15">
        <f t="shared" si="145"/>
        <v>13.43231334989726</v>
      </c>
    </row>
    <row r="384" spans="1:28" x14ac:dyDescent="0.2">
      <c r="A384" s="128">
        <v>42631</v>
      </c>
      <c r="B384" s="34">
        <f t="shared" si="126"/>
        <v>20160918</v>
      </c>
      <c r="C384">
        <f>Índice!C388</f>
        <v>0</v>
      </c>
      <c r="D384">
        <f>Índice!D388</f>
        <v>0</v>
      </c>
      <c r="E384">
        <f>Índice!E388</f>
        <v>0</v>
      </c>
      <c r="F384">
        <f>Índice!F388</f>
        <v>0</v>
      </c>
      <c r="G384">
        <f>Índice!G388</f>
        <v>0</v>
      </c>
      <c r="I384" s="5" t="e">
        <f t="shared" si="146"/>
        <v>#NUM!</v>
      </c>
      <c r="K384" s="5">
        <f t="shared" si="147"/>
        <v>0</v>
      </c>
      <c r="L384" s="17">
        <f t="shared" si="148"/>
        <v>0</v>
      </c>
      <c r="M384" s="19">
        <f t="shared" si="136"/>
        <v>101</v>
      </c>
      <c r="N384" s="16">
        <f t="shared" si="149"/>
        <v>6.0190017087051793</v>
      </c>
      <c r="O384" s="19">
        <f t="shared" si="150"/>
        <v>6.200257508705179</v>
      </c>
      <c r="P384" s="16">
        <f t="shared" si="137"/>
        <v>3.8034913382303177</v>
      </c>
      <c r="Q384" s="16">
        <f t="shared" si="151"/>
        <v>0</v>
      </c>
      <c r="R384" s="16">
        <f t="shared" si="152"/>
        <v>3.8034913382303177</v>
      </c>
      <c r="S384" s="16">
        <f t="shared" si="138"/>
        <v>6.3353676072199923</v>
      </c>
      <c r="T384" s="16">
        <f t="shared" si="139"/>
        <v>6.3353676072199923</v>
      </c>
      <c r="U384" s="16">
        <f t="shared" si="140"/>
        <v>787.42907932937362</v>
      </c>
      <c r="V384" s="16">
        <f t="shared" si="141"/>
        <v>792.42906932937365</v>
      </c>
      <c r="W384" s="16">
        <f t="shared" si="153"/>
        <v>-1.27</v>
      </c>
      <c r="X384" s="16">
        <f t="shared" si="142"/>
        <v>-1.6</v>
      </c>
      <c r="Y384" s="19">
        <f t="shared" si="143"/>
        <v>3.8034913382303177</v>
      </c>
      <c r="Z384" s="15">
        <f t="shared" si="154"/>
        <v>19.115200000000002</v>
      </c>
      <c r="AA384" s="15">
        <f t="shared" si="144"/>
        <v>5.6360895512502802</v>
      </c>
      <c r="AB384" s="15">
        <f t="shared" si="145"/>
        <v>13.579694251526224</v>
      </c>
    </row>
    <row r="385" spans="1:28" x14ac:dyDescent="0.2">
      <c r="A385" s="128">
        <v>42632</v>
      </c>
      <c r="B385" s="34">
        <f t="shared" si="126"/>
        <v>20160919</v>
      </c>
      <c r="C385">
        <f>Índice!C389</f>
        <v>0</v>
      </c>
      <c r="D385">
        <f>Índice!D389</f>
        <v>0</v>
      </c>
      <c r="E385">
        <f>Índice!E389</f>
        <v>0</v>
      </c>
      <c r="F385">
        <f>Índice!F389</f>
        <v>0</v>
      </c>
      <c r="G385">
        <f>Índice!G389</f>
        <v>0</v>
      </c>
      <c r="I385" s="5" t="e">
        <f t="shared" si="146"/>
        <v>#NUM!</v>
      </c>
      <c r="K385" s="5">
        <f t="shared" si="147"/>
        <v>0</v>
      </c>
      <c r="L385" s="17">
        <f t="shared" si="148"/>
        <v>0</v>
      </c>
      <c r="M385" s="19">
        <f t="shared" si="136"/>
        <v>101</v>
      </c>
      <c r="N385" s="16">
        <f t="shared" si="149"/>
        <v>6.200257508705179</v>
      </c>
      <c r="O385" s="19">
        <f t="shared" si="150"/>
        <v>6.3815133087051787</v>
      </c>
      <c r="P385" s="16">
        <f t="shared" si="137"/>
        <v>3.8034913382303177</v>
      </c>
      <c r="Q385" s="16">
        <f t="shared" si="151"/>
        <v>0</v>
      </c>
      <c r="R385" s="16">
        <f t="shared" si="152"/>
        <v>3.8034913382303177</v>
      </c>
      <c r="S385" s="16">
        <f t="shared" si="138"/>
        <v>6.3353676072199923</v>
      </c>
      <c r="T385" s="16">
        <f t="shared" si="139"/>
        <v>6.3353676072199923</v>
      </c>
      <c r="U385" s="16">
        <f t="shared" si="140"/>
        <v>787.42907932937362</v>
      </c>
      <c r="V385" s="16">
        <f t="shared" si="141"/>
        <v>792.42906932937365</v>
      </c>
      <c r="W385" s="16">
        <f t="shared" si="153"/>
        <v>-1.27</v>
      </c>
      <c r="X385" s="16">
        <f t="shared" si="142"/>
        <v>-1.6</v>
      </c>
      <c r="Y385" s="19">
        <f t="shared" si="143"/>
        <v>3.8034913382303177</v>
      </c>
      <c r="Z385" s="15">
        <f t="shared" si="154"/>
        <v>19.115200000000002</v>
      </c>
      <c r="AA385" s="15">
        <f t="shared" si="144"/>
        <v>5.8085889828281729</v>
      </c>
      <c r="AB385" s="15">
        <f t="shared" si="145"/>
        <v>13.725773136803387</v>
      </c>
    </row>
    <row r="386" spans="1:28" x14ac:dyDescent="0.2">
      <c r="A386" s="128">
        <v>42633</v>
      </c>
      <c r="B386" s="34">
        <f t="shared" si="126"/>
        <v>20160920</v>
      </c>
      <c r="C386">
        <f>Índice!C390</f>
        <v>0</v>
      </c>
      <c r="D386">
        <f>Índice!D390</f>
        <v>0</v>
      </c>
      <c r="E386">
        <f>Índice!E390</f>
        <v>0</v>
      </c>
      <c r="F386">
        <f>Índice!F390</f>
        <v>0</v>
      </c>
      <c r="G386">
        <f>Índice!G390</f>
        <v>0</v>
      </c>
      <c r="I386" s="5" t="e">
        <f t="shared" si="146"/>
        <v>#NUM!</v>
      </c>
      <c r="K386" s="5">
        <f t="shared" si="147"/>
        <v>0</v>
      </c>
      <c r="L386" s="17">
        <f t="shared" si="148"/>
        <v>0</v>
      </c>
      <c r="M386" s="19">
        <f t="shared" si="136"/>
        <v>101</v>
      </c>
      <c r="N386" s="16">
        <f t="shared" si="149"/>
        <v>6.3815133087051787</v>
      </c>
      <c r="O386" s="19">
        <f t="shared" si="150"/>
        <v>6.5627691087051785</v>
      </c>
      <c r="P386" s="16">
        <f t="shared" si="137"/>
        <v>3.8034913382303177</v>
      </c>
      <c r="Q386" s="16">
        <f t="shared" si="151"/>
        <v>0</v>
      </c>
      <c r="R386" s="16">
        <f t="shared" si="152"/>
        <v>3.8034913382303177</v>
      </c>
      <c r="S386" s="16">
        <f t="shared" si="138"/>
        <v>6.3353676072199923</v>
      </c>
      <c r="T386" s="16">
        <f t="shared" si="139"/>
        <v>6.3353676072199923</v>
      </c>
      <c r="U386" s="16">
        <f t="shared" si="140"/>
        <v>787.42907932937362</v>
      </c>
      <c r="V386" s="16">
        <f t="shared" si="141"/>
        <v>792.42906932937365</v>
      </c>
      <c r="W386" s="16">
        <f t="shared" si="153"/>
        <v>-1.27</v>
      </c>
      <c r="X386" s="16">
        <f t="shared" si="142"/>
        <v>-1.6</v>
      </c>
      <c r="Y386" s="19">
        <f t="shared" si="143"/>
        <v>3.8034913382303177</v>
      </c>
      <c r="Z386" s="15">
        <f t="shared" si="154"/>
        <v>19.115200000000002</v>
      </c>
      <c r="AA386" s="15">
        <f t="shared" si="144"/>
        <v>5.9814492101986358</v>
      </c>
      <c r="AB386" s="15">
        <f t="shared" si="145"/>
        <v>13.870573413091888</v>
      </c>
    </row>
    <row r="387" spans="1:28" x14ac:dyDescent="0.2">
      <c r="A387" s="128">
        <v>42634</v>
      </c>
      <c r="B387" s="34">
        <f t="shared" si="126"/>
        <v>20160921</v>
      </c>
      <c r="C387">
        <f>Índice!C391</f>
        <v>0</v>
      </c>
      <c r="D387">
        <f>Índice!D391</f>
        <v>0</v>
      </c>
      <c r="E387">
        <f>Índice!E391</f>
        <v>0</v>
      </c>
      <c r="F387">
        <f>Índice!F391</f>
        <v>0</v>
      </c>
      <c r="G387">
        <f>Índice!G391</f>
        <v>0</v>
      </c>
      <c r="I387" s="5" t="e">
        <f t="shared" si="146"/>
        <v>#NUM!</v>
      </c>
      <c r="K387" s="5">
        <f t="shared" si="147"/>
        <v>0</v>
      </c>
      <c r="L387" s="17">
        <f t="shared" si="148"/>
        <v>0</v>
      </c>
      <c r="M387" s="19">
        <f t="shared" si="136"/>
        <v>101</v>
      </c>
      <c r="N387" s="16">
        <f t="shared" si="149"/>
        <v>6.5627691087051785</v>
      </c>
      <c r="O387" s="19">
        <f t="shared" si="150"/>
        <v>6.7440249087051782</v>
      </c>
      <c r="P387" s="16">
        <f t="shared" si="137"/>
        <v>3.8034913382303177</v>
      </c>
      <c r="Q387" s="16">
        <f t="shared" si="151"/>
        <v>0</v>
      </c>
      <c r="R387" s="16">
        <f t="shared" si="152"/>
        <v>3.8034913382303177</v>
      </c>
      <c r="S387" s="16">
        <f t="shared" si="138"/>
        <v>6.3353676072199923</v>
      </c>
      <c r="T387" s="16">
        <f t="shared" si="139"/>
        <v>6.3353676072199923</v>
      </c>
      <c r="U387" s="16">
        <f t="shared" si="140"/>
        <v>787.42907932937362</v>
      </c>
      <c r="V387" s="16">
        <f t="shared" si="141"/>
        <v>792.42906932937365</v>
      </c>
      <c r="W387" s="16">
        <f t="shared" si="153"/>
        <v>-1.27</v>
      </c>
      <c r="X387" s="16">
        <f t="shared" si="142"/>
        <v>-1.6</v>
      </c>
      <c r="Y387" s="19">
        <f t="shared" si="143"/>
        <v>3.8034913382303177</v>
      </c>
      <c r="Z387" s="15">
        <f t="shared" si="154"/>
        <v>19.115200000000002</v>
      </c>
      <c r="AA387" s="15">
        <f t="shared" si="144"/>
        <v>6.1546458224669012</v>
      </c>
      <c r="AB387" s="15">
        <f t="shared" si="145"/>
        <v>14.014118673418421</v>
      </c>
    </row>
    <row r="388" spans="1:28" x14ac:dyDescent="0.2">
      <c r="A388" s="128">
        <v>42635</v>
      </c>
      <c r="B388" s="34">
        <f t="shared" si="126"/>
        <v>20160922</v>
      </c>
      <c r="C388">
        <f>Índice!C392</f>
        <v>0</v>
      </c>
      <c r="D388">
        <f>Índice!D392</f>
        <v>0</v>
      </c>
      <c r="E388">
        <f>Índice!E392</f>
        <v>0</v>
      </c>
      <c r="F388">
        <f>Índice!F392</f>
        <v>0</v>
      </c>
      <c r="G388">
        <f>Índice!G392</f>
        <v>0</v>
      </c>
      <c r="I388" s="5" t="e">
        <f t="shared" si="146"/>
        <v>#NUM!</v>
      </c>
      <c r="K388" s="5">
        <f t="shared" si="147"/>
        <v>0</v>
      </c>
      <c r="L388" s="17">
        <f t="shared" si="148"/>
        <v>0</v>
      </c>
      <c r="M388" s="19">
        <f t="shared" si="136"/>
        <v>101</v>
      </c>
      <c r="N388" s="16">
        <f t="shared" si="149"/>
        <v>6.7440249087051782</v>
      </c>
      <c r="O388" s="19">
        <f t="shared" si="150"/>
        <v>6.925280708705178</v>
      </c>
      <c r="P388" s="16">
        <f t="shared" si="137"/>
        <v>3.8034913382303177</v>
      </c>
      <c r="Q388" s="16">
        <f t="shared" si="151"/>
        <v>0</v>
      </c>
      <c r="R388" s="16">
        <f t="shared" si="152"/>
        <v>3.8034913382303177</v>
      </c>
      <c r="S388" s="16">
        <f t="shared" si="138"/>
        <v>6.3353676072199923</v>
      </c>
      <c r="T388" s="16">
        <f t="shared" si="139"/>
        <v>6.3353676072199923</v>
      </c>
      <c r="U388" s="16">
        <f t="shared" si="140"/>
        <v>787.42907932937362</v>
      </c>
      <c r="V388" s="16">
        <f t="shared" si="141"/>
        <v>792.42906932937365</v>
      </c>
      <c r="W388" s="16">
        <f t="shared" si="153"/>
        <v>-1.27</v>
      </c>
      <c r="X388" s="16">
        <f t="shared" si="142"/>
        <v>-1.6</v>
      </c>
      <c r="Y388" s="19">
        <f t="shared" si="143"/>
        <v>3.8034913382303177</v>
      </c>
      <c r="Z388" s="15">
        <f t="shared" si="154"/>
        <v>19.115200000000002</v>
      </c>
      <c r="AA388" s="15">
        <f t="shared" si="144"/>
        <v>6.3281565099595607</v>
      </c>
      <c r="AB388" s="15">
        <f t="shared" si="145"/>
        <v>14.156432542770606</v>
      </c>
    </row>
    <row r="389" spans="1:28" x14ac:dyDescent="0.2">
      <c r="A389" s="128">
        <v>42636</v>
      </c>
      <c r="B389" s="34">
        <f t="shared" si="126"/>
        <v>20160923</v>
      </c>
      <c r="C389">
        <f>Índice!C393</f>
        <v>0</v>
      </c>
      <c r="D389">
        <f>Índice!D393</f>
        <v>0</v>
      </c>
      <c r="E389">
        <f>Índice!E393</f>
        <v>0</v>
      </c>
      <c r="F389">
        <f>Índice!F393</f>
        <v>0</v>
      </c>
      <c r="G389">
        <f>Índice!G393</f>
        <v>0</v>
      </c>
      <c r="I389" s="5" t="e">
        <f t="shared" si="146"/>
        <v>#NUM!</v>
      </c>
      <c r="K389" s="5">
        <f t="shared" si="147"/>
        <v>0</v>
      </c>
      <c r="L389" s="17">
        <f t="shared" si="148"/>
        <v>0</v>
      </c>
      <c r="M389" s="19">
        <f t="shared" si="136"/>
        <v>101</v>
      </c>
      <c r="N389" s="16">
        <f t="shared" si="149"/>
        <v>6.925280708705178</v>
      </c>
      <c r="O389" s="19">
        <f t="shared" si="150"/>
        <v>7.1065365087051777</v>
      </c>
      <c r="P389" s="16">
        <f t="shared" si="137"/>
        <v>3.8034913382303177</v>
      </c>
      <c r="Q389" s="16">
        <f t="shared" si="151"/>
        <v>0</v>
      </c>
      <c r="R389" s="16">
        <f t="shared" si="152"/>
        <v>3.8034913382303177</v>
      </c>
      <c r="S389" s="16">
        <f t="shared" si="138"/>
        <v>6.3353676072199923</v>
      </c>
      <c r="T389" s="16">
        <f t="shared" si="139"/>
        <v>6.3353676072199923</v>
      </c>
      <c r="U389" s="16">
        <f t="shared" si="140"/>
        <v>787.42907932937362</v>
      </c>
      <c r="V389" s="16">
        <f t="shared" si="141"/>
        <v>792.42906932937365</v>
      </c>
      <c r="W389" s="16">
        <f t="shared" si="153"/>
        <v>-1.27</v>
      </c>
      <c r="X389" s="16">
        <f t="shared" si="142"/>
        <v>-1.6</v>
      </c>
      <c r="Y389" s="19">
        <f t="shared" si="143"/>
        <v>3.8034913382303177</v>
      </c>
      <c r="Z389" s="15">
        <f t="shared" si="154"/>
        <v>19.115200000000002</v>
      </c>
      <c r="AA389" s="15">
        <f t="shared" si="144"/>
        <v>6.5019608432957172</v>
      </c>
      <c r="AB389" s="15">
        <f t="shared" si="145"/>
        <v>14.297538555063014</v>
      </c>
    </row>
    <row r="390" spans="1:28" x14ac:dyDescent="0.2">
      <c r="A390" s="128">
        <v>42637</v>
      </c>
      <c r="B390" s="34">
        <f t="shared" si="126"/>
        <v>20160924</v>
      </c>
      <c r="C390">
        <f>Índice!C394</f>
        <v>0</v>
      </c>
      <c r="D390">
        <f>Índice!D394</f>
        <v>0</v>
      </c>
      <c r="E390">
        <f>Índice!E394</f>
        <v>0</v>
      </c>
      <c r="F390">
        <f>Índice!F394</f>
        <v>0</v>
      </c>
      <c r="G390">
        <f>Índice!G394</f>
        <v>0</v>
      </c>
      <c r="I390" s="5" t="e">
        <f t="shared" si="146"/>
        <v>#NUM!</v>
      </c>
      <c r="K390" s="5">
        <f t="shared" si="147"/>
        <v>0</v>
      </c>
      <c r="L390" s="17">
        <f t="shared" si="148"/>
        <v>0</v>
      </c>
      <c r="M390" s="19">
        <f t="shared" si="136"/>
        <v>101</v>
      </c>
      <c r="N390" s="16">
        <f t="shared" si="149"/>
        <v>7.1065365087051777</v>
      </c>
      <c r="O390" s="19">
        <f t="shared" si="150"/>
        <v>7.2877923087051775</v>
      </c>
      <c r="P390" s="16">
        <f t="shared" si="137"/>
        <v>3.8034913382303177</v>
      </c>
      <c r="Q390" s="16">
        <f t="shared" si="151"/>
        <v>0</v>
      </c>
      <c r="R390" s="16">
        <f t="shared" si="152"/>
        <v>3.8034913382303177</v>
      </c>
      <c r="S390" s="16">
        <f t="shared" si="138"/>
        <v>6.3353676072199923</v>
      </c>
      <c r="T390" s="16">
        <f t="shared" si="139"/>
        <v>6.3353676072199923</v>
      </c>
      <c r="U390" s="16">
        <f t="shared" si="140"/>
        <v>787.42907932937362</v>
      </c>
      <c r="V390" s="16">
        <f t="shared" si="141"/>
        <v>792.42906932937365</v>
      </c>
      <c r="W390" s="16">
        <f t="shared" si="153"/>
        <v>-1.27</v>
      </c>
      <c r="X390" s="16">
        <f t="shared" si="142"/>
        <v>-1.6</v>
      </c>
      <c r="Y390" s="19">
        <f t="shared" si="143"/>
        <v>3.8034913382303177</v>
      </c>
      <c r="Z390" s="15">
        <f t="shared" si="154"/>
        <v>19.115200000000002</v>
      </c>
      <c r="AA390" s="15">
        <f t="shared" si="144"/>
        <v>6.6760400797463815</v>
      </c>
      <c r="AB390" s="15">
        <f t="shared" si="145"/>
        <v>14.437460055136674</v>
      </c>
    </row>
    <row r="391" spans="1:28" x14ac:dyDescent="0.2">
      <c r="A391" s="128">
        <v>42638</v>
      </c>
      <c r="B391" s="34">
        <f t="shared" si="126"/>
        <v>20160925</v>
      </c>
      <c r="C391">
        <f>Índice!C395</f>
        <v>0</v>
      </c>
      <c r="D391">
        <f>Índice!D395</f>
        <v>0</v>
      </c>
      <c r="E391">
        <f>Índice!E395</f>
        <v>0</v>
      </c>
      <c r="F391">
        <f>Índice!F395</f>
        <v>0</v>
      </c>
      <c r="G391">
        <f>Índice!G395</f>
        <v>0</v>
      </c>
      <c r="I391" s="5" t="e">
        <f t="shared" si="146"/>
        <v>#NUM!</v>
      </c>
      <c r="K391" s="5">
        <f t="shared" si="147"/>
        <v>0</v>
      </c>
      <c r="L391" s="17">
        <f t="shared" si="148"/>
        <v>0</v>
      </c>
      <c r="M391" s="19">
        <f t="shared" si="136"/>
        <v>101</v>
      </c>
      <c r="N391" s="16">
        <f t="shared" si="149"/>
        <v>7.2877923087051775</v>
      </c>
      <c r="O391" s="19">
        <f t="shared" si="150"/>
        <v>7.4690481087051772</v>
      </c>
      <c r="P391" s="16">
        <f t="shared" si="137"/>
        <v>3.8034913382303177</v>
      </c>
      <c r="Q391" s="16">
        <f t="shared" si="151"/>
        <v>0</v>
      </c>
      <c r="R391" s="16">
        <f t="shared" si="152"/>
        <v>3.8034913382303177</v>
      </c>
      <c r="S391" s="16">
        <f t="shared" si="138"/>
        <v>6.3353676072199923</v>
      </c>
      <c r="T391" s="16">
        <f t="shared" si="139"/>
        <v>6.3353676072199923</v>
      </c>
      <c r="U391" s="16">
        <f t="shared" si="140"/>
        <v>787.42907932937362</v>
      </c>
      <c r="V391" s="16">
        <f t="shared" si="141"/>
        <v>792.42906932937365</v>
      </c>
      <c r="W391" s="16">
        <f t="shared" si="153"/>
        <v>-1.27</v>
      </c>
      <c r="X391" s="16">
        <f t="shared" si="142"/>
        <v>-1.6</v>
      </c>
      <c r="Y391" s="19">
        <f t="shared" si="143"/>
        <v>3.8034913382303177</v>
      </c>
      <c r="Z391" s="15">
        <f t="shared" si="154"/>
        <v>19.115200000000002</v>
      </c>
      <c r="AA391" s="15">
        <f t="shared" si="144"/>
        <v>6.8503769930298537</v>
      </c>
      <c r="AB391" s="15">
        <f t="shared" si="145"/>
        <v>14.576220121223766</v>
      </c>
    </row>
    <row r="392" spans="1:28" x14ac:dyDescent="0.2">
      <c r="A392" s="128">
        <v>42639</v>
      </c>
      <c r="B392" s="34">
        <f t="shared" si="126"/>
        <v>20160926</v>
      </c>
      <c r="C392">
        <f>Índice!C396</f>
        <v>0</v>
      </c>
      <c r="D392">
        <f>Índice!D396</f>
        <v>0</v>
      </c>
      <c r="E392">
        <f>Índice!E396</f>
        <v>0</v>
      </c>
      <c r="F392">
        <f>Índice!F396</f>
        <v>0</v>
      </c>
      <c r="G392">
        <f>Índice!G396</f>
        <v>0</v>
      </c>
      <c r="I392" s="5" t="e">
        <f t="shared" si="146"/>
        <v>#NUM!</v>
      </c>
      <c r="K392" s="5">
        <f t="shared" si="147"/>
        <v>0</v>
      </c>
      <c r="L392" s="17">
        <f t="shared" si="148"/>
        <v>0</v>
      </c>
      <c r="M392" s="19">
        <f t="shared" si="136"/>
        <v>101</v>
      </c>
      <c r="N392" s="16">
        <f t="shared" si="149"/>
        <v>7.4690481087051772</v>
      </c>
      <c r="O392" s="19">
        <f t="shared" si="150"/>
        <v>7.650303908705177</v>
      </c>
      <c r="P392" s="16">
        <f t="shared" si="137"/>
        <v>3.8034913382303177</v>
      </c>
      <c r="Q392" s="16">
        <f t="shared" si="151"/>
        <v>0</v>
      </c>
      <c r="R392" s="16">
        <f t="shared" si="152"/>
        <v>3.8034913382303177</v>
      </c>
      <c r="S392" s="16">
        <f t="shared" si="138"/>
        <v>6.3353676072199923</v>
      </c>
      <c r="T392" s="16">
        <f t="shared" si="139"/>
        <v>6.3353676072199923</v>
      </c>
      <c r="U392" s="16">
        <f t="shared" si="140"/>
        <v>787.42907932937362</v>
      </c>
      <c r="V392" s="16">
        <f t="shared" si="141"/>
        <v>792.42906932937365</v>
      </c>
      <c r="W392" s="16">
        <f t="shared" si="153"/>
        <v>-1.27</v>
      </c>
      <c r="X392" s="16">
        <f t="shared" si="142"/>
        <v>-1.6</v>
      </c>
      <c r="Y392" s="19">
        <f t="shared" si="143"/>
        <v>3.8034913382303177</v>
      </c>
      <c r="Z392" s="15">
        <f t="shared" si="154"/>
        <v>19.115200000000002</v>
      </c>
      <c r="AA392" s="15">
        <f t="shared" si="144"/>
        <v>7.0249557232999713</v>
      </c>
      <c r="AB392" s="15">
        <f t="shared" si="145"/>
        <v>14.713841504162094</v>
      </c>
    </row>
    <row r="393" spans="1:28" x14ac:dyDescent="0.2">
      <c r="A393" s="128">
        <v>42640</v>
      </c>
      <c r="B393" s="34">
        <f t="shared" si="126"/>
        <v>20160927</v>
      </c>
      <c r="C393">
        <f>Índice!C397</f>
        <v>0</v>
      </c>
      <c r="D393">
        <f>Índice!D397</f>
        <v>0</v>
      </c>
      <c r="E393">
        <f>Índice!E397</f>
        <v>0</v>
      </c>
      <c r="F393">
        <f>Índice!F397</f>
        <v>0</v>
      </c>
      <c r="G393">
        <f>Índice!G397</f>
        <v>0</v>
      </c>
      <c r="I393" s="5" t="e">
        <f t="shared" si="146"/>
        <v>#NUM!</v>
      </c>
      <c r="K393" s="5">
        <f t="shared" si="147"/>
        <v>0</v>
      </c>
      <c r="L393" s="17">
        <f t="shared" si="148"/>
        <v>0</v>
      </c>
      <c r="M393" s="19">
        <f t="shared" si="136"/>
        <v>101</v>
      </c>
      <c r="N393" s="16">
        <f t="shared" si="149"/>
        <v>7.650303908705177</v>
      </c>
      <c r="O393" s="19">
        <f t="shared" si="150"/>
        <v>7.8315597087051767</v>
      </c>
      <c r="P393" s="16">
        <f t="shared" si="137"/>
        <v>3.8034913382303177</v>
      </c>
      <c r="Q393" s="16">
        <f t="shared" si="151"/>
        <v>0</v>
      </c>
      <c r="R393" s="16">
        <f t="shared" si="152"/>
        <v>3.8034913382303177</v>
      </c>
      <c r="S393" s="16">
        <f t="shared" si="138"/>
        <v>6.3353676072199923</v>
      </c>
      <c r="T393" s="16">
        <f t="shared" si="139"/>
        <v>6.3353676072199923</v>
      </c>
      <c r="U393" s="16">
        <f t="shared" si="140"/>
        <v>787.42907932937362</v>
      </c>
      <c r="V393" s="16">
        <f t="shared" si="141"/>
        <v>792.42906932937365</v>
      </c>
      <c r="W393" s="16">
        <f t="shared" si="153"/>
        <v>-1.27</v>
      </c>
      <c r="X393" s="16">
        <f t="shared" si="142"/>
        <v>-1.6</v>
      </c>
      <c r="Y393" s="19">
        <f t="shared" si="143"/>
        <v>3.8034913382303177</v>
      </c>
      <c r="Z393" s="15">
        <f t="shared" si="154"/>
        <v>19.115200000000002</v>
      </c>
      <c r="AA393" s="15">
        <f t="shared" si="144"/>
        <v>7.1997616445870305</v>
      </c>
      <c r="AB393" s="15">
        <f t="shared" si="145"/>
        <v>14.850346580329431</v>
      </c>
    </row>
    <row r="394" spans="1:28" x14ac:dyDescent="0.2">
      <c r="A394" s="128">
        <v>42641</v>
      </c>
      <c r="B394" s="34">
        <f t="shared" si="126"/>
        <v>20160928</v>
      </c>
      <c r="C394">
        <f>Índice!C398</f>
        <v>0</v>
      </c>
      <c r="D394">
        <f>Índice!D398</f>
        <v>0</v>
      </c>
      <c r="E394">
        <f>Índice!E398</f>
        <v>0</v>
      </c>
      <c r="F394">
        <f>Índice!F398</f>
        <v>0</v>
      </c>
      <c r="G394">
        <f>Índice!G398</f>
        <v>0</v>
      </c>
      <c r="I394" s="5" t="e">
        <f t="shared" si="146"/>
        <v>#NUM!</v>
      </c>
      <c r="K394" s="5">
        <f t="shared" si="147"/>
        <v>0</v>
      </c>
      <c r="L394" s="17">
        <f t="shared" si="148"/>
        <v>0</v>
      </c>
      <c r="M394" s="19">
        <f t="shared" si="136"/>
        <v>101</v>
      </c>
      <c r="N394" s="16">
        <f t="shared" si="149"/>
        <v>7.8315597087051767</v>
      </c>
      <c r="O394" s="19">
        <f t="shared" si="150"/>
        <v>8.0128155087051773</v>
      </c>
      <c r="P394" s="16">
        <f t="shared" si="137"/>
        <v>3.8034913382303177</v>
      </c>
      <c r="Q394" s="16">
        <f t="shared" si="151"/>
        <v>0</v>
      </c>
      <c r="R394" s="16">
        <f t="shared" si="152"/>
        <v>3.8034913382303177</v>
      </c>
      <c r="S394" s="16">
        <f t="shared" si="138"/>
        <v>6.3353676072199923</v>
      </c>
      <c r="T394" s="16">
        <f t="shared" si="139"/>
        <v>6.3353676072199923</v>
      </c>
      <c r="U394" s="16">
        <f t="shared" si="140"/>
        <v>787.42907932937362</v>
      </c>
      <c r="V394" s="16">
        <f t="shared" si="141"/>
        <v>792.42906932937365</v>
      </c>
      <c r="W394" s="16">
        <f t="shared" si="153"/>
        <v>-1.27</v>
      </c>
      <c r="X394" s="16">
        <f t="shared" si="142"/>
        <v>-1.6</v>
      </c>
      <c r="Y394" s="19">
        <f t="shared" si="143"/>
        <v>3.8034913382303177</v>
      </c>
      <c r="Z394" s="15">
        <f t="shared" si="154"/>
        <v>19.115200000000002</v>
      </c>
      <c r="AA394" s="15">
        <f t="shared" si="144"/>
        <v>7.3747812473680225</v>
      </c>
      <c r="AB394" s="15">
        <f t="shared" si="145"/>
        <v>14.985757315820225</v>
      </c>
    </row>
    <row r="395" spans="1:28" x14ac:dyDescent="0.2">
      <c r="A395" s="128">
        <v>42642</v>
      </c>
      <c r="B395" s="34">
        <f t="shared" si="126"/>
        <v>20160929</v>
      </c>
      <c r="C395">
        <f>Índice!C399</f>
        <v>0</v>
      </c>
      <c r="D395">
        <f>Índice!D399</f>
        <v>0</v>
      </c>
      <c r="E395">
        <f>Índice!E399</f>
        <v>0</v>
      </c>
      <c r="F395">
        <f>Índice!F399</f>
        <v>0</v>
      </c>
      <c r="G395">
        <f>Índice!G399</f>
        <v>0</v>
      </c>
      <c r="I395" s="5" t="e">
        <f t="shared" si="146"/>
        <v>#NUM!</v>
      </c>
      <c r="K395" s="5">
        <f t="shared" si="147"/>
        <v>0</v>
      </c>
      <c r="L395" s="17">
        <f t="shared" si="148"/>
        <v>0</v>
      </c>
      <c r="M395" s="19">
        <f t="shared" si="136"/>
        <v>101</v>
      </c>
      <c r="N395" s="16">
        <f t="shared" si="149"/>
        <v>8.0128155087051773</v>
      </c>
      <c r="O395" s="19">
        <f t="shared" si="150"/>
        <v>8.194071308705178</v>
      </c>
      <c r="P395" s="16">
        <f t="shared" si="137"/>
        <v>3.8034913382303177</v>
      </c>
      <c r="Q395" s="16">
        <f t="shared" si="151"/>
        <v>0</v>
      </c>
      <c r="R395" s="16">
        <f t="shared" si="152"/>
        <v>3.8034913382303177</v>
      </c>
      <c r="S395" s="16">
        <f t="shared" si="138"/>
        <v>6.3353676072199923</v>
      </c>
      <c r="T395" s="16">
        <f t="shared" si="139"/>
        <v>6.3353676072199923</v>
      </c>
      <c r="U395" s="16">
        <f t="shared" si="140"/>
        <v>787.42907932937362</v>
      </c>
      <c r="V395" s="16">
        <f t="shared" si="141"/>
        <v>792.42906932937365</v>
      </c>
      <c r="W395" s="16">
        <f t="shared" si="153"/>
        <v>-1.27</v>
      </c>
      <c r="X395" s="16">
        <f t="shared" si="142"/>
        <v>-1.6</v>
      </c>
      <c r="Y395" s="19">
        <f t="shared" si="143"/>
        <v>3.8034913382303177</v>
      </c>
      <c r="Z395" s="15">
        <f t="shared" si="154"/>
        <v>19.115200000000002</v>
      </c>
      <c r="AA395" s="15">
        <f t="shared" si="144"/>
        <v>7.5500020342896992</v>
      </c>
      <c r="AB395" s="15">
        <f t="shared" si="145"/>
        <v>15.120095239834043</v>
      </c>
    </row>
    <row r="396" spans="1:28" x14ac:dyDescent="0.2">
      <c r="A396" s="128">
        <v>42643</v>
      </c>
      <c r="B396" s="34">
        <f t="shared" si="126"/>
        <v>20160930</v>
      </c>
      <c r="C396">
        <f>Índice!C400</f>
        <v>0</v>
      </c>
      <c r="D396">
        <f>Índice!D400</f>
        <v>0</v>
      </c>
      <c r="E396">
        <f>Índice!E400</f>
        <v>0</v>
      </c>
      <c r="F396">
        <f>Índice!F400</f>
        <v>0</v>
      </c>
      <c r="G396">
        <f>Índice!G400</f>
        <v>0</v>
      </c>
      <c r="I396" s="5" t="e">
        <f t="shared" si="146"/>
        <v>#NUM!</v>
      </c>
      <c r="K396" s="5">
        <f t="shared" si="147"/>
        <v>0</v>
      </c>
      <c r="L396" s="17">
        <f t="shared" si="148"/>
        <v>0</v>
      </c>
      <c r="M396" s="19">
        <f t="shared" si="136"/>
        <v>101</v>
      </c>
      <c r="N396" s="16">
        <f t="shared" si="149"/>
        <v>8.194071308705178</v>
      </c>
      <c r="O396" s="19">
        <f t="shared" si="150"/>
        <v>8.3753271087051786</v>
      </c>
      <c r="P396" s="16">
        <f t="shared" si="137"/>
        <v>3.8034913382303177</v>
      </c>
      <c r="Q396" s="16">
        <f t="shared" si="151"/>
        <v>0</v>
      </c>
      <c r="R396" s="16">
        <f t="shared" si="152"/>
        <v>3.8034913382303177</v>
      </c>
      <c r="S396" s="16">
        <f t="shared" si="138"/>
        <v>6.3353676072199923</v>
      </c>
      <c r="T396" s="16">
        <f t="shared" si="139"/>
        <v>6.3353676072199923</v>
      </c>
      <c r="U396" s="16">
        <f t="shared" si="140"/>
        <v>787.42907932937362</v>
      </c>
      <c r="V396" s="16">
        <f t="shared" si="141"/>
        <v>792.42906932937365</v>
      </c>
      <c r="W396" s="16">
        <f t="shared" si="153"/>
        <v>-1.27</v>
      </c>
      <c r="X396" s="16">
        <f t="shared" si="142"/>
        <v>-1.6</v>
      </c>
      <c r="Y396" s="19">
        <f t="shared" si="143"/>
        <v>3.8034913382303177</v>
      </c>
      <c r="Z396" s="15">
        <f t="shared" si="154"/>
        <v>19.115200000000002</v>
      </c>
      <c r="AA396" s="15">
        <f t="shared" si="144"/>
        <v>7.7254124273576021</v>
      </c>
      <c r="AB396" s="15">
        <f t="shared" si="145"/>
        <v>15.253381425607751</v>
      </c>
    </row>
    <row r="397" spans="1:28" x14ac:dyDescent="0.2">
      <c r="A397" s="128">
        <v>42644</v>
      </c>
      <c r="B397" s="34">
        <f t="shared" si="126"/>
        <v>20160931</v>
      </c>
      <c r="C397">
        <f>Índice!C401</f>
        <v>0</v>
      </c>
      <c r="D397">
        <f>Índice!D401</f>
        <v>0</v>
      </c>
      <c r="E397">
        <f>Índice!E401</f>
        <v>0</v>
      </c>
      <c r="F397">
        <f>Índice!F401</f>
        <v>0</v>
      </c>
      <c r="G397">
        <f>Índice!G401</f>
        <v>0</v>
      </c>
      <c r="I397" s="5" t="e">
        <f t="shared" si="146"/>
        <v>#NUM!</v>
      </c>
      <c r="K397" s="5">
        <f t="shared" si="147"/>
        <v>0</v>
      </c>
      <c r="L397" s="17">
        <f t="shared" si="148"/>
        <v>0</v>
      </c>
      <c r="M397" s="19">
        <f t="shared" si="136"/>
        <v>101</v>
      </c>
      <c r="N397" s="16">
        <f t="shared" si="149"/>
        <v>8.3753271087051786</v>
      </c>
      <c r="O397" s="19">
        <f t="shared" si="150"/>
        <v>8.5565829087051792</v>
      </c>
      <c r="P397" s="16">
        <f t="shared" si="137"/>
        <v>3.8034913382303177</v>
      </c>
      <c r="Q397" s="16">
        <f t="shared" si="151"/>
        <v>0</v>
      </c>
      <c r="R397" s="16">
        <f t="shared" si="152"/>
        <v>3.8034913382303177</v>
      </c>
      <c r="S397" s="16">
        <f t="shared" si="138"/>
        <v>6.3353676072199923</v>
      </c>
      <c r="T397" s="16">
        <f t="shared" si="139"/>
        <v>6.3353676072199923</v>
      </c>
      <c r="U397" s="16">
        <f t="shared" si="140"/>
        <v>787.42907932937362</v>
      </c>
      <c r="V397" s="16">
        <f t="shared" si="141"/>
        <v>792.42906932937365</v>
      </c>
      <c r="W397" s="16">
        <f t="shared" si="153"/>
        <v>-1.27</v>
      </c>
      <c r="X397" s="16">
        <f t="shared" si="142"/>
        <v>-1.6</v>
      </c>
      <c r="Y397" s="19">
        <f t="shared" si="143"/>
        <v>3.8034913382303177</v>
      </c>
      <c r="Z397" s="15">
        <f t="shared" si="154"/>
        <v>19.115200000000002</v>
      </c>
      <c r="AA397" s="15">
        <f t="shared" si="144"/>
        <v>7.9010016851470013</v>
      </c>
      <c r="AB397" s="15">
        <f t="shared" si="145"/>
        <v>15.385636477518586</v>
      </c>
    </row>
    <row r="398" spans="1:28" x14ac:dyDescent="0.2">
      <c r="A398" s="128">
        <v>42645</v>
      </c>
      <c r="B398" s="33">
        <v>20161001</v>
      </c>
      <c r="C398">
        <f>Índice!C402</f>
        <v>0</v>
      </c>
      <c r="D398">
        <f>Índice!D402</f>
        <v>0</v>
      </c>
      <c r="E398">
        <f>Índice!E402</f>
        <v>0</v>
      </c>
      <c r="F398">
        <f>Índice!F402</f>
        <v>0</v>
      </c>
      <c r="G398">
        <f>Índice!G402</f>
        <v>0</v>
      </c>
      <c r="I398" s="5" t="e">
        <f t="shared" si="146"/>
        <v>#NUM!</v>
      </c>
      <c r="K398" s="5">
        <f t="shared" si="147"/>
        <v>0</v>
      </c>
      <c r="L398" s="17">
        <f t="shared" si="148"/>
        <v>0</v>
      </c>
      <c r="M398" s="19">
        <f t="shared" si="136"/>
        <v>101</v>
      </c>
      <c r="N398" s="16">
        <f t="shared" si="149"/>
        <v>8.5565829087051792</v>
      </c>
      <c r="O398" s="19">
        <f t="shared" si="150"/>
        <v>8.7378387087051799</v>
      </c>
      <c r="P398" s="16">
        <f t="shared" si="137"/>
        <v>3.8034913382303177</v>
      </c>
      <c r="Q398" s="16">
        <f t="shared" si="151"/>
        <v>0</v>
      </c>
      <c r="R398" s="16">
        <f t="shared" si="152"/>
        <v>3.8034913382303177</v>
      </c>
      <c r="S398" s="16">
        <f t="shared" si="138"/>
        <v>6.3353676072199923</v>
      </c>
      <c r="T398" s="16">
        <f t="shared" si="139"/>
        <v>6.3353676072199923</v>
      </c>
      <c r="U398" s="16">
        <f t="shared" si="140"/>
        <v>787.42907932937362</v>
      </c>
      <c r="V398" s="16">
        <f t="shared" si="141"/>
        <v>792.42906932937365</v>
      </c>
      <c r="W398" s="16">
        <f t="shared" si="153"/>
        <v>-1.27</v>
      </c>
      <c r="X398" s="16">
        <f t="shared" si="142"/>
        <v>-1.6</v>
      </c>
      <c r="Y398" s="19">
        <f t="shared" si="143"/>
        <v>3.8034913382303177</v>
      </c>
      <c r="Z398" s="15">
        <f t="shared" si="154"/>
        <v>19.115200000000002</v>
      </c>
      <c r="AA398" s="15">
        <f t="shared" si="144"/>
        <v>8.0767598287958116</v>
      </c>
      <c r="AB398" s="15">
        <f t="shared" si="145"/>
        <v>15.516880523226284</v>
      </c>
    </row>
    <row r="399" spans="1:28" x14ac:dyDescent="0.2">
      <c r="B399" s="34"/>
      <c r="C399">
        <f>Índice!C403</f>
        <v>0</v>
      </c>
      <c r="D399">
        <f>Índice!D403</f>
        <v>0</v>
      </c>
      <c r="E399">
        <f>Índice!E403</f>
        <v>0</v>
      </c>
      <c r="F399">
        <f>Índice!F403</f>
        <v>0</v>
      </c>
      <c r="G399">
        <f>Índice!G403</f>
        <v>0</v>
      </c>
    </row>
    <row r="400" spans="1:28" x14ac:dyDescent="0.2">
      <c r="B400" s="34"/>
      <c r="C400">
        <f>Índice!C404</f>
        <v>0</v>
      </c>
      <c r="D400">
        <f>Índice!D404</f>
        <v>0</v>
      </c>
      <c r="E400">
        <f>Índice!E404</f>
        <v>0</v>
      </c>
      <c r="F400">
        <f>Índice!F404</f>
        <v>0</v>
      </c>
      <c r="G400">
        <f>Índice!G404</f>
        <v>0</v>
      </c>
    </row>
    <row r="401" spans="2:2" x14ac:dyDescent="0.2">
      <c r="B401" s="34"/>
    </row>
    <row r="402" spans="2:2" x14ac:dyDescent="0.2">
      <c r="B402" s="34"/>
    </row>
    <row r="403" spans="2:2" x14ac:dyDescent="0.2">
      <c r="B403" s="34"/>
    </row>
    <row r="404" spans="2:2" x14ac:dyDescent="0.2">
      <c r="B404" s="34"/>
    </row>
    <row r="405" spans="2:2" x14ac:dyDescent="0.2">
      <c r="B405" s="34"/>
    </row>
    <row r="406" spans="2:2" x14ac:dyDescent="0.2">
      <c r="B406" s="34"/>
    </row>
    <row r="407" spans="2:2" x14ac:dyDescent="0.2">
      <c r="B407" s="34"/>
    </row>
    <row r="408" spans="2:2" x14ac:dyDescent="0.2">
      <c r="B408" s="34"/>
    </row>
    <row r="409" spans="2:2" x14ac:dyDescent="0.2">
      <c r="B409" s="34"/>
    </row>
    <row r="410" spans="2:2" x14ac:dyDescent="0.2">
      <c r="B410" s="34"/>
    </row>
    <row r="411" spans="2:2" x14ac:dyDescent="0.2">
      <c r="B411" s="34"/>
    </row>
    <row r="412" spans="2:2" x14ac:dyDescent="0.2">
      <c r="B412" s="34"/>
    </row>
    <row r="413" spans="2:2" x14ac:dyDescent="0.2">
      <c r="B413" s="34"/>
    </row>
    <row r="414" spans="2:2" x14ac:dyDescent="0.2">
      <c r="B414" s="34"/>
    </row>
    <row r="415" spans="2:2" x14ac:dyDescent="0.2">
      <c r="B415" s="34"/>
    </row>
    <row r="416" spans="2:2" x14ac:dyDescent="0.2">
      <c r="B416" s="34"/>
    </row>
    <row r="417" spans="2:2" x14ac:dyDescent="0.2">
      <c r="B417" s="34"/>
    </row>
    <row r="418" spans="2:2" x14ac:dyDescent="0.2">
      <c r="B418" s="34"/>
    </row>
    <row r="419" spans="2:2" x14ac:dyDescent="0.2">
      <c r="B419" s="34"/>
    </row>
    <row r="420" spans="2:2" x14ac:dyDescent="0.2">
      <c r="B420" s="34"/>
    </row>
    <row r="421" spans="2:2" x14ac:dyDescent="0.2">
      <c r="B421" s="34"/>
    </row>
    <row r="422" spans="2:2" x14ac:dyDescent="0.2">
      <c r="B422" s="34"/>
    </row>
    <row r="423" spans="2:2" x14ac:dyDescent="0.2">
      <c r="B423" s="34"/>
    </row>
    <row r="424" spans="2:2" x14ac:dyDescent="0.2">
      <c r="B424" s="34"/>
    </row>
    <row r="425" spans="2:2" x14ac:dyDescent="0.2">
      <c r="B425" s="34"/>
    </row>
    <row r="426" spans="2:2" x14ac:dyDescent="0.2">
      <c r="B426" s="34"/>
    </row>
    <row r="427" spans="2:2" x14ac:dyDescent="0.2">
      <c r="B427" s="34"/>
    </row>
    <row r="428" spans="2:2" x14ac:dyDescent="0.2">
      <c r="B428" s="34"/>
    </row>
  </sheetData>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indexed="52"/>
  </sheetPr>
  <dimension ref="A1:AV398"/>
  <sheetViews>
    <sheetView tabSelected="1" topLeftCell="A4" zoomScaleNormal="100" workbookViewId="0">
      <pane ySplit="3" topLeftCell="A362" activePane="bottomLeft" state="frozen"/>
      <selection activeCell="B4" sqref="B4"/>
      <selection pane="bottomLeft" activeCell="F374" sqref="F374"/>
    </sheetView>
  </sheetViews>
  <sheetFormatPr baseColWidth="10" defaultRowHeight="12.75" x14ac:dyDescent="0.2"/>
  <cols>
    <col min="1" max="1" width="6.140625" style="4" customWidth="1"/>
    <col min="2" max="2" width="10" style="4" customWidth="1"/>
    <col min="3" max="3" width="10.7109375" style="32" customWidth="1"/>
    <col min="4" max="5" width="9.42578125" style="32" customWidth="1"/>
    <col min="6" max="6" width="9.42578125" style="113" bestFit="1" customWidth="1"/>
    <col min="7" max="7" width="9.42578125" style="117" bestFit="1" customWidth="1"/>
    <col min="8" max="8" width="9" style="4" customWidth="1"/>
    <col min="9" max="9" width="7.140625" style="4" customWidth="1"/>
    <col min="10" max="10" width="5.42578125" style="4" customWidth="1"/>
    <col min="11" max="11" width="6.5703125" style="4" customWidth="1"/>
    <col min="12" max="12" width="6.140625" style="4" customWidth="1"/>
    <col min="13" max="13" width="7.28515625" style="4" customWidth="1"/>
    <col min="14" max="14" width="5.7109375" style="127" customWidth="1"/>
    <col min="15" max="20" width="5.140625" style="4" customWidth="1"/>
    <col min="21" max="21" width="3.28515625" style="4" hidden="1" customWidth="1"/>
    <col min="22" max="23" width="5.7109375" style="4" hidden="1" customWidth="1"/>
    <col min="24" max="24" width="5" style="4" hidden="1" customWidth="1"/>
    <col min="25" max="25" width="4.7109375" style="4" hidden="1" customWidth="1"/>
    <col min="26" max="26" width="3.7109375" style="4" hidden="1" customWidth="1"/>
    <col min="27" max="27" width="5.140625" style="4" hidden="1" customWidth="1"/>
    <col min="28" max="28" width="7.7109375" style="4" customWidth="1"/>
    <col min="29" max="35" width="5.140625" style="4" hidden="1" customWidth="1"/>
    <col min="36" max="36" width="7.7109375" style="4" hidden="1" customWidth="1"/>
    <col min="37" max="37" width="11.42578125" style="4"/>
    <col min="38" max="38" width="9" style="4" customWidth="1"/>
    <col min="39" max="39" width="18" style="4" customWidth="1"/>
    <col min="40" max="40" width="29.42578125" style="4" customWidth="1"/>
    <col min="41" max="41" width="13.7109375" style="4" customWidth="1"/>
    <col min="42" max="42" width="16.5703125" style="4" customWidth="1"/>
    <col min="43" max="45" width="11.42578125" style="4"/>
    <col min="46" max="47" width="11.42578125" style="176"/>
    <col min="48" max="16384" width="11.42578125" style="4"/>
  </cols>
  <sheetData>
    <row r="1" spans="1:48" ht="15.75" x14ac:dyDescent="0.25">
      <c r="B1" s="35" t="s">
        <v>44</v>
      </c>
      <c r="N1" s="123"/>
    </row>
    <row r="2" spans="1:48" x14ac:dyDescent="0.2">
      <c r="B2" s="36"/>
      <c r="N2" s="123"/>
    </row>
    <row r="3" spans="1:48" ht="14.25" x14ac:dyDescent="0.2">
      <c r="B3" s="37"/>
      <c r="N3" s="123"/>
    </row>
    <row r="4" spans="1:48" ht="14.25" customHeight="1" x14ac:dyDescent="0.3">
      <c r="B4" s="38"/>
      <c r="C4" s="39" t="s">
        <v>77</v>
      </c>
      <c r="D4" s="40" t="s">
        <v>45</v>
      </c>
      <c r="E4" s="194" t="s">
        <v>46</v>
      </c>
      <c r="F4" s="195"/>
      <c r="G4" s="118" t="s">
        <v>47</v>
      </c>
      <c r="H4" s="133" t="s">
        <v>48</v>
      </c>
      <c r="I4" s="47"/>
      <c r="J4" s="46"/>
      <c r="K4" s="133" t="s">
        <v>49</v>
      </c>
      <c r="L4" s="47"/>
      <c r="M4" s="134"/>
      <c r="N4" s="41"/>
      <c r="AC4" s="80" t="s">
        <v>80</v>
      </c>
      <c r="AD4" s="80"/>
      <c r="AE4" s="80"/>
      <c r="AF4" s="80"/>
      <c r="AG4" s="80"/>
      <c r="AH4" s="80"/>
      <c r="AI4" s="80"/>
      <c r="AK4" s="178"/>
      <c r="AL4" s="178"/>
      <c r="AM4" s="178"/>
      <c r="AN4" s="178"/>
      <c r="AO4" s="178"/>
      <c r="AP4" s="178"/>
    </row>
    <row r="5" spans="1:48" ht="33" customHeight="1" x14ac:dyDescent="0.3">
      <c r="B5" s="38"/>
      <c r="C5" s="39" t="s">
        <v>51</v>
      </c>
      <c r="D5" s="42" t="s">
        <v>52</v>
      </c>
      <c r="E5" s="43"/>
      <c r="F5" s="114" t="s">
        <v>53</v>
      </c>
      <c r="G5" s="119" t="s">
        <v>54</v>
      </c>
      <c r="H5" s="44"/>
      <c r="I5" s="45"/>
      <c r="J5" s="45"/>
      <c r="K5" s="46"/>
      <c r="L5" s="46"/>
      <c r="M5" s="47"/>
      <c r="N5" s="48"/>
      <c r="T5" s="87" t="s">
        <v>90</v>
      </c>
      <c r="AB5" s="87" t="s">
        <v>89</v>
      </c>
      <c r="AC5" s="81">
        <v>0.46</v>
      </c>
      <c r="AD5" s="81">
        <v>0.43</v>
      </c>
      <c r="AE5" s="81">
        <v>7.0000000000000007E-2</v>
      </c>
      <c r="AF5" s="81">
        <v>0.04</v>
      </c>
      <c r="AG5" s="81">
        <v>0</v>
      </c>
      <c r="AH5" s="80"/>
      <c r="AI5" s="80"/>
      <c r="AJ5" s="87" t="s">
        <v>88</v>
      </c>
      <c r="AK5" s="178" t="s">
        <v>50</v>
      </c>
      <c r="AL5" s="179"/>
      <c r="AM5" s="179"/>
      <c r="AN5" s="179"/>
      <c r="AO5" s="179"/>
      <c r="AP5" s="179"/>
    </row>
    <row r="6" spans="1:48" ht="96.75" customHeight="1" thickBot="1" x14ac:dyDescent="0.35">
      <c r="B6" s="86" t="s">
        <v>55</v>
      </c>
      <c r="C6" s="49" t="s">
        <v>56</v>
      </c>
      <c r="D6" s="49" t="s">
        <v>42</v>
      </c>
      <c r="E6" s="49" t="s">
        <v>57</v>
      </c>
      <c r="F6" s="115" t="s">
        <v>58</v>
      </c>
      <c r="G6" s="120" t="s">
        <v>59</v>
      </c>
      <c r="H6" s="49" t="s">
        <v>25</v>
      </c>
      <c r="I6" s="50" t="s">
        <v>11</v>
      </c>
      <c r="J6" s="49" t="s">
        <v>12</v>
      </c>
      <c r="K6" s="49" t="s">
        <v>60</v>
      </c>
      <c r="L6" s="50" t="s">
        <v>13</v>
      </c>
      <c r="M6" s="51" t="s">
        <v>9</v>
      </c>
      <c r="N6" s="124" t="s">
        <v>61</v>
      </c>
      <c r="O6" s="84" t="s">
        <v>62</v>
      </c>
      <c r="P6" s="84" t="s">
        <v>63</v>
      </c>
      <c r="Q6" s="84" t="s">
        <v>64</v>
      </c>
      <c r="R6" s="84" t="s">
        <v>65</v>
      </c>
      <c r="S6" s="84" t="s">
        <v>66</v>
      </c>
      <c r="T6" s="84" t="s">
        <v>67</v>
      </c>
      <c r="U6" s="53" t="s">
        <v>62</v>
      </c>
      <c r="V6" s="53" t="s">
        <v>63</v>
      </c>
      <c r="W6" s="53" t="s">
        <v>64</v>
      </c>
      <c r="X6" s="53" t="s">
        <v>65</v>
      </c>
      <c r="Y6" s="53" t="s">
        <v>68</v>
      </c>
      <c r="Z6" s="79" t="s">
        <v>78</v>
      </c>
      <c r="AA6" s="79" t="s">
        <v>79</v>
      </c>
      <c r="AB6" s="84" t="s">
        <v>85</v>
      </c>
      <c r="AC6" s="82" t="s">
        <v>62</v>
      </c>
      <c r="AD6" s="82" t="s">
        <v>81</v>
      </c>
      <c r="AE6" s="82" t="s">
        <v>82</v>
      </c>
      <c r="AF6" s="82" t="s">
        <v>83</v>
      </c>
      <c r="AG6" s="82" t="s">
        <v>68</v>
      </c>
      <c r="AH6" s="83" t="s">
        <v>84</v>
      </c>
      <c r="AI6" s="83" t="s">
        <v>79</v>
      </c>
      <c r="AJ6" s="84" t="s">
        <v>86</v>
      </c>
      <c r="AK6" s="196" t="s">
        <v>69</v>
      </c>
      <c r="AL6" s="197"/>
      <c r="AM6" s="197"/>
      <c r="AN6" s="197"/>
      <c r="AO6" s="197"/>
      <c r="AP6" s="198"/>
      <c r="AQ6" s="180" t="s">
        <v>119</v>
      </c>
      <c r="AR6" s="180" t="s">
        <v>112</v>
      </c>
      <c r="AS6" s="180" t="s">
        <v>101</v>
      </c>
      <c r="AT6" s="181" t="s">
        <v>116</v>
      </c>
      <c r="AU6" s="181" t="s">
        <v>117</v>
      </c>
      <c r="AV6" s="180" t="s">
        <v>118</v>
      </c>
    </row>
    <row r="7" spans="1:48" ht="15" x14ac:dyDescent="0.2">
      <c r="A7" s="4">
        <v>2</v>
      </c>
      <c r="B7" s="54">
        <v>42979</v>
      </c>
      <c r="C7" s="61">
        <v>4.9000000000000004</v>
      </c>
      <c r="D7" s="61">
        <v>89</v>
      </c>
      <c r="E7" s="61" t="s">
        <v>70</v>
      </c>
      <c r="F7" s="111">
        <v>40</v>
      </c>
      <c r="G7" s="112">
        <v>29</v>
      </c>
      <c r="H7" s="55">
        <f>IF($D7&gt;0,Bariloche!M2,"")</f>
        <v>21.2</v>
      </c>
      <c r="I7" s="55">
        <f>IF($D7&gt;0,Bariloche!O2,"")</f>
        <v>0.1</v>
      </c>
      <c r="J7" s="55">
        <f>IF($D7&gt;0,Bariloche!Y2,"")</f>
        <v>0.6</v>
      </c>
      <c r="K7" s="55">
        <f>IF($D7&gt;0,Bariloche!Z2,"")</f>
        <v>1.5413225732817881E-3</v>
      </c>
      <c r="L7" s="55">
        <f>IF($D7&gt;0,Bariloche!AA2,"")</f>
        <v>0.14117647058823532</v>
      </c>
      <c r="M7" s="55">
        <f>IF($D7&gt;0,Bariloche!AB2,"")</f>
        <v>3.2806270928079225E-4</v>
      </c>
      <c r="N7" s="56">
        <v>89</v>
      </c>
      <c r="O7" s="85" t="str">
        <f>VLOOKUP(K7,Pastizal!$A$2:$AZ$32,MATCH(N7,Pastizal!$B$1:$AZ$1)+1)</f>
        <v>B</v>
      </c>
      <c r="P7" s="85" t="str">
        <f>VLOOKUP(K7,Arbustal!$A$1:$B$61,2)</f>
        <v>B</v>
      </c>
      <c r="Q7" s="85" t="str">
        <f>VLOOKUP(L7,'Tipo A'!$A$2:$GH$384,MATCH(K7,'Tipo A'!$B$1:$GH$1)+1)</f>
        <v>B</v>
      </c>
      <c r="R7" s="85" t="str">
        <f>VLOOKUP(K7,'Tipo B'!$A$2:$FG$72,MATCH(L7,'Tipo B'!$B$1:$FG$1)+1)</f>
        <v>B</v>
      </c>
      <c r="S7" s="85" t="str">
        <f>VLOOKUP(K7,Plantaciones!$A$2:$GT$72,MATCH(L7,Plantaciones!$B$1:$GT$1)+1)</f>
        <v>B</v>
      </c>
      <c r="T7" s="85" t="str">
        <f t="shared" ref="T7" si="0">IF(AA7=1,"B",IF(AA7=2,"M",IF(AA7=3,"A",IF(AA7=4,"MA",IF(AA7=5,"E")))))</f>
        <v>B</v>
      </c>
      <c r="U7" s="98">
        <f t="shared" ref="U7" si="1">IF(O7="B",1,IF(O7="M",2,IF(O7="A",3,IF(O7="MA",4,IF(O7="E",5)))))</f>
        <v>1</v>
      </c>
      <c r="V7" s="98">
        <f t="shared" ref="V7" si="2">IF(P7="B",1,IF(P7="M",2,IF(P7="A",3,IF(P7="MA",4,IF(P7="E",5)))))</f>
        <v>1</v>
      </c>
      <c r="W7" s="98">
        <f t="shared" ref="W7" si="3">IF(Q7="B",1,IF(Q7="M",2,IF(Q7="A",3,IF(Q7="MA",4,IF(Q7="E",5)))))</f>
        <v>1</v>
      </c>
      <c r="X7" s="98">
        <f t="shared" ref="X7" si="4">IF(R7="B",1,IF(R7="M",2,IF(R7="A",3,IF(R7="MA",4,IF(R7="E",5)))))</f>
        <v>1</v>
      </c>
      <c r="Y7" s="98">
        <f t="shared" ref="Y7" si="5">IF(S7="B",1,IF(S7="M",2,IF(S7="A",3,IF(S7="MA",4,IF(S7="E",5)))))</f>
        <v>1</v>
      </c>
      <c r="Z7" s="98">
        <f t="shared" ref="Z7" si="6">AVERAGE(U7:Y7)</f>
        <v>1</v>
      </c>
      <c r="AA7" s="98">
        <f t="shared" ref="AA7" si="7">ROUND(Z7,0)</f>
        <v>1</v>
      </c>
      <c r="AB7" s="85" t="str">
        <f t="shared" ref="AB7" si="8">IF(AI7=1,"B",IF(AI7=2,"M",IF(AI7=3,"A",IF(AI7=4,"MA",IF(AI7=5,"E")))))</f>
        <v>B</v>
      </c>
      <c r="AC7" s="99">
        <f t="shared" ref="AC7" si="9">U7*AC$5</f>
        <v>0.46</v>
      </c>
      <c r="AD7" s="99">
        <f t="shared" ref="AD7" si="10">V7*AD$5</f>
        <v>0.43</v>
      </c>
      <c r="AE7" s="99">
        <f t="shared" ref="AE7" si="11">W7*AE$5</f>
        <v>7.0000000000000007E-2</v>
      </c>
      <c r="AF7" s="99">
        <f t="shared" ref="AF7" si="12">X7*AF$5</f>
        <v>0.04</v>
      </c>
      <c r="AG7" s="99">
        <f t="shared" ref="AG7" si="13">Y7*AG$5</f>
        <v>0</v>
      </c>
      <c r="AH7" s="99">
        <f t="shared" ref="AH7" si="14">SUM(AC7:AG7)</f>
        <v>1</v>
      </c>
      <c r="AI7" s="99">
        <f t="shared" ref="AI7" si="15">ROUND(AH7,0)</f>
        <v>1</v>
      </c>
      <c r="AJ7" s="85" t="str">
        <f t="shared" ref="AJ7" si="16">IF(M7&gt;=56,"E",IF(M7&gt;=37,"MA",IF(M7&gt;=21,"A",IF(M7&gt;=9,"M",IF(M7&lt;9,"B","")))))</f>
        <v>B</v>
      </c>
      <c r="AK7" s="57" t="str">
        <f t="shared" ref="AK7:AK70" si="17">IF($D7&gt;0,(IF($H7&lt;75,"No Propaga",IF($H7&gt;=75,"Propagación",""))),"")</f>
        <v>No Propaga</v>
      </c>
      <c r="AL7" s="58" t="str">
        <f t="shared" ref="AL7:AL70" si="18">IF($D7&gt;0,IF($H7&gt;=75,IF($K7&gt;=10,"rápida",""),""),"")</f>
        <v/>
      </c>
      <c r="AM7" s="58" t="str">
        <f t="shared" ref="AM7:AM70" si="19">IF($D7&gt;0,IF($H7&gt;=75,IF($H7&gt;=90,"focos secundarios",""),""),"")</f>
        <v/>
      </c>
      <c r="AN7" s="59" t="str">
        <f t="shared" ref="AN7:AN70" si="20">IF($D7&gt;0,IF($H7&gt;=75,IF($M7&gt;=24,"dificultad de control en la cabeza",""),""),"")</f>
        <v/>
      </c>
      <c r="AO7" s="59" t="str">
        <f t="shared" ref="AO7:AO70" si="21">IF($D7&gt;0,IF($H7&gt;=75,IF($M7&gt;=34,"EXTREMO",""),""),"")</f>
        <v/>
      </c>
      <c r="AP7" s="60" t="str">
        <f t="shared" ref="AP7:AP70" si="22">IF($D7&gt;0,IF($H7&gt;=75,IF($M7&gt;=50,"¡¡¡CATASTRÓFICO!!!",""),""),"")</f>
        <v/>
      </c>
      <c r="AQ7" s="32">
        <f>F7*0.75</f>
        <v>30</v>
      </c>
      <c r="AR7" s="117">
        <f>101-H7</f>
        <v>79.8</v>
      </c>
      <c r="AS7" s="32">
        <v>7</v>
      </c>
      <c r="AT7" s="176">
        <f>(0.57*AQ7)+(0.96*AS7)-(0.42*AR7)-7.42</f>
        <v>-17.116</v>
      </c>
      <c r="AU7" s="177">
        <f>1581+(154.9*AQ7)+(140.6*AS7)-(228*AR7)</f>
        <v>-10982.199999999997</v>
      </c>
      <c r="AV7" s="177">
        <f>AU7/60</f>
        <v>-183.0366666666666</v>
      </c>
    </row>
    <row r="8" spans="1:48" ht="15" x14ac:dyDescent="0.2">
      <c r="A8" s="4">
        <v>3</v>
      </c>
      <c r="B8" s="54">
        <v>42980</v>
      </c>
      <c r="C8" s="61">
        <v>6.7</v>
      </c>
      <c r="D8" s="61">
        <v>64</v>
      </c>
      <c r="E8" s="61" t="s">
        <v>70</v>
      </c>
      <c r="F8" s="111">
        <v>33</v>
      </c>
      <c r="G8" s="112"/>
      <c r="H8" s="55">
        <f>IF($D8&gt;0,Bariloche!M3,"")</f>
        <v>52.795142129882528</v>
      </c>
      <c r="I8" s="55">
        <f>IF($D8&gt;0,Bariloche!O3,"")</f>
        <v>0.56269662399999998</v>
      </c>
      <c r="J8" s="55">
        <f>IF($D8&gt;0,Bariloche!Y3,"")</f>
        <v>1.5099999999999998</v>
      </c>
      <c r="K8" s="55">
        <f>IF($D8&gt;0,Bariloche!Z3,"")</f>
        <v>1.1865145881117731</v>
      </c>
      <c r="L8" s="55">
        <f>IF($D8&gt;0,Bariloche!AA3,"")</f>
        <v>0.58261720125796812</v>
      </c>
      <c r="M8" s="55">
        <f>IF($D8&gt;0,Bariloche!AB3,"")</f>
        <v>0.28528095818215499</v>
      </c>
      <c r="N8" s="56">
        <v>89</v>
      </c>
      <c r="O8" s="85" t="str">
        <f>VLOOKUP(K8,Pastizal!$A$2:$AZ$32,MATCH(N8,Pastizal!$B$1:$AZ$1)+1)</f>
        <v>M</v>
      </c>
      <c r="P8" s="85" t="str">
        <f>VLOOKUP(K8,Arbustal!$A$1:$B$61,2)</f>
        <v>A</v>
      </c>
      <c r="Q8" s="85" t="str">
        <f>VLOOKUP(L8,'Tipo A'!$A$2:$GH$384,MATCH(K8,'Tipo A'!$B$1:$GH$1)+1)</f>
        <v>B</v>
      </c>
      <c r="R8" s="85" t="str">
        <f>VLOOKUP(K8,'Tipo B'!$A$2:$FG$72,MATCH(L8,'Tipo B'!$B$1:$FG$1)+1)</f>
        <v>B</v>
      </c>
      <c r="S8" s="85" t="str">
        <f>VLOOKUP(K8,Plantaciones!$A$2:$GT$72,MATCH(L8,Plantaciones!$B$1:$GT$1)+1)</f>
        <v>B</v>
      </c>
      <c r="T8" s="85" t="str">
        <f t="shared" ref="T8:T71" si="23">IF(AA8=1,"B",IF(AA8=2,"M",IF(AA8=3,"A",IF(AA8=4,"MA",IF(AA8=5,"E")))))</f>
        <v>M</v>
      </c>
      <c r="U8" s="98">
        <f t="shared" ref="U8:U71" si="24">IF(O8="B",1,IF(O8="M",2,IF(O8="A",3,IF(O8="MA",4,IF(O8="E",5)))))</f>
        <v>2</v>
      </c>
      <c r="V8" s="98">
        <f t="shared" ref="V8:V71" si="25">IF(P8="B",1,IF(P8="M",2,IF(P8="A",3,IF(P8="MA",4,IF(P8="E",5)))))</f>
        <v>3</v>
      </c>
      <c r="W8" s="98">
        <f t="shared" ref="W8:W71" si="26">IF(Q8="B",1,IF(Q8="M",2,IF(Q8="A",3,IF(Q8="MA",4,IF(Q8="E",5)))))</f>
        <v>1</v>
      </c>
      <c r="X8" s="98">
        <f t="shared" ref="X8:X71" si="27">IF(R8="B",1,IF(R8="M",2,IF(R8="A",3,IF(R8="MA",4,IF(R8="E",5)))))</f>
        <v>1</v>
      </c>
      <c r="Y8" s="98">
        <f t="shared" ref="Y8:Y71" si="28">IF(S8="B",1,IF(S8="M",2,IF(S8="A",3,IF(S8="MA",4,IF(S8="E",5)))))</f>
        <v>1</v>
      </c>
      <c r="Z8" s="98">
        <f t="shared" ref="Z8:Z71" si="29">AVERAGE(U8:Y8)</f>
        <v>1.6</v>
      </c>
      <c r="AA8" s="98">
        <f t="shared" ref="AA8:AA71" si="30">ROUND(Z8,0)</f>
        <v>2</v>
      </c>
      <c r="AB8" s="85" t="str">
        <f t="shared" ref="AB8:AB71" si="31">IF(AI8=1,"B",IF(AI8=2,"M",IF(AI8=3,"A",IF(AI8=4,"MA",IF(AI8=5,"E")))))</f>
        <v>M</v>
      </c>
      <c r="AC8" s="99">
        <f t="shared" ref="AC8:AC71" si="32">U8*AC$5</f>
        <v>0.92</v>
      </c>
      <c r="AD8" s="99">
        <f t="shared" ref="AD8:AD71" si="33">V8*AD$5</f>
        <v>1.29</v>
      </c>
      <c r="AE8" s="99">
        <f t="shared" ref="AE8:AE71" si="34">W8*AE$5</f>
        <v>7.0000000000000007E-2</v>
      </c>
      <c r="AF8" s="99">
        <f t="shared" ref="AF8:AF71" si="35">X8*AF$5</f>
        <v>0.04</v>
      </c>
      <c r="AG8" s="99">
        <f t="shared" ref="AG8:AG71" si="36">Y8*AG$5</f>
        <v>0</v>
      </c>
      <c r="AH8" s="99">
        <f t="shared" ref="AH8:AH71" si="37">SUM(AC8:AG8)</f>
        <v>2.3199999999999998</v>
      </c>
      <c r="AI8" s="99">
        <f t="shared" ref="AI8:AI71" si="38">ROUND(AH8,0)</f>
        <v>2</v>
      </c>
      <c r="AJ8" s="85" t="str">
        <f t="shared" ref="AJ8:AJ71" si="39">IF(M8&gt;=56,"E",IF(M8&gt;=37,"MA",IF(M8&gt;=21,"A",IF(M8&gt;=9,"M",IF(M8&lt;9,"B","")))))</f>
        <v>B</v>
      </c>
      <c r="AK8" s="57" t="str">
        <f t="shared" si="17"/>
        <v>No Propaga</v>
      </c>
      <c r="AL8" s="58" t="str">
        <f t="shared" si="18"/>
        <v/>
      </c>
      <c r="AM8" s="58" t="str">
        <f t="shared" si="19"/>
        <v/>
      </c>
      <c r="AN8" s="59" t="str">
        <f t="shared" si="20"/>
        <v/>
      </c>
      <c r="AO8" s="59" t="str">
        <f t="shared" si="21"/>
        <v/>
      </c>
      <c r="AP8" s="60" t="str">
        <f t="shared" si="22"/>
        <v/>
      </c>
      <c r="AQ8" s="32">
        <f t="shared" ref="AQ8:AQ14" si="40">F8*0.75</f>
        <v>24.75</v>
      </c>
      <c r="AR8" s="117">
        <f t="shared" ref="AR8:AR14" si="41">101-H8</f>
        <v>48.204857870117472</v>
      </c>
      <c r="AS8" s="32">
        <v>7</v>
      </c>
      <c r="AT8" s="176">
        <f t="shared" ref="AT8:AT14" si="42">(0.57*AQ8)+(0.96*AS8)-(0.42*AR8)-7.42</f>
        <v>-6.8385403054493406</v>
      </c>
      <c r="AU8" s="177">
        <f t="shared" ref="AU8:AU14" si="43">1581+(154.9*AQ8)+(140.6*AS8)-(228*AR8)</f>
        <v>-4591.7325943867845</v>
      </c>
      <c r="AV8" s="177">
        <f t="shared" ref="AV8:AV71" si="44">AU8/60</f>
        <v>-76.528876573113081</v>
      </c>
    </row>
    <row r="9" spans="1:48" ht="15" x14ac:dyDescent="0.2">
      <c r="A9" s="4">
        <v>4</v>
      </c>
      <c r="B9" s="54">
        <v>42981</v>
      </c>
      <c r="C9" s="61">
        <v>6.1</v>
      </c>
      <c r="D9" s="61">
        <v>64</v>
      </c>
      <c r="E9" s="61" t="s">
        <v>76</v>
      </c>
      <c r="F9" s="111">
        <v>13</v>
      </c>
      <c r="G9" s="112"/>
      <c r="H9" s="55">
        <f>IF($D9&gt;0,Bariloche!M4,"")</f>
        <v>67.345754762550371</v>
      </c>
      <c r="I9" s="55">
        <f>IF($D9&gt;0,Bariloche!O4,"")</f>
        <v>0.98980119999999983</v>
      </c>
      <c r="J9" s="55">
        <f>IF($D9&gt;0,Bariloche!Y4,"")</f>
        <v>2.3119999999999994</v>
      </c>
      <c r="K9" s="55">
        <f>IF($D9&gt;0,Bariloche!Z4,"")</f>
        <v>1.1057871416803817</v>
      </c>
      <c r="L9" s="55">
        <f>IF($D9&gt;0,Bariloche!AA4,"")</f>
        <v>0.95855036854157294</v>
      </c>
      <c r="M9" s="55">
        <f>IF($D9&gt;0,Bariloche!AB4,"")</f>
        <v>0.28804914692364486</v>
      </c>
      <c r="N9" s="56">
        <v>89</v>
      </c>
      <c r="O9" s="85" t="str">
        <f>VLOOKUP(K9,Pastizal!$A$2:$AZ$32,MATCH(N9,Pastizal!$B$1:$AZ$1)+1)</f>
        <v>M</v>
      </c>
      <c r="P9" s="85" t="str">
        <f>VLOOKUP(K9,Arbustal!$A$1:$B$61,2)</f>
        <v>A</v>
      </c>
      <c r="Q9" s="85" t="str">
        <f>VLOOKUP(L9,'Tipo A'!$A$2:$GH$384,MATCH(K9,'Tipo A'!$B$1:$GH$1)+1)</f>
        <v>B</v>
      </c>
      <c r="R9" s="85" t="str">
        <f>VLOOKUP(K9,'Tipo B'!$A$2:$FG$72,MATCH(L9,'Tipo B'!$B$1:$FG$1)+1)</f>
        <v>B</v>
      </c>
      <c r="S9" s="85" t="str">
        <f>VLOOKUP(K9,Plantaciones!$A$2:$GT$72,MATCH(L9,Plantaciones!$B$1:$GT$1)+1)</f>
        <v>B</v>
      </c>
      <c r="T9" s="85" t="str">
        <f t="shared" si="23"/>
        <v>M</v>
      </c>
      <c r="U9" s="98">
        <f t="shared" si="24"/>
        <v>2</v>
      </c>
      <c r="V9" s="98">
        <f t="shared" si="25"/>
        <v>3</v>
      </c>
      <c r="W9" s="98">
        <f t="shared" si="26"/>
        <v>1</v>
      </c>
      <c r="X9" s="98">
        <f t="shared" si="27"/>
        <v>1</v>
      </c>
      <c r="Y9" s="98">
        <f t="shared" si="28"/>
        <v>1</v>
      </c>
      <c r="Z9" s="98">
        <f t="shared" si="29"/>
        <v>1.6</v>
      </c>
      <c r="AA9" s="98">
        <f t="shared" si="30"/>
        <v>2</v>
      </c>
      <c r="AB9" s="85" t="str">
        <f t="shared" si="31"/>
        <v>M</v>
      </c>
      <c r="AC9" s="99">
        <f t="shared" si="32"/>
        <v>0.92</v>
      </c>
      <c r="AD9" s="99">
        <f t="shared" si="33"/>
        <v>1.29</v>
      </c>
      <c r="AE9" s="99">
        <f t="shared" si="34"/>
        <v>7.0000000000000007E-2</v>
      </c>
      <c r="AF9" s="99">
        <f t="shared" si="35"/>
        <v>0.04</v>
      </c>
      <c r="AG9" s="99">
        <f t="shared" si="36"/>
        <v>0</v>
      </c>
      <c r="AH9" s="99">
        <f t="shared" si="37"/>
        <v>2.3199999999999998</v>
      </c>
      <c r="AI9" s="99">
        <f t="shared" si="38"/>
        <v>2</v>
      </c>
      <c r="AJ9" s="85" t="str">
        <f t="shared" si="39"/>
        <v>B</v>
      </c>
      <c r="AK9" s="57" t="str">
        <f t="shared" si="17"/>
        <v>No Propaga</v>
      </c>
      <c r="AL9" s="58" t="str">
        <f t="shared" si="18"/>
        <v/>
      </c>
      <c r="AM9" s="58" t="str">
        <f t="shared" si="19"/>
        <v/>
      </c>
      <c r="AN9" s="59" t="str">
        <f t="shared" si="20"/>
        <v/>
      </c>
      <c r="AO9" s="59" t="str">
        <f t="shared" si="21"/>
        <v/>
      </c>
      <c r="AP9" s="60" t="str">
        <f t="shared" si="22"/>
        <v/>
      </c>
      <c r="AQ9" s="32">
        <f t="shared" si="40"/>
        <v>9.75</v>
      </c>
      <c r="AR9" s="117">
        <f t="shared" si="41"/>
        <v>33.654245237449629</v>
      </c>
      <c r="AS9" s="32">
        <v>7</v>
      </c>
      <c r="AT9" s="176">
        <f t="shared" si="42"/>
        <v>-9.2772829997288433</v>
      </c>
      <c r="AU9" s="177">
        <f t="shared" si="43"/>
        <v>-3597.6929141385158</v>
      </c>
      <c r="AV9" s="177">
        <f t="shared" si="44"/>
        <v>-59.96154856897526</v>
      </c>
    </row>
    <row r="10" spans="1:48" ht="15" x14ac:dyDescent="0.2">
      <c r="A10" s="4">
        <v>5</v>
      </c>
      <c r="B10" s="54">
        <v>42982</v>
      </c>
      <c r="C10" s="100">
        <v>3</v>
      </c>
      <c r="D10" s="100">
        <v>67</v>
      </c>
      <c r="E10" s="100" t="s">
        <v>70</v>
      </c>
      <c r="F10" s="116">
        <v>13</v>
      </c>
      <c r="G10" s="121"/>
      <c r="H10" s="55">
        <f>IF($D10&gt;0,Bariloche!M5,"")</f>
        <v>74.054975192596444</v>
      </c>
      <c r="I10" s="55">
        <f>IF($D10&gt;0,Bariloche!O5,"")</f>
        <v>1.2127458339999997</v>
      </c>
      <c r="J10" s="55">
        <f>IF($D10&gt;0,Bariloche!Y5,"")</f>
        <v>2.5559999999999992</v>
      </c>
      <c r="K10" s="55">
        <f>IF($D10&gt;0,Bariloche!Z5,"")</f>
        <v>1.4045782469554553</v>
      </c>
      <c r="L10" s="55">
        <f>IF($D10&gt;0,Bariloche!AA5,"")</f>
        <v>1.1343394976745091</v>
      </c>
      <c r="M10" s="55">
        <f>IF($D10&gt;0,Bariloche!AB5,"")</f>
        <v>0.37828166592352269</v>
      </c>
      <c r="N10" s="56">
        <v>89</v>
      </c>
      <c r="O10" s="85" t="str">
        <f>VLOOKUP(K10,Pastizal!$A$2:$AZ$32,MATCH(N10,Pastizal!$B$1:$AZ$1)+1)</f>
        <v>M</v>
      </c>
      <c r="P10" s="85" t="str">
        <f>VLOOKUP(K10,Arbustal!$A$1:$B$61,2)</f>
        <v>A</v>
      </c>
      <c r="Q10" s="85" t="str">
        <f>VLOOKUP(L10,'Tipo A'!$A$2:$GH$384,MATCH(K10,'Tipo A'!$B$1:$GH$1)+1)</f>
        <v>B</v>
      </c>
      <c r="R10" s="85" t="str">
        <f>VLOOKUP(K10,'Tipo B'!$A$2:$FG$72,MATCH(L10,'Tipo B'!$B$1:$FG$1)+1)</f>
        <v>B</v>
      </c>
      <c r="S10" s="85" t="str">
        <f>VLOOKUP(K10,Plantaciones!$A$2:$GT$72,MATCH(L10,Plantaciones!$B$1:$GT$1)+1)</f>
        <v>B</v>
      </c>
      <c r="T10" s="85" t="str">
        <f t="shared" si="23"/>
        <v>M</v>
      </c>
      <c r="U10" s="98">
        <f t="shared" si="24"/>
        <v>2</v>
      </c>
      <c r="V10" s="98">
        <f t="shared" si="25"/>
        <v>3</v>
      </c>
      <c r="W10" s="98">
        <f t="shared" si="26"/>
        <v>1</v>
      </c>
      <c r="X10" s="98">
        <f t="shared" si="27"/>
        <v>1</v>
      </c>
      <c r="Y10" s="98">
        <f t="shared" si="28"/>
        <v>1</v>
      </c>
      <c r="Z10" s="98">
        <f t="shared" si="29"/>
        <v>1.6</v>
      </c>
      <c r="AA10" s="98">
        <f t="shared" si="30"/>
        <v>2</v>
      </c>
      <c r="AB10" s="85" t="str">
        <f t="shared" si="31"/>
        <v>M</v>
      </c>
      <c r="AC10" s="99">
        <f t="shared" si="32"/>
        <v>0.92</v>
      </c>
      <c r="AD10" s="99">
        <f t="shared" si="33"/>
        <v>1.29</v>
      </c>
      <c r="AE10" s="99">
        <f t="shared" si="34"/>
        <v>7.0000000000000007E-2</v>
      </c>
      <c r="AF10" s="99">
        <f t="shared" si="35"/>
        <v>0.04</v>
      </c>
      <c r="AG10" s="99">
        <f t="shared" si="36"/>
        <v>0</v>
      </c>
      <c r="AH10" s="99">
        <f t="shared" si="37"/>
        <v>2.3199999999999998</v>
      </c>
      <c r="AI10" s="99">
        <f t="shared" si="38"/>
        <v>2</v>
      </c>
      <c r="AJ10" s="85" t="str">
        <f t="shared" si="39"/>
        <v>B</v>
      </c>
      <c r="AK10" s="57" t="str">
        <f t="shared" si="17"/>
        <v>No Propaga</v>
      </c>
      <c r="AL10" s="58" t="str">
        <f t="shared" si="18"/>
        <v/>
      </c>
      <c r="AM10" s="58" t="str">
        <f t="shared" si="19"/>
        <v/>
      </c>
      <c r="AN10" s="59" t="str">
        <f t="shared" si="20"/>
        <v/>
      </c>
      <c r="AO10" s="59" t="str">
        <f t="shared" si="21"/>
        <v/>
      </c>
      <c r="AP10" s="60" t="str">
        <f t="shared" si="22"/>
        <v/>
      </c>
      <c r="AQ10" s="32">
        <f t="shared" si="40"/>
        <v>9.75</v>
      </c>
      <c r="AR10" s="117">
        <f t="shared" si="41"/>
        <v>26.945024807403556</v>
      </c>
      <c r="AS10" s="32">
        <v>7</v>
      </c>
      <c r="AT10" s="176">
        <f t="shared" si="42"/>
        <v>-6.4594104191094939</v>
      </c>
      <c r="AU10" s="177">
        <f t="shared" si="43"/>
        <v>-2067.9906560880104</v>
      </c>
      <c r="AV10" s="177">
        <f t="shared" si="44"/>
        <v>-34.466510934800176</v>
      </c>
    </row>
    <row r="11" spans="1:48" ht="15" x14ac:dyDescent="0.2">
      <c r="A11" s="4">
        <v>6</v>
      </c>
      <c r="B11" s="54">
        <v>42983</v>
      </c>
      <c r="C11" s="100">
        <v>7.5</v>
      </c>
      <c r="D11" s="100">
        <v>43</v>
      </c>
      <c r="E11" s="100" t="s">
        <v>70</v>
      </c>
      <c r="F11" s="116">
        <v>37</v>
      </c>
      <c r="G11" s="121"/>
      <c r="H11" s="55">
        <f>IF($D11&gt;0,Bariloche!M6,"")</f>
        <v>82.991565031642253</v>
      </c>
      <c r="I11" s="55">
        <f>IF($D11&gt;0,Bariloche!O6,"")</f>
        <v>2.0204875899999997</v>
      </c>
      <c r="J11" s="55">
        <f>IF($D11&gt;0,Bariloche!Y6,"")</f>
        <v>3.6099999999999994</v>
      </c>
      <c r="K11" s="55">
        <f>IF($D11&gt;0,Bariloche!Z6,"")</f>
        <v>10.403467621567028</v>
      </c>
      <c r="L11" s="55">
        <f>IF($D11&gt;0,Bariloche!AA6,"")</f>
        <v>1.8671267945181294</v>
      </c>
      <c r="M11" s="55">
        <f>IF($D11&gt;0,Bariloche!AB6,"")</f>
        <v>5.6719654869591594</v>
      </c>
      <c r="N11" s="56">
        <v>89</v>
      </c>
      <c r="O11" s="85" t="str">
        <f>VLOOKUP(K11,Pastizal!$A$2:$AZ$32,MATCH(N11,Pastizal!$B$1:$AZ$1)+1)</f>
        <v>MA</v>
      </c>
      <c r="P11" s="85" t="str">
        <f>VLOOKUP(K11,Arbustal!$A$1:$B$61,2)</f>
        <v>E</v>
      </c>
      <c r="Q11" s="85" t="str">
        <f>VLOOKUP(L11,'Tipo A'!$A$2:$GH$384,MATCH(K11,'Tipo A'!$B$1:$GH$1)+1)</f>
        <v>B</v>
      </c>
      <c r="R11" s="85" t="str">
        <f>VLOOKUP(K11,'Tipo B'!$A$2:$FG$72,MATCH(L11,'Tipo B'!$B$1:$FG$1)+1)</f>
        <v>M</v>
      </c>
      <c r="S11" s="85" t="str">
        <f>VLOOKUP(K11,Plantaciones!$A$2:$GT$72,MATCH(L11,Plantaciones!$B$1:$GT$1)+1)</f>
        <v>M</v>
      </c>
      <c r="T11" s="85" t="str">
        <f t="shared" si="23"/>
        <v>A</v>
      </c>
      <c r="U11" s="98">
        <f t="shared" si="24"/>
        <v>4</v>
      </c>
      <c r="V11" s="98">
        <f t="shared" si="25"/>
        <v>5</v>
      </c>
      <c r="W11" s="98">
        <f t="shared" si="26"/>
        <v>1</v>
      </c>
      <c r="X11" s="98">
        <f t="shared" si="27"/>
        <v>2</v>
      </c>
      <c r="Y11" s="98">
        <f t="shared" si="28"/>
        <v>2</v>
      </c>
      <c r="Z11" s="98">
        <f t="shared" si="29"/>
        <v>2.8</v>
      </c>
      <c r="AA11" s="98">
        <f t="shared" si="30"/>
        <v>3</v>
      </c>
      <c r="AB11" s="85" t="str">
        <f t="shared" si="31"/>
        <v>MA</v>
      </c>
      <c r="AC11" s="99">
        <f t="shared" si="32"/>
        <v>1.84</v>
      </c>
      <c r="AD11" s="99">
        <f t="shared" si="33"/>
        <v>2.15</v>
      </c>
      <c r="AE11" s="99">
        <f t="shared" si="34"/>
        <v>7.0000000000000007E-2</v>
      </c>
      <c r="AF11" s="99">
        <f t="shared" si="35"/>
        <v>0.08</v>
      </c>
      <c r="AG11" s="99">
        <f t="shared" si="36"/>
        <v>0</v>
      </c>
      <c r="AH11" s="99">
        <f t="shared" si="37"/>
        <v>4.1400000000000006</v>
      </c>
      <c r="AI11" s="99">
        <f t="shared" si="38"/>
        <v>4</v>
      </c>
      <c r="AJ11" s="85" t="str">
        <f t="shared" si="39"/>
        <v>B</v>
      </c>
      <c r="AK11" s="57" t="str">
        <f t="shared" si="17"/>
        <v>Propagación</v>
      </c>
      <c r="AL11" s="58" t="str">
        <f t="shared" si="18"/>
        <v>rápida</v>
      </c>
      <c r="AM11" s="58" t="str">
        <f t="shared" si="19"/>
        <v/>
      </c>
      <c r="AN11" s="59" t="str">
        <f t="shared" si="20"/>
        <v/>
      </c>
      <c r="AO11" s="59" t="str">
        <f t="shared" si="21"/>
        <v/>
      </c>
      <c r="AP11" s="60" t="str">
        <f t="shared" si="22"/>
        <v/>
      </c>
      <c r="AQ11" s="32">
        <f t="shared" si="40"/>
        <v>27.75</v>
      </c>
      <c r="AR11" s="117">
        <f t="shared" si="41"/>
        <v>18.008434968357747</v>
      </c>
      <c r="AS11" s="32">
        <v>7</v>
      </c>
      <c r="AT11" s="176">
        <f t="shared" si="42"/>
        <v>7.5539573132897448</v>
      </c>
      <c r="AU11" s="177">
        <f t="shared" si="43"/>
        <v>2757.7518272144334</v>
      </c>
      <c r="AV11" s="177">
        <f t="shared" si="44"/>
        <v>45.962530453573891</v>
      </c>
    </row>
    <row r="12" spans="1:48" ht="15" x14ac:dyDescent="0.2">
      <c r="A12" s="4">
        <v>7</v>
      </c>
      <c r="B12" s="54">
        <v>42984</v>
      </c>
      <c r="C12" s="100">
        <v>5.6</v>
      </c>
      <c r="D12" s="100">
        <v>51</v>
      </c>
      <c r="E12" s="61" t="s">
        <v>70</v>
      </c>
      <c r="F12" s="116">
        <v>27</v>
      </c>
      <c r="G12" s="121">
        <v>0.6</v>
      </c>
      <c r="H12" s="55">
        <f>IF($D12&gt;0,Bariloche!M7,"")</f>
        <v>83.424449421676755</v>
      </c>
      <c r="I12" s="55">
        <f>IF($D12&gt;0,Bariloche!O7,"")</f>
        <v>2.5614537639999995</v>
      </c>
      <c r="J12" s="55">
        <f>IF($D12&gt;0,Bariloche!Y7,"")</f>
        <v>4.3219999999999992</v>
      </c>
      <c r="K12" s="55">
        <f>IF($D12&gt;0,Bariloche!Z7,"")</f>
        <v>6.6474996012431333</v>
      </c>
      <c r="L12" s="55">
        <f>IF($D12&gt;0,Bariloche!AA7,"")</f>
        <v>2.3824221916205239</v>
      </c>
      <c r="M12" s="55">
        <f>IF($D12&gt;0,Bariloche!AB7,"")</f>
        <v>3.8320814883667733</v>
      </c>
      <c r="N12" s="56">
        <v>89</v>
      </c>
      <c r="O12" s="85" t="str">
        <f>VLOOKUP(K12,Pastizal!$A$2:$AZ$32,MATCH(N12,Pastizal!$B$1:$AZ$1)+1)</f>
        <v>A</v>
      </c>
      <c r="P12" s="85" t="str">
        <f>VLOOKUP(K12,Arbustal!$A$1:$B$61,2)</f>
        <v>E</v>
      </c>
      <c r="Q12" s="85" t="str">
        <f>VLOOKUP(L12,'Tipo A'!$A$2:$GH$384,MATCH(K12,'Tipo A'!$B$1:$GH$1)+1)</f>
        <v>B</v>
      </c>
      <c r="R12" s="85" t="str">
        <f>VLOOKUP(K12,'Tipo B'!$A$2:$FG$72,MATCH(L12,'Tipo B'!$B$1:$FG$1)+1)</f>
        <v>M</v>
      </c>
      <c r="S12" s="85" t="str">
        <f>VLOOKUP(K12,Plantaciones!$A$2:$GT$72,MATCH(L12,Plantaciones!$B$1:$GT$1)+1)</f>
        <v>B</v>
      </c>
      <c r="T12" s="85" t="str">
        <f t="shared" si="23"/>
        <v>M</v>
      </c>
      <c r="U12" s="98">
        <f t="shared" si="24"/>
        <v>3</v>
      </c>
      <c r="V12" s="98">
        <f t="shared" si="25"/>
        <v>5</v>
      </c>
      <c r="W12" s="98">
        <f t="shared" si="26"/>
        <v>1</v>
      </c>
      <c r="X12" s="98">
        <f t="shared" si="27"/>
        <v>2</v>
      </c>
      <c r="Y12" s="98">
        <f t="shared" si="28"/>
        <v>1</v>
      </c>
      <c r="Z12" s="98">
        <f t="shared" si="29"/>
        <v>2.4</v>
      </c>
      <c r="AA12" s="98">
        <f t="shared" si="30"/>
        <v>2</v>
      </c>
      <c r="AB12" s="85" t="str">
        <f t="shared" si="31"/>
        <v>MA</v>
      </c>
      <c r="AC12" s="99">
        <f t="shared" si="32"/>
        <v>1.3800000000000001</v>
      </c>
      <c r="AD12" s="99">
        <f t="shared" si="33"/>
        <v>2.15</v>
      </c>
      <c r="AE12" s="99">
        <f t="shared" si="34"/>
        <v>7.0000000000000007E-2</v>
      </c>
      <c r="AF12" s="99">
        <f t="shared" si="35"/>
        <v>0.08</v>
      </c>
      <c r="AG12" s="99">
        <f t="shared" si="36"/>
        <v>0</v>
      </c>
      <c r="AH12" s="99">
        <f t="shared" si="37"/>
        <v>3.68</v>
      </c>
      <c r="AI12" s="99">
        <f t="shared" si="38"/>
        <v>4</v>
      </c>
      <c r="AJ12" s="85" t="str">
        <f t="shared" si="39"/>
        <v>B</v>
      </c>
      <c r="AK12" s="57" t="str">
        <f t="shared" si="17"/>
        <v>Propagación</v>
      </c>
      <c r="AL12" s="58" t="str">
        <f t="shared" si="18"/>
        <v/>
      </c>
      <c r="AM12" s="58" t="str">
        <f t="shared" si="19"/>
        <v/>
      </c>
      <c r="AN12" s="59" t="str">
        <f t="shared" si="20"/>
        <v/>
      </c>
      <c r="AO12" s="59" t="str">
        <f t="shared" si="21"/>
        <v/>
      </c>
      <c r="AP12" s="60" t="str">
        <f t="shared" si="22"/>
        <v/>
      </c>
      <c r="AQ12" s="32">
        <f t="shared" si="40"/>
        <v>20.25</v>
      </c>
      <c r="AR12" s="117">
        <f t="shared" si="41"/>
        <v>17.575550578323245</v>
      </c>
      <c r="AS12" s="32">
        <v>7</v>
      </c>
      <c r="AT12" s="176">
        <f t="shared" si="42"/>
        <v>3.4607687571042369</v>
      </c>
      <c r="AU12" s="177">
        <f t="shared" si="43"/>
        <v>1694.6994681423002</v>
      </c>
      <c r="AV12" s="177">
        <f t="shared" si="44"/>
        <v>28.244991135705003</v>
      </c>
    </row>
    <row r="13" spans="1:48" ht="15" x14ac:dyDescent="0.2">
      <c r="A13" s="4">
        <v>8</v>
      </c>
      <c r="B13" s="54">
        <v>42985</v>
      </c>
      <c r="C13" s="100">
        <v>4.0999999999999996</v>
      </c>
      <c r="D13" s="100">
        <v>46</v>
      </c>
      <c r="E13" s="61" t="s">
        <v>76</v>
      </c>
      <c r="F13" s="116">
        <v>7</v>
      </c>
      <c r="G13" s="121"/>
      <c r="H13" s="55">
        <f>IF($D13&gt;0,Bariloche!M8,"")</f>
        <v>84.559111478040492</v>
      </c>
      <c r="I13" s="55">
        <f>IF($D13&gt;0,Bariloche!O8,"")</f>
        <v>3.0241503879999994</v>
      </c>
      <c r="J13" s="55">
        <f>IF($D13&gt;0,Bariloche!Y8,"")</f>
        <v>4.7639999999999993</v>
      </c>
      <c r="K13" s="55">
        <f>IF($D13&gt;0,Bariloche!Z8,"")</f>
        <v>2.8230153211671443</v>
      </c>
      <c r="L13" s="55">
        <f>IF($D13&gt;0,Bariloche!AA8,"")</f>
        <v>2.8146636309464483</v>
      </c>
      <c r="M13" s="55">
        <f>IF($D13&gt;0,Bariloche!AB8,"")</f>
        <v>0.9728036354448758</v>
      </c>
      <c r="N13" s="56">
        <v>89</v>
      </c>
      <c r="O13" s="85" t="str">
        <f>VLOOKUP(K13,Pastizal!$A$2:$AZ$32,MATCH(N13,Pastizal!$B$1:$AZ$1)+1)</f>
        <v>M</v>
      </c>
      <c r="P13" s="85" t="str">
        <f>VLOOKUP(K13,Arbustal!$A$1:$B$61,2)</f>
        <v>MA</v>
      </c>
      <c r="Q13" s="85" t="str">
        <f>VLOOKUP(L13,'Tipo A'!$A$2:$GH$384,MATCH(K13,'Tipo A'!$B$1:$GH$1)+1)</f>
        <v>B</v>
      </c>
      <c r="R13" s="85" t="str">
        <f>VLOOKUP(K13,'Tipo B'!$A$2:$FG$72,MATCH(L13,'Tipo B'!$B$1:$FG$1)+1)</f>
        <v>M</v>
      </c>
      <c r="S13" s="85" t="str">
        <f>VLOOKUP(K13,Plantaciones!$A$2:$GT$72,MATCH(L13,Plantaciones!$B$1:$GT$1)+1)</f>
        <v>B</v>
      </c>
      <c r="T13" s="85" t="str">
        <f t="shared" si="23"/>
        <v>M</v>
      </c>
      <c r="U13" s="98">
        <f t="shared" si="24"/>
        <v>2</v>
      </c>
      <c r="V13" s="98">
        <f t="shared" si="25"/>
        <v>4</v>
      </c>
      <c r="W13" s="98">
        <f t="shared" si="26"/>
        <v>1</v>
      </c>
      <c r="X13" s="98">
        <f t="shared" si="27"/>
        <v>2</v>
      </c>
      <c r="Y13" s="98">
        <f t="shared" si="28"/>
        <v>1</v>
      </c>
      <c r="Z13" s="98">
        <f t="shared" si="29"/>
        <v>2</v>
      </c>
      <c r="AA13" s="98">
        <f t="shared" si="30"/>
        <v>2</v>
      </c>
      <c r="AB13" s="85" t="str">
        <f t="shared" si="31"/>
        <v>A</v>
      </c>
      <c r="AC13" s="99">
        <f t="shared" si="32"/>
        <v>0.92</v>
      </c>
      <c r="AD13" s="99">
        <f t="shared" si="33"/>
        <v>1.72</v>
      </c>
      <c r="AE13" s="99">
        <f t="shared" si="34"/>
        <v>7.0000000000000007E-2</v>
      </c>
      <c r="AF13" s="99">
        <f t="shared" si="35"/>
        <v>0.08</v>
      </c>
      <c r="AG13" s="99">
        <f t="shared" si="36"/>
        <v>0</v>
      </c>
      <c r="AH13" s="99">
        <f t="shared" si="37"/>
        <v>2.79</v>
      </c>
      <c r="AI13" s="99">
        <f t="shared" si="38"/>
        <v>3</v>
      </c>
      <c r="AJ13" s="85" t="str">
        <f t="shared" si="39"/>
        <v>B</v>
      </c>
      <c r="AK13" s="57" t="str">
        <f t="shared" si="17"/>
        <v>Propagación</v>
      </c>
      <c r="AL13" s="58" t="str">
        <f t="shared" si="18"/>
        <v/>
      </c>
      <c r="AM13" s="58" t="str">
        <f t="shared" si="19"/>
        <v/>
      </c>
      <c r="AN13" s="59" t="str">
        <f t="shared" si="20"/>
        <v/>
      </c>
      <c r="AO13" s="59" t="str">
        <f t="shared" si="21"/>
        <v/>
      </c>
      <c r="AP13" s="60" t="str">
        <f t="shared" si="22"/>
        <v/>
      </c>
      <c r="AQ13" s="32">
        <f t="shared" si="40"/>
        <v>5.25</v>
      </c>
      <c r="AR13" s="117">
        <f t="shared" si="41"/>
        <v>16.440888521959508</v>
      </c>
      <c r="AS13" s="32">
        <v>7</v>
      </c>
      <c r="AT13" s="176">
        <f t="shared" si="42"/>
        <v>-4.6126731792229947</v>
      </c>
      <c r="AU13" s="177">
        <f t="shared" si="43"/>
        <v>-370.09758300676822</v>
      </c>
      <c r="AV13" s="177">
        <f t="shared" si="44"/>
        <v>-6.1682930501128039</v>
      </c>
    </row>
    <row r="14" spans="1:48" ht="15" x14ac:dyDescent="0.2">
      <c r="A14" s="4">
        <v>9</v>
      </c>
      <c r="B14" s="54">
        <v>42986</v>
      </c>
      <c r="C14" s="100">
        <v>4.5999999999999996</v>
      </c>
      <c r="D14" s="100">
        <v>52</v>
      </c>
      <c r="E14" s="61" t="s">
        <v>76</v>
      </c>
      <c r="F14" s="116">
        <v>27</v>
      </c>
      <c r="G14" s="121"/>
      <c r="H14" s="55">
        <f>IF($D14&gt;0,Bariloche!M9,"")</f>
        <v>84.606672643451262</v>
      </c>
      <c r="I14" s="55">
        <f>IF($D14&gt;0,Bariloche!O9,"")</f>
        <v>3.4749829959999992</v>
      </c>
      <c r="J14" s="55">
        <f>IF($D14&gt;0,Bariloche!Y9,"")</f>
        <v>5.2959999999999994</v>
      </c>
      <c r="K14" s="55">
        <f>IF($D14&gt;0,Bariloche!Z9,"")</f>
        <v>7.7824313760338804</v>
      </c>
      <c r="L14" s="55">
        <f>IF($D14&gt;0,Bariloche!AA9,"")</f>
        <v>3.2508495319030377</v>
      </c>
      <c r="M14" s="55">
        <f>IF($D14&gt;0,Bariloche!AB9,"")</f>
        <v>5.0669830020366593</v>
      </c>
      <c r="N14" s="56">
        <v>89</v>
      </c>
      <c r="O14" s="85" t="str">
        <f>VLOOKUP(K14,Pastizal!$A$2:$AZ$32,MATCH(N14,Pastizal!$B$1:$AZ$1)+1)</f>
        <v>A</v>
      </c>
      <c r="P14" s="85" t="str">
        <f>VLOOKUP(K14,Arbustal!$A$1:$B$61,2)</f>
        <v>E</v>
      </c>
      <c r="Q14" s="85" t="str">
        <f>VLOOKUP(L14,'Tipo A'!$A$2:$GH$384,MATCH(K14,'Tipo A'!$B$1:$GH$1)+1)</f>
        <v>B</v>
      </c>
      <c r="R14" s="85" t="str">
        <f>VLOOKUP(K14,'Tipo B'!$A$2:$FG$72,MATCH(L14,'Tipo B'!$B$1:$FG$1)+1)</f>
        <v>M</v>
      </c>
      <c r="S14" s="85" t="str">
        <f>VLOOKUP(K14,Plantaciones!$A$2:$GT$72,MATCH(L14,Plantaciones!$B$1:$GT$1)+1)</f>
        <v>M</v>
      </c>
      <c r="T14" s="85" t="str">
        <f t="shared" si="23"/>
        <v>A</v>
      </c>
      <c r="U14" s="98">
        <f t="shared" si="24"/>
        <v>3</v>
      </c>
      <c r="V14" s="98">
        <f t="shared" si="25"/>
        <v>5</v>
      </c>
      <c r="W14" s="98">
        <f t="shared" si="26"/>
        <v>1</v>
      </c>
      <c r="X14" s="98">
        <f t="shared" si="27"/>
        <v>2</v>
      </c>
      <c r="Y14" s="98">
        <f t="shared" si="28"/>
        <v>2</v>
      </c>
      <c r="Z14" s="98">
        <f t="shared" si="29"/>
        <v>2.6</v>
      </c>
      <c r="AA14" s="98">
        <f t="shared" si="30"/>
        <v>3</v>
      </c>
      <c r="AB14" s="85" t="str">
        <f t="shared" si="31"/>
        <v>MA</v>
      </c>
      <c r="AC14" s="99">
        <f t="shared" si="32"/>
        <v>1.3800000000000001</v>
      </c>
      <c r="AD14" s="99">
        <f t="shared" si="33"/>
        <v>2.15</v>
      </c>
      <c r="AE14" s="99">
        <f t="shared" si="34"/>
        <v>7.0000000000000007E-2</v>
      </c>
      <c r="AF14" s="99">
        <f t="shared" si="35"/>
        <v>0.08</v>
      </c>
      <c r="AG14" s="99">
        <f t="shared" si="36"/>
        <v>0</v>
      </c>
      <c r="AH14" s="99">
        <f t="shared" si="37"/>
        <v>3.68</v>
      </c>
      <c r="AI14" s="99">
        <f t="shared" si="38"/>
        <v>4</v>
      </c>
      <c r="AJ14" s="85" t="str">
        <f t="shared" si="39"/>
        <v>B</v>
      </c>
      <c r="AK14" s="57" t="str">
        <f t="shared" si="17"/>
        <v>Propagación</v>
      </c>
      <c r="AL14" s="58" t="str">
        <f t="shared" si="18"/>
        <v/>
      </c>
      <c r="AM14" s="58" t="str">
        <f t="shared" si="19"/>
        <v/>
      </c>
      <c r="AN14" s="59" t="str">
        <f t="shared" si="20"/>
        <v/>
      </c>
      <c r="AO14" s="59" t="str">
        <f t="shared" si="21"/>
        <v/>
      </c>
      <c r="AP14" s="60" t="str">
        <f t="shared" si="22"/>
        <v/>
      </c>
      <c r="AQ14" s="32">
        <f t="shared" si="40"/>
        <v>20.25</v>
      </c>
      <c r="AR14" s="117">
        <f t="shared" si="41"/>
        <v>16.393327356548738</v>
      </c>
      <c r="AS14" s="32">
        <v>7</v>
      </c>
      <c r="AT14" s="176">
        <f t="shared" si="42"/>
        <v>3.9573025102495283</v>
      </c>
      <c r="AU14" s="177">
        <f t="shared" si="43"/>
        <v>1964.2463627068878</v>
      </c>
      <c r="AV14" s="177">
        <f t="shared" si="44"/>
        <v>32.73743937844813</v>
      </c>
    </row>
    <row r="15" spans="1:48" ht="15" x14ac:dyDescent="0.2">
      <c r="A15" s="4">
        <v>10</v>
      </c>
      <c r="B15" s="54">
        <v>42987</v>
      </c>
      <c r="C15" s="100">
        <v>5.4</v>
      </c>
      <c r="D15" s="100">
        <v>46</v>
      </c>
      <c r="E15" s="61" t="s">
        <v>94</v>
      </c>
      <c r="F15" s="116">
        <v>15</v>
      </c>
      <c r="G15" s="121"/>
      <c r="H15" s="55">
        <f>IF($D15&gt;0,Bariloche!M10,"")</f>
        <v>85.304418512344967</v>
      </c>
      <c r="I15" s="55">
        <f>IF($D15&gt;0,Bariloche!O10,"")</f>
        <v>4.0533537759999989</v>
      </c>
      <c r="J15" s="55">
        <f>IF($D15&gt;0,Bariloche!Y10,"")</f>
        <v>5.9719999999999995</v>
      </c>
      <c r="K15" s="55">
        <f>IF($D15&gt;0,Bariloche!Z10,"")</f>
        <v>4.6790602671276389</v>
      </c>
      <c r="L15" s="55">
        <f>IF($D15&gt;0,Bariloche!AA10,"")</f>
        <v>3.8142521987628406</v>
      </c>
      <c r="M15" s="55">
        <f>IF($D15&gt;0,Bariloche!AB10,"")</f>
        <v>3.0787306701261312</v>
      </c>
      <c r="N15" s="56">
        <v>89</v>
      </c>
      <c r="O15" s="85" t="str">
        <f>VLOOKUP(K15,Pastizal!$A$2:$AZ$32,MATCH(N15,Pastizal!$B$1:$AZ$1)+1)</f>
        <v>A</v>
      </c>
      <c r="P15" s="85" t="str">
        <f>VLOOKUP(K15,Arbustal!$A$1:$B$61,2)</f>
        <v>E</v>
      </c>
      <c r="Q15" s="85" t="str">
        <f>VLOOKUP(L15,'Tipo A'!$A$2:$GH$384,MATCH(K15,'Tipo A'!$B$1:$GH$1)+1)</f>
        <v>B</v>
      </c>
      <c r="R15" s="85" t="str">
        <f>VLOOKUP(K15,'Tipo B'!$A$2:$FG$72,MATCH(L15,'Tipo B'!$B$1:$FG$1)+1)</f>
        <v>M</v>
      </c>
      <c r="S15" s="85" t="str">
        <f>VLOOKUP(K15,Plantaciones!$A$2:$GT$72,MATCH(L15,Plantaciones!$B$1:$GT$1)+1)</f>
        <v>B</v>
      </c>
      <c r="T15" s="85" t="str">
        <f t="shared" si="23"/>
        <v>M</v>
      </c>
      <c r="U15" s="98">
        <f t="shared" si="24"/>
        <v>3</v>
      </c>
      <c r="V15" s="98">
        <f t="shared" si="25"/>
        <v>5</v>
      </c>
      <c r="W15" s="98">
        <f t="shared" si="26"/>
        <v>1</v>
      </c>
      <c r="X15" s="98">
        <f t="shared" si="27"/>
        <v>2</v>
      </c>
      <c r="Y15" s="98">
        <f t="shared" si="28"/>
        <v>1</v>
      </c>
      <c r="Z15" s="98">
        <f t="shared" si="29"/>
        <v>2.4</v>
      </c>
      <c r="AA15" s="98">
        <f t="shared" si="30"/>
        <v>2</v>
      </c>
      <c r="AB15" s="85" t="str">
        <f t="shared" si="31"/>
        <v>MA</v>
      </c>
      <c r="AC15" s="99">
        <f t="shared" si="32"/>
        <v>1.3800000000000001</v>
      </c>
      <c r="AD15" s="99">
        <f t="shared" si="33"/>
        <v>2.15</v>
      </c>
      <c r="AE15" s="99">
        <f t="shared" si="34"/>
        <v>7.0000000000000007E-2</v>
      </c>
      <c r="AF15" s="99">
        <f t="shared" si="35"/>
        <v>0.08</v>
      </c>
      <c r="AG15" s="99">
        <f t="shared" si="36"/>
        <v>0</v>
      </c>
      <c r="AH15" s="99">
        <f t="shared" si="37"/>
        <v>3.68</v>
      </c>
      <c r="AI15" s="99">
        <f t="shared" si="38"/>
        <v>4</v>
      </c>
      <c r="AJ15" s="85" t="str">
        <f t="shared" si="39"/>
        <v>B</v>
      </c>
      <c r="AK15" s="57" t="str">
        <f t="shared" si="17"/>
        <v>Propagación</v>
      </c>
      <c r="AL15" s="58" t="str">
        <f t="shared" si="18"/>
        <v/>
      </c>
      <c r="AM15" s="58" t="str">
        <f t="shared" si="19"/>
        <v/>
      </c>
      <c r="AN15" s="59" t="str">
        <f t="shared" si="20"/>
        <v/>
      </c>
      <c r="AO15" s="59" t="str">
        <f t="shared" si="21"/>
        <v/>
      </c>
      <c r="AP15" s="60" t="str">
        <f t="shared" si="22"/>
        <v/>
      </c>
      <c r="AQ15" s="32">
        <f t="shared" ref="AQ15:AQ78" si="45">F15*0.75</f>
        <v>11.25</v>
      </c>
      <c r="AR15" s="117">
        <f t="shared" ref="AR15:AR78" si="46">101-H15</f>
        <v>15.695581487655033</v>
      </c>
      <c r="AS15" s="32">
        <v>7</v>
      </c>
      <c r="AT15" s="176">
        <f t="shared" ref="AT15:AT78" si="47">(0.57*AQ15)+(0.96*AS15)-(0.42*AR15)-7.42</f>
        <v>-0.87964422481511306</v>
      </c>
      <c r="AU15" s="177">
        <f t="shared" ref="AU15:AU78" si="48">1581+(154.9*AQ15)+(140.6*AS15)-(228*AR15)</f>
        <v>729.23242081465196</v>
      </c>
      <c r="AV15" s="177">
        <f t="shared" si="44"/>
        <v>12.1538736802442</v>
      </c>
    </row>
    <row r="16" spans="1:48" ht="15" x14ac:dyDescent="0.2">
      <c r="A16" s="4">
        <v>11</v>
      </c>
      <c r="B16" s="54">
        <v>42988</v>
      </c>
      <c r="C16" s="100">
        <v>7.1</v>
      </c>
      <c r="D16" s="100">
        <v>50</v>
      </c>
      <c r="E16" s="61" t="s">
        <v>76</v>
      </c>
      <c r="F16" s="116">
        <v>36</v>
      </c>
      <c r="G16" s="121"/>
      <c r="H16" s="55">
        <f>IF($D16&gt;0,Bariloche!M11,"")</f>
        <v>85.352225741130539</v>
      </c>
      <c r="I16" s="55">
        <f>IF($D16&gt;0,Bariloche!O11,"")</f>
        <v>4.7289435759999989</v>
      </c>
      <c r="J16" s="55">
        <f>IF($D16&gt;0,Bariloche!Y11,"")</f>
        <v>6.9539999999999988</v>
      </c>
      <c r="K16" s="55">
        <f>IF($D16&gt;0,Bariloche!Z11,"")</f>
        <v>13.56782543424103</v>
      </c>
      <c r="L16" s="55">
        <f>IF($D16&gt;0,Bariloche!AA11,"")</f>
        <v>4.4885950630392362</v>
      </c>
      <c r="M16" s="55">
        <f>IF($D16&gt;0,Bariloche!AB11,"")</f>
        <v>9.4858313427940342</v>
      </c>
      <c r="N16" s="56">
        <v>89</v>
      </c>
      <c r="O16" s="85" t="str">
        <f>VLOOKUP(K16,Pastizal!$A$2:$AZ$32,MATCH(N16,Pastizal!$B$1:$AZ$1)+1)</f>
        <v>E</v>
      </c>
      <c r="P16" s="85" t="str">
        <f>VLOOKUP(K16,Arbustal!$A$1:$B$61,2)</f>
        <v>E</v>
      </c>
      <c r="Q16" s="85" t="str">
        <f>VLOOKUP(L16,'Tipo A'!$A$2:$GH$384,MATCH(K16,'Tipo A'!$B$1:$GH$1)+1)</f>
        <v>M</v>
      </c>
      <c r="R16" s="85" t="str">
        <f>VLOOKUP(K16,'Tipo B'!$A$2:$FG$72,MATCH(L16,'Tipo B'!$B$1:$FG$1)+1)</f>
        <v>M</v>
      </c>
      <c r="S16" s="85" t="str">
        <f>VLOOKUP(K16,Plantaciones!$A$2:$GT$72,MATCH(L16,Plantaciones!$B$1:$GT$1)+1)</f>
        <v>M</v>
      </c>
      <c r="T16" s="85" t="str">
        <f t="shared" si="23"/>
        <v>A</v>
      </c>
      <c r="U16" s="98">
        <f t="shared" si="24"/>
        <v>5</v>
      </c>
      <c r="V16" s="98">
        <f t="shared" si="25"/>
        <v>5</v>
      </c>
      <c r="W16" s="98">
        <f t="shared" si="26"/>
        <v>2</v>
      </c>
      <c r="X16" s="98">
        <f t="shared" si="27"/>
        <v>2</v>
      </c>
      <c r="Y16" s="98">
        <f t="shared" si="28"/>
        <v>2</v>
      </c>
      <c r="Z16" s="98">
        <f t="shared" si="29"/>
        <v>3.2</v>
      </c>
      <c r="AA16" s="98">
        <f t="shared" si="30"/>
        <v>3</v>
      </c>
      <c r="AB16" s="85" t="str">
        <f t="shared" si="31"/>
        <v>E</v>
      </c>
      <c r="AC16" s="99">
        <f t="shared" si="32"/>
        <v>2.3000000000000003</v>
      </c>
      <c r="AD16" s="99">
        <f t="shared" si="33"/>
        <v>2.15</v>
      </c>
      <c r="AE16" s="99">
        <f t="shared" si="34"/>
        <v>0.14000000000000001</v>
      </c>
      <c r="AF16" s="99">
        <f t="shared" si="35"/>
        <v>0.08</v>
      </c>
      <c r="AG16" s="99">
        <f t="shared" si="36"/>
        <v>0</v>
      </c>
      <c r="AH16" s="99">
        <f t="shared" si="37"/>
        <v>4.67</v>
      </c>
      <c r="AI16" s="99">
        <f t="shared" si="38"/>
        <v>5</v>
      </c>
      <c r="AJ16" s="85" t="str">
        <f t="shared" si="39"/>
        <v>M</v>
      </c>
      <c r="AK16" s="57" t="str">
        <f t="shared" si="17"/>
        <v>Propagación</v>
      </c>
      <c r="AL16" s="58" t="str">
        <f t="shared" si="18"/>
        <v>rápida</v>
      </c>
      <c r="AM16" s="58" t="str">
        <f t="shared" si="19"/>
        <v/>
      </c>
      <c r="AN16" s="59" t="str">
        <f t="shared" si="20"/>
        <v/>
      </c>
      <c r="AO16" s="59" t="str">
        <f t="shared" si="21"/>
        <v/>
      </c>
      <c r="AP16" s="60" t="str">
        <f t="shared" si="22"/>
        <v/>
      </c>
      <c r="AQ16" s="32">
        <f t="shared" si="45"/>
        <v>27</v>
      </c>
      <c r="AR16" s="117">
        <f t="shared" si="46"/>
        <v>15.647774258869461</v>
      </c>
      <c r="AS16" s="32">
        <v>7</v>
      </c>
      <c r="AT16" s="176">
        <f t="shared" si="47"/>
        <v>8.1179348112748269</v>
      </c>
      <c r="AU16" s="177">
        <f t="shared" si="48"/>
        <v>3179.8074689777627</v>
      </c>
      <c r="AV16" s="177">
        <f t="shared" si="44"/>
        <v>52.996791149629381</v>
      </c>
    </row>
    <row r="17" spans="1:48" ht="15" x14ac:dyDescent="0.2">
      <c r="A17" s="4">
        <v>12</v>
      </c>
      <c r="B17" s="54">
        <v>42989</v>
      </c>
      <c r="C17" s="100">
        <v>7.9</v>
      </c>
      <c r="D17" s="100">
        <v>56</v>
      </c>
      <c r="E17" s="61" t="s">
        <v>97</v>
      </c>
      <c r="F17" s="116">
        <v>34</v>
      </c>
      <c r="G17" s="121"/>
      <c r="H17" s="55">
        <f>IF($D17&gt;0,Bariloche!M12,"")</f>
        <v>85.400048753489202</v>
      </c>
      <c r="I17" s="55">
        <f>IF($D17&gt;0,Bariloche!O12,"")</f>
        <v>5.3814644559999989</v>
      </c>
      <c r="J17" s="55">
        <f>IF($D17&gt;0,Bariloche!Y12,"")</f>
        <v>8.0799999999999983</v>
      </c>
      <c r="K17" s="55">
        <f>IF($D17&gt;0,Bariloche!Z12,"")</f>
        <v>12.348991680295773</v>
      </c>
      <c r="L17" s="55">
        <f>IF($D17&gt;0,Bariloche!AA12,"")</f>
        <v>5.1497113814536624</v>
      </c>
      <c r="M17" s="55">
        <f>IF($D17&gt;0,Bariloche!AB12,"")</f>
        <v>9.2035721814046809</v>
      </c>
      <c r="N17" s="56">
        <v>89</v>
      </c>
      <c r="O17" s="85" t="str">
        <f>VLOOKUP(K17,Pastizal!$A$2:$AZ$32,MATCH(N17,Pastizal!$B$1:$AZ$1)+1)</f>
        <v>E</v>
      </c>
      <c r="P17" s="85" t="str">
        <f>VLOOKUP(K17,Arbustal!$A$1:$B$61,2)</f>
        <v>E</v>
      </c>
      <c r="Q17" s="85" t="str">
        <f>VLOOKUP(L17,'Tipo A'!$A$2:$GH$384,MATCH(K17,'Tipo A'!$B$1:$GH$1)+1)</f>
        <v>M</v>
      </c>
      <c r="R17" s="85" t="str">
        <f>VLOOKUP(K17,'Tipo B'!$A$2:$FG$72,MATCH(L17,'Tipo B'!$B$1:$FG$1)+1)</f>
        <v>M</v>
      </c>
      <c r="S17" s="85" t="str">
        <f>VLOOKUP(K17,Plantaciones!$A$2:$GT$72,MATCH(L17,Plantaciones!$B$1:$GT$1)+1)</f>
        <v>M</v>
      </c>
      <c r="T17" s="85" t="str">
        <f t="shared" si="23"/>
        <v>A</v>
      </c>
      <c r="U17" s="98">
        <f t="shared" si="24"/>
        <v>5</v>
      </c>
      <c r="V17" s="98">
        <f t="shared" si="25"/>
        <v>5</v>
      </c>
      <c r="W17" s="98">
        <f t="shared" si="26"/>
        <v>2</v>
      </c>
      <c r="X17" s="98">
        <f t="shared" si="27"/>
        <v>2</v>
      </c>
      <c r="Y17" s="98">
        <f t="shared" si="28"/>
        <v>2</v>
      </c>
      <c r="Z17" s="98">
        <f t="shared" si="29"/>
        <v>3.2</v>
      </c>
      <c r="AA17" s="98">
        <f t="shared" si="30"/>
        <v>3</v>
      </c>
      <c r="AB17" s="85" t="str">
        <f t="shared" si="31"/>
        <v>E</v>
      </c>
      <c r="AC17" s="99">
        <f t="shared" si="32"/>
        <v>2.3000000000000003</v>
      </c>
      <c r="AD17" s="99">
        <f t="shared" si="33"/>
        <v>2.15</v>
      </c>
      <c r="AE17" s="99">
        <f t="shared" si="34"/>
        <v>0.14000000000000001</v>
      </c>
      <c r="AF17" s="99">
        <f t="shared" si="35"/>
        <v>0.08</v>
      </c>
      <c r="AG17" s="99">
        <f t="shared" si="36"/>
        <v>0</v>
      </c>
      <c r="AH17" s="99">
        <f t="shared" si="37"/>
        <v>4.67</v>
      </c>
      <c r="AI17" s="99">
        <f t="shared" si="38"/>
        <v>5</v>
      </c>
      <c r="AJ17" s="85" t="str">
        <f t="shared" si="39"/>
        <v>M</v>
      </c>
      <c r="AK17" s="57" t="str">
        <f t="shared" si="17"/>
        <v>Propagación</v>
      </c>
      <c r="AL17" s="58" t="str">
        <f t="shared" si="18"/>
        <v>rápida</v>
      </c>
      <c r="AM17" s="58" t="str">
        <f t="shared" si="19"/>
        <v/>
      </c>
      <c r="AN17" s="59" t="str">
        <f t="shared" si="20"/>
        <v/>
      </c>
      <c r="AO17" s="59" t="str">
        <f t="shared" si="21"/>
        <v/>
      </c>
      <c r="AP17" s="60" t="str">
        <f t="shared" si="22"/>
        <v/>
      </c>
      <c r="AQ17" s="32">
        <f t="shared" si="45"/>
        <v>25.5</v>
      </c>
      <c r="AR17" s="117">
        <f t="shared" si="46"/>
        <v>15.599951246510798</v>
      </c>
      <c r="AS17" s="32">
        <v>7</v>
      </c>
      <c r="AT17" s="176">
        <f t="shared" si="47"/>
        <v>7.2830204764654649</v>
      </c>
      <c r="AU17" s="177">
        <f t="shared" si="48"/>
        <v>2958.3611157955384</v>
      </c>
      <c r="AV17" s="177">
        <f t="shared" si="44"/>
        <v>49.306018596592303</v>
      </c>
    </row>
    <row r="18" spans="1:48" ht="15" x14ac:dyDescent="0.2">
      <c r="A18" s="4">
        <v>13</v>
      </c>
      <c r="B18" s="54">
        <v>42990</v>
      </c>
      <c r="C18" s="100">
        <v>8.9</v>
      </c>
      <c r="D18" s="100">
        <v>48</v>
      </c>
      <c r="E18" s="61" t="s">
        <v>76</v>
      </c>
      <c r="F18" s="116">
        <v>18</v>
      </c>
      <c r="G18" s="121"/>
      <c r="H18" s="55">
        <f>IF($D18&gt;0,Bariloche!M13,"")</f>
        <v>85.775069977357504</v>
      </c>
      <c r="I18" s="55">
        <f>IF($D18&gt;0,Bariloche!O13,"")</f>
        <v>6.2383100559999987</v>
      </c>
      <c r="J18" s="55">
        <f>IF($D18&gt;0,Bariloche!Y13,"")</f>
        <v>9.3859999999999975</v>
      </c>
      <c r="K18" s="55">
        <f>IF($D18&gt;0,Bariloche!Z13,"")</f>
        <v>5.8109432847615805</v>
      </c>
      <c r="L18" s="55">
        <f>IF($D18&gt;0,Bariloche!AA13,"")</f>
        <v>6.0068451564960039</v>
      </c>
      <c r="M18" s="55">
        <f>IF($D18&gt;0,Bariloche!AB13,"")</f>
        <v>4.8707156569524148</v>
      </c>
      <c r="N18" s="56">
        <v>89</v>
      </c>
      <c r="O18" s="85" t="str">
        <f>VLOOKUP(K18,Pastizal!$A$2:$AZ$32,MATCH(N18,Pastizal!$B$1:$AZ$1)+1)</f>
        <v>A</v>
      </c>
      <c r="P18" s="85" t="str">
        <f>VLOOKUP(K18,Arbustal!$A$1:$B$61,2)</f>
        <v>E</v>
      </c>
      <c r="Q18" s="85" t="str">
        <f>VLOOKUP(L18,'Tipo A'!$A$2:$GH$384,MATCH(K18,'Tipo A'!$B$1:$GH$1)+1)</f>
        <v>B</v>
      </c>
      <c r="R18" s="85" t="str">
        <f>VLOOKUP(K18,'Tipo B'!$A$2:$FG$72,MATCH(L18,'Tipo B'!$B$1:$FG$1)+1)</f>
        <v>M</v>
      </c>
      <c r="S18" s="85" t="str">
        <f>VLOOKUP(K18,Plantaciones!$A$2:$GT$72,MATCH(L18,Plantaciones!$B$1:$GT$1)+1)</f>
        <v>B</v>
      </c>
      <c r="T18" s="85" t="str">
        <f t="shared" si="23"/>
        <v>M</v>
      </c>
      <c r="U18" s="98">
        <f t="shared" si="24"/>
        <v>3</v>
      </c>
      <c r="V18" s="98">
        <f t="shared" si="25"/>
        <v>5</v>
      </c>
      <c r="W18" s="98">
        <f t="shared" si="26"/>
        <v>1</v>
      </c>
      <c r="X18" s="98">
        <f t="shared" si="27"/>
        <v>2</v>
      </c>
      <c r="Y18" s="98">
        <f t="shared" si="28"/>
        <v>1</v>
      </c>
      <c r="Z18" s="98">
        <f t="shared" si="29"/>
        <v>2.4</v>
      </c>
      <c r="AA18" s="98">
        <f t="shared" si="30"/>
        <v>2</v>
      </c>
      <c r="AB18" s="85" t="str">
        <f t="shared" si="31"/>
        <v>MA</v>
      </c>
      <c r="AC18" s="99">
        <f t="shared" si="32"/>
        <v>1.3800000000000001</v>
      </c>
      <c r="AD18" s="99">
        <f t="shared" si="33"/>
        <v>2.15</v>
      </c>
      <c r="AE18" s="99">
        <f t="shared" si="34"/>
        <v>7.0000000000000007E-2</v>
      </c>
      <c r="AF18" s="99">
        <f t="shared" si="35"/>
        <v>0.08</v>
      </c>
      <c r="AG18" s="99">
        <f t="shared" si="36"/>
        <v>0</v>
      </c>
      <c r="AH18" s="99">
        <f t="shared" si="37"/>
        <v>3.68</v>
      </c>
      <c r="AI18" s="99">
        <f t="shared" si="38"/>
        <v>4</v>
      </c>
      <c r="AJ18" s="85" t="str">
        <f t="shared" si="39"/>
        <v>B</v>
      </c>
      <c r="AK18" s="57" t="str">
        <f t="shared" si="17"/>
        <v>Propagación</v>
      </c>
      <c r="AL18" s="58" t="str">
        <f t="shared" si="18"/>
        <v/>
      </c>
      <c r="AM18" s="58" t="str">
        <f t="shared" si="19"/>
        <v/>
      </c>
      <c r="AN18" s="59" t="str">
        <f t="shared" si="20"/>
        <v/>
      </c>
      <c r="AO18" s="59" t="str">
        <f t="shared" si="21"/>
        <v/>
      </c>
      <c r="AP18" s="60" t="str">
        <f t="shared" si="22"/>
        <v/>
      </c>
      <c r="AQ18" s="32">
        <f t="shared" si="45"/>
        <v>13.5</v>
      </c>
      <c r="AR18" s="117">
        <f t="shared" si="46"/>
        <v>15.224930022642496</v>
      </c>
      <c r="AS18" s="32">
        <v>7</v>
      </c>
      <c r="AT18" s="176">
        <f t="shared" si="47"/>
        <v>0.60052939049015031</v>
      </c>
      <c r="AU18" s="177">
        <f t="shared" si="48"/>
        <v>1185.0659548375111</v>
      </c>
      <c r="AV18" s="177">
        <f t="shared" si="44"/>
        <v>19.751099247291851</v>
      </c>
    </row>
    <row r="19" spans="1:48" ht="15" x14ac:dyDescent="0.2">
      <c r="A19" s="4">
        <v>14</v>
      </c>
      <c r="B19" s="54">
        <v>42991</v>
      </c>
      <c r="C19" s="100">
        <v>8.3000000000000007</v>
      </c>
      <c r="D19" s="100">
        <v>56</v>
      </c>
      <c r="E19" s="61" t="s">
        <v>76</v>
      </c>
      <c r="F19" s="116">
        <v>51</v>
      </c>
      <c r="G19" s="121"/>
      <c r="H19" s="55">
        <f>IF($D19&gt;0,Bariloche!M14,"")</f>
        <v>85.823032591886829</v>
      </c>
      <c r="I19" s="55">
        <f>IF($D19&gt;0,Bariloche!O14,"")</f>
        <v>6.9198318639999989</v>
      </c>
      <c r="J19" s="55">
        <f>IF($D19&gt;0,Bariloche!Y14,"")</f>
        <v>10.583999999999998</v>
      </c>
      <c r="K19" s="55">
        <f>IF($D19&gt;0,Bariloche!Z14,"")</f>
        <v>30.845566446413304</v>
      </c>
      <c r="L19" s="55">
        <f>IF($D19&gt;0,Bariloche!AA14,"")</f>
        <v>6.6950448539570582</v>
      </c>
      <c r="M19" s="55">
        <f>IF($D19&gt;0,Bariloche!AB14,"")</f>
        <v>20.64096984218542</v>
      </c>
      <c r="N19" s="56">
        <v>89</v>
      </c>
      <c r="O19" s="85" t="str">
        <f>VLOOKUP(K19,Pastizal!$A$2:$AZ$32,MATCH(N19,Pastizal!$B$1:$AZ$1)+1)</f>
        <v>E</v>
      </c>
      <c r="P19" s="85" t="str">
        <f>VLOOKUP(K19,Arbustal!$A$1:$B$61,2)</f>
        <v>E</v>
      </c>
      <c r="Q19" s="85" t="str">
        <f>VLOOKUP(L19,'Tipo A'!$A$2:$GH$384,MATCH(K19,'Tipo A'!$B$1:$GH$1)+1)</f>
        <v>A</v>
      </c>
      <c r="R19" s="85" t="str">
        <f>VLOOKUP(K19,'Tipo B'!$A$2:$FG$72,MATCH(L19,'Tipo B'!$B$1:$FG$1)+1)</f>
        <v>M</v>
      </c>
      <c r="S19" s="85" t="str">
        <f>VLOOKUP(K19,Plantaciones!$A$2:$GT$72,MATCH(L19,Plantaciones!$B$1:$GT$1)+1)</f>
        <v>M</v>
      </c>
      <c r="T19" s="85" t="str">
        <f t="shared" si="23"/>
        <v>A</v>
      </c>
      <c r="U19" s="98">
        <f t="shared" si="24"/>
        <v>5</v>
      </c>
      <c r="V19" s="98">
        <f t="shared" si="25"/>
        <v>5</v>
      </c>
      <c r="W19" s="98">
        <f t="shared" si="26"/>
        <v>3</v>
      </c>
      <c r="X19" s="98">
        <f t="shared" si="27"/>
        <v>2</v>
      </c>
      <c r="Y19" s="98">
        <f t="shared" si="28"/>
        <v>2</v>
      </c>
      <c r="Z19" s="98">
        <f t="shared" si="29"/>
        <v>3.4</v>
      </c>
      <c r="AA19" s="98">
        <f t="shared" si="30"/>
        <v>3</v>
      </c>
      <c r="AB19" s="85" t="str">
        <f t="shared" si="31"/>
        <v>E</v>
      </c>
      <c r="AC19" s="99">
        <f t="shared" si="32"/>
        <v>2.3000000000000003</v>
      </c>
      <c r="AD19" s="99">
        <f t="shared" si="33"/>
        <v>2.15</v>
      </c>
      <c r="AE19" s="99">
        <f t="shared" si="34"/>
        <v>0.21000000000000002</v>
      </c>
      <c r="AF19" s="99">
        <f t="shared" si="35"/>
        <v>0.08</v>
      </c>
      <c r="AG19" s="99">
        <f t="shared" si="36"/>
        <v>0</v>
      </c>
      <c r="AH19" s="99">
        <f t="shared" si="37"/>
        <v>4.74</v>
      </c>
      <c r="AI19" s="99">
        <f t="shared" si="38"/>
        <v>5</v>
      </c>
      <c r="AJ19" s="85" t="str">
        <f t="shared" si="39"/>
        <v>M</v>
      </c>
      <c r="AK19" s="57" t="str">
        <f t="shared" si="17"/>
        <v>Propagación</v>
      </c>
      <c r="AL19" s="58" t="str">
        <f t="shared" si="18"/>
        <v>rápida</v>
      </c>
      <c r="AM19" s="58" t="str">
        <f t="shared" si="19"/>
        <v/>
      </c>
      <c r="AN19" s="59" t="str">
        <f t="shared" si="20"/>
        <v/>
      </c>
      <c r="AO19" s="59" t="str">
        <f t="shared" si="21"/>
        <v/>
      </c>
      <c r="AP19" s="60" t="str">
        <f t="shared" si="22"/>
        <v/>
      </c>
      <c r="AQ19" s="32">
        <f t="shared" si="45"/>
        <v>38.25</v>
      </c>
      <c r="AR19" s="117">
        <f t="shared" si="46"/>
        <v>15.176967408113171</v>
      </c>
      <c r="AS19" s="32">
        <v>7</v>
      </c>
      <c r="AT19" s="176">
        <f t="shared" si="47"/>
        <v>14.728173688592465</v>
      </c>
      <c r="AU19" s="177">
        <f t="shared" si="48"/>
        <v>5029.7764309501972</v>
      </c>
      <c r="AV19" s="177">
        <f t="shared" si="44"/>
        <v>83.829607182503281</v>
      </c>
    </row>
    <row r="20" spans="1:48" ht="15" x14ac:dyDescent="0.2">
      <c r="A20" s="4">
        <v>15</v>
      </c>
      <c r="B20" s="54">
        <v>42992</v>
      </c>
      <c r="C20" s="100">
        <v>5.4</v>
      </c>
      <c r="D20" s="100">
        <v>50</v>
      </c>
      <c r="E20" s="61" t="s">
        <v>70</v>
      </c>
      <c r="F20" s="116">
        <v>31</v>
      </c>
      <c r="G20" s="121">
        <v>8</v>
      </c>
      <c r="H20" s="55">
        <f>IF($D20&gt;0,Bariloche!M15,"")</f>
        <v>55.877047020138562</v>
      </c>
      <c r="I20" s="55">
        <f>IF($D20&gt;0,Bariloche!O15,"")</f>
        <v>3.7284303998045774</v>
      </c>
      <c r="J20" s="55">
        <f>IF($D20&gt;0,Bariloche!Y15,"")</f>
        <v>0.67599999999999971</v>
      </c>
      <c r="K20" s="55">
        <f>IF($D20&gt;0,Bariloche!Z15,"")</f>
        <v>1.4377532401260644</v>
      </c>
      <c r="L20" s="55">
        <f>IF($D20&gt;0,Bariloche!AA15,"")</f>
        <v>2.9288214920768065</v>
      </c>
      <c r="M20" s="55">
        <f>IF($D20&gt;0,Bariloche!AB15,"")</f>
        <v>0.50224135521891844</v>
      </c>
      <c r="N20" s="56">
        <v>89</v>
      </c>
      <c r="O20" s="85" t="str">
        <f>VLOOKUP(K20,Pastizal!$A$2:$AZ$32,MATCH(N20,Pastizal!$B$1:$AZ$1)+1)</f>
        <v>M</v>
      </c>
      <c r="P20" s="85" t="str">
        <f>VLOOKUP(K20,Arbustal!$A$1:$B$61,2)</f>
        <v>A</v>
      </c>
      <c r="Q20" s="85" t="str">
        <f>VLOOKUP(L20,'Tipo A'!$A$2:$GH$384,MATCH(K20,'Tipo A'!$B$1:$GH$1)+1)</f>
        <v>B</v>
      </c>
      <c r="R20" s="85" t="str">
        <f>VLOOKUP(K20,'Tipo B'!$A$2:$FG$72,MATCH(L20,'Tipo B'!$B$1:$FG$1)+1)</f>
        <v>B</v>
      </c>
      <c r="S20" s="85" t="str">
        <f>VLOOKUP(K20,Plantaciones!$A$2:$GT$72,MATCH(L20,Plantaciones!$B$1:$GT$1)+1)</f>
        <v>B</v>
      </c>
      <c r="T20" s="85" t="str">
        <f t="shared" si="23"/>
        <v>M</v>
      </c>
      <c r="U20" s="98">
        <f t="shared" si="24"/>
        <v>2</v>
      </c>
      <c r="V20" s="98">
        <f t="shared" si="25"/>
        <v>3</v>
      </c>
      <c r="W20" s="98">
        <f t="shared" si="26"/>
        <v>1</v>
      </c>
      <c r="X20" s="98">
        <f t="shared" si="27"/>
        <v>1</v>
      </c>
      <c r="Y20" s="98">
        <f t="shared" si="28"/>
        <v>1</v>
      </c>
      <c r="Z20" s="98">
        <f t="shared" si="29"/>
        <v>1.6</v>
      </c>
      <c r="AA20" s="98">
        <f t="shared" si="30"/>
        <v>2</v>
      </c>
      <c r="AB20" s="85" t="str">
        <f t="shared" si="31"/>
        <v>M</v>
      </c>
      <c r="AC20" s="99">
        <f t="shared" si="32"/>
        <v>0.92</v>
      </c>
      <c r="AD20" s="99">
        <f t="shared" si="33"/>
        <v>1.29</v>
      </c>
      <c r="AE20" s="99">
        <f t="shared" si="34"/>
        <v>7.0000000000000007E-2</v>
      </c>
      <c r="AF20" s="99">
        <f t="shared" si="35"/>
        <v>0.04</v>
      </c>
      <c r="AG20" s="99">
        <f t="shared" si="36"/>
        <v>0</v>
      </c>
      <c r="AH20" s="99">
        <f t="shared" si="37"/>
        <v>2.3199999999999998</v>
      </c>
      <c r="AI20" s="99">
        <f t="shared" si="38"/>
        <v>2</v>
      </c>
      <c r="AJ20" s="85" t="str">
        <f t="shared" si="39"/>
        <v>B</v>
      </c>
      <c r="AK20" s="57" t="str">
        <f t="shared" si="17"/>
        <v>No Propaga</v>
      </c>
      <c r="AL20" s="58" t="str">
        <f t="shared" si="18"/>
        <v/>
      </c>
      <c r="AM20" s="58" t="str">
        <f t="shared" si="19"/>
        <v/>
      </c>
      <c r="AN20" s="59" t="str">
        <f t="shared" si="20"/>
        <v/>
      </c>
      <c r="AO20" s="59" t="str">
        <f t="shared" si="21"/>
        <v/>
      </c>
      <c r="AP20" s="60" t="str">
        <f t="shared" si="22"/>
        <v/>
      </c>
      <c r="AQ20" s="32">
        <f t="shared" si="45"/>
        <v>23.25</v>
      </c>
      <c r="AR20" s="117">
        <f t="shared" si="46"/>
        <v>45.122952979861438</v>
      </c>
      <c r="AS20" s="32">
        <v>7</v>
      </c>
      <c r="AT20" s="176">
        <f t="shared" si="47"/>
        <v>-6.3991402515418034</v>
      </c>
      <c r="AU20" s="177">
        <f t="shared" si="48"/>
        <v>-4121.4082794084079</v>
      </c>
      <c r="AV20" s="177">
        <f t="shared" si="44"/>
        <v>-68.69013799014013</v>
      </c>
    </row>
    <row r="21" spans="1:48" ht="15" x14ac:dyDescent="0.2">
      <c r="A21" s="4">
        <v>16</v>
      </c>
      <c r="B21" s="54">
        <v>42993</v>
      </c>
      <c r="C21" s="100">
        <v>5.4</v>
      </c>
      <c r="D21" s="100">
        <v>55</v>
      </c>
      <c r="E21" s="61" t="s">
        <v>76</v>
      </c>
      <c r="F21" s="116">
        <v>14</v>
      </c>
      <c r="G21" s="121"/>
      <c r="H21" s="55">
        <f>IF($D21&gt;0,Bariloche!M16,"")</f>
        <v>70.704443654201256</v>
      </c>
      <c r="I21" s="55">
        <f>IF($D21&gt;0,Bariloche!O16,"")</f>
        <v>4.2104060498045772</v>
      </c>
      <c r="J21" s="55">
        <f>IF($D21&gt;0,Bariloche!Y16,"")</f>
        <v>1.3519999999999994</v>
      </c>
      <c r="K21" s="55">
        <f>IF($D21&gt;0,Bariloche!Z16,"")</f>
        <v>1.2958130684204041</v>
      </c>
      <c r="L21" s="55">
        <f>IF($D21&gt;0,Bariloche!AA16,"")</f>
        <v>3.4954168035618136</v>
      </c>
      <c r="M21" s="55">
        <f>IF($D21&gt;0,Bariloche!AB16,"")</f>
        <v>0.48242078092504287</v>
      </c>
      <c r="N21" s="56">
        <v>89</v>
      </c>
      <c r="O21" s="85" t="str">
        <f>VLOOKUP(K21,Pastizal!$A$2:$AZ$32,MATCH(N21,Pastizal!$B$1:$AZ$1)+1)</f>
        <v>M</v>
      </c>
      <c r="P21" s="85" t="str">
        <f>VLOOKUP(K21,Arbustal!$A$1:$B$61,2)</f>
        <v>A</v>
      </c>
      <c r="Q21" s="85" t="str">
        <f>VLOOKUP(L21,'Tipo A'!$A$2:$GH$384,MATCH(K21,'Tipo A'!$B$1:$GH$1)+1)</f>
        <v>B</v>
      </c>
      <c r="R21" s="85" t="str">
        <f>VLOOKUP(K21,'Tipo B'!$A$2:$FG$72,MATCH(L21,'Tipo B'!$B$1:$FG$1)+1)</f>
        <v>B</v>
      </c>
      <c r="S21" s="85" t="str">
        <f>VLOOKUP(K21,Plantaciones!$A$2:$GT$72,MATCH(L21,Plantaciones!$B$1:$GT$1)+1)</f>
        <v>B</v>
      </c>
      <c r="T21" s="85" t="str">
        <f t="shared" si="23"/>
        <v>M</v>
      </c>
      <c r="U21" s="98">
        <f t="shared" si="24"/>
        <v>2</v>
      </c>
      <c r="V21" s="98">
        <f t="shared" si="25"/>
        <v>3</v>
      </c>
      <c r="W21" s="98">
        <f t="shared" si="26"/>
        <v>1</v>
      </c>
      <c r="X21" s="98">
        <f t="shared" si="27"/>
        <v>1</v>
      </c>
      <c r="Y21" s="98">
        <f t="shared" si="28"/>
        <v>1</v>
      </c>
      <c r="Z21" s="98">
        <f t="shared" si="29"/>
        <v>1.6</v>
      </c>
      <c r="AA21" s="98">
        <f t="shared" si="30"/>
        <v>2</v>
      </c>
      <c r="AB21" s="85" t="str">
        <f t="shared" si="31"/>
        <v>M</v>
      </c>
      <c r="AC21" s="99">
        <f t="shared" si="32"/>
        <v>0.92</v>
      </c>
      <c r="AD21" s="99">
        <f t="shared" si="33"/>
        <v>1.29</v>
      </c>
      <c r="AE21" s="99">
        <f t="shared" si="34"/>
        <v>7.0000000000000007E-2</v>
      </c>
      <c r="AF21" s="99">
        <f t="shared" si="35"/>
        <v>0.04</v>
      </c>
      <c r="AG21" s="99">
        <f t="shared" si="36"/>
        <v>0</v>
      </c>
      <c r="AH21" s="99">
        <f t="shared" si="37"/>
        <v>2.3199999999999998</v>
      </c>
      <c r="AI21" s="99">
        <f t="shared" si="38"/>
        <v>2</v>
      </c>
      <c r="AJ21" s="85" t="str">
        <f t="shared" si="39"/>
        <v>B</v>
      </c>
      <c r="AK21" s="57" t="str">
        <f t="shared" si="17"/>
        <v>No Propaga</v>
      </c>
      <c r="AL21" s="58" t="str">
        <f t="shared" si="18"/>
        <v/>
      </c>
      <c r="AM21" s="58" t="str">
        <f t="shared" si="19"/>
        <v/>
      </c>
      <c r="AN21" s="59" t="str">
        <f t="shared" si="20"/>
        <v/>
      </c>
      <c r="AO21" s="59" t="str">
        <f t="shared" si="21"/>
        <v/>
      </c>
      <c r="AP21" s="60" t="str">
        <f t="shared" si="22"/>
        <v/>
      </c>
      <c r="AQ21" s="32">
        <f t="shared" si="45"/>
        <v>10.5</v>
      </c>
      <c r="AR21" s="117">
        <f t="shared" si="46"/>
        <v>30.295556345798744</v>
      </c>
      <c r="AS21" s="32">
        <v>7</v>
      </c>
      <c r="AT21" s="176">
        <f t="shared" si="47"/>
        <v>-7.4391336652354738</v>
      </c>
      <c r="AU21" s="177">
        <f t="shared" si="48"/>
        <v>-2715.7368468421137</v>
      </c>
      <c r="AV21" s="177">
        <f t="shared" si="44"/>
        <v>-45.262280780701893</v>
      </c>
    </row>
    <row r="22" spans="1:48" ht="15" x14ac:dyDescent="0.2">
      <c r="A22" s="4">
        <v>17</v>
      </c>
      <c r="B22" s="54">
        <v>42994</v>
      </c>
      <c r="C22" s="100">
        <v>10.4</v>
      </c>
      <c r="D22" s="100">
        <v>37</v>
      </c>
      <c r="E22" s="61" t="s">
        <v>97</v>
      </c>
      <c r="F22" s="116">
        <v>8</v>
      </c>
      <c r="G22" s="121"/>
      <c r="H22" s="55">
        <f>IF($D22&gt;0,Bariloche!M17,"")</f>
        <v>81.621625816646926</v>
      </c>
      <c r="I22" s="55">
        <f>IF($D22&gt;0,Bariloche!O17,"")</f>
        <v>5.4042226598045771</v>
      </c>
      <c r="J22" s="55">
        <f>IF($D22&gt;0,Bariloche!Y17,"")</f>
        <v>2.927999999999999</v>
      </c>
      <c r="K22" s="55">
        <f>IF($D22&gt;0,Bariloche!Z17,"")</f>
        <v>2.0385639125271591</v>
      </c>
      <c r="L22" s="55">
        <f>IF($D22&gt;0,Bariloche!AA17,"")</f>
        <v>4.8063216367135055</v>
      </c>
      <c r="M22" s="55">
        <f>IF($D22&gt;0,Bariloche!AB17,"")</f>
        <v>0.86216187944015943</v>
      </c>
      <c r="N22" s="56">
        <v>89</v>
      </c>
      <c r="O22" s="85" t="str">
        <f>VLOOKUP(K22,Pastizal!$A$2:$AZ$32,MATCH(N22,Pastizal!$B$1:$AZ$1)+1)</f>
        <v>M</v>
      </c>
      <c r="P22" s="85" t="str">
        <f>VLOOKUP(K22,Arbustal!$A$1:$B$61,2)</f>
        <v>MA</v>
      </c>
      <c r="Q22" s="85" t="str">
        <f>VLOOKUP(L22,'Tipo A'!$A$2:$GH$384,MATCH(K22,'Tipo A'!$B$1:$GH$1)+1)</f>
        <v>B</v>
      </c>
      <c r="R22" s="85" t="str">
        <f>VLOOKUP(K22,'Tipo B'!$A$2:$FG$72,MATCH(L22,'Tipo B'!$B$1:$FG$1)+1)</f>
        <v>M</v>
      </c>
      <c r="S22" s="85" t="str">
        <f>VLOOKUP(K22,Plantaciones!$A$2:$GT$72,MATCH(L22,Plantaciones!$B$1:$GT$1)+1)</f>
        <v>B</v>
      </c>
      <c r="T22" s="85" t="str">
        <f t="shared" si="23"/>
        <v>M</v>
      </c>
      <c r="U22" s="98">
        <f t="shared" si="24"/>
        <v>2</v>
      </c>
      <c r="V22" s="98">
        <f t="shared" si="25"/>
        <v>4</v>
      </c>
      <c r="W22" s="98">
        <f t="shared" si="26"/>
        <v>1</v>
      </c>
      <c r="X22" s="98">
        <f t="shared" si="27"/>
        <v>2</v>
      </c>
      <c r="Y22" s="98">
        <f t="shared" si="28"/>
        <v>1</v>
      </c>
      <c r="Z22" s="98">
        <f t="shared" si="29"/>
        <v>2</v>
      </c>
      <c r="AA22" s="98">
        <f t="shared" si="30"/>
        <v>2</v>
      </c>
      <c r="AB22" s="85" t="str">
        <f t="shared" si="31"/>
        <v>A</v>
      </c>
      <c r="AC22" s="99">
        <f t="shared" si="32"/>
        <v>0.92</v>
      </c>
      <c r="AD22" s="99">
        <f t="shared" si="33"/>
        <v>1.72</v>
      </c>
      <c r="AE22" s="99">
        <f t="shared" si="34"/>
        <v>7.0000000000000007E-2</v>
      </c>
      <c r="AF22" s="99">
        <f t="shared" si="35"/>
        <v>0.08</v>
      </c>
      <c r="AG22" s="99">
        <f t="shared" si="36"/>
        <v>0</v>
      </c>
      <c r="AH22" s="99">
        <f t="shared" si="37"/>
        <v>2.79</v>
      </c>
      <c r="AI22" s="99">
        <f t="shared" si="38"/>
        <v>3</v>
      </c>
      <c r="AJ22" s="85" t="str">
        <f t="shared" si="39"/>
        <v>B</v>
      </c>
      <c r="AK22" s="57" t="str">
        <f t="shared" si="17"/>
        <v>Propagación</v>
      </c>
      <c r="AL22" s="58" t="str">
        <f t="shared" si="18"/>
        <v/>
      </c>
      <c r="AM22" s="58" t="str">
        <f t="shared" si="19"/>
        <v/>
      </c>
      <c r="AN22" s="59" t="str">
        <f t="shared" si="20"/>
        <v/>
      </c>
      <c r="AO22" s="59" t="str">
        <f t="shared" si="21"/>
        <v/>
      </c>
      <c r="AP22" s="60" t="str">
        <f t="shared" si="22"/>
        <v/>
      </c>
      <c r="AQ22" s="32">
        <f t="shared" si="45"/>
        <v>6</v>
      </c>
      <c r="AR22" s="117">
        <f t="shared" si="46"/>
        <v>19.378374183353074</v>
      </c>
      <c r="AS22" s="32">
        <v>7</v>
      </c>
      <c r="AT22" s="176">
        <f t="shared" si="47"/>
        <v>-5.4189171570082895</v>
      </c>
      <c r="AU22" s="177">
        <f t="shared" si="48"/>
        <v>-923.66931380450069</v>
      </c>
      <c r="AV22" s="177">
        <f t="shared" si="44"/>
        <v>-15.394488563408345</v>
      </c>
    </row>
    <row r="23" spans="1:48" ht="15" x14ac:dyDescent="0.2">
      <c r="A23" s="4">
        <v>18</v>
      </c>
      <c r="B23" s="54">
        <v>42995</v>
      </c>
      <c r="C23" s="100">
        <v>12.4</v>
      </c>
      <c r="D23" s="100">
        <v>39</v>
      </c>
      <c r="E23" s="61"/>
      <c r="F23" s="116"/>
      <c r="G23" s="121"/>
      <c r="H23" s="55">
        <f>IF($D23&gt;0,Bariloche!M18,"")</f>
        <v>84.877307097963026</v>
      </c>
      <c r="I23" s="55">
        <f>IF($D23&gt;0,Bariloche!O18,"")</f>
        <v>6.7611694898045771</v>
      </c>
      <c r="J23" s="55">
        <f>IF($D23&gt;0,Bariloche!Y18,"")</f>
        <v>4.863999999999999</v>
      </c>
      <c r="K23" s="55">
        <f>IF($D23&gt;0,Bariloche!Z18,"")</f>
        <v>2.0720825275963697</v>
      </c>
      <c r="L23" s="55">
        <f>IF($D23&gt;0,Bariloche!AA18,"")</f>
        <v>6.2452440916000311</v>
      </c>
      <c r="M23" s="55">
        <f>IF($D23&gt;0,Bariloche!AB18,"")</f>
        <v>0.98534387153036784</v>
      </c>
      <c r="N23" s="56">
        <v>89</v>
      </c>
      <c r="O23" s="85" t="str">
        <f>VLOOKUP(K23,Pastizal!$A$2:$AZ$32,MATCH(N23,Pastizal!$B$1:$AZ$1)+1)</f>
        <v>M</v>
      </c>
      <c r="P23" s="85" t="str">
        <f>VLOOKUP(K23,Arbustal!$A$1:$B$61,2)</f>
        <v>MA</v>
      </c>
      <c r="Q23" s="85" t="str">
        <f>VLOOKUP(L23,'Tipo A'!$A$2:$GH$384,MATCH(K23,'Tipo A'!$B$1:$GH$1)+1)</f>
        <v>B</v>
      </c>
      <c r="R23" s="85" t="str">
        <f>VLOOKUP(K23,'Tipo B'!$A$2:$FG$72,MATCH(L23,'Tipo B'!$B$1:$FG$1)+1)</f>
        <v>M</v>
      </c>
      <c r="S23" s="85" t="str">
        <f>VLOOKUP(K23,Plantaciones!$A$2:$GT$72,MATCH(L23,Plantaciones!$B$1:$GT$1)+1)</f>
        <v>B</v>
      </c>
      <c r="T23" s="85" t="str">
        <f t="shared" si="23"/>
        <v>M</v>
      </c>
      <c r="U23" s="98">
        <f t="shared" si="24"/>
        <v>2</v>
      </c>
      <c r="V23" s="98">
        <f t="shared" si="25"/>
        <v>4</v>
      </c>
      <c r="W23" s="98">
        <f t="shared" si="26"/>
        <v>1</v>
      </c>
      <c r="X23" s="98">
        <f t="shared" si="27"/>
        <v>2</v>
      </c>
      <c r="Y23" s="98">
        <f t="shared" si="28"/>
        <v>1</v>
      </c>
      <c r="Z23" s="98">
        <f t="shared" si="29"/>
        <v>2</v>
      </c>
      <c r="AA23" s="98">
        <f t="shared" si="30"/>
        <v>2</v>
      </c>
      <c r="AB23" s="85" t="str">
        <f t="shared" si="31"/>
        <v>A</v>
      </c>
      <c r="AC23" s="99">
        <f t="shared" si="32"/>
        <v>0.92</v>
      </c>
      <c r="AD23" s="99">
        <f t="shared" si="33"/>
        <v>1.72</v>
      </c>
      <c r="AE23" s="99">
        <f t="shared" si="34"/>
        <v>7.0000000000000007E-2</v>
      </c>
      <c r="AF23" s="99">
        <f t="shared" si="35"/>
        <v>0.08</v>
      </c>
      <c r="AG23" s="99">
        <f t="shared" si="36"/>
        <v>0</v>
      </c>
      <c r="AH23" s="99">
        <f t="shared" si="37"/>
        <v>2.79</v>
      </c>
      <c r="AI23" s="99">
        <f t="shared" si="38"/>
        <v>3</v>
      </c>
      <c r="AJ23" s="85" t="str">
        <f t="shared" si="39"/>
        <v>B</v>
      </c>
      <c r="AK23" s="57" t="str">
        <f t="shared" si="17"/>
        <v>Propagación</v>
      </c>
      <c r="AL23" s="58" t="str">
        <f t="shared" si="18"/>
        <v/>
      </c>
      <c r="AM23" s="58" t="str">
        <f t="shared" si="19"/>
        <v/>
      </c>
      <c r="AN23" s="59" t="str">
        <f t="shared" si="20"/>
        <v/>
      </c>
      <c r="AO23" s="59" t="str">
        <f t="shared" si="21"/>
        <v/>
      </c>
      <c r="AP23" s="60" t="str">
        <f t="shared" si="22"/>
        <v/>
      </c>
      <c r="AQ23" s="32">
        <f t="shared" si="45"/>
        <v>0</v>
      </c>
      <c r="AR23" s="117">
        <f t="shared" si="46"/>
        <v>16.122692902036974</v>
      </c>
      <c r="AS23" s="32">
        <v>7</v>
      </c>
      <c r="AT23" s="176">
        <f t="shared" si="47"/>
        <v>-7.4715310188555293</v>
      </c>
      <c r="AU23" s="177">
        <f t="shared" si="48"/>
        <v>-1110.7739816644303</v>
      </c>
      <c r="AV23" s="177">
        <f t="shared" si="44"/>
        <v>-18.512899694407171</v>
      </c>
    </row>
    <row r="24" spans="1:48" ht="15" x14ac:dyDescent="0.2">
      <c r="A24" s="4">
        <v>19</v>
      </c>
      <c r="B24" s="54">
        <v>42996</v>
      </c>
      <c r="C24" s="100">
        <v>14.4</v>
      </c>
      <c r="D24" s="100">
        <v>34</v>
      </c>
      <c r="E24" s="61" t="s">
        <v>76</v>
      </c>
      <c r="F24" s="116">
        <v>7</v>
      </c>
      <c r="G24" s="121"/>
      <c r="H24" s="55">
        <f>IF($D24&gt;0,Bariloche!M19,"")</f>
        <v>88.050608563194444</v>
      </c>
      <c r="I24" s="55">
        <f>IF($D24&gt;0,Bariloche!O19,"")</f>
        <v>8.446848429804577</v>
      </c>
      <c r="J24" s="55">
        <f>IF($D24&gt;0,Bariloche!Y19,"")</f>
        <v>7.1599999999999984</v>
      </c>
      <c r="K24" s="55">
        <f>IF($D24&gt;0,Bariloche!Z19,"")</f>
        <v>4.6118405263809574</v>
      </c>
      <c r="L24" s="55">
        <f>IF($D24&gt;0,Bariloche!AA19,"")</f>
        <v>7.9835156732399177</v>
      </c>
      <c r="M24" s="55">
        <f>IF($D24&gt;0,Bariloche!AB19,"")</f>
        <v>4.4195152945402105</v>
      </c>
      <c r="N24" s="56">
        <v>89</v>
      </c>
      <c r="O24" s="85" t="str">
        <f>VLOOKUP(K24,Pastizal!$A$2:$AZ$32,MATCH(N24,Pastizal!$B$1:$AZ$1)+1)</f>
        <v>A</v>
      </c>
      <c r="P24" s="85" t="str">
        <f>VLOOKUP(K24,Arbustal!$A$1:$B$61,2)</f>
        <v>E</v>
      </c>
      <c r="Q24" s="85" t="str">
        <f>VLOOKUP(L24,'Tipo A'!$A$2:$GH$384,MATCH(K24,'Tipo A'!$B$1:$GH$1)+1)</f>
        <v>B</v>
      </c>
      <c r="R24" s="85" t="str">
        <f>VLOOKUP(K24,'Tipo B'!$A$2:$FG$72,MATCH(L24,'Tipo B'!$B$1:$FG$1)+1)</f>
        <v>M</v>
      </c>
      <c r="S24" s="85" t="str">
        <f>VLOOKUP(K24,Plantaciones!$A$2:$GT$72,MATCH(L24,Plantaciones!$B$1:$GT$1)+1)</f>
        <v>B</v>
      </c>
      <c r="T24" s="85" t="str">
        <f t="shared" si="23"/>
        <v>M</v>
      </c>
      <c r="U24" s="98">
        <f t="shared" si="24"/>
        <v>3</v>
      </c>
      <c r="V24" s="98">
        <f t="shared" si="25"/>
        <v>5</v>
      </c>
      <c r="W24" s="98">
        <f t="shared" si="26"/>
        <v>1</v>
      </c>
      <c r="X24" s="98">
        <f t="shared" si="27"/>
        <v>2</v>
      </c>
      <c r="Y24" s="98">
        <f t="shared" si="28"/>
        <v>1</v>
      </c>
      <c r="Z24" s="98">
        <f t="shared" si="29"/>
        <v>2.4</v>
      </c>
      <c r="AA24" s="98">
        <f t="shared" si="30"/>
        <v>2</v>
      </c>
      <c r="AB24" s="85" t="str">
        <f t="shared" si="31"/>
        <v>MA</v>
      </c>
      <c r="AC24" s="99">
        <f t="shared" si="32"/>
        <v>1.3800000000000001</v>
      </c>
      <c r="AD24" s="99">
        <f t="shared" si="33"/>
        <v>2.15</v>
      </c>
      <c r="AE24" s="99">
        <f t="shared" si="34"/>
        <v>7.0000000000000007E-2</v>
      </c>
      <c r="AF24" s="99">
        <f t="shared" si="35"/>
        <v>0.08</v>
      </c>
      <c r="AG24" s="99">
        <f t="shared" si="36"/>
        <v>0</v>
      </c>
      <c r="AH24" s="99">
        <f t="shared" si="37"/>
        <v>3.68</v>
      </c>
      <c r="AI24" s="99">
        <f t="shared" si="38"/>
        <v>4</v>
      </c>
      <c r="AJ24" s="85" t="str">
        <f t="shared" si="39"/>
        <v>B</v>
      </c>
      <c r="AK24" s="57" t="str">
        <f t="shared" si="17"/>
        <v>Propagación</v>
      </c>
      <c r="AL24" s="58" t="str">
        <f t="shared" si="18"/>
        <v/>
      </c>
      <c r="AM24" s="58" t="str">
        <f t="shared" si="19"/>
        <v/>
      </c>
      <c r="AN24" s="59" t="str">
        <f t="shared" si="20"/>
        <v/>
      </c>
      <c r="AO24" s="59" t="str">
        <f t="shared" si="21"/>
        <v/>
      </c>
      <c r="AP24" s="60" t="str">
        <f t="shared" si="22"/>
        <v/>
      </c>
      <c r="AQ24" s="32">
        <f t="shared" si="45"/>
        <v>5.25</v>
      </c>
      <c r="AR24" s="117">
        <f t="shared" si="46"/>
        <v>12.949391436805556</v>
      </c>
      <c r="AS24" s="32">
        <v>7</v>
      </c>
      <c r="AT24" s="176">
        <f t="shared" si="47"/>
        <v>-3.1462444034583346</v>
      </c>
      <c r="AU24" s="177">
        <f t="shared" si="48"/>
        <v>425.96375240833322</v>
      </c>
      <c r="AV24" s="177">
        <f t="shared" si="44"/>
        <v>7.0993958734722202</v>
      </c>
    </row>
    <row r="25" spans="1:48" ht="15" x14ac:dyDescent="0.2">
      <c r="A25" s="4">
        <v>20</v>
      </c>
      <c r="B25" s="54">
        <v>42997</v>
      </c>
      <c r="C25" s="100">
        <v>10</v>
      </c>
      <c r="D25" s="100">
        <v>62</v>
      </c>
      <c r="E25" s="61" t="s">
        <v>70</v>
      </c>
      <c r="F25" s="116">
        <v>31</v>
      </c>
      <c r="G25" s="121"/>
      <c r="H25" s="55">
        <f>IF($D25&gt;0,Bariloche!M20,"")</f>
        <v>85.957046439634325</v>
      </c>
      <c r="I25" s="55">
        <f>IF($D25&gt;0,Bariloche!O20,"")</f>
        <v>9.1418820338045776</v>
      </c>
      <c r="J25" s="55">
        <f>IF($D25&gt;0,Bariloche!Y20,"")</f>
        <v>8.6639999999999979</v>
      </c>
      <c r="K25" s="55">
        <f>IF($D25&gt;0,Bariloche!Z20,"")</f>
        <v>11.475026044731823</v>
      </c>
      <c r="L25" s="55">
        <f>IF($D25&gt;0,Bariloche!AA20,"")</f>
        <v>8.7180324757720999</v>
      </c>
      <c r="M25" s="55">
        <f>IF($D25&gt;0,Bariloche!AB20,"")</f>
        <v>10.694132980042216</v>
      </c>
      <c r="N25" s="56">
        <v>89</v>
      </c>
      <c r="O25" s="85" t="str">
        <f>VLOOKUP(K25,Pastizal!$A$2:$AZ$32,MATCH(N25,Pastizal!$B$1:$AZ$1)+1)</f>
        <v>MA</v>
      </c>
      <c r="P25" s="85" t="str">
        <f>VLOOKUP(K25,Arbustal!$A$1:$B$61,2)</f>
        <v>E</v>
      </c>
      <c r="Q25" s="85" t="str">
        <f>VLOOKUP(L25,'Tipo A'!$A$2:$GH$384,MATCH(K25,'Tipo A'!$B$1:$GH$1)+1)</f>
        <v>M</v>
      </c>
      <c r="R25" s="85" t="str">
        <f>VLOOKUP(K25,'Tipo B'!$A$2:$FG$72,MATCH(L25,'Tipo B'!$B$1:$FG$1)+1)</f>
        <v>M</v>
      </c>
      <c r="S25" s="85" t="str">
        <f>VLOOKUP(K25,Plantaciones!$A$2:$GT$72,MATCH(L25,Plantaciones!$B$1:$GT$1)+1)</f>
        <v>M</v>
      </c>
      <c r="T25" s="85" t="str">
        <f t="shared" si="23"/>
        <v>A</v>
      </c>
      <c r="U25" s="98">
        <f t="shared" si="24"/>
        <v>4</v>
      </c>
      <c r="V25" s="98">
        <f t="shared" si="25"/>
        <v>5</v>
      </c>
      <c r="W25" s="98">
        <f t="shared" si="26"/>
        <v>2</v>
      </c>
      <c r="X25" s="98">
        <f t="shared" si="27"/>
        <v>2</v>
      </c>
      <c r="Y25" s="98">
        <f t="shared" si="28"/>
        <v>2</v>
      </c>
      <c r="Z25" s="98">
        <f t="shared" si="29"/>
        <v>3</v>
      </c>
      <c r="AA25" s="98">
        <f t="shared" si="30"/>
        <v>3</v>
      </c>
      <c r="AB25" s="85" t="str">
        <f t="shared" si="31"/>
        <v>MA</v>
      </c>
      <c r="AC25" s="99">
        <f t="shared" si="32"/>
        <v>1.84</v>
      </c>
      <c r="AD25" s="99">
        <f t="shared" si="33"/>
        <v>2.15</v>
      </c>
      <c r="AE25" s="99">
        <f t="shared" si="34"/>
        <v>0.14000000000000001</v>
      </c>
      <c r="AF25" s="99">
        <f t="shared" si="35"/>
        <v>0.08</v>
      </c>
      <c r="AG25" s="99">
        <f t="shared" si="36"/>
        <v>0</v>
      </c>
      <c r="AH25" s="99">
        <f t="shared" si="37"/>
        <v>4.21</v>
      </c>
      <c r="AI25" s="99">
        <f t="shared" si="38"/>
        <v>4</v>
      </c>
      <c r="AJ25" s="85" t="str">
        <f t="shared" si="39"/>
        <v>M</v>
      </c>
      <c r="AK25" s="57" t="str">
        <f t="shared" si="17"/>
        <v>Propagación</v>
      </c>
      <c r="AL25" s="58" t="str">
        <f t="shared" si="18"/>
        <v>rápida</v>
      </c>
      <c r="AM25" s="58" t="str">
        <f t="shared" si="19"/>
        <v/>
      </c>
      <c r="AN25" s="59" t="str">
        <f t="shared" si="20"/>
        <v/>
      </c>
      <c r="AO25" s="59" t="str">
        <f t="shared" si="21"/>
        <v/>
      </c>
      <c r="AP25" s="60" t="str">
        <f t="shared" si="22"/>
        <v/>
      </c>
      <c r="AQ25" s="32">
        <f t="shared" si="45"/>
        <v>23.25</v>
      </c>
      <c r="AR25" s="117">
        <f t="shared" si="46"/>
        <v>15.042953560365675</v>
      </c>
      <c r="AS25" s="32">
        <v>7</v>
      </c>
      <c r="AT25" s="176">
        <f t="shared" si="47"/>
        <v>6.2344595046464182</v>
      </c>
      <c r="AU25" s="177">
        <f t="shared" si="48"/>
        <v>2736.831588236626</v>
      </c>
      <c r="AV25" s="177">
        <f t="shared" si="44"/>
        <v>45.613859803943768</v>
      </c>
    </row>
    <row r="26" spans="1:48" ht="15" x14ac:dyDescent="0.2">
      <c r="A26" s="4">
        <v>21</v>
      </c>
      <c r="B26" s="54">
        <v>42998</v>
      </c>
      <c r="C26" s="100">
        <v>7.4</v>
      </c>
      <c r="D26" s="100">
        <v>56</v>
      </c>
      <c r="E26" s="61" t="s">
        <v>70</v>
      </c>
      <c r="F26" s="116">
        <v>38</v>
      </c>
      <c r="G26" s="121">
        <v>0.5</v>
      </c>
      <c r="H26" s="55">
        <f>IF($D26&gt;0,Bariloche!M21,"")</f>
        <v>85.896348391845706</v>
      </c>
      <c r="I26" s="55">
        <f>IF($D26&gt;0,Bariloche!O21,"")</f>
        <v>9.7581517538045777</v>
      </c>
      <c r="J26" s="55">
        <f>IF($D26&gt;0,Bariloche!Y21,"")</f>
        <v>9.6999999999999975</v>
      </c>
      <c r="K26" s="55">
        <f>IF($D26&gt;0,Bariloche!Z21,"")</f>
        <v>16.188830804394044</v>
      </c>
      <c r="L26" s="55">
        <f>IF($D26&gt;0,Bariloche!AA21,"")</f>
        <v>9.3513170625084996</v>
      </c>
      <c r="M26" s="55">
        <f>IF($D26&gt;0,Bariloche!AB21,"")</f>
        <v>14.483970614125205</v>
      </c>
      <c r="N26" s="56">
        <v>89</v>
      </c>
      <c r="O26" s="85" t="str">
        <f>VLOOKUP(K26,Pastizal!$A$2:$AZ$32,MATCH(N26,Pastizal!$B$1:$AZ$1)+1)</f>
        <v>E</v>
      </c>
      <c r="P26" s="85" t="str">
        <f>VLOOKUP(K26,Arbustal!$A$1:$B$61,2)</f>
        <v>E</v>
      </c>
      <c r="Q26" s="85" t="str">
        <f>VLOOKUP(L26,'Tipo A'!$A$2:$GH$384,MATCH(K26,'Tipo A'!$B$1:$GH$1)+1)</f>
        <v>M</v>
      </c>
      <c r="R26" s="85" t="str">
        <f>VLOOKUP(K26,'Tipo B'!$A$2:$FG$72,MATCH(L26,'Tipo B'!$B$1:$FG$1)+1)</f>
        <v>M</v>
      </c>
      <c r="S26" s="85" t="str">
        <f>VLOOKUP(K26,Plantaciones!$A$2:$GT$72,MATCH(L26,Plantaciones!$B$1:$GT$1)+1)</f>
        <v>M</v>
      </c>
      <c r="T26" s="85" t="str">
        <f t="shared" si="23"/>
        <v>A</v>
      </c>
      <c r="U26" s="98">
        <f t="shared" si="24"/>
        <v>5</v>
      </c>
      <c r="V26" s="98">
        <f t="shared" si="25"/>
        <v>5</v>
      </c>
      <c r="W26" s="98">
        <f t="shared" si="26"/>
        <v>2</v>
      </c>
      <c r="X26" s="98">
        <f t="shared" si="27"/>
        <v>2</v>
      </c>
      <c r="Y26" s="98">
        <f t="shared" si="28"/>
        <v>2</v>
      </c>
      <c r="Z26" s="98">
        <f t="shared" si="29"/>
        <v>3.2</v>
      </c>
      <c r="AA26" s="98">
        <f t="shared" si="30"/>
        <v>3</v>
      </c>
      <c r="AB26" s="85" t="str">
        <f t="shared" si="31"/>
        <v>E</v>
      </c>
      <c r="AC26" s="99">
        <f t="shared" si="32"/>
        <v>2.3000000000000003</v>
      </c>
      <c r="AD26" s="99">
        <f t="shared" si="33"/>
        <v>2.15</v>
      </c>
      <c r="AE26" s="99">
        <f t="shared" si="34"/>
        <v>0.14000000000000001</v>
      </c>
      <c r="AF26" s="99">
        <f t="shared" si="35"/>
        <v>0.08</v>
      </c>
      <c r="AG26" s="99">
        <f t="shared" si="36"/>
        <v>0</v>
      </c>
      <c r="AH26" s="99">
        <f t="shared" si="37"/>
        <v>4.67</v>
      </c>
      <c r="AI26" s="99">
        <f t="shared" si="38"/>
        <v>5</v>
      </c>
      <c r="AJ26" s="85" t="str">
        <f t="shared" si="39"/>
        <v>M</v>
      </c>
      <c r="AK26" s="57" t="str">
        <f t="shared" si="17"/>
        <v>Propagación</v>
      </c>
      <c r="AL26" s="58" t="str">
        <f t="shared" si="18"/>
        <v>rápida</v>
      </c>
      <c r="AM26" s="58" t="str">
        <f t="shared" si="19"/>
        <v/>
      </c>
      <c r="AN26" s="59" t="str">
        <f t="shared" si="20"/>
        <v/>
      </c>
      <c r="AO26" s="59" t="str">
        <f t="shared" si="21"/>
        <v/>
      </c>
      <c r="AP26" s="60" t="str">
        <f t="shared" si="22"/>
        <v/>
      </c>
      <c r="AQ26" s="32">
        <f t="shared" si="45"/>
        <v>28.5</v>
      </c>
      <c r="AR26" s="117">
        <f t="shared" si="46"/>
        <v>15.103651608154294</v>
      </c>
      <c r="AS26" s="32">
        <v>7</v>
      </c>
      <c r="AT26" s="176">
        <f t="shared" si="47"/>
        <v>9.2014663245751951</v>
      </c>
      <c r="AU26" s="177">
        <f t="shared" si="48"/>
        <v>3536.2174333408211</v>
      </c>
      <c r="AV26" s="177">
        <f t="shared" si="44"/>
        <v>58.936957222347019</v>
      </c>
    </row>
    <row r="27" spans="1:48" ht="15" x14ac:dyDescent="0.2">
      <c r="A27" s="4">
        <v>22</v>
      </c>
      <c r="B27" s="54">
        <v>42999</v>
      </c>
      <c r="C27" s="100">
        <v>9.6999999999999993</v>
      </c>
      <c r="D27" s="100">
        <v>45</v>
      </c>
      <c r="E27" s="61" t="s">
        <v>70</v>
      </c>
      <c r="F27" s="116">
        <v>11</v>
      </c>
      <c r="G27" s="121"/>
      <c r="H27" s="55">
        <f>IF($D27&gt;0,Bariloche!M22,"")</f>
        <v>86.358971508736232</v>
      </c>
      <c r="I27" s="55">
        <f>IF($D27&gt;0,Bariloche!O22,"")</f>
        <v>10.736933073804577</v>
      </c>
      <c r="J27" s="55">
        <f>IF($D27&gt;0,Bariloche!Y22,"")</f>
        <v>11.149999999999997</v>
      </c>
      <c r="K27" s="55">
        <f>IF($D27&gt;0,Bariloche!Z22,"")</f>
        <v>4.4333208448867572</v>
      </c>
      <c r="L27" s="55">
        <f>IF($D27&gt;0,Bariloche!AA22,"")</f>
        <v>10.345316230580023</v>
      </c>
      <c r="M27" s="55">
        <f>IF($D27&gt;0,Bariloche!AB22,"")</f>
        <v>4.8900649617872114</v>
      </c>
      <c r="N27" s="56">
        <v>89</v>
      </c>
      <c r="O27" s="85" t="str">
        <f>VLOOKUP(K27,Pastizal!$A$2:$AZ$32,MATCH(N27,Pastizal!$B$1:$AZ$1)+1)</f>
        <v>A</v>
      </c>
      <c r="P27" s="85" t="str">
        <f>VLOOKUP(K27,Arbustal!$A$1:$B$61,2)</f>
        <v>E</v>
      </c>
      <c r="Q27" s="85" t="str">
        <f>VLOOKUP(L27,'Tipo A'!$A$2:$GH$384,MATCH(K27,'Tipo A'!$B$1:$GH$1)+1)</f>
        <v>B</v>
      </c>
      <c r="R27" s="85" t="str">
        <f>VLOOKUP(K27,'Tipo B'!$A$2:$FG$72,MATCH(L27,'Tipo B'!$B$1:$FG$1)+1)</f>
        <v>M</v>
      </c>
      <c r="S27" s="85" t="str">
        <f>VLOOKUP(K27,Plantaciones!$A$2:$GT$72,MATCH(L27,Plantaciones!$B$1:$GT$1)+1)</f>
        <v>B</v>
      </c>
      <c r="T27" s="85" t="str">
        <f t="shared" si="23"/>
        <v>M</v>
      </c>
      <c r="U27" s="98">
        <f t="shared" si="24"/>
        <v>3</v>
      </c>
      <c r="V27" s="98">
        <f t="shared" si="25"/>
        <v>5</v>
      </c>
      <c r="W27" s="98">
        <f t="shared" si="26"/>
        <v>1</v>
      </c>
      <c r="X27" s="98">
        <f t="shared" si="27"/>
        <v>2</v>
      </c>
      <c r="Y27" s="98">
        <f t="shared" si="28"/>
        <v>1</v>
      </c>
      <c r="Z27" s="98">
        <f t="shared" si="29"/>
        <v>2.4</v>
      </c>
      <c r="AA27" s="98">
        <f t="shared" si="30"/>
        <v>2</v>
      </c>
      <c r="AB27" s="85" t="str">
        <f t="shared" si="31"/>
        <v>MA</v>
      </c>
      <c r="AC27" s="99">
        <f t="shared" si="32"/>
        <v>1.3800000000000001</v>
      </c>
      <c r="AD27" s="99">
        <f t="shared" si="33"/>
        <v>2.15</v>
      </c>
      <c r="AE27" s="99">
        <f t="shared" si="34"/>
        <v>7.0000000000000007E-2</v>
      </c>
      <c r="AF27" s="99">
        <f t="shared" si="35"/>
        <v>0.08</v>
      </c>
      <c r="AG27" s="99">
        <f t="shared" si="36"/>
        <v>0</v>
      </c>
      <c r="AH27" s="99">
        <f t="shared" si="37"/>
        <v>3.68</v>
      </c>
      <c r="AI27" s="99">
        <f t="shared" si="38"/>
        <v>4</v>
      </c>
      <c r="AJ27" s="85" t="str">
        <f t="shared" si="39"/>
        <v>B</v>
      </c>
      <c r="AK27" s="57" t="str">
        <f t="shared" si="17"/>
        <v>Propagación</v>
      </c>
      <c r="AL27" s="58" t="str">
        <f t="shared" si="18"/>
        <v/>
      </c>
      <c r="AM27" s="58" t="str">
        <f t="shared" si="19"/>
        <v/>
      </c>
      <c r="AN27" s="59" t="str">
        <f t="shared" si="20"/>
        <v/>
      </c>
      <c r="AO27" s="59" t="str">
        <f t="shared" si="21"/>
        <v/>
      </c>
      <c r="AP27" s="60" t="str">
        <f t="shared" si="22"/>
        <v/>
      </c>
      <c r="AQ27" s="32">
        <f t="shared" si="45"/>
        <v>8.25</v>
      </c>
      <c r="AR27" s="117">
        <f t="shared" si="46"/>
        <v>14.641028491263768</v>
      </c>
      <c r="AS27" s="32">
        <v>7</v>
      </c>
      <c r="AT27" s="176">
        <f t="shared" si="47"/>
        <v>-2.1467319663307824</v>
      </c>
      <c r="AU27" s="177">
        <f t="shared" si="48"/>
        <v>504.97050399186082</v>
      </c>
      <c r="AV27" s="177">
        <f t="shared" si="44"/>
        <v>8.4161750665310144</v>
      </c>
    </row>
    <row r="28" spans="1:48" ht="15" x14ac:dyDescent="0.2">
      <c r="A28" s="4">
        <v>23</v>
      </c>
      <c r="B28" s="54">
        <v>43000</v>
      </c>
      <c r="C28" s="100">
        <v>10.5</v>
      </c>
      <c r="D28" s="100">
        <v>48</v>
      </c>
      <c r="E28" s="61" t="s">
        <v>97</v>
      </c>
      <c r="F28" s="116">
        <v>36</v>
      </c>
      <c r="G28" s="121"/>
      <c r="H28" s="55">
        <f>IF($D28&gt;0,Bariloche!M23,"")</f>
        <v>86.407126898557806</v>
      </c>
      <c r="I28" s="55">
        <f>IF($D28&gt;0,Bariloche!O23,"")</f>
        <v>11.730873969804577</v>
      </c>
      <c r="J28" s="55">
        <f>IF($D28&gt;0,Bariloche!Y23,"")</f>
        <v>12.743999999999996</v>
      </c>
      <c r="K28" s="55">
        <f>IF($D28&gt;0,Bariloche!Z23,"")</f>
        <v>15.728126388934951</v>
      </c>
      <c r="L28" s="55">
        <f>IF($D28&gt;0,Bariloche!AA23,"")</f>
        <v>11.355346981666786</v>
      </c>
      <c r="M28" s="55">
        <f>IF($D28&gt;0,Bariloche!AB23,"")</f>
        <v>15.36408376201439</v>
      </c>
      <c r="N28" s="56">
        <v>89</v>
      </c>
      <c r="O28" s="85" t="str">
        <f>VLOOKUP(K28,Pastizal!$A$2:$AZ$32,MATCH(N28,Pastizal!$B$1:$AZ$1)+1)</f>
        <v>E</v>
      </c>
      <c r="P28" s="85" t="str">
        <f>VLOOKUP(K28,Arbustal!$A$1:$B$61,2)</f>
        <v>E</v>
      </c>
      <c r="Q28" s="85" t="str">
        <f>VLOOKUP(L28,'Tipo A'!$A$2:$GH$384,MATCH(K28,'Tipo A'!$B$1:$GH$1)+1)</f>
        <v>M</v>
      </c>
      <c r="R28" s="85" t="str">
        <f>VLOOKUP(K28,'Tipo B'!$A$2:$FG$72,MATCH(L28,'Tipo B'!$B$1:$FG$1)+1)</f>
        <v>M</v>
      </c>
      <c r="S28" s="85" t="str">
        <f>VLOOKUP(K28,Plantaciones!$A$2:$GT$72,MATCH(L28,Plantaciones!$B$1:$GT$1)+1)</f>
        <v>M</v>
      </c>
      <c r="T28" s="85" t="str">
        <f t="shared" si="23"/>
        <v>A</v>
      </c>
      <c r="U28" s="98">
        <f t="shared" si="24"/>
        <v>5</v>
      </c>
      <c r="V28" s="98">
        <f t="shared" si="25"/>
        <v>5</v>
      </c>
      <c r="W28" s="98">
        <f t="shared" si="26"/>
        <v>2</v>
      </c>
      <c r="X28" s="98">
        <f t="shared" si="27"/>
        <v>2</v>
      </c>
      <c r="Y28" s="98">
        <f t="shared" si="28"/>
        <v>2</v>
      </c>
      <c r="Z28" s="98">
        <f t="shared" si="29"/>
        <v>3.2</v>
      </c>
      <c r="AA28" s="98">
        <f t="shared" si="30"/>
        <v>3</v>
      </c>
      <c r="AB28" s="85" t="str">
        <f t="shared" si="31"/>
        <v>E</v>
      </c>
      <c r="AC28" s="99">
        <f t="shared" si="32"/>
        <v>2.3000000000000003</v>
      </c>
      <c r="AD28" s="99">
        <f t="shared" si="33"/>
        <v>2.15</v>
      </c>
      <c r="AE28" s="99">
        <f t="shared" si="34"/>
        <v>0.14000000000000001</v>
      </c>
      <c r="AF28" s="99">
        <f t="shared" si="35"/>
        <v>0.08</v>
      </c>
      <c r="AG28" s="99">
        <f t="shared" si="36"/>
        <v>0</v>
      </c>
      <c r="AH28" s="99">
        <f t="shared" si="37"/>
        <v>4.67</v>
      </c>
      <c r="AI28" s="99">
        <f t="shared" si="38"/>
        <v>5</v>
      </c>
      <c r="AJ28" s="85" t="str">
        <f t="shared" si="39"/>
        <v>M</v>
      </c>
      <c r="AK28" s="57" t="str">
        <f t="shared" si="17"/>
        <v>Propagación</v>
      </c>
      <c r="AL28" s="58" t="str">
        <f t="shared" si="18"/>
        <v>rápida</v>
      </c>
      <c r="AM28" s="58" t="str">
        <f t="shared" si="19"/>
        <v/>
      </c>
      <c r="AN28" s="59" t="str">
        <f t="shared" si="20"/>
        <v/>
      </c>
      <c r="AO28" s="59" t="str">
        <f t="shared" si="21"/>
        <v/>
      </c>
      <c r="AP28" s="60" t="str">
        <f t="shared" si="22"/>
        <v/>
      </c>
      <c r="AQ28" s="32">
        <f t="shared" si="45"/>
        <v>27</v>
      </c>
      <c r="AR28" s="117">
        <f t="shared" si="46"/>
        <v>14.592873101442194</v>
      </c>
      <c r="AS28" s="32">
        <v>7</v>
      </c>
      <c r="AT28" s="176">
        <f t="shared" si="47"/>
        <v>8.5609932973942779</v>
      </c>
      <c r="AU28" s="177">
        <f t="shared" si="48"/>
        <v>3420.32493287118</v>
      </c>
      <c r="AV28" s="177">
        <f t="shared" si="44"/>
        <v>57.005415547852998</v>
      </c>
    </row>
    <row r="29" spans="1:48" ht="15" x14ac:dyDescent="0.2">
      <c r="A29" s="4">
        <v>24</v>
      </c>
      <c r="B29" s="54">
        <v>43001</v>
      </c>
      <c r="C29" s="100">
        <v>12</v>
      </c>
      <c r="D29" s="100">
        <v>41</v>
      </c>
      <c r="E29" s="61" t="s">
        <v>97</v>
      </c>
      <c r="F29" s="116">
        <v>10</v>
      </c>
      <c r="G29" s="121"/>
      <c r="H29" s="55">
        <f>IF($D29&gt;0,Bariloche!M24,"")</f>
        <v>87.283715591558291</v>
      </c>
      <c r="I29" s="55">
        <f>IF($D29&gt;0,Bariloche!O24,"")</f>
        <v>13.004443131804576</v>
      </c>
      <c r="J29" s="55">
        <f>IF($D29&gt;0,Bariloche!Y24,"")</f>
        <v>14.607999999999997</v>
      </c>
      <c r="K29" s="55">
        <f>IF($D29&gt;0,Bariloche!Z24,"")</f>
        <v>4.8070202743523938</v>
      </c>
      <c r="L29" s="55">
        <f>IF($D29&gt;0,Bariloche!AA24,"")</f>
        <v>12.640079585731359</v>
      </c>
      <c r="M29" s="55">
        <f>IF($D29&gt;0,Bariloche!AB24,"")</f>
        <v>5.9230465439520481</v>
      </c>
      <c r="N29" s="56">
        <v>89</v>
      </c>
      <c r="O29" s="85" t="str">
        <f>VLOOKUP(K29,Pastizal!$A$2:$AZ$32,MATCH(N29,Pastizal!$B$1:$AZ$1)+1)</f>
        <v>A</v>
      </c>
      <c r="P29" s="85" t="str">
        <f>VLOOKUP(K29,Arbustal!$A$1:$B$61,2)</f>
        <v>E</v>
      </c>
      <c r="Q29" s="85" t="str">
        <f>VLOOKUP(L29,'Tipo A'!$A$2:$GH$384,MATCH(K29,'Tipo A'!$B$1:$GH$1)+1)</f>
        <v>M</v>
      </c>
      <c r="R29" s="85" t="str">
        <f>VLOOKUP(K29,'Tipo B'!$A$2:$FG$72,MATCH(L29,'Tipo B'!$B$1:$FG$1)+1)</f>
        <v>M</v>
      </c>
      <c r="S29" s="85" t="str">
        <f>VLOOKUP(K29,Plantaciones!$A$2:$GT$72,MATCH(L29,Plantaciones!$B$1:$GT$1)+1)</f>
        <v>B</v>
      </c>
      <c r="T29" s="85" t="str">
        <f t="shared" si="23"/>
        <v>A</v>
      </c>
      <c r="U29" s="98">
        <f t="shared" si="24"/>
        <v>3</v>
      </c>
      <c r="V29" s="98">
        <f t="shared" si="25"/>
        <v>5</v>
      </c>
      <c r="W29" s="98">
        <f t="shared" si="26"/>
        <v>2</v>
      </c>
      <c r="X29" s="98">
        <f t="shared" si="27"/>
        <v>2</v>
      </c>
      <c r="Y29" s="98">
        <f t="shared" si="28"/>
        <v>1</v>
      </c>
      <c r="Z29" s="98">
        <f t="shared" si="29"/>
        <v>2.6</v>
      </c>
      <c r="AA29" s="98">
        <f t="shared" si="30"/>
        <v>3</v>
      </c>
      <c r="AB29" s="85" t="str">
        <f t="shared" si="31"/>
        <v>MA</v>
      </c>
      <c r="AC29" s="99">
        <f t="shared" si="32"/>
        <v>1.3800000000000001</v>
      </c>
      <c r="AD29" s="99">
        <f t="shared" si="33"/>
        <v>2.15</v>
      </c>
      <c r="AE29" s="99">
        <f t="shared" si="34"/>
        <v>0.14000000000000001</v>
      </c>
      <c r="AF29" s="99">
        <f t="shared" si="35"/>
        <v>0.08</v>
      </c>
      <c r="AG29" s="99">
        <f t="shared" si="36"/>
        <v>0</v>
      </c>
      <c r="AH29" s="99">
        <f t="shared" si="37"/>
        <v>3.7500000000000004</v>
      </c>
      <c r="AI29" s="99">
        <f t="shared" si="38"/>
        <v>4</v>
      </c>
      <c r="AJ29" s="85" t="str">
        <f t="shared" si="39"/>
        <v>B</v>
      </c>
      <c r="AK29" s="57" t="str">
        <f t="shared" si="17"/>
        <v>Propagación</v>
      </c>
      <c r="AL29" s="58" t="str">
        <f t="shared" si="18"/>
        <v/>
      </c>
      <c r="AM29" s="58" t="str">
        <f t="shared" si="19"/>
        <v/>
      </c>
      <c r="AN29" s="59" t="str">
        <f t="shared" si="20"/>
        <v/>
      </c>
      <c r="AO29" s="59" t="str">
        <f t="shared" si="21"/>
        <v/>
      </c>
      <c r="AP29" s="60" t="str">
        <f t="shared" si="22"/>
        <v/>
      </c>
      <c r="AQ29" s="32">
        <f t="shared" si="45"/>
        <v>7.5</v>
      </c>
      <c r="AR29" s="117">
        <f t="shared" si="46"/>
        <v>13.716284408441709</v>
      </c>
      <c r="AS29" s="32">
        <v>7</v>
      </c>
      <c r="AT29" s="176">
        <f t="shared" si="47"/>
        <v>-2.185839451545518</v>
      </c>
      <c r="AU29" s="177">
        <f t="shared" si="48"/>
        <v>599.63715487529043</v>
      </c>
      <c r="AV29" s="177">
        <f t="shared" si="44"/>
        <v>9.99395258125484</v>
      </c>
    </row>
    <row r="30" spans="1:48" ht="15" x14ac:dyDescent="0.2">
      <c r="A30" s="4">
        <v>25</v>
      </c>
      <c r="B30" s="54">
        <v>43002</v>
      </c>
      <c r="C30" s="100">
        <v>10</v>
      </c>
      <c r="D30" s="100">
        <v>54</v>
      </c>
      <c r="E30" s="61" t="s">
        <v>76</v>
      </c>
      <c r="F30" s="116">
        <v>54</v>
      </c>
      <c r="G30" s="121"/>
      <c r="H30" s="55">
        <f>IF($D30&gt;0,Bariloche!M25,"")</f>
        <v>86.756273137250844</v>
      </c>
      <c r="I30" s="55">
        <f>IF($D30&gt;0,Bariloche!O25,"")</f>
        <v>13.845799599804577</v>
      </c>
      <c r="J30" s="55">
        <f>IF($D30&gt;0,Bariloche!Y25,"")</f>
        <v>16.111999999999998</v>
      </c>
      <c r="K30" s="55">
        <f>IF($D30&gt;0,Bariloche!Z25,"")</f>
        <v>40.924776103418083</v>
      </c>
      <c r="L30" s="55">
        <f>IF($D30&gt;0,Bariloche!AA25,"")</f>
        <v>13.494417896860604</v>
      </c>
      <c r="M30" s="55">
        <f>IF($D30&gt;0,Bariloche!AB25,"")</f>
        <v>32.515519810675379</v>
      </c>
      <c r="N30" s="56">
        <v>89</v>
      </c>
      <c r="O30" s="85" t="str">
        <f>VLOOKUP(K30,Pastizal!$A$2:$AZ$32,MATCH(N30,Pastizal!$B$1:$AZ$1)+1)</f>
        <v>E</v>
      </c>
      <c r="P30" s="85" t="str">
        <f>VLOOKUP(K30,Arbustal!$A$1:$B$61,2)</f>
        <v>E</v>
      </c>
      <c r="Q30" s="85" t="str">
        <f>VLOOKUP(L30,'Tipo A'!$A$2:$GH$384,MATCH(K30,'Tipo A'!$B$1:$GH$1)+1)</f>
        <v>MA</v>
      </c>
      <c r="R30" s="85" t="str">
        <f>VLOOKUP(K30,'Tipo B'!$A$2:$FG$72,MATCH(L30,'Tipo B'!$B$1:$FG$1)+1)</f>
        <v>A</v>
      </c>
      <c r="S30" s="85" t="str">
        <f>VLOOKUP(K30,Plantaciones!$A$2:$GT$72,MATCH(L30,Plantaciones!$B$1:$GT$1)+1)</f>
        <v>M</v>
      </c>
      <c r="T30" s="85" t="str">
        <f t="shared" si="23"/>
        <v>MA</v>
      </c>
      <c r="U30" s="98">
        <f t="shared" si="24"/>
        <v>5</v>
      </c>
      <c r="V30" s="98">
        <f t="shared" si="25"/>
        <v>5</v>
      </c>
      <c r="W30" s="98">
        <f t="shared" si="26"/>
        <v>4</v>
      </c>
      <c r="X30" s="98">
        <f t="shared" si="27"/>
        <v>3</v>
      </c>
      <c r="Y30" s="98">
        <f t="shared" si="28"/>
        <v>2</v>
      </c>
      <c r="Z30" s="98">
        <f t="shared" si="29"/>
        <v>3.8</v>
      </c>
      <c r="AA30" s="98">
        <f t="shared" si="30"/>
        <v>4</v>
      </c>
      <c r="AB30" s="85" t="str">
        <f t="shared" si="31"/>
        <v>E</v>
      </c>
      <c r="AC30" s="99">
        <f t="shared" si="32"/>
        <v>2.3000000000000003</v>
      </c>
      <c r="AD30" s="99">
        <f t="shared" si="33"/>
        <v>2.15</v>
      </c>
      <c r="AE30" s="99">
        <f t="shared" si="34"/>
        <v>0.28000000000000003</v>
      </c>
      <c r="AF30" s="99">
        <f t="shared" si="35"/>
        <v>0.12</v>
      </c>
      <c r="AG30" s="99">
        <f t="shared" si="36"/>
        <v>0</v>
      </c>
      <c r="AH30" s="99">
        <f t="shared" si="37"/>
        <v>4.8500000000000005</v>
      </c>
      <c r="AI30" s="99">
        <f t="shared" si="38"/>
        <v>5</v>
      </c>
      <c r="AJ30" s="85" t="str">
        <f t="shared" si="39"/>
        <v>A</v>
      </c>
      <c r="AK30" s="57" t="str">
        <f t="shared" si="17"/>
        <v>Propagación</v>
      </c>
      <c r="AL30" s="58" t="str">
        <f t="shared" si="18"/>
        <v>rápida</v>
      </c>
      <c r="AM30" s="58" t="str">
        <f t="shared" si="19"/>
        <v/>
      </c>
      <c r="AN30" s="59" t="str">
        <f t="shared" si="20"/>
        <v>dificultad de control en la cabeza</v>
      </c>
      <c r="AO30" s="59" t="str">
        <f t="shared" si="21"/>
        <v/>
      </c>
      <c r="AP30" s="60" t="str">
        <f t="shared" si="22"/>
        <v/>
      </c>
      <c r="AQ30" s="32">
        <f t="shared" si="45"/>
        <v>40.5</v>
      </c>
      <c r="AR30" s="117">
        <f t="shared" si="46"/>
        <v>14.243726862749156</v>
      </c>
      <c r="AS30" s="32">
        <v>7</v>
      </c>
      <c r="AT30" s="176">
        <f t="shared" si="47"/>
        <v>16.402634717645348</v>
      </c>
      <c r="AU30" s="177">
        <f t="shared" si="48"/>
        <v>5591.0802752931922</v>
      </c>
      <c r="AV30" s="177">
        <f t="shared" si="44"/>
        <v>93.184671254886538</v>
      </c>
    </row>
    <row r="31" spans="1:48" ht="15" x14ac:dyDescent="0.2">
      <c r="A31" s="4">
        <v>26</v>
      </c>
      <c r="B31" s="54">
        <v>43003</v>
      </c>
      <c r="C31" s="100">
        <v>5.8</v>
      </c>
      <c r="D31" s="100">
        <v>49</v>
      </c>
      <c r="E31" s="61" t="s">
        <v>76</v>
      </c>
      <c r="F31" s="116">
        <v>15</v>
      </c>
      <c r="G31" s="121"/>
      <c r="H31" s="55">
        <f>IF($D31&gt;0,Bariloche!M26,"")</f>
        <v>86.777631973921316</v>
      </c>
      <c r="I31" s="55">
        <f>IF($D31&gt;0,Bariloche!O26,"")</f>
        <v>14.425653381804578</v>
      </c>
      <c r="J31" s="55">
        <f>IF($D31&gt;0,Bariloche!Y26,"")</f>
        <v>16.86</v>
      </c>
      <c r="K31" s="55">
        <f>IF($D31&gt;0,Bariloche!Z26,"")</f>
        <v>5.7542995503202619</v>
      </c>
      <c r="L31" s="55">
        <f>IF($D31&gt;0,Bariloche!AA26,"")</f>
        <v>14.074954848691569</v>
      </c>
      <c r="M31" s="55">
        <f>IF($D31&gt;0,Bariloche!AB26,"")</f>
        <v>7.4225068138057351</v>
      </c>
      <c r="N31" s="56">
        <v>89</v>
      </c>
      <c r="O31" s="85" t="str">
        <f>VLOOKUP(K31,Pastizal!$A$2:$AZ$32,MATCH(N31,Pastizal!$B$1:$AZ$1)+1)</f>
        <v>A</v>
      </c>
      <c r="P31" s="85" t="str">
        <f>VLOOKUP(K31,Arbustal!$A$1:$B$61,2)</f>
        <v>E</v>
      </c>
      <c r="Q31" s="85" t="str">
        <f>VLOOKUP(L31,'Tipo A'!$A$2:$GH$384,MATCH(K31,'Tipo A'!$B$1:$GH$1)+1)</f>
        <v>M</v>
      </c>
      <c r="R31" s="85" t="str">
        <f>VLOOKUP(K31,'Tipo B'!$A$2:$FG$72,MATCH(L31,'Tipo B'!$B$1:$FG$1)+1)</f>
        <v>M</v>
      </c>
      <c r="S31" s="85" t="str">
        <f>VLOOKUP(K31,Plantaciones!$A$2:$GT$72,MATCH(L31,Plantaciones!$B$1:$GT$1)+1)</f>
        <v>B</v>
      </c>
      <c r="T31" s="85" t="str">
        <f t="shared" si="23"/>
        <v>A</v>
      </c>
      <c r="U31" s="98">
        <f t="shared" si="24"/>
        <v>3</v>
      </c>
      <c r="V31" s="98">
        <f t="shared" si="25"/>
        <v>5</v>
      </c>
      <c r="W31" s="98">
        <f t="shared" si="26"/>
        <v>2</v>
      </c>
      <c r="X31" s="98">
        <f t="shared" si="27"/>
        <v>2</v>
      </c>
      <c r="Y31" s="98">
        <f t="shared" si="28"/>
        <v>1</v>
      </c>
      <c r="Z31" s="98">
        <f t="shared" si="29"/>
        <v>2.6</v>
      </c>
      <c r="AA31" s="98">
        <f t="shared" si="30"/>
        <v>3</v>
      </c>
      <c r="AB31" s="85" t="str">
        <f t="shared" si="31"/>
        <v>MA</v>
      </c>
      <c r="AC31" s="99">
        <f t="shared" si="32"/>
        <v>1.3800000000000001</v>
      </c>
      <c r="AD31" s="99">
        <f t="shared" si="33"/>
        <v>2.15</v>
      </c>
      <c r="AE31" s="99">
        <f t="shared" si="34"/>
        <v>0.14000000000000001</v>
      </c>
      <c r="AF31" s="99">
        <f t="shared" si="35"/>
        <v>0.08</v>
      </c>
      <c r="AG31" s="99">
        <f t="shared" si="36"/>
        <v>0</v>
      </c>
      <c r="AH31" s="99">
        <f t="shared" si="37"/>
        <v>3.7500000000000004</v>
      </c>
      <c r="AI31" s="99">
        <f t="shared" si="38"/>
        <v>4</v>
      </c>
      <c r="AJ31" s="85" t="str">
        <f t="shared" si="39"/>
        <v>B</v>
      </c>
      <c r="AK31" s="57" t="str">
        <f t="shared" si="17"/>
        <v>Propagación</v>
      </c>
      <c r="AL31" s="58" t="str">
        <f t="shared" si="18"/>
        <v/>
      </c>
      <c r="AM31" s="58" t="str">
        <f t="shared" si="19"/>
        <v/>
      </c>
      <c r="AN31" s="59" t="str">
        <f t="shared" si="20"/>
        <v/>
      </c>
      <c r="AO31" s="59" t="str">
        <f t="shared" si="21"/>
        <v/>
      </c>
      <c r="AP31" s="60" t="str">
        <f t="shared" si="22"/>
        <v/>
      </c>
      <c r="AQ31" s="32">
        <f t="shared" si="45"/>
        <v>11.25</v>
      </c>
      <c r="AR31" s="117">
        <f t="shared" si="46"/>
        <v>14.222368026078684</v>
      </c>
      <c r="AS31" s="32">
        <v>7</v>
      </c>
      <c r="AT31" s="176">
        <f t="shared" si="47"/>
        <v>-0.26089457095304613</v>
      </c>
      <c r="AU31" s="177">
        <f t="shared" si="48"/>
        <v>1065.1250900540599</v>
      </c>
      <c r="AV31" s="177">
        <f t="shared" si="44"/>
        <v>17.752084834234331</v>
      </c>
    </row>
    <row r="32" spans="1:48" ht="15" x14ac:dyDescent="0.2">
      <c r="A32" s="4">
        <v>27</v>
      </c>
      <c r="B32" s="54">
        <v>43004</v>
      </c>
      <c r="C32" s="100">
        <v>9</v>
      </c>
      <c r="D32" s="100">
        <v>27</v>
      </c>
      <c r="E32" s="61" t="s">
        <v>96</v>
      </c>
      <c r="F32" s="116">
        <v>7</v>
      </c>
      <c r="G32" s="121"/>
      <c r="H32" s="55">
        <f>IF($D32&gt;0,Bariloche!M27,"")</f>
        <v>88.846030427306985</v>
      </c>
      <c r="I32" s="55">
        <f>IF($D32&gt;0,Bariloche!O27,"")</f>
        <v>15.640561575804577</v>
      </c>
      <c r="J32" s="55">
        <f>IF($D32&gt;0,Bariloche!Y27,"")</f>
        <v>18.184000000000001</v>
      </c>
      <c r="K32" s="55">
        <f>IF($D32&gt;0,Bariloche!Z27,"")</f>
        <v>5.1693794891044877</v>
      </c>
      <c r="L32" s="55">
        <f>IF($D32&gt;0,Bariloche!AA27,"")</f>
        <v>15.285156460507755</v>
      </c>
      <c r="M32" s="55">
        <f>IF($D32&gt;0,Bariloche!AB27,"")</f>
        <v>7.0397169550807854</v>
      </c>
      <c r="N32" s="56">
        <v>89</v>
      </c>
      <c r="O32" s="85" t="str">
        <f>VLOOKUP(K32,Pastizal!$A$2:$AZ$32,MATCH(N32,Pastizal!$B$1:$AZ$1)+1)</f>
        <v>A</v>
      </c>
      <c r="P32" s="85" t="str">
        <f>VLOOKUP(K32,Arbustal!$A$1:$B$61,2)</f>
        <v>E</v>
      </c>
      <c r="Q32" s="85" t="str">
        <f>VLOOKUP(L32,'Tipo A'!$A$2:$GH$384,MATCH(K32,'Tipo A'!$B$1:$GH$1)+1)</f>
        <v>M</v>
      </c>
      <c r="R32" s="85" t="str">
        <f>VLOOKUP(K32,'Tipo B'!$A$2:$FG$72,MATCH(L32,'Tipo B'!$B$1:$FG$1)+1)</f>
        <v>M</v>
      </c>
      <c r="S32" s="85" t="str">
        <f>VLOOKUP(K32,Plantaciones!$A$2:$GT$72,MATCH(L32,Plantaciones!$B$1:$GT$1)+1)</f>
        <v>B</v>
      </c>
      <c r="T32" s="85" t="str">
        <f t="shared" si="23"/>
        <v>A</v>
      </c>
      <c r="U32" s="98">
        <f t="shared" si="24"/>
        <v>3</v>
      </c>
      <c r="V32" s="98">
        <f t="shared" si="25"/>
        <v>5</v>
      </c>
      <c r="W32" s="98">
        <f t="shared" si="26"/>
        <v>2</v>
      </c>
      <c r="X32" s="98">
        <f t="shared" si="27"/>
        <v>2</v>
      </c>
      <c r="Y32" s="98">
        <f t="shared" si="28"/>
        <v>1</v>
      </c>
      <c r="Z32" s="98">
        <f t="shared" si="29"/>
        <v>2.6</v>
      </c>
      <c r="AA32" s="98">
        <f t="shared" si="30"/>
        <v>3</v>
      </c>
      <c r="AB32" s="85" t="str">
        <f t="shared" si="31"/>
        <v>MA</v>
      </c>
      <c r="AC32" s="99">
        <f t="shared" si="32"/>
        <v>1.3800000000000001</v>
      </c>
      <c r="AD32" s="99">
        <f t="shared" si="33"/>
        <v>2.15</v>
      </c>
      <c r="AE32" s="99">
        <f t="shared" si="34"/>
        <v>0.14000000000000001</v>
      </c>
      <c r="AF32" s="99">
        <f t="shared" si="35"/>
        <v>0.08</v>
      </c>
      <c r="AG32" s="99">
        <f t="shared" si="36"/>
        <v>0</v>
      </c>
      <c r="AH32" s="99">
        <f t="shared" si="37"/>
        <v>3.7500000000000004</v>
      </c>
      <c r="AI32" s="99">
        <f t="shared" si="38"/>
        <v>4</v>
      </c>
      <c r="AJ32" s="85" t="str">
        <f t="shared" si="39"/>
        <v>B</v>
      </c>
      <c r="AK32" s="57" t="str">
        <f t="shared" si="17"/>
        <v>Propagación</v>
      </c>
      <c r="AL32" s="58" t="str">
        <f t="shared" si="18"/>
        <v/>
      </c>
      <c r="AM32" s="58" t="str">
        <f t="shared" si="19"/>
        <v/>
      </c>
      <c r="AN32" s="59" t="str">
        <f t="shared" si="20"/>
        <v/>
      </c>
      <c r="AO32" s="59" t="str">
        <f t="shared" si="21"/>
        <v/>
      </c>
      <c r="AP32" s="60" t="str">
        <f t="shared" si="22"/>
        <v/>
      </c>
      <c r="AQ32" s="32">
        <f t="shared" si="45"/>
        <v>5.25</v>
      </c>
      <c r="AR32" s="117">
        <f t="shared" si="46"/>
        <v>12.153969572693015</v>
      </c>
      <c r="AS32" s="32">
        <v>7</v>
      </c>
      <c r="AT32" s="176">
        <f t="shared" si="47"/>
        <v>-2.8121672205310677</v>
      </c>
      <c r="AU32" s="177">
        <f t="shared" si="48"/>
        <v>607.31993742599252</v>
      </c>
      <c r="AV32" s="177">
        <f t="shared" si="44"/>
        <v>10.121998957099875</v>
      </c>
    </row>
    <row r="33" spans="1:48" ht="15" x14ac:dyDescent="0.2">
      <c r="A33" s="4">
        <v>28</v>
      </c>
      <c r="B33" s="54">
        <v>43005</v>
      </c>
      <c r="C33" s="100">
        <v>11.7</v>
      </c>
      <c r="D33" s="100">
        <v>45</v>
      </c>
      <c r="E33" s="61" t="s">
        <v>120</v>
      </c>
      <c r="F33" s="116">
        <v>10</v>
      </c>
      <c r="G33" s="121"/>
      <c r="H33" s="55">
        <f>IF($D33&gt;0,Bariloche!M28,"")</f>
        <v>88.586888090428147</v>
      </c>
      <c r="I33" s="55">
        <f>IF($D33&gt;0,Bariloche!O28,"")</f>
        <v>16.800598695804577</v>
      </c>
      <c r="J33" s="55">
        <f>IF($D33&gt;0,Bariloche!Y28,"")</f>
        <v>19.994</v>
      </c>
      <c r="K33" s="55">
        <f>IF($D33&gt;0,Bariloche!Z28,"")</f>
        <v>5.7932461681276779</v>
      </c>
      <c r="L33" s="55">
        <f>IF($D33&gt;0,Bariloche!AA28,"")</f>
        <v>16.452632457755556</v>
      </c>
      <c r="M33" s="55">
        <f>IF($D33&gt;0,Bariloche!AB28,"")</f>
        <v>8.1149716689343805</v>
      </c>
      <c r="N33" s="56">
        <v>89</v>
      </c>
      <c r="O33" s="85" t="str">
        <f>VLOOKUP(K33,Pastizal!$A$2:$AZ$32,MATCH(N33,Pastizal!$B$1:$AZ$1)+1)</f>
        <v>A</v>
      </c>
      <c r="P33" s="85" t="str">
        <f>VLOOKUP(K33,Arbustal!$A$1:$B$61,2)</f>
        <v>E</v>
      </c>
      <c r="Q33" s="85" t="str">
        <f>VLOOKUP(L33,'Tipo A'!$A$2:$GH$384,MATCH(K33,'Tipo A'!$B$1:$GH$1)+1)</f>
        <v>M</v>
      </c>
      <c r="R33" s="85" t="str">
        <f>VLOOKUP(K33,'Tipo B'!$A$2:$FG$72,MATCH(L33,'Tipo B'!$B$1:$FG$1)+1)</f>
        <v>M</v>
      </c>
      <c r="S33" s="85" t="str">
        <f>VLOOKUP(K33,Plantaciones!$A$2:$GT$72,MATCH(L33,Plantaciones!$B$1:$GT$1)+1)</f>
        <v>B</v>
      </c>
      <c r="T33" s="85" t="str">
        <f t="shared" si="23"/>
        <v>A</v>
      </c>
      <c r="U33" s="98">
        <f t="shared" si="24"/>
        <v>3</v>
      </c>
      <c r="V33" s="98">
        <f t="shared" si="25"/>
        <v>5</v>
      </c>
      <c r="W33" s="98">
        <f t="shared" si="26"/>
        <v>2</v>
      </c>
      <c r="X33" s="98">
        <f t="shared" si="27"/>
        <v>2</v>
      </c>
      <c r="Y33" s="98">
        <f t="shared" si="28"/>
        <v>1</v>
      </c>
      <c r="Z33" s="98">
        <f t="shared" si="29"/>
        <v>2.6</v>
      </c>
      <c r="AA33" s="98">
        <f t="shared" si="30"/>
        <v>3</v>
      </c>
      <c r="AB33" s="85" t="str">
        <f t="shared" si="31"/>
        <v>MA</v>
      </c>
      <c r="AC33" s="99">
        <f t="shared" si="32"/>
        <v>1.3800000000000001</v>
      </c>
      <c r="AD33" s="99">
        <f t="shared" si="33"/>
        <v>2.15</v>
      </c>
      <c r="AE33" s="99">
        <f t="shared" si="34"/>
        <v>0.14000000000000001</v>
      </c>
      <c r="AF33" s="99">
        <f t="shared" si="35"/>
        <v>0.08</v>
      </c>
      <c r="AG33" s="99">
        <f t="shared" si="36"/>
        <v>0</v>
      </c>
      <c r="AH33" s="99">
        <f t="shared" si="37"/>
        <v>3.7500000000000004</v>
      </c>
      <c r="AI33" s="99">
        <f t="shared" si="38"/>
        <v>4</v>
      </c>
      <c r="AJ33" s="85" t="str">
        <f t="shared" si="39"/>
        <v>B</v>
      </c>
      <c r="AK33" s="57" t="str">
        <f t="shared" si="17"/>
        <v>Propagación</v>
      </c>
      <c r="AL33" s="58" t="str">
        <f t="shared" si="18"/>
        <v/>
      </c>
      <c r="AM33" s="58" t="str">
        <f t="shared" si="19"/>
        <v/>
      </c>
      <c r="AN33" s="59" t="str">
        <f t="shared" si="20"/>
        <v/>
      </c>
      <c r="AO33" s="59" t="str">
        <f t="shared" si="21"/>
        <v/>
      </c>
      <c r="AP33" s="60" t="str">
        <f t="shared" si="22"/>
        <v/>
      </c>
      <c r="AQ33" s="32">
        <f t="shared" si="45"/>
        <v>7.5</v>
      </c>
      <c r="AR33" s="117">
        <f t="shared" si="46"/>
        <v>12.413111909571853</v>
      </c>
      <c r="AS33" s="32">
        <v>7</v>
      </c>
      <c r="AT33" s="176">
        <f t="shared" si="47"/>
        <v>-1.6385070020201793</v>
      </c>
      <c r="AU33" s="177">
        <f t="shared" si="48"/>
        <v>896.76048461761729</v>
      </c>
      <c r="AV33" s="177">
        <f t="shared" si="44"/>
        <v>14.946008076960288</v>
      </c>
    </row>
    <row r="34" spans="1:48" ht="15" x14ac:dyDescent="0.2">
      <c r="A34" s="4">
        <v>29</v>
      </c>
      <c r="B34" s="54">
        <v>43006</v>
      </c>
      <c r="C34" s="100">
        <v>11.6</v>
      </c>
      <c r="D34" s="100">
        <v>55</v>
      </c>
      <c r="E34" s="61" t="s">
        <v>121</v>
      </c>
      <c r="F34" s="116">
        <v>16</v>
      </c>
      <c r="G34" s="121"/>
      <c r="H34" s="55">
        <f>IF($D34&gt;0,Bariloche!M29,"")</f>
        <v>87.27274778512583</v>
      </c>
      <c r="I34" s="55">
        <f>IF($D34&gt;0,Bariloche!O29,"")</f>
        <v>17.742304965804578</v>
      </c>
      <c r="J34" s="55">
        <f>IF($D34&gt;0,Bariloche!Y29,"")</f>
        <v>21.785999999999998</v>
      </c>
      <c r="K34" s="55">
        <f>IF($D34&gt;0,Bariloche!Z29,"")</f>
        <v>6.4934422986291214</v>
      </c>
      <c r="L34" s="55">
        <f>IF($D34&gt;0,Bariloche!AA29,"")</f>
        <v>17.405822538320127</v>
      </c>
      <c r="M34" s="55">
        <f>IF($D34&gt;0,Bariloche!AB29,"")</f>
        <v>9.2295352399008941</v>
      </c>
      <c r="N34" s="56">
        <v>89</v>
      </c>
      <c r="O34" s="85" t="str">
        <f>VLOOKUP(K34,Pastizal!$A$2:$AZ$32,MATCH(N34,Pastizal!$B$1:$AZ$1)+1)</f>
        <v>A</v>
      </c>
      <c r="P34" s="85" t="str">
        <f>VLOOKUP(K34,Arbustal!$A$1:$B$61,2)</f>
        <v>E</v>
      </c>
      <c r="Q34" s="85" t="str">
        <f>VLOOKUP(L34,'Tipo A'!$A$2:$GH$384,MATCH(K34,'Tipo A'!$B$1:$GH$1)+1)</f>
        <v>M</v>
      </c>
      <c r="R34" s="85" t="str">
        <f>VLOOKUP(K34,'Tipo B'!$A$2:$FG$72,MATCH(L34,'Tipo B'!$B$1:$FG$1)+1)</f>
        <v>M</v>
      </c>
      <c r="S34" s="85" t="str">
        <f>VLOOKUP(K34,Plantaciones!$A$2:$GT$72,MATCH(L34,Plantaciones!$B$1:$GT$1)+1)</f>
        <v>B</v>
      </c>
      <c r="T34" s="85" t="str">
        <f t="shared" si="23"/>
        <v>A</v>
      </c>
      <c r="U34" s="98">
        <f t="shared" si="24"/>
        <v>3</v>
      </c>
      <c r="V34" s="98">
        <f t="shared" si="25"/>
        <v>5</v>
      </c>
      <c r="W34" s="98">
        <f t="shared" si="26"/>
        <v>2</v>
      </c>
      <c r="X34" s="98">
        <f t="shared" si="27"/>
        <v>2</v>
      </c>
      <c r="Y34" s="98">
        <f t="shared" si="28"/>
        <v>1</v>
      </c>
      <c r="Z34" s="98">
        <f t="shared" si="29"/>
        <v>2.6</v>
      </c>
      <c r="AA34" s="98">
        <f t="shared" si="30"/>
        <v>3</v>
      </c>
      <c r="AB34" s="85" t="str">
        <f t="shared" si="31"/>
        <v>MA</v>
      </c>
      <c r="AC34" s="99">
        <f t="shared" si="32"/>
        <v>1.3800000000000001</v>
      </c>
      <c r="AD34" s="99">
        <f t="shared" si="33"/>
        <v>2.15</v>
      </c>
      <c r="AE34" s="99">
        <f t="shared" si="34"/>
        <v>0.14000000000000001</v>
      </c>
      <c r="AF34" s="99">
        <f t="shared" si="35"/>
        <v>0.08</v>
      </c>
      <c r="AG34" s="99">
        <f t="shared" si="36"/>
        <v>0</v>
      </c>
      <c r="AH34" s="99">
        <f t="shared" si="37"/>
        <v>3.7500000000000004</v>
      </c>
      <c r="AI34" s="99">
        <f t="shared" si="38"/>
        <v>4</v>
      </c>
      <c r="AJ34" s="85" t="str">
        <f t="shared" si="39"/>
        <v>M</v>
      </c>
      <c r="AK34" s="57" t="str">
        <f t="shared" si="17"/>
        <v>Propagación</v>
      </c>
      <c r="AL34" s="58" t="str">
        <f t="shared" si="18"/>
        <v/>
      </c>
      <c r="AM34" s="58" t="str">
        <f t="shared" si="19"/>
        <v/>
      </c>
      <c r="AN34" s="59" t="str">
        <f t="shared" si="20"/>
        <v/>
      </c>
      <c r="AO34" s="59" t="str">
        <f t="shared" si="21"/>
        <v/>
      </c>
      <c r="AP34" s="60" t="str">
        <f t="shared" si="22"/>
        <v/>
      </c>
      <c r="AQ34" s="32">
        <f t="shared" si="45"/>
        <v>12</v>
      </c>
      <c r="AR34" s="117">
        <f t="shared" si="46"/>
        <v>13.72725221487417</v>
      </c>
      <c r="AS34" s="32">
        <v>7</v>
      </c>
      <c r="AT34" s="176">
        <f t="shared" si="47"/>
        <v>0.37455406975284777</v>
      </c>
      <c r="AU34" s="177">
        <f t="shared" si="48"/>
        <v>1294.1864950086892</v>
      </c>
      <c r="AV34" s="177">
        <f t="shared" si="44"/>
        <v>21.569774916811486</v>
      </c>
    </row>
    <row r="35" spans="1:48" ht="15" x14ac:dyDescent="0.2">
      <c r="A35" s="4">
        <v>30</v>
      </c>
      <c r="B35" s="54">
        <v>43007</v>
      </c>
      <c r="C35" s="100">
        <v>9</v>
      </c>
      <c r="D35" s="100">
        <v>51</v>
      </c>
      <c r="E35" s="61" t="s">
        <v>70</v>
      </c>
      <c r="F35" s="116">
        <v>46</v>
      </c>
      <c r="G35" s="121"/>
      <c r="H35" s="55">
        <f>IF($D35&gt;0,Bariloche!M30,"")</f>
        <v>87.035535582003391</v>
      </c>
      <c r="I35" s="55">
        <f>IF($D35&gt;0,Bariloche!O30,"")</f>
        <v>18.557791287804577</v>
      </c>
      <c r="J35" s="55">
        <f>IF($D35&gt;0,Bariloche!Y30,"")</f>
        <v>23.11</v>
      </c>
      <c r="K35" s="55">
        <f>IF($D35&gt;0,Bariloche!Z30,"")</f>
        <v>28.456877165059431</v>
      </c>
      <c r="L35" s="55">
        <f>IF($D35&gt;0,Bariloche!AA30,"")</f>
        <v>18.225691081713812</v>
      </c>
      <c r="M35" s="55">
        <f>IF($D35&gt;0,Bariloche!AB30,"")</f>
        <v>28.750488684466724</v>
      </c>
      <c r="N35" s="56">
        <v>89</v>
      </c>
      <c r="O35" s="85" t="str">
        <f>VLOOKUP(K35,Pastizal!$A$2:$AZ$32,MATCH(N35,Pastizal!$B$1:$AZ$1)+1)</f>
        <v>E</v>
      </c>
      <c r="P35" s="85" t="str">
        <f>VLOOKUP(K35,Arbustal!$A$1:$B$61,2)</f>
        <v>E</v>
      </c>
      <c r="Q35" s="85" t="str">
        <f>VLOOKUP(L35,'Tipo A'!$A$2:$GH$384,MATCH(K35,'Tipo A'!$B$1:$GH$1)+1)</f>
        <v>MA</v>
      </c>
      <c r="R35" s="85" t="str">
        <f>VLOOKUP(K35,'Tipo B'!$A$2:$FG$72,MATCH(L35,'Tipo B'!$B$1:$FG$1)+1)</f>
        <v>M</v>
      </c>
      <c r="S35" s="85" t="str">
        <f>VLOOKUP(K35,Plantaciones!$A$2:$GT$72,MATCH(L35,Plantaciones!$B$1:$GT$1)+1)</f>
        <v>M</v>
      </c>
      <c r="T35" s="85" t="str">
        <f t="shared" si="23"/>
        <v>MA</v>
      </c>
      <c r="U35" s="98">
        <f t="shared" si="24"/>
        <v>5</v>
      </c>
      <c r="V35" s="98">
        <f t="shared" si="25"/>
        <v>5</v>
      </c>
      <c r="W35" s="98">
        <f t="shared" si="26"/>
        <v>4</v>
      </c>
      <c r="X35" s="98">
        <f t="shared" si="27"/>
        <v>2</v>
      </c>
      <c r="Y35" s="98">
        <f t="shared" si="28"/>
        <v>2</v>
      </c>
      <c r="Z35" s="98">
        <f t="shared" si="29"/>
        <v>3.6</v>
      </c>
      <c r="AA35" s="98">
        <f t="shared" si="30"/>
        <v>4</v>
      </c>
      <c r="AB35" s="85" t="str">
        <f t="shared" si="31"/>
        <v>E</v>
      </c>
      <c r="AC35" s="99">
        <f t="shared" si="32"/>
        <v>2.3000000000000003</v>
      </c>
      <c r="AD35" s="99">
        <f t="shared" si="33"/>
        <v>2.15</v>
      </c>
      <c r="AE35" s="99">
        <f t="shared" si="34"/>
        <v>0.28000000000000003</v>
      </c>
      <c r="AF35" s="99">
        <f t="shared" si="35"/>
        <v>0.08</v>
      </c>
      <c r="AG35" s="99">
        <f t="shared" si="36"/>
        <v>0</v>
      </c>
      <c r="AH35" s="99">
        <f t="shared" si="37"/>
        <v>4.8100000000000005</v>
      </c>
      <c r="AI35" s="99">
        <f t="shared" si="38"/>
        <v>5</v>
      </c>
      <c r="AJ35" s="85" t="str">
        <f t="shared" si="39"/>
        <v>A</v>
      </c>
      <c r="AK35" s="57" t="str">
        <f t="shared" si="17"/>
        <v>Propagación</v>
      </c>
      <c r="AL35" s="58" t="str">
        <f t="shared" si="18"/>
        <v>rápida</v>
      </c>
      <c r="AM35" s="58" t="str">
        <f t="shared" si="19"/>
        <v/>
      </c>
      <c r="AN35" s="59" t="str">
        <f t="shared" si="20"/>
        <v>dificultad de control en la cabeza</v>
      </c>
      <c r="AO35" s="59" t="str">
        <f t="shared" si="21"/>
        <v/>
      </c>
      <c r="AP35" s="60" t="str">
        <f t="shared" si="22"/>
        <v/>
      </c>
      <c r="AQ35" s="32">
        <f t="shared" si="45"/>
        <v>34.5</v>
      </c>
      <c r="AR35" s="117">
        <f t="shared" si="46"/>
        <v>13.964464417996609</v>
      </c>
      <c r="AS35" s="32">
        <v>7</v>
      </c>
      <c r="AT35" s="176">
        <f t="shared" si="47"/>
        <v>13.099924944441421</v>
      </c>
      <c r="AU35" s="177">
        <f t="shared" si="48"/>
        <v>4725.3521126967735</v>
      </c>
      <c r="AV35" s="177">
        <f t="shared" si="44"/>
        <v>78.755868544946225</v>
      </c>
    </row>
    <row r="36" spans="1:48" ht="15" x14ac:dyDescent="0.2">
      <c r="A36" s="4">
        <v>31</v>
      </c>
      <c r="B36" s="54">
        <v>43008</v>
      </c>
      <c r="C36" s="100">
        <v>6.7</v>
      </c>
      <c r="D36" s="100">
        <v>81</v>
      </c>
      <c r="E36" s="61" t="s">
        <v>70</v>
      </c>
      <c r="F36" s="116">
        <v>29</v>
      </c>
      <c r="G36" s="121">
        <v>7</v>
      </c>
      <c r="H36" s="55">
        <f>IF($D36&gt;0,Bariloche!M31,"")</f>
        <v>46.668960203468998</v>
      </c>
      <c r="I36" s="55">
        <f>IF($D36&gt;0,Bariloche!O31,"")</f>
        <v>10.460727700688114</v>
      </c>
      <c r="J36" s="55">
        <f>IF($D36&gt;0,Bariloche!Y31,"")</f>
        <v>14.66179701211373</v>
      </c>
      <c r="K36" s="55">
        <f>IF($D36&gt;0,Bariloche!Z31,"")</f>
        <v>0.45472150142098389</v>
      </c>
      <c r="L36" s="55">
        <f>IF($D36&gt;0,Bariloche!AA31,"")</f>
        <v>10.194148192280336</v>
      </c>
      <c r="M36" s="55">
        <f>IF($D36&gt;0,Bariloche!AB31,"")</f>
        <v>0.2771854894673208</v>
      </c>
      <c r="N36" s="56">
        <v>89</v>
      </c>
      <c r="O36" s="85" t="str">
        <f>VLOOKUP(K36,Pastizal!$A$2:$AZ$32,MATCH(N36,Pastizal!$B$1:$AZ$1)+1)</f>
        <v>B</v>
      </c>
      <c r="P36" s="85" t="str">
        <f>VLOOKUP(K36,Arbustal!$A$1:$B$61,2)</f>
        <v>B</v>
      </c>
      <c r="Q36" s="85" t="str">
        <f>VLOOKUP(L36,'Tipo A'!$A$2:$GH$384,MATCH(K36,'Tipo A'!$B$1:$GH$1)+1)</f>
        <v>B</v>
      </c>
      <c r="R36" s="85" t="str">
        <f>VLOOKUP(K36,'Tipo B'!$A$2:$FG$72,MATCH(L36,'Tipo B'!$B$1:$FG$1)+1)</f>
        <v>B</v>
      </c>
      <c r="S36" s="85" t="str">
        <f>VLOOKUP(K36,Plantaciones!$A$2:$GT$72,MATCH(L36,Plantaciones!$B$1:$GT$1)+1)</f>
        <v>B</v>
      </c>
      <c r="T36" s="85" t="str">
        <f t="shared" si="23"/>
        <v>B</v>
      </c>
      <c r="U36" s="98">
        <f t="shared" si="24"/>
        <v>1</v>
      </c>
      <c r="V36" s="98">
        <f t="shared" si="25"/>
        <v>1</v>
      </c>
      <c r="W36" s="98">
        <f t="shared" si="26"/>
        <v>1</v>
      </c>
      <c r="X36" s="98">
        <f t="shared" si="27"/>
        <v>1</v>
      </c>
      <c r="Y36" s="98">
        <f t="shared" si="28"/>
        <v>1</v>
      </c>
      <c r="Z36" s="98">
        <f t="shared" si="29"/>
        <v>1</v>
      </c>
      <c r="AA36" s="98">
        <f t="shared" si="30"/>
        <v>1</v>
      </c>
      <c r="AB36" s="85" t="str">
        <f t="shared" si="31"/>
        <v>B</v>
      </c>
      <c r="AC36" s="99">
        <f t="shared" si="32"/>
        <v>0.46</v>
      </c>
      <c r="AD36" s="99">
        <f t="shared" si="33"/>
        <v>0.43</v>
      </c>
      <c r="AE36" s="99">
        <f t="shared" si="34"/>
        <v>7.0000000000000007E-2</v>
      </c>
      <c r="AF36" s="99">
        <f t="shared" si="35"/>
        <v>0.04</v>
      </c>
      <c r="AG36" s="99">
        <f t="shared" si="36"/>
        <v>0</v>
      </c>
      <c r="AH36" s="99">
        <f t="shared" si="37"/>
        <v>1</v>
      </c>
      <c r="AI36" s="99">
        <f t="shared" si="38"/>
        <v>1</v>
      </c>
      <c r="AJ36" s="85" t="str">
        <f t="shared" si="39"/>
        <v>B</v>
      </c>
      <c r="AK36" s="57" t="str">
        <f t="shared" si="17"/>
        <v>No Propaga</v>
      </c>
      <c r="AL36" s="58" t="str">
        <f t="shared" si="18"/>
        <v/>
      </c>
      <c r="AM36" s="58" t="str">
        <f t="shared" si="19"/>
        <v/>
      </c>
      <c r="AN36" s="59" t="str">
        <f t="shared" si="20"/>
        <v/>
      </c>
      <c r="AO36" s="59" t="str">
        <f t="shared" si="21"/>
        <v/>
      </c>
      <c r="AP36" s="60" t="str">
        <f t="shared" si="22"/>
        <v/>
      </c>
      <c r="AQ36" s="32">
        <f t="shared" si="45"/>
        <v>21.75</v>
      </c>
      <c r="AR36" s="117">
        <f t="shared" si="46"/>
        <v>54.331039796531002</v>
      </c>
      <c r="AS36" s="32">
        <v>7</v>
      </c>
      <c r="AT36" s="176">
        <f t="shared" si="47"/>
        <v>-11.121536714543021</v>
      </c>
      <c r="AU36" s="177">
        <f t="shared" si="48"/>
        <v>-6453.2020736090681</v>
      </c>
      <c r="AV36" s="177">
        <f t="shared" si="44"/>
        <v>-107.55336789348446</v>
      </c>
    </row>
    <row r="37" spans="1:48" ht="15" x14ac:dyDescent="0.2">
      <c r="A37" s="4">
        <v>32</v>
      </c>
      <c r="B37" s="54">
        <v>43009</v>
      </c>
      <c r="C37" s="100">
        <v>1.9</v>
      </c>
      <c r="D37" s="100">
        <v>70</v>
      </c>
      <c r="E37" s="61" t="s">
        <v>70</v>
      </c>
      <c r="F37" s="116">
        <v>33</v>
      </c>
      <c r="G37" s="121">
        <v>3</v>
      </c>
      <c r="H37" s="55">
        <f>IF($D37&gt;0,Bariloche!M32,"")</f>
        <v>49.350092939480845</v>
      </c>
      <c r="I37" s="55">
        <f>IF($D37&gt;0,Bariloche!O32,"")</f>
        <v>7.4613184555936174</v>
      </c>
      <c r="J37" s="55">
        <f>IF($D37&gt;0,Bariloche!Y32,"")</f>
        <v>13.474291204059556</v>
      </c>
      <c r="K37" s="55">
        <f>IF($D37&gt;0,Bariloche!Z32,"")</f>
        <v>0.79819479625773104</v>
      </c>
      <c r="L37" s="55">
        <f>IF($D37&gt;0,Bariloche!AA32,"")</f>
        <v>7.3105705432975654</v>
      </c>
      <c r="M37" s="55">
        <f>IF($D37&gt;0,Bariloche!AB32,"")</f>
        <v>0.40945470286679847</v>
      </c>
      <c r="N37" s="56">
        <v>89</v>
      </c>
      <c r="O37" s="85" t="str">
        <f>VLOOKUP(K37,Pastizal!$A$2:$AZ$32,MATCH(N37,Pastizal!$B$1:$AZ$1)+1)</f>
        <v>B</v>
      </c>
      <c r="P37" s="85" t="str">
        <f>VLOOKUP(K37,Arbustal!$A$1:$B$61,2)</f>
        <v>M</v>
      </c>
      <c r="Q37" s="85" t="str">
        <f>VLOOKUP(L37,'Tipo A'!$A$2:$GH$384,MATCH(K37,'Tipo A'!$B$1:$GH$1)+1)</f>
        <v>B</v>
      </c>
      <c r="R37" s="85" t="str">
        <f>VLOOKUP(K37,'Tipo B'!$A$2:$FG$72,MATCH(L37,'Tipo B'!$B$1:$FG$1)+1)</f>
        <v>B</v>
      </c>
      <c r="S37" s="85" t="str">
        <f>VLOOKUP(K37,Plantaciones!$A$2:$GT$72,MATCH(L37,Plantaciones!$B$1:$GT$1)+1)</f>
        <v>B</v>
      </c>
      <c r="T37" s="85" t="str">
        <f t="shared" si="23"/>
        <v>B</v>
      </c>
      <c r="U37" s="98">
        <f t="shared" si="24"/>
        <v>1</v>
      </c>
      <c r="V37" s="98">
        <f t="shared" si="25"/>
        <v>2</v>
      </c>
      <c r="W37" s="98">
        <f t="shared" si="26"/>
        <v>1</v>
      </c>
      <c r="X37" s="98">
        <f t="shared" si="27"/>
        <v>1</v>
      </c>
      <c r="Y37" s="98">
        <f t="shared" si="28"/>
        <v>1</v>
      </c>
      <c r="Z37" s="98">
        <f t="shared" si="29"/>
        <v>1.2</v>
      </c>
      <c r="AA37" s="98">
        <f t="shared" si="30"/>
        <v>1</v>
      </c>
      <c r="AB37" s="85" t="str">
        <f t="shared" si="31"/>
        <v>B</v>
      </c>
      <c r="AC37" s="99">
        <f t="shared" si="32"/>
        <v>0.46</v>
      </c>
      <c r="AD37" s="99">
        <f t="shared" si="33"/>
        <v>0.86</v>
      </c>
      <c r="AE37" s="99">
        <f t="shared" si="34"/>
        <v>7.0000000000000007E-2</v>
      </c>
      <c r="AF37" s="99">
        <f t="shared" si="35"/>
        <v>0.04</v>
      </c>
      <c r="AG37" s="99">
        <f t="shared" si="36"/>
        <v>0</v>
      </c>
      <c r="AH37" s="99">
        <f t="shared" si="37"/>
        <v>1.4300000000000002</v>
      </c>
      <c r="AI37" s="99">
        <f t="shared" si="38"/>
        <v>1</v>
      </c>
      <c r="AJ37" s="85" t="str">
        <f t="shared" si="39"/>
        <v>B</v>
      </c>
      <c r="AK37" s="57" t="str">
        <f t="shared" si="17"/>
        <v>No Propaga</v>
      </c>
      <c r="AL37" s="58" t="str">
        <f t="shared" si="18"/>
        <v/>
      </c>
      <c r="AM37" s="58" t="str">
        <f t="shared" si="19"/>
        <v/>
      </c>
      <c r="AN37" s="59" t="str">
        <f t="shared" si="20"/>
        <v/>
      </c>
      <c r="AO37" s="59" t="str">
        <f t="shared" si="21"/>
        <v/>
      </c>
      <c r="AP37" s="60" t="str">
        <f t="shared" si="22"/>
        <v/>
      </c>
      <c r="AQ37" s="32">
        <f t="shared" si="45"/>
        <v>24.75</v>
      </c>
      <c r="AR37" s="117">
        <f t="shared" si="46"/>
        <v>51.649907060519155</v>
      </c>
      <c r="AS37" s="32">
        <v>7</v>
      </c>
      <c r="AT37" s="176">
        <f t="shared" si="47"/>
        <v>-8.2854609654180482</v>
      </c>
      <c r="AU37" s="177">
        <f t="shared" si="48"/>
        <v>-5377.2038097983686</v>
      </c>
      <c r="AV37" s="177">
        <f t="shared" si="44"/>
        <v>-89.620063496639474</v>
      </c>
    </row>
    <row r="38" spans="1:48" ht="15" x14ac:dyDescent="0.2">
      <c r="A38" s="4">
        <v>33</v>
      </c>
      <c r="B38" s="54">
        <v>43010</v>
      </c>
      <c r="C38" s="100">
        <v>6.6</v>
      </c>
      <c r="D38" s="100">
        <v>68</v>
      </c>
      <c r="E38" s="61" t="s">
        <v>70</v>
      </c>
      <c r="F38" s="116">
        <v>50</v>
      </c>
      <c r="G38" s="121">
        <v>0.6</v>
      </c>
      <c r="H38" s="55">
        <f>IF($D38&gt;0,Bariloche!M33,"")</f>
        <v>69.240120151473874</v>
      </c>
      <c r="I38" s="55">
        <f>IF($D38&gt;0,Bariloche!O33,"")</f>
        <v>7.9280000555936176</v>
      </c>
      <c r="J38" s="55">
        <f>IF($D38&gt;0,Bariloche!Y33,"")</f>
        <v>15.616291204059555</v>
      </c>
      <c r="K38" s="55">
        <f>IF($D38&gt;0,Bariloche!Z33,"")</f>
        <v>7.5818042355672155</v>
      </c>
      <c r="L38" s="55">
        <f>IF($D38&gt;0,Bariloche!AA33,"")</f>
        <v>7.8168700375948221</v>
      </c>
      <c r="M38" s="55">
        <f>IF($D38&gt;0,Bariloche!AB33,"")</f>
        <v>7.1194729499426472</v>
      </c>
      <c r="N38" s="56">
        <v>89</v>
      </c>
      <c r="O38" s="85" t="str">
        <f>VLOOKUP(K38,Pastizal!$A$2:$AZ$32,MATCH(N38,Pastizal!$B$1:$AZ$1)+1)</f>
        <v>A</v>
      </c>
      <c r="P38" s="85" t="str">
        <f>VLOOKUP(K38,Arbustal!$A$1:$B$61,2)</f>
        <v>E</v>
      </c>
      <c r="Q38" s="85" t="str">
        <f>VLOOKUP(L38,'Tipo A'!$A$2:$GH$384,MATCH(K38,'Tipo A'!$B$1:$GH$1)+1)</f>
        <v>M</v>
      </c>
      <c r="R38" s="85" t="str">
        <f>VLOOKUP(K38,'Tipo B'!$A$2:$FG$72,MATCH(L38,'Tipo B'!$B$1:$FG$1)+1)</f>
        <v>M</v>
      </c>
      <c r="S38" s="85" t="str">
        <f>VLOOKUP(K38,Plantaciones!$A$2:$GT$72,MATCH(L38,Plantaciones!$B$1:$GT$1)+1)</f>
        <v>M</v>
      </c>
      <c r="T38" s="85" t="str">
        <f t="shared" si="23"/>
        <v>A</v>
      </c>
      <c r="U38" s="98">
        <f t="shared" si="24"/>
        <v>3</v>
      </c>
      <c r="V38" s="98">
        <f t="shared" si="25"/>
        <v>5</v>
      </c>
      <c r="W38" s="98">
        <f t="shared" si="26"/>
        <v>2</v>
      </c>
      <c r="X38" s="98">
        <f t="shared" si="27"/>
        <v>2</v>
      </c>
      <c r="Y38" s="98">
        <f t="shared" si="28"/>
        <v>2</v>
      </c>
      <c r="Z38" s="98">
        <f t="shared" si="29"/>
        <v>2.8</v>
      </c>
      <c r="AA38" s="98">
        <f t="shared" si="30"/>
        <v>3</v>
      </c>
      <c r="AB38" s="85" t="str">
        <f t="shared" si="31"/>
        <v>MA</v>
      </c>
      <c r="AC38" s="99">
        <f t="shared" si="32"/>
        <v>1.3800000000000001</v>
      </c>
      <c r="AD38" s="99">
        <f t="shared" si="33"/>
        <v>2.15</v>
      </c>
      <c r="AE38" s="99">
        <f t="shared" si="34"/>
        <v>0.14000000000000001</v>
      </c>
      <c r="AF38" s="99">
        <f t="shared" si="35"/>
        <v>0.08</v>
      </c>
      <c r="AG38" s="99">
        <f t="shared" si="36"/>
        <v>0</v>
      </c>
      <c r="AH38" s="99">
        <f t="shared" si="37"/>
        <v>3.7500000000000004</v>
      </c>
      <c r="AI38" s="99">
        <f t="shared" si="38"/>
        <v>4</v>
      </c>
      <c r="AJ38" s="85" t="str">
        <f t="shared" si="39"/>
        <v>B</v>
      </c>
      <c r="AK38" s="57" t="str">
        <f t="shared" si="17"/>
        <v>No Propaga</v>
      </c>
      <c r="AL38" s="58" t="str">
        <f t="shared" si="18"/>
        <v/>
      </c>
      <c r="AM38" s="58" t="str">
        <f t="shared" si="19"/>
        <v/>
      </c>
      <c r="AN38" s="59" t="str">
        <f t="shared" si="20"/>
        <v/>
      </c>
      <c r="AO38" s="59" t="str">
        <f t="shared" si="21"/>
        <v/>
      </c>
      <c r="AP38" s="60" t="str">
        <f t="shared" si="22"/>
        <v/>
      </c>
      <c r="AQ38" s="32">
        <f t="shared" si="45"/>
        <v>37.5</v>
      </c>
      <c r="AR38" s="117">
        <f t="shared" si="46"/>
        <v>31.759879848526126</v>
      </c>
      <c r="AS38" s="32">
        <v>7</v>
      </c>
      <c r="AT38" s="176">
        <f t="shared" si="47"/>
        <v>7.3358504636190229</v>
      </c>
      <c r="AU38" s="177">
        <f t="shared" si="48"/>
        <v>1132.6973945360442</v>
      </c>
      <c r="AV38" s="177">
        <f t="shared" si="44"/>
        <v>18.878289908934068</v>
      </c>
    </row>
    <row r="39" spans="1:48" ht="15" x14ac:dyDescent="0.2">
      <c r="A39" s="4">
        <v>34</v>
      </c>
      <c r="B39" s="54">
        <v>43011</v>
      </c>
      <c r="C39" s="100">
        <v>5.0999999999999996</v>
      </c>
      <c r="D39" s="100">
        <v>88</v>
      </c>
      <c r="E39" s="61" t="s">
        <v>70</v>
      </c>
      <c r="F39" s="116">
        <v>42</v>
      </c>
      <c r="G39" s="121">
        <v>17</v>
      </c>
      <c r="H39" s="55">
        <f>IF($D39&gt;0,Bariloche!M34,"")</f>
        <v>30.751292961166346</v>
      </c>
      <c r="I39" s="55">
        <f>IF($D39&gt;0,Bariloche!O34,"")</f>
        <v>3.4350311446942952</v>
      </c>
      <c r="J39" s="55">
        <f>IF($D39&gt;0,Bariloche!Y34,"")</f>
        <v>1.8719999999999999</v>
      </c>
      <c r="K39" s="55">
        <f>IF($D39&gt;0,Bariloche!Z34,"")</f>
        <v>3.5061496219583321E-2</v>
      </c>
      <c r="L39" s="55">
        <f>IF($D39&gt;0,Bariloche!AA34,"")</f>
        <v>2.84174213275156</v>
      </c>
      <c r="M39" s="55">
        <f>IF($D39&gt;0,Bariloche!AB34,"")</f>
        <v>1.2121521244257492E-2</v>
      </c>
      <c r="N39" s="56">
        <v>89</v>
      </c>
      <c r="O39" s="85" t="str">
        <f>VLOOKUP(K39,Pastizal!$A$2:$AZ$32,MATCH(N39,Pastizal!$B$1:$AZ$1)+1)</f>
        <v>B</v>
      </c>
      <c r="P39" s="85" t="str">
        <f>VLOOKUP(K39,Arbustal!$A$1:$B$61,2)</f>
        <v>B</v>
      </c>
      <c r="Q39" s="85" t="str">
        <f>VLOOKUP(L39,'Tipo A'!$A$2:$GH$384,MATCH(K39,'Tipo A'!$B$1:$GH$1)+1)</f>
        <v>B</v>
      </c>
      <c r="R39" s="85" t="str">
        <f>VLOOKUP(K39,'Tipo B'!$A$2:$FG$72,MATCH(L39,'Tipo B'!$B$1:$FG$1)+1)</f>
        <v>B</v>
      </c>
      <c r="S39" s="85" t="str">
        <f>VLOOKUP(K39,Plantaciones!$A$2:$GT$72,MATCH(L39,Plantaciones!$B$1:$GT$1)+1)</f>
        <v>B</v>
      </c>
      <c r="T39" s="85" t="str">
        <f t="shared" si="23"/>
        <v>B</v>
      </c>
      <c r="U39" s="98">
        <f t="shared" si="24"/>
        <v>1</v>
      </c>
      <c r="V39" s="98">
        <f t="shared" si="25"/>
        <v>1</v>
      </c>
      <c r="W39" s="98">
        <f t="shared" si="26"/>
        <v>1</v>
      </c>
      <c r="X39" s="98">
        <f t="shared" si="27"/>
        <v>1</v>
      </c>
      <c r="Y39" s="98">
        <f t="shared" si="28"/>
        <v>1</v>
      </c>
      <c r="Z39" s="98">
        <f t="shared" si="29"/>
        <v>1</v>
      </c>
      <c r="AA39" s="98">
        <f t="shared" si="30"/>
        <v>1</v>
      </c>
      <c r="AB39" s="85" t="str">
        <f t="shared" si="31"/>
        <v>B</v>
      </c>
      <c r="AC39" s="99">
        <f t="shared" si="32"/>
        <v>0.46</v>
      </c>
      <c r="AD39" s="99">
        <f t="shared" si="33"/>
        <v>0.43</v>
      </c>
      <c r="AE39" s="99">
        <f t="shared" si="34"/>
        <v>7.0000000000000007E-2</v>
      </c>
      <c r="AF39" s="99">
        <f t="shared" si="35"/>
        <v>0.04</v>
      </c>
      <c r="AG39" s="99">
        <f t="shared" si="36"/>
        <v>0</v>
      </c>
      <c r="AH39" s="99">
        <f t="shared" si="37"/>
        <v>1</v>
      </c>
      <c r="AI39" s="99">
        <f t="shared" si="38"/>
        <v>1</v>
      </c>
      <c r="AJ39" s="85" t="str">
        <f t="shared" si="39"/>
        <v>B</v>
      </c>
      <c r="AK39" s="57" t="str">
        <f t="shared" si="17"/>
        <v>No Propaga</v>
      </c>
      <c r="AL39" s="58" t="str">
        <f t="shared" si="18"/>
        <v/>
      </c>
      <c r="AM39" s="58" t="str">
        <f t="shared" si="19"/>
        <v/>
      </c>
      <c r="AN39" s="59" t="str">
        <f t="shared" si="20"/>
        <v/>
      </c>
      <c r="AO39" s="59" t="str">
        <f t="shared" si="21"/>
        <v/>
      </c>
      <c r="AP39" s="60" t="str">
        <f t="shared" si="22"/>
        <v/>
      </c>
      <c r="AQ39" s="32">
        <f t="shared" si="45"/>
        <v>31.5</v>
      </c>
      <c r="AR39" s="117">
        <f t="shared" si="46"/>
        <v>70.248707038833658</v>
      </c>
      <c r="AS39" s="32">
        <v>7</v>
      </c>
      <c r="AT39" s="176">
        <f t="shared" si="47"/>
        <v>-12.249456956310139</v>
      </c>
      <c r="AU39" s="177">
        <f t="shared" si="48"/>
        <v>-8572.1552048540725</v>
      </c>
      <c r="AV39" s="177">
        <f t="shared" si="44"/>
        <v>-142.86925341423455</v>
      </c>
    </row>
    <row r="40" spans="1:48" ht="15" x14ac:dyDescent="0.2">
      <c r="A40" s="4">
        <v>35</v>
      </c>
      <c r="B40" s="54">
        <v>43012</v>
      </c>
      <c r="C40" s="100">
        <v>6.7</v>
      </c>
      <c r="D40" s="100">
        <v>81</v>
      </c>
      <c r="E40" s="61" t="s">
        <v>70</v>
      </c>
      <c r="F40" s="116">
        <v>50</v>
      </c>
      <c r="G40" s="121">
        <v>33</v>
      </c>
      <c r="H40" s="55">
        <f>IF($D40&gt;0,Bariloche!M35,"")</f>
        <v>31.728384216895218</v>
      </c>
      <c r="I40" s="55">
        <f>IF($D40&gt;0,Bariloche!O35,"")</f>
        <v>1.2771113548920605</v>
      </c>
      <c r="J40" s="55">
        <f>IF($D40&gt;0,Bariloche!Y35,"")</f>
        <v>2.16</v>
      </c>
      <c r="K40" s="55">
        <f>IF($D40&gt;0,Bariloche!Z35,"")</f>
        <v>6.784769800881843E-2</v>
      </c>
      <c r="L40" s="55">
        <f>IF($D40&gt;0,Bariloche!AA35,"")</f>
        <v>1.0994588008123976</v>
      </c>
      <c r="M40" s="55">
        <f>IF($D40&gt;0,Bariloche!AB35,"")</f>
        <v>1.8155425333156134E-2</v>
      </c>
      <c r="N40" s="56">
        <v>89</v>
      </c>
      <c r="O40" s="85" t="str">
        <f>VLOOKUP(K40,Pastizal!$A$2:$AZ$32,MATCH(N40,Pastizal!$B$1:$AZ$1)+1)</f>
        <v>B</v>
      </c>
      <c r="P40" s="85" t="str">
        <f>VLOOKUP(K40,Arbustal!$A$1:$B$61,2)</f>
        <v>B</v>
      </c>
      <c r="Q40" s="85" t="str">
        <f>VLOOKUP(L40,'Tipo A'!$A$2:$GH$384,MATCH(K40,'Tipo A'!$B$1:$GH$1)+1)</f>
        <v>B</v>
      </c>
      <c r="R40" s="85" t="str">
        <f>VLOOKUP(K40,'Tipo B'!$A$2:$FG$72,MATCH(L40,'Tipo B'!$B$1:$FG$1)+1)</f>
        <v>B</v>
      </c>
      <c r="S40" s="85" t="str">
        <f>VLOOKUP(K40,Plantaciones!$A$2:$GT$72,MATCH(L40,Plantaciones!$B$1:$GT$1)+1)</f>
        <v>B</v>
      </c>
      <c r="T40" s="85" t="str">
        <f t="shared" si="23"/>
        <v>B</v>
      </c>
      <c r="U40" s="98">
        <f t="shared" si="24"/>
        <v>1</v>
      </c>
      <c r="V40" s="98">
        <f t="shared" si="25"/>
        <v>1</v>
      </c>
      <c r="W40" s="98">
        <f t="shared" si="26"/>
        <v>1</v>
      </c>
      <c r="X40" s="98">
        <f t="shared" si="27"/>
        <v>1</v>
      </c>
      <c r="Y40" s="98">
        <f t="shared" si="28"/>
        <v>1</v>
      </c>
      <c r="Z40" s="98">
        <f t="shared" si="29"/>
        <v>1</v>
      </c>
      <c r="AA40" s="98">
        <f t="shared" si="30"/>
        <v>1</v>
      </c>
      <c r="AB40" s="85" t="str">
        <f t="shared" si="31"/>
        <v>B</v>
      </c>
      <c r="AC40" s="99">
        <f t="shared" si="32"/>
        <v>0.46</v>
      </c>
      <c r="AD40" s="99">
        <f t="shared" si="33"/>
        <v>0.43</v>
      </c>
      <c r="AE40" s="99">
        <f t="shared" si="34"/>
        <v>7.0000000000000007E-2</v>
      </c>
      <c r="AF40" s="99">
        <f t="shared" si="35"/>
        <v>0.04</v>
      </c>
      <c r="AG40" s="99">
        <f t="shared" si="36"/>
        <v>0</v>
      </c>
      <c r="AH40" s="99">
        <f t="shared" si="37"/>
        <v>1</v>
      </c>
      <c r="AI40" s="99">
        <f t="shared" si="38"/>
        <v>1</v>
      </c>
      <c r="AJ40" s="85" t="str">
        <f t="shared" si="39"/>
        <v>B</v>
      </c>
      <c r="AK40" s="57" t="str">
        <f t="shared" si="17"/>
        <v>No Propaga</v>
      </c>
      <c r="AL40" s="58" t="str">
        <f t="shared" si="18"/>
        <v/>
      </c>
      <c r="AM40" s="58" t="str">
        <f t="shared" si="19"/>
        <v/>
      </c>
      <c r="AN40" s="59" t="str">
        <f t="shared" si="20"/>
        <v/>
      </c>
      <c r="AO40" s="59" t="str">
        <f t="shared" si="21"/>
        <v/>
      </c>
      <c r="AP40" s="60" t="str">
        <f t="shared" si="22"/>
        <v/>
      </c>
      <c r="AQ40" s="32">
        <f t="shared" si="45"/>
        <v>37.5</v>
      </c>
      <c r="AR40" s="117">
        <f t="shared" si="46"/>
        <v>69.271615783104778</v>
      </c>
      <c r="AS40" s="32">
        <v>7</v>
      </c>
      <c r="AT40" s="176">
        <f t="shared" si="47"/>
        <v>-8.4190786289040087</v>
      </c>
      <c r="AU40" s="177">
        <f t="shared" si="48"/>
        <v>-7419.978398547888</v>
      </c>
      <c r="AV40" s="177">
        <f t="shared" si="44"/>
        <v>-123.6663066424648</v>
      </c>
    </row>
    <row r="41" spans="1:48" ht="15" x14ac:dyDescent="0.2">
      <c r="A41" s="4">
        <v>36</v>
      </c>
      <c r="B41" s="54">
        <v>43013</v>
      </c>
      <c r="C41" s="100">
        <v>4.9000000000000004</v>
      </c>
      <c r="D41" s="100">
        <v>89</v>
      </c>
      <c r="E41" s="61" t="s">
        <v>76</v>
      </c>
      <c r="F41" s="116">
        <v>27</v>
      </c>
      <c r="G41" s="121">
        <v>8</v>
      </c>
      <c r="H41" s="55">
        <f>IF($D41&gt;0,Bariloche!M36,"")</f>
        <v>23.320033971580109</v>
      </c>
      <c r="I41" s="55">
        <f>IF($D41&gt;0,Bariloche!O36,"")</f>
        <v>0.125004</v>
      </c>
      <c r="J41" s="55">
        <f>IF($D41&gt;0,Bariloche!Y36,"")</f>
        <v>1.8359999999999999</v>
      </c>
      <c r="K41" s="55">
        <f>IF($D41&gt;0,Bariloche!Z36,"")</f>
        <v>1.7087382528666163E-3</v>
      </c>
      <c r="L41" s="55">
        <f>IF($D41&gt;0,Bariloche!AA36,"")</f>
        <v>0.2136432634709636</v>
      </c>
      <c r="M41" s="55">
        <f>IF($D41&gt;0,Bariloche!AB36,"")</f>
        <v>3.7243564033759567E-4</v>
      </c>
      <c r="N41" s="56">
        <v>89</v>
      </c>
      <c r="O41" s="85" t="str">
        <f>VLOOKUP(K41,Pastizal!$A$2:$AZ$32,MATCH(N41,Pastizal!$B$1:$AZ$1)+1)</f>
        <v>B</v>
      </c>
      <c r="P41" s="85" t="str">
        <f>VLOOKUP(K41,Arbustal!$A$1:$B$61,2)</f>
        <v>B</v>
      </c>
      <c r="Q41" s="85" t="str">
        <f>VLOOKUP(L41,'Tipo A'!$A$2:$GH$384,MATCH(K41,'Tipo A'!$B$1:$GH$1)+1)</f>
        <v>B</v>
      </c>
      <c r="R41" s="85" t="str">
        <f>VLOOKUP(K41,'Tipo B'!$A$2:$FG$72,MATCH(L41,'Tipo B'!$B$1:$FG$1)+1)</f>
        <v>B</v>
      </c>
      <c r="S41" s="85" t="str">
        <f>VLOOKUP(K41,Plantaciones!$A$2:$GT$72,MATCH(L41,Plantaciones!$B$1:$GT$1)+1)</f>
        <v>B</v>
      </c>
      <c r="T41" s="85" t="str">
        <f t="shared" si="23"/>
        <v>B</v>
      </c>
      <c r="U41" s="98">
        <f t="shared" si="24"/>
        <v>1</v>
      </c>
      <c r="V41" s="98">
        <f t="shared" si="25"/>
        <v>1</v>
      </c>
      <c r="W41" s="98">
        <f t="shared" si="26"/>
        <v>1</v>
      </c>
      <c r="X41" s="98">
        <f t="shared" si="27"/>
        <v>1</v>
      </c>
      <c r="Y41" s="98">
        <f t="shared" si="28"/>
        <v>1</v>
      </c>
      <c r="Z41" s="98">
        <f t="shared" si="29"/>
        <v>1</v>
      </c>
      <c r="AA41" s="98">
        <f t="shared" si="30"/>
        <v>1</v>
      </c>
      <c r="AB41" s="85" t="str">
        <f t="shared" si="31"/>
        <v>B</v>
      </c>
      <c r="AC41" s="99">
        <f t="shared" si="32"/>
        <v>0.46</v>
      </c>
      <c r="AD41" s="99">
        <f t="shared" si="33"/>
        <v>0.43</v>
      </c>
      <c r="AE41" s="99">
        <f t="shared" si="34"/>
        <v>7.0000000000000007E-2</v>
      </c>
      <c r="AF41" s="99">
        <f t="shared" si="35"/>
        <v>0.04</v>
      </c>
      <c r="AG41" s="99">
        <f t="shared" si="36"/>
        <v>0</v>
      </c>
      <c r="AH41" s="99">
        <f t="shared" si="37"/>
        <v>1</v>
      </c>
      <c r="AI41" s="99">
        <f t="shared" si="38"/>
        <v>1</v>
      </c>
      <c r="AJ41" s="85" t="str">
        <f t="shared" si="39"/>
        <v>B</v>
      </c>
      <c r="AK41" s="57" t="str">
        <f t="shared" si="17"/>
        <v>No Propaga</v>
      </c>
      <c r="AL41" s="58" t="str">
        <f t="shared" si="18"/>
        <v/>
      </c>
      <c r="AM41" s="58" t="str">
        <f t="shared" si="19"/>
        <v/>
      </c>
      <c r="AN41" s="59" t="str">
        <f t="shared" si="20"/>
        <v/>
      </c>
      <c r="AO41" s="59" t="str">
        <f t="shared" si="21"/>
        <v/>
      </c>
      <c r="AP41" s="60" t="str">
        <f t="shared" si="22"/>
        <v/>
      </c>
      <c r="AQ41" s="32">
        <f t="shared" si="45"/>
        <v>20.25</v>
      </c>
      <c r="AR41" s="117">
        <f t="shared" si="46"/>
        <v>77.679966028419898</v>
      </c>
      <c r="AS41" s="32">
        <v>7</v>
      </c>
      <c r="AT41" s="176">
        <f t="shared" si="47"/>
        <v>-21.783085731936353</v>
      </c>
      <c r="AU41" s="177">
        <f t="shared" si="48"/>
        <v>-12009.107254479739</v>
      </c>
      <c r="AV41" s="177">
        <f t="shared" si="44"/>
        <v>-200.15178757466231</v>
      </c>
    </row>
    <row r="42" spans="1:48" ht="15" x14ac:dyDescent="0.2">
      <c r="A42" s="4">
        <v>37</v>
      </c>
      <c r="B42" s="54">
        <v>43014</v>
      </c>
      <c r="C42" s="100">
        <v>6.6</v>
      </c>
      <c r="D42" s="100">
        <v>59</v>
      </c>
      <c r="E42" s="61" t="s">
        <v>70</v>
      </c>
      <c r="F42" s="116">
        <v>37</v>
      </c>
      <c r="G42" s="121">
        <v>20</v>
      </c>
      <c r="H42" s="55">
        <f>IF($D42&gt;0,Bariloche!M37,"")</f>
        <v>40.432925484043473</v>
      </c>
      <c r="I42" s="55">
        <f>IF($D42&gt;0,Bariloche!O37,"")</f>
        <v>0.59793580000000002</v>
      </c>
      <c r="J42" s="55">
        <f>IF($D42&gt;0,Bariloche!Y37,"")</f>
        <v>2.1419999999999999</v>
      </c>
      <c r="K42" s="55">
        <f>IF($D42&gt;0,Bariloche!Z37,"")</f>
        <v>0.24306669424112576</v>
      </c>
      <c r="L42" s="55">
        <f>IF($D42&gt;0,Bariloche!AA37,"")</f>
        <v>0.70433599481087905</v>
      </c>
      <c r="M42" s="55">
        <f>IF($D42&gt;0,Bariloche!AB37,"")</f>
        <v>6.0072523388426606E-2</v>
      </c>
      <c r="N42" s="56">
        <v>89</v>
      </c>
      <c r="O42" s="85" t="str">
        <f>VLOOKUP(K42,Pastizal!$A$2:$AZ$32,MATCH(N42,Pastizal!$B$1:$AZ$1)+1)</f>
        <v>B</v>
      </c>
      <c r="P42" s="85" t="str">
        <f>VLOOKUP(K42,Arbustal!$A$1:$B$61,2)</f>
        <v>B</v>
      </c>
      <c r="Q42" s="85" t="str">
        <f>VLOOKUP(L42,'Tipo A'!$A$2:$GH$384,MATCH(K42,'Tipo A'!$B$1:$GH$1)+1)</f>
        <v>B</v>
      </c>
      <c r="R42" s="85" t="str">
        <f>VLOOKUP(K42,'Tipo B'!$A$2:$FG$72,MATCH(L42,'Tipo B'!$B$1:$FG$1)+1)</f>
        <v>B</v>
      </c>
      <c r="S42" s="85" t="str">
        <f>VLOOKUP(K42,Plantaciones!$A$2:$GT$72,MATCH(L42,Plantaciones!$B$1:$GT$1)+1)</f>
        <v>B</v>
      </c>
      <c r="T42" s="85" t="str">
        <f t="shared" si="23"/>
        <v>B</v>
      </c>
      <c r="U42" s="98">
        <f t="shared" si="24"/>
        <v>1</v>
      </c>
      <c r="V42" s="98">
        <f t="shared" si="25"/>
        <v>1</v>
      </c>
      <c r="W42" s="98">
        <f t="shared" si="26"/>
        <v>1</v>
      </c>
      <c r="X42" s="98">
        <f t="shared" si="27"/>
        <v>1</v>
      </c>
      <c r="Y42" s="98">
        <f t="shared" si="28"/>
        <v>1</v>
      </c>
      <c r="Z42" s="98">
        <f t="shared" si="29"/>
        <v>1</v>
      </c>
      <c r="AA42" s="98">
        <f t="shared" si="30"/>
        <v>1</v>
      </c>
      <c r="AB42" s="85" t="str">
        <f t="shared" si="31"/>
        <v>B</v>
      </c>
      <c r="AC42" s="99">
        <f t="shared" si="32"/>
        <v>0.46</v>
      </c>
      <c r="AD42" s="99">
        <f t="shared" si="33"/>
        <v>0.43</v>
      </c>
      <c r="AE42" s="99">
        <f t="shared" si="34"/>
        <v>7.0000000000000007E-2</v>
      </c>
      <c r="AF42" s="99">
        <f t="shared" si="35"/>
        <v>0.04</v>
      </c>
      <c r="AG42" s="99">
        <f t="shared" si="36"/>
        <v>0</v>
      </c>
      <c r="AH42" s="99">
        <f t="shared" si="37"/>
        <v>1</v>
      </c>
      <c r="AI42" s="99">
        <f t="shared" si="38"/>
        <v>1</v>
      </c>
      <c r="AJ42" s="85" t="str">
        <f t="shared" si="39"/>
        <v>B</v>
      </c>
      <c r="AK42" s="57" t="str">
        <f t="shared" si="17"/>
        <v>No Propaga</v>
      </c>
      <c r="AL42" s="58" t="str">
        <f t="shared" si="18"/>
        <v/>
      </c>
      <c r="AM42" s="58" t="str">
        <f t="shared" si="19"/>
        <v/>
      </c>
      <c r="AN42" s="59" t="str">
        <f t="shared" si="20"/>
        <v/>
      </c>
      <c r="AO42" s="59" t="str">
        <f t="shared" si="21"/>
        <v/>
      </c>
      <c r="AP42" s="60" t="str">
        <f t="shared" si="22"/>
        <v/>
      </c>
      <c r="AQ42" s="32">
        <f t="shared" si="45"/>
        <v>27.75</v>
      </c>
      <c r="AR42" s="117">
        <f t="shared" si="46"/>
        <v>60.567074515956527</v>
      </c>
      <c r="AS42" s="32">
        <v>7</v>
      </c>
      <c r="AT42" s="176">
        <f t="shared" si="47"/>
        <v>-10.320671296701741</v>
      </c>
      <c r="AU42" s="177">
        <f t="shared" si="48"/>
        <v>-6945.6179896380881</v>
      </c>
      <c r="AV42" s="177">
        <f t="shared" si="44"/>
        <v>-115.76029982730147</v>
      </c>
    </row>
    <row r="43" spans="1:48" ht="15" x14ac:dyDescent="0.2">
      <c r="A43" s="4">
        <v>38</v>
      </c>
      <c r="B43" s="54">
        <v>43015</v>
      </c>
      <c r="C43" s="100">
        <v>5.9</v>
      </c>
      <c r="D43" s="100">
        <v>77</v>
      </c>
      <c r="E43" s="61" t="s">
        <v>76</v>
      </c>
      <c r="F43" s="116">
        <v>15</v>
      </c>
      <c r="G43" s="121"/>
      <c r="H43" s="55">
        <f>IF($D43&gt;0,Bariloche!M38,"")</f>
        <v>56.098413520180529</v>
      </c>
      <c r="I43" s="55">
        <f>IF($D43&gt;0,Bariloche!O38,"")</f>
        <v>0.90286979999999994</v>
      </c>
      <c r="J43" s="55">
        <f>IF($D43&gt;0,Bariloche!Y38,"")</f>
        <v>4.1579999999999995</v>
      </c>
      <c r="K43" s="55">
        <f>IF($D43&gt;0,Bariloche!Z38,"")</f>
        <v>0.65433216556678497</v>
      </c>
      <c r="L43" s="55">
        <f>IF($D43&gt;0,Bariloche!AA38,"")</f>
        <v>1.170391430007087</v>
      </c>
      <c r="M43" s="55">
        <f>IF($D43&gt;0,Bariloche!AB38,"")</f>
        <v>0.17738780246766181</v>
      </c>
      <c r="N43" s="56">
        <v>89</v>
      </c>
      <c r="O43" s="85" t="str">
        <f>VLOOKUP(K43,Pastizal!$A$2:$AZ$32,MATCH(N43,Pastizal!$B$1:$AZ$1)+1)</f>
        <v>B</v>
      </c>
      <c r="P43" s="85" t="str">
        <f>VLOOKUP(K43,Arbustal!$A$1:$B$61,2)</f>
        <v>M</v>
      </c>
      <c r="Q43" s="85" t="str">
        <f>VLOOKUP(L43,'Tipo A'!$A$2:$GH$384,MATCH(K43,'Tipo A'!$B$1:$GH$1)+1)</f>
        <v>B</v>
      </c>
      <c r="R43" s="85" t="str">
        <f>VLOOKUP(K43,'Tipo B'!$A$2:$FG$72,MATCH(L43,'Tipo B'!$B$1:$FG$1)+1)</f>
        <v>B</v>
      </c>
      <c r="S43" s="85" t="str">
        <f>VLOOKUP(K43,Plantaciones!$A$2:$GT$72,MATCH(L43,Plantaciones!$B$1:$GT$1)+1)</f>
        <v>B</v>
      </c>
      <c r="T43" s="85" t="str">
        <f t="shared" si="23"/>
        <v>B</v>
      </c>
      <c r="U43" s="98">
        <f t="shared" si="24"/>
        <v>1</v>
      </c>
      <c r="V43" s="98">
        <f t="shared" si="25"/>
        <v>2</v>
      </c>
      <c r="W43" s="98">
        <f t="shared" si="26"/>
        <v>1</v>
      </c>
      <c r="X43" s="98">
        <f t="shared" si="27"/>
        <v>1</v>
      </c>
      <c r="Y43" s="98">
        <f t="shared" si="28"/>
        <v>1</v>
      </c>
      <c r="Z43" s="98">
        <f t="shared" si="29"/>
        <v>1.2</v>
      </c>
      <c r="AA43" s="98">
        <f t="shared" si="30"/>
        <v>1</v>
      </c>
      <c r="AB43" s="85" t="str">
        <f t="shared" si="31"/>
        <v>B</v>
      </c>
      <c r="AC43" s="99">
        <f t="shared" si="32"/>
        <v>0.46</v>
      </c>
      <c r="AD43" s="99">
        <f t="shared" si="33"/>
        <v>0.86</v>
      </c>
      <c r="AE43" s="99">
        <f t="shared" si="34"/>
        <v>7.0000000000000007E-2</v>
      </c>
      <c r="AF43" s="99">
        <f t="shared" si="35"/>
        <v>0.04</v>
      </c>
      <c r="AG43" s="99">
        <f t="shared" si="36"/>
        <v>0</v>
      </c>
      <c r="AH43" s="99">
        <f t="shared" si="37"/>
        <v>1.4300000000000002</v>
      </c>
      <c r="AI43" s="99">
        <f t="shared" si="38"/>
        <v>1</v>
      </c>
      <c r="AJ43" s="85" t="str">
        <f t="shared" si="39"/>
        <v>B</v>
      </c>
      <c r="AK43" s="57" t="str">
        <f t="shared" si="17"/>
        <v>No Propaga</v>
      </c>
      <c r="AL43" s="58" t="str">
        <f t="shared" si="18"/>
        <v/>
      </c>
      <c r="AM43" s="58" t="str">
        <f t="shared" si="19"/>
        <v/>
      </c>
      <c r="AN43" s="59" t="str">
        <f t="shared" si="20"/>
        <v/>
      </c>
      <c r="AO43" s="59" t="str">
        <f t="shared" si="21"/>
        <v/>
      </c>
      <c r="AP43" s="60" t="str">
        <f t="shared" si="22"/>
        <v/>
      </c>
      <c r="AQ43" s="32">
        <f t="shared" si="45"/>
        <v>11.25</v>
      </c>
      <c r="AR43" s="117">
        <f t="shared" si="46"/>
        <v>44.901586479819471</v>
      </c>
      <c r="AS43" s="32">
        <v>7</v>
      </c>
      <c r="AT43" s="176">
        <f t="shared" si="47"/>
        <v>-13.146166321524175</v>
      </c>
      <c r="AU43" s="177">
        <f t="shared" si="48"/>
        <v>-5929.7367173988396</v>
      </c>
      <c r="AV43" s="177">
        <f t="shared" si="44"/>
        <v>-98.828945289980666</v>
      </c>
    </row>
    <row r="44" spans="1:48" ht="15" x14ac:dyDescent="0.2">
      <c r="A44" s="4">
        <v>39</v>
      </c>
      <c r="B44" s="54">
        <v>43016</v>
      </c>
      <c r="C44" s="100">
        <v>8.3000000000000007</v>
      </c>
      <c r="D44" s="100">
        <v>53</v>
      </c>
      <c r="E44" s="61" t="s">
        <v>76</v>
      </c>
      <c r="F44" s="116">
        <v>39</v>
      </c>
      <c r="G44" s="121"/>
      <c r="H44" s="55">
        <f>IF($D44&gt;0,Bariloche!M39,"")</f>
        <v>75.681812584186176</v>
      </c>
      <c r="I44" s="55">
        <f>IF($D44&gt;0,Bariloche!O39,"")</f>
        <v>1.7396389999999999</v>
      </c>
      <c r="J44" s="55">
        <f>IF($D44&gt;0,Bariloche!Y39,"")</f>
        <v>6.6059999999999999</v>
      </c>
      <c r="K44" s="55">
        <f>IF($D44&gt;0,Bariloche!Z39,"")</f>
        <v>5.6847028792569994</v>
      </c>
      <c r="L44" s="55">
        <f>IF($D44&gt;0,Bariloche!AA39,"")</f>
        <v>2.0980288370778988</v>
      </c>
      <c r="M44" s="55">
        <f>IF($D44&gt;0,Bariloche!AB39,"")</f>
        <v>3.0449638120279308</v>
      </c>
      <c r="N44" s="56">
        <v>89</v>
      </c>
      <c r="O44" s="85" t="str">
        <f>VLOOKUP(K44,Pastizal!$A$2:$AZ$32,MATCH(N44,Pastizal!$B$1:$AZ$1)+1)</f>
        <v>A</v>
      </c>
      <c r="P44" s="85" t="str">
        <f>VLOOKUP(K44,Arbustal!$A$1:$B$61,2)</f>
        <v>E</v>
      </c>
      <c r="Q44" s="85" t="str">
        <f>VLOOKUP(L44,'Tipo A'!$A$2:$GH$384,MATCH(K44,'Tipo A'!$B$1:$GH$1)+1)</f>
        <v>B</v>
      </c>
      <c r="R44" s="85" t="str">
        <f>VLOOKUP(K44,'Tipo B'!$A$2:$FG$72,MATCH(L44,'Tipo B'!$B$1:$FG$1)+1)</f>
        <v>M</v>
      </c>
      <c r="S44" s="85" t="str">
        <f>VLOOKUP(K44,Plantaciones!$A$2:$GT$72,MATCH(L44,Plantaciones!$B$1:$GT$1)+1)</f>
        <v>B</v>
      </c>
      <c r="T44" s="85" t="str">
        <f t="shared" si="23"/>
        <v>M</v>
      </c>
      <c r="U44" s="98">
        <f t="shared" si="24"/>
        <v>3</v>
      </c>
      <c r="V44" s="98">
        <f t="shared" si="25"/>
        <v>5</v>
      </c>
      <c r="W44" s="98">
        <f t="shared" si="26"/>
        <v>1</v>
      </c>
      <c r="X44" s="98">
        <f t="shared" si="27"/>
        <v>2</v>
      </c>
      <c r="Y44" s="98">
        <f t="shared" si="28"/>
        <v>1</v>
      </c>
      <c r="Z44" s="98">
        <f t="shared" si="29"/>
        <v>2.4</v>
      </c>
      <c r="AA44" s="98">
        <f t="shared" si="30"/>
        <v>2</v>
      </c>
      <c r="AB44" s="85" t="str">
        <f t="shared" si="31"/>
        <v>MA</v>
      </c>
      <c r="AC44" s="99">
        <f t="shared" si="32"/>
        <v>1.3800000000000001</v>
      </c>
      <c r="AD44" s="99">
        <f t="shared" si="33"/>
        <v>2.15</v>
      </c>
      <c r="AE44" s="99">
        <f t="shared" si="34"/>
        <v>7.0000000000000007E-2</v>
      </c>
      <c r="AF44" s="99">
        <f t="shared" si="35"/>
        <v>0.08</v>
      </c>
      <c r="AG44" s="99">
        <f t="shared" si="36"/>
        <v>0</v>
      </c>
      <c r="AH44" s="99">
        <f t="shared" si="37"/>
        <v>3.68</v>
      </c>
      <c r="AI44" s="99">
        <f t="shared" si="38"/>
        <v>4</v>
      </c>
      <c r="AJ44" s="85" t="str">
        <f t="shared" si="39"/>
        <v>B</v>
      </c>
      <c r="AK44" s="57" t="str">
        <f t="shared" si="17"/>
        <v>Propagación</v>
      </c>
      <c r="AL44" s="58" t="str">
        <f t="shared" si="18"/>
        <v/>
      </c>
      <c r="AM44" s="58" t="str">
        <f t="shared" si="19"/>
        <v/>
      </c>
      <c r="AN44" s="59" t="str">
        <f t="shared" si="20"/>
        <v/>
      </c>
      <c r="AO44" s="59" t="str">
        <f t="shared" si="21"/>
        <v/>
      </c>
      <c r="AP44" s="60" t="str">
        <f t="shared" si="22"/>
        <v/>
      </c>
      <c r="AQ44" s="32">
        <f t="shared" si="45"/>
        <v>29.25</v>
      </c>
      <c r="AR44" s="117">
        <f t="shared" si="46"/>
        <v>25.318187415813824</v>
      </c>
      <c r="AS44" s="32">
        <v>7</v>
      </c>
      <c r="AT44" s="176">
        <f t="shared" si="47"/>
        <v>5.3388612853581918</v>
      </c>
      <c r="AU44" s="177">
        <f t="shared" si="48"/>
        <v>1323.4782691944474</v>
      </c>
      <c r="AV44" s="177">
        <f t="shared" si="44"/>
        <v>22.057971153240789</v>
      </c>
    </row>
    <row r="45" spans="1:48" ht="15" x14ac:dyDescent="0.2">
      <c r="A45" s="4">
        <v>40</v>
      </c>
      <c r="B45" s="54">
        <v>43017</v>
      </c>
      <c r="C45" s="100">
        <v>6.4</v>
      </c>
      <c r="D45" s="100">
        <v>58</v>
      </c>
      <c r="E45" s="61" t="s">
        <v>97</v>
      </c>
      <c r="F45" s="116">
        <v>49</v>
      </c>
      <c r="G45" s="121">
        <v>4.3</v>
      </c>
      <c r="H45" s="55">
        <f>IF($D45&gt;0,Bariloche!M40,"")</f>
        <v>63.154481405360471</v>
      </c>
      <c r="I45" s="55">
        <f>IF($D45&gt;0,Bariloche!O40,"")</f>
        <v>0.96505944984069147</v>
      </c>
      <c r="J45" s="55">
        <f>IF($D45&gt;0,Bariloche!Y40,"")</f>
        <v>4.1373176058719014</v>
      </c>
      <c r="K45" s="55">
        <f>IF($D45&gt;0,Bariloche!Z40,"")</f>
        <v>5.7455586880377529</v>
      </c>
      <c r="L45" s="55">
        <f>IF($D45&gt;0,Bariloche!AA40,"")</f>
        <v>1.2191688665394009</v>
      </c>
      <c r="M45" s="55">
        <f>IF($D45&gt;0,Bariloche!AB40,"")</f>
        <v>2.580773893341465</v>
      </c>
      <c r="N45" s="56">
        <v>89</v>
      </c>
      <c r="O45" s="85" t="str">
        <f>VLOOKUP(K45,Pastizal!$A$2:$AZ$32,MATCH(N45,Pastizal!$B$1:$AZ$1)+1)</f>
        <v>A</v>
      </c>
      <c r="P45" s="85" t="str">
        <f>VLOOKUP(K45,Arbustal!$A$1:$B$61,2)</f>
        <v>E</v>
      </c>
      <c r="Q45" s="85" t="str">
        <f>VLOOKUP(L45,'Tipo A'!$A$2:$GH$384,MATCH(K45,'Tipo A'!$B$1:$GH$1)+1)</f>
        <v>B</v>
      </c>
      <c r="R45" s="85" t="str">
        <f>VLOOKUP(K45,'Tipo B'!$A$2:$FG$72,MATCH(L45,'Tipo B'!$B$1:$FG$1)+1)</f>
        <v>M</v>
      </c>
      <c r="S45" s="85" t="str">
        <f>VLOOKUP(K45,Plantaciones!$A$2:$GT$72,MATCH(L45,Plantaciones!$B$1:$GT$1)+1)</f>
        <v>B</v>
      </c>
      <c r="T45" s="85" t="str">
        <f t="shared" si="23"/>
        <v>M</v>
      </c>
      <c r="U45" s="98">
        <f t="shared" si="24"/>
        <v>3</v>
      </c>
      <c r="V45" s="98">
        <f t="shared" si="25"/>
        <v>5</v>
      </c>
      <c r="W45" s="98">
        <f t="shared" si="26"/>
        <v>1</v>
      </c>
      <c r="X45" s="98">
        <f t="shared" si="27"/>
        <v>2</v>
      </c>
      <c r="Y45" s="98">
        <f t="shared" si="28"/>
        <v>1</v>
      </c>
      <c r="Z45" s="98">
        <f t="shared" si="29"/>
        <v>2.4</v>
      </c>
      <c r="AA45" s="98">
        <f t="shared" si="30"/>
        <v>2</v>
      </c>
      <c r="AB45" s="85" t="str">
        <f t="shared" si="31"/>
        <v>MA</v>
      </c>
      <c r="AC45" s="99">
        <f t="shared" si="32"/>
        <v>1.3800000000000001</v>
      </c>
      <c r="AD45" s="99">
        <f t="shared" si="33"/>
        <v>2.15</v>
      </c>
      <c r="AE45" s="99">
        <f t="shared" si="34"/>
        <v>7.0000000000000007E-2</v>
      </c>
      <c r="AF45" s="99">
        <f t="shared" si="35"/>
        <v>0.08</v>
      </c>
      <c r="AG45" s="99">
        <f t="shared" si="36"/>
        <v>0</v>
      </c>
      <c r="AH45" s="99">
        <f t="shared" si="37"/>
        <v>3.68</v>
      </c>
      <c r="AI45" s="99">
        <f t="shared" si="38"/>
        <v>4</v>
      </c>
      <c r="AJ45" s="85" t="str">
        <f t="shared" si="39"/>
        <v>B</v>
      </c>
      <c r="AK45" s="57" t="str">
        <f t="shared" si="17"/>
        <v>No Propaga</v>
      </c>
      <c r="AL45" s="58" t="str">
        <f t="shared" si="18"/>
        <v/>
      </c>
      <c r="AM45" s="58" t="str">
        <f t="shared" si="19"/>
        <v/>
      </c>
      <c r="AN45" s="59" t="str">
        <f t="shared" si="20"/>
        <v/>
      </c>
      <c r="AO45" s="59" t="str">
        <f t="shared" si="21"/>
        <v/>
      </c>
      <c r="AP45" s="60" t="str">
        <f t="shared" si="22"/>
        <v/>
      </c>
      <c r="AQ45" s="32">
        <f t="shared" si="45"/>
        <v>36.75</v>
      </c>
      <c r="AR45" s="117">
        <f t="shared" si="46"/>
        <v>37.845518594639529</v>
      </c>
      <c r="AS45" s="32">
        <v>7</v>
      </c>
      <c r="AT45" s="176">
        <f t="shared" si="47"/>
        <v>4.3523821902513955</v>
      </c>
      <c r="AU45" s="177">
        <f t="shared" si="48"/>
        <v>-371.00323957781256</v>
      </c>
      <c r="AV45" s="177">
        <f t="shared" si="44"/>
        <v>-6.1833873262968764</v>
      </c>
    </row>
    <row r="46" spans="1:48" ht="15" x14ac:dyDescent="0.2">
      <c r="A46" s="4">
        <v>41</v>
      </c>
      <c r="B46" s="54">
        <v>43018</v>
      </c>
      <c r="C46" s="61">
        <v>6.2</v>
      </c>
      <c r="D46" s="61">
        <v>57</v>
      </c>
      <c r="E46" s="61" t="s">
        <v>70</v>
      </c>
      <c r="F46" s="111">
        <v>13</v>
      </c>
      <c r="G46" s="112">
        <v>0.4</v>
      </c>
      <c r="H46" s="55">
        <f>IF($D46&gt;0,Bariloche!M41,"")</f>
        <v>74.32803984902516</v>
      </c>
      <c r="I46" s="55">
        <f>IF($D46&gt;0,Bariloche!O41,"")</f>
        <v>1.5595860498406915</v>
      </c>
      <c r="J46" s="55">
        <f>IF($D46&gt;0,Bariloche!Y41,"")</f>
        <v>6.2073176058719017</v>
      </c>
      <c r="K46" s="55">
        <f>IF($D46&gt;0,Bariloche!Z41,"")</f>
        <v>1.4234587923957691</v>
      </c>
      <c r="L46" s="55">
        <f>IF($D46&gt;0,Bariloche!AA41,"")</f>
        <v>1.9158074641742477</v>
      </c>
      <c r="M46" s="55">
        <f>IF($D46&gt;0,Bariloche!AB41,"")</f>
        <v>0.43547111586875004</v>
      </c>
      <c r="N46" s="56">
        <v>89</v>
      </c>
      <c r="O46" s="85" t="str">
        <f>VLOOKUP(K46,Pastizal!$A$2:$AZ$32,MATCH(N46,Pastizal!$B$1:$AZ$1)+1)</f>
        <v>M</v>
      </c>
      <c r="P46" s="85" t="str">
        <f>VLOOKUP(K46,Arbustal!$A$1:$B$61,2)</f>
        <v>A</v>
      </c>
      <c r="Q46" s="85" t="str">
        <f>VLOOKUP(L46,'Tipo A'!$A$2:$GH$384,MATCH(K46,'Tipo A'!$B$1:$GH$1)+1)</f>
        <v>B</v>
      </c>
      <c r="R46" s="85" t="str">
        <f>VLOOKUP(K46,'Tipo B'!$A$2:$FG$72,MATCH(L46,'Tipo B'!$B$1:$FG$1)+1)</f>
        <v>B</v>
      </c>
      <c r="S46" s="85" t="str">
        <f>VLOOKUP(K46,Plantaciones!$A$2:$GT$72,MATCH(L46,Plantaciones!$B$1:$GT$1)+1)</f>
        <v>B</v>
      </c>
      <c r="T46" s="85" t="str">
        <f t="shared" si="23"/>
        <v>M</v>
      </c>
      <c r="U46" s="98">
        <f t="shared" si="24"/>
        <v>2</v>
      </c>
      <c r="V46" s="98">
        <f t="shared" si="25"/>
        <v>3</v>
      </c>
      <c r="W46" s="98">
        <f t="shared" si="26"/>
        <v>1</v>
      </c>
      <c r="X46" s="98">
        <f t="shared" si="27"/>
        <v>1</v>
      </c>
      <c r="Y46" s="98">
        <f t="shared" si="28"/>
        <v>1</v>
      </c>
      <c r="Z46" s="98">
        <f t="shared" si="29"/>
        <v>1.6</v>
      </c>
      <c r="AA46" s="98">
        <f t="shared" si="30"/>
        <v>2</v>
      </c>
      <c r="AB46" s="85" t="str">
        <f t="shared" si="31"/>
        <v>M</v>
      </c>
      <c r="AC46" s="99">
        <f t="shared" si="32"/>
        <v>0.92</v>
      </c>
      <c r="AD46" s="99">
        <f t="shared" si="33"/>
        <v>1.29</v>
      </c>
      <c r="AE46" s="99">
        <f t="shared" si="34"/>
        <v>7.0000000000000007E-2</v>
      </c>
      <c r="AF46" s="99">
        <f t="shared" si="35"/>
        <v>0.04</v>
      </c>
      <c r="AG46" s="99">
        <f t="shared" si="36"/>
        <v>0</v>
      </c>
      <c r="AH46" s="99">
        <f t="shared" si="37"/>
        <v>2.3199999999999998</v>
      </c>
      <c r="AI46" s="99">
        <f t="shared" si="38"/>
        <v>2</v>
      </c>
      <c r="AJ46" s="85" t="str">
        <f t="shared" si="39"/>
        <v>B</v>
      </c>
      <c r="AK46" s="57" t="str">
        <f t="shared" si="17"/>
        <v>No Propaga</v>
      </c>
      <c r="AL46" s="58" t="str">
        <f t="shared" si="18"/>
        <v/>
      </c>
      <c r="AM46" s="58" t="str">
        <f t="shared" si="19"/>
        <v/>
      </c>
      <c r="AN46" s="59" t="str">
        <f t="shared" si="20"/>
        <v/>
      </c>
      <c r="AO46" s="59" t="str">
        <f t="shared" si="21"/>
        <v/>
      </c>
      <c r="AP46" s="60" t="str">
        <f t="shared" si="22"/>
        <v/>
      </c>
      <c r="AQ46" s="32">
        <f t="shared" si="45"/>
        <v>9.75</v>
      </c>
      <c r="AR46" s="117">
        <f t="shared" si="46"/>
        <v>26.67196015097484</v>
      </c>
      <c r="AS46" s="32">
        <v>7</v>
      </c>
      <c r="AT46" s="176">
        <f t="shared" si="47"/>
        <v>-6.344723263409433</v>
      </c>
      <c r="AU46" s="177">
        <f t="shared" si="48"/>
        <v>-2005.7319144222633</v>
      </c>
      <c r="AV46" s="177">
        <f t="shared" si="44"/>
        <v>-33.428865240371053</v>
      </c>
    </row>
    <row r="47" spans="1:48" ht="15" x14ac:dyDescent="0.2">
      <c r="A47" s="4">
        <v>42</v>
      </c>
      <c r="B47" s="54">
        <v>43019</v>
      </c>
      <c r="C47" s="61">
        <v>7.7</v>
      </c>
      <c r="D47" s="61">
        <v>55</v>
      </c>
      <c r="E47" s="61" t="s">
        <v>96</v>
      </c>
      <c r="F47" s="111">
        <v>5</v>
      </c>
      <c r="G47" s="112"/>
      <c r="H47" s="55">
        <f>IF($D47&gt;0,Bariloche!M42,"")</f>
        <v>79.574830538028195</v>
      </c>
      <c r="I47" s="55">
        <f>IF($D47&gt;0,Bariloche!O42,"")</f>
        <v>2.3096100498406917</v>
      </c>
      <c r="J47" s="55">
        <f>IF($D47&gt;0,Bariloche!Y42,"")</f>
        <v>8.5473176058719016</v>
      </c>
      <c r="K47" s="55">
        <f>IF($D47&gt;0,Bariloche!Z42,"")</f>
        <v>1.4008553047415371</v>
      </c>
      <c r="L47" s="55">
        <f>IF($D47&gt;0,Bariloche!AA42,"")</f>
        <v>2.7568603046830593</v>
      </c>
      <c r="M47" s="55">
        <f>IF($D47&gt;0,Bariloche!AB42,"")</f>
        <v>0.47935905279619029</v>
      </c>
      <c r="N47" s="56">
        <v>89</v>
      </c>
      <c r="O47" s="85" t="str">
        <f>VLOOKUP(K47,Pastizal!$A$2:$AZ$32,MATCH(N47,Pastizal!$B$1:$AZ$1)+1)</f>
        <v>M</v>
      </c>
      <c r="P47" s="85" t="str">
        <f>VLOOKUP(K47,Arbustal!$A$1:$B$61,2)</f>
        <v>A</v>
      </c>
      <c r="Q47" s="85" t="str">
        <f>VLOOKUP(L47,'Tipo A'!$A$2:$GH$384,MATCH(K47,'Tipo A'!$B$1:$GH$1)+1)</f>
        <v>B</v>
      </c>
      <c r="R47" s="85" t="str">
        <f>VLOOKUP(K47,'Tipo B'!$A$2:$FG$72,MATCH(L47,'Tipo B'!$B$1:$FG$1)+1)</f>
        <v>B</v>
      </c>
      <c r="S47" s="85" t="str">
        <f>VLOOKUP(K47,Plantaciones!$A$2:$GT$72,MATCH(L47,Plantaciones!$B$1:$GT$1)+1)</f>
        <v>B</v>
      </c>
      <c r="T47" s="85" t="str">
        <f t="shared" si="23"/>
        <v>M</v>
      </c>
      <c r="U47" s="98">
        <f t="shared" si="24"/>
        <v>2</v>
      </c>
      <c r="V47" s="98">
        <f t="shared" si="25"/>
        <v>3</v>
      </c>
      <c r="W47" s="98">
        <f t="shared" si="26"/>
        <v>1</v>
      </c>
      <c r="X47" s="98">
        <f t="shared" si="27"/>
        <v>1</v>
      </c>
      <c r="Y47" s="98">
        <f t="shared" si="28"/>
        <v>1</v>
      </c>
      <c r="Z47" s="98">
        <f t="shared" si="29"/>
        <v>1.6</v>
      </c>
      <c r="AA47" s="98">
        <f t="shared" si="30"/>
        <v>2</v>
      </c>
      <c r="AB47" s="85" t="str">
        <f t="shared" si="31"/>
        <v>M</v>
      </c>
      <c r="AC47" s="99">
        <f t="shared" si="32"/>
        <v>0.92</v>
      </c>
      <c r="AD47" s="99">
        <f t="shared" si="33"/>
        <v>1.29</v>
      </c>
      <c r="AE47" s="99">
        <f t="shared" si="34"/>
        <v>7.0000000000000007E-2</v>
      </c>
      <c r="AF47" s="99">
        <f t="shared" si="35"/>
        <v>0.04</v>
      </c>
      <c r="AG47" s="99">
        <f t="shared" si="36"/>
        <v>0</v>
      </c>
      <c r="AH47" s="99">
        <f t="shared" si="37"/>
        <v>2.3199999999999998</v>
      </c>
      <c r="AI47" s="99">
        <f t="shared" si="38"/>
        <v>2</v>
      </c>
      <c r="AJ47" s="85" t="str">
        <f t="shared" si="39"/>
        <v>B</v>
      </c>
      <c r="AK47" s="57" t="str">
        <f t="shared" si="17"/>
        <v>Propagación</v>
      </c>
      <c r="AL47" s="58" t="str">
        <f t="shared" si="18"/>
        <v/>
      </c>
      <c r="AM47" s="58" t="str">
        <f t="shared" si="19"/>
        <v/>
      </c>
      <c r="AN47" s="59" t="str">
        <f t="shared" si="20"/>
        <v/>
      </c>
      <c r="AO47" s="59" t="str">
        <f t="shared" si="21"/>
        <v/>
      </c>
      <c r="AP47" s="60" t="str">
        <f t="shared" si="22"/>
        <v/>
      </c>
      <c r="AQ47" s="32">
        <f t="shared" si="45"/>
        <v>3.75</v>
      </c>
      <c r="AR47" s="117">
        <f t="shared" si="46"/>
        <v>21.425169461971805</v>
      </c>
      <c r="AS47" s="32">
        <v>7</v>
      </c>
      <c r="AT47" s="176">
        <f t="shared" si="47"/>
        <v>-7.5610711740281573</v>
      </c>
      <c r="AU47" s="177">
        <f t="shared" si="48"/>
        <v>-1738.8636373295722</v>
      </c>
      <c r="AV47" s="177">
        <f t="shared" si="44"/>
        <v>-28.981060622159536</v>
      </c>
    </row>
    <row r="48" spans="1:48" ht="15" x14ac:dyDescent="0.2">
      <c r="A48" s="4">
        <v>43</v>
      </c>
      <c r="B48" s="54">
        <v>43020</v>
      </c>
      <c r="C48" s="61">
        <v>11</v>
      </c>
      <c r="D48" s="61">
        <v>45</v>
      </c>
      <c r="E48" s="61" t="s">
        <v>70</v>
      </c>
      <c r="F48" s="111">
        <v>14</v>
      </c>
      <c r="G48" s="112"/>
      <c r="H48" s="55">
        <f>IF($D48&gt;0,Bariloche!M43,"")</f>
        <v>84.440709974890027</v>
      </c>
      <c r="I48" s="55">
        <f>IF($D48&gt;0,Bariloche!O43,"")</f>
        <v>3.5700670498406915</v>
      </c>
      <c r="J48" s="55">
        <f>IF($D48&gt;0,Bariloche!Y43,"")</f>
        <v>11.481317605871901</v>
      </c>
      <c r="K48" s="55">
        <f>IF($D48&gt;0,Bariloche!Z43,"")</f>
        <v>3.9527666626484015</v>
      </c>
      <c r="L48" s="55">
        <f>IF($D48&gt;0,Bariloche!AA43,"")</f>
        <v>4.0172595339709805</v>
      </c>
      <c r="M48" s="55">
        <f>IF($D48&gt;0,Bariloche!AB43,"")</f>
        <v>2.5392098891196406</v>
      </c>
      <c r="N48" s="56">
        <v>89</v>
      </c>
      <c r="O48" s="85" t="str">
        <f>VLOOKUP(K48,Pastizal!$A$2:$AZ$32,MATCH(N48,Pastizal!$B$1:$AZ$1)+1)</f>
        <v>A</v>
      </c>
      <c r="P48" s="85" t="str">
        <f>VLOOKUP(K48,Arbustal!$A$1:$B$61,2)</f>
        <v>E</v>
      </c>
      <c r="Q48" s="85" t="str">
        <f>VLOOKUP(L48,'Tipo A'!$A$2:$GH$384,MATCH(K48,'Tipo A'!$B$1:$GH$1)+1)</f>
        <v>B</v>
      </c>
      <c r="R48" s="85" t="str">
        <f>VLOOKUP(K48,'Tipo B'!$A$2:$FG$72,MATCH(L48,'Tipo B'!$B$1:$FG$1)+1)</f>
        <v>M</v>
      </c>
      <c r="S48" s="85" t="str">
        <f>VLOOKUP(K48,Plantaciones!$A$2:$GT$72,MATCH(L48,Plantaciones!$B$1:$GT$1)+1)</f>
        <v>B</v>
      </c>
      <c r="T48" s="85" t="str">
        <f t="shared" si="23"/>
        <v>M</v>
      </c>
      <c r="U48" s="98">
        <f t="shared" si="24"/>
        <v>3</v>
      </c>
      <c r="V48" s="98">
        <f t="shared" si="25"/>
        <v>5</v>
      </c>
      <c r="W48" s="98">
        <f t="shared" si="26"/>
        <v>1</v>
      </c>
      <c r="X48" s="98">
        <f t="shared" si="27"/>
        <v>2</v>
      </c>
      <c r="Y48" s="98">
        <f t="shared" si="28"/>
        <v>1</v>
      </c>
      <c r="Z48" s="98">
        <f t="shared" si="29"/>
        <v>2.4</v>
      </c>
      <c r="AA48" s="98">
        <f t="shared" si="30"/>
        <v>2</v>
      </c>
      <c r="AB48" s="85" t="str">
        <f t="shared" si="31"/>
        <v>MA</v>
      </c>
      <c r="AC48" s="99">
        <f t="shared" si="32"/>
        <v>1.3800000000000001</v>
      </c>
      <c r="AD48" s="99">
        <f t="shared" si="33"/>
        <v>2.15</v>
      </c>
      <c r="AE48" s="99">
        <f t="shared" si="34"/>
        <v>7.0000000000000007E-2</v>
      </c>
      <c r="AF48" s="99">
        <f t="shared" si="35"/>
        <v>0.08</v>
      </c>
      <c r="AG48" s="99">
        <f t="shared" si="36"/>
        <v>0</v>
      </c>
      <c r="AH48" s="99">
        <f t="shared" si="37"/>
        <v>3.68</v>
      </c>
      <c r="AI48" s="99">
        <f t="shared" si="38"/>
        <v>4</v>
      </c>
      <c r="AJ48" s="85" t="str">
        <f t="shared" si="39"/>
        <v>B</v>
      </c>
      <c r="AK48" s="57" t="str">
        <f t="shared" si="17"/>
        <v>Propagación</v>
      </c>
      <c r="AL48" s="58" t="str">
        <f t="shared" si="18"/>
        <v/>
      </c>
      <c r="AM48" s="58" t="str">
        <f t="shared" si="19"/>
        <v/>
      </c>
      <c r="AN48" s="59" t="str">
        <f t="shared" si="20"/>
        <v/>
      </c>
      <c r="AO48" s="59" t="str">
        <f t="shared" si="21"/>
        <v/>
      </c>
      <c r="AP48" s="60" t="str">
        <f t="shared" si="22"/>
        <v/>
      </c>
      <c r="AQ48" s="32">
        <f t="shared" si="45"/>
        <v>10.5</v>
      </c>
      <c r="AR48" s="117">
        <f t="shared" si="46"/>
        <v>16.559290025109973</v>
      </c>
      <c r="AS48" s="32">
        <v>7</v>
      </c>
      <c r="AT48" s="176">
        <f t="shared" si="47"/>
        <v>-1.6699018105461905</v>
      </c>
      <c r="AU48" s="177">
        <f t="shared" si="48"/>
        <v>416.13187427492585</v>
      </c>
      <c r="AV48" s="177">
        <f t="shared" si="44"/>
        <v>6.9355312379154306</v>
      </c>
    </row>
    <row r="49" spans="1:48" ht="15" x14ac:dyDescent="0.2">
      <c r="A49" s="4">
        <v>44</v>
      </c>
      <c r="B49" s="54">
        <v>43021</v>
      </c>
      <c r="C49" s="61">
        <v>13.8</v>
      </c>
      <c r="D49" s="61">
        <v>29</v>
      </c>
      <c r="E49" s="61" t="s">
        <v>76</v>
      </c>
      <c r="F49" s="111">
        <v>29</v>
      </c>
      <c r="G49" s="112"/>
      <c r="H49" s="55">
        <f>IF($D49&gt;0,Bariloche!M44,"")</f>
        <v>89.165667275028667</v>
      </c>
      <c r="I49" s="55">
        <f>IF($D49&gt;0,Bariloche!O44,"")</f>
        <v>5.5737296498406916</v>
      </c>
      <c r="J49" s="55">
        <f>IF($D49&gt;0,Bariloche!Y44,"")</f>
        <v>14.919317605871901</v>
      </c>
      <c r="K49" s="55">
        <f>IF($D49&gt;0,Bariloche!Z44,"")</f>
        <v>16.395381661168305</v>
      </c>
      <c r="L49" s="55">
        <f>IF($D49&gt;0,Bariloche!AA44,"")</f>
        <v>5.7640032874889</v>
      </c>
      <c r="M49" s="55">
        <f>IF($D49&gt;0,Bariloche!AB44,"")</f>
        <v>12.12481258853377</v>
      </c>
      <c r="N49" s="56">
        <v>89</v>
      </c>
      <c r="O49" s="85" t="str">
        <f>VLOOKUP(K49,Pastizal!$A$2:$AZ$32,MATCH(N49,Pastizal!$B$1:$AZ$1)+1)</f>
        <v>E</v>
      </c>
      <c r="P49" s="85" t="str">
        <f>VLOOKUP(K49,Arbustal!$A$1:$B$61,2)</f>
        <v>E</v>
      </c>
      <c r="Q49" s="85" t="str">
        <f>VLOOKUP(L49,'Tipo A'!$A$2:$GH$384,MATCH(K49,'Tipo A'!$B$1:$GH$1)+1)</f>
        <v>M</v>
      </c>
      <c r="R49" s="85" t="str">
        <f>VLOOKUP(K49,'Tipo B'!$A$2:$FG$72,MATCH(L49,'Tipo B'!$B$1:$FG$1)+1)</f>
        <v>M</v>
      </c>
      <c r="S49" s="85" t="str">
        <f>VLOOKUP(K49,Plantaciones!$A$2:$GT$72,MATCH(L49,Plantaciones!$B$1:$GT$1)+1)</f>
        <v>M</v>
      </c>
      <c r="T49" s="85" t="str">
        <f t="shared" si="23"/>
        <v>A</v>
      </c>
      <c r="U49" s="98">
        <f t="shared" si="24"/>
        <v>5</v>
      </c>
      <c r="V49" s="98">
        <f t="shared" si="25"/>
        <v>5</v>
      </c>
      <c r="W49" s="98">
        <f t="shared" si="26"/>
        <v>2</v>
      </c>
      <c r="X49" s="98">
        <f t="shared" si="27"/>
        <v>2</v>
      </c>
      <c r="Y49" s="98">
        <f t="shared" si="28"/>
        <v>2</v>
      </c>
      <c r="Z49" s="98">
        <f t="shared" si="29"/>
        <v>3.2</v>
      </c>
      <c r="AA49" s="98">
        <f t="shared" si="30"/>
        <v>3</v>
      </c>
      <c r="AB49" s="85" t="str">
        <f t="shared" si="31"/>
        <v>E</v>
      </c>
      <c r="AC49" s="99">
        <f t="shared" si="32"/>
        <v>2.3000000000000003</v>
      </c>
      <c r="AD49" s="99">
        <f t="shared" si="33"/>
        <v>2.15</v>
      </c>
      <c r="AE49" s="99">
        <f t="shared" si="34"/>
        <v>0.14000000000000001</v>
      </c>
      <c r="AF49" s="99">
        <f t="shared" si="35"/>
        <v>0.08</v>
      </c>
      <c r="AG49" s="99">
        <f t="shared" si="36"/>
        <v>0</v>
      </c>
      <c r="AH49" s="99">
        <f t="shared" si="37"/>
        <v>4.67</v>
      </c>
      <c r="AI49" s="99">
        <f t="shared" si="38"/>
        <v>5</v>
      </c>
      <c r="AJ49" s="85" t="str">
        <f t="shared" si="39"/>
        <v>M</v>
      </c>
      <c r="AK49" s="57" t="str">
        <f t="shared" si="17"/>
        <v>Propagación</v>
      </c>
      <c r="AL49" s="58" t="str">
        <f t="shared" si="18"/>
        <v>rápida</v>
      </c>
      <c r="AM49" s="58" t="str">
        <f t="shared" si="19"/>
        <v/>
      </c>
      <c r="AN49" s="59" t="str">
        <f t="shared" si="20"/>
        <v/>
      </c>
      <c r="AO49" s="59" t="str">
        <f t="shared" si="21"/>
        <v/>
      </c>
      <c r="AP49" s="60" t="str">
        <f t="shared" si="22"/>
        <v/>
      </c>
      <c r="AQ49" s="32">
        <f t="shared" si="45"/>
        <v>21.75</v>
      </c>
      <c r="AR49" s="117">
        <f t="shared" si="46"/>
        <v>11.834332724971333</v>
      </c>
      <c r="AS49" s="32">
        <v>7</v>
      </c>
      <c r="AT49" s="176">
        <f t="shared" si="47"/>
        <v>6.7270802555120408</v>
      </c>
      <c r="AU49" s="177">
        <f t="shared" si="48"/>
        <v>3236.0471387065368</v>
      </c>
      <c r="AV49" s="177">
        <f t="shared" si="44"/>
        <v>53.934118978442278</v>
      </c>
    </row>
    <row r="50" spans="1:48" ht="15" x14ac:dyDescent="0.2">
      <c r="A50" s="4">
        <v>45</v>
      </c>
      <c r="B50" s="54">
        <v>43022</v>
      </c>
      <c r="C50" s="61">
        <v>13.6</v>
      </c>
      <c r="D50" s="61">
        <v>52</v>
      </c>
      <c r="E50" s="61" t="s">
        <v>70</v>
      </c>
      <c r="F50" s="111">
        <v>37</v>
      </c>
      <c r="G50" s="112"/>
      <c r="H50" s="55">
        <f>IF($D50&gt;0,Bariloche!M45,"")</f>
        <v>87.870575834942102</v>
      </c>
      <c r="I50" s="55">
        <f>IF($D50&gt;0,Bariloche!O45,"")</f>
        <v>6.9101360498406912</v>
      </c>
      <c r="J50" s="55">
        <f>IF($D50&gt;0,Bariloche!Y45,"")</f>
        <v>18.321317605871901</v>
      </c>
      <c r="K50" s="55">
        <f>IF($D50&gt;0,Bariloche!Z45,"")</f>
        <v>20.37347880821558</v>
      </c>
      <c r="L50" s="55">
        <f>IF($D50&gt;0,Bariloche!AA45,"")</f>
        <v>7.1131845145413237</v>
      </c>
      <c r="M50" s="55">
        <f>IF($D50&gt;0,Bariloche!AB45,"")</f>
        <v>15.520828693029861</v>
      </c>
      <c r="N50" s="56">
        <v>89</v>
      </c>
      <c r="O50" s="85" t="str">
        <f>VLOOKUP(K50,Pastizal!$A$2:$AZ$32,MATCH(N50,Pastizal!$B$1:$AZ$1)+1)</f>
        <v>E</v>
      </c>
      <c r="P50" s="85" t="str">
        <f>VLOOKUP(K50,Arbustal!$A$1:$B$61,2)</f>
        <v>E</v>
      </c>
      <c r="Q50" s="85" t="str">
        <f>VLOOKUP(L50,'Tipo A'!$A$2:$GH$384,MATCH(K50,'Tipo A'!$B$1:$GH$1)+1)</f>
        <v>M</v>
      </c>
      <c r="R50" s="85" t="str">
        <f>VLOOKUP(K50,'Tipo B'!$A$2:$FG$72,MATCH(L50,'Tipo B'!$B$1:$FG$1)+1)</f>
        <v>M</v>
      </c>
      <c r="S50" s="85" t="str">
        <f>VLOOKUP(K50,Plantaciones!$A$2:$GT$72,MATCH(L50,Plantaciones!$B$1:$GT$1)+1)</f>
        <v>M</v>
      </c>
      <c r="T50" s="85" t="str">
        <f t="shared" si="23"/>
        <v>A</v>
      </c>
      <c r="U50" s="98">
        <f t="shared" si="24"/>
        <v>5</v>
      </c>
      <c r="V50" s="98">
        <f t="shared" si="25"/>
        <v>5</v>
      </c>
      <c r="W50" s="98">
        <f t="shared" si="26"/>
        <v>2</v>
      </c>
      <c r="X50" s="98">
        <f t="shared" si="27"/>
        <v>2</v>
      </c>
      <c r="Y50" s="98">
        <f t="shared" si="28"/>
        <v>2</v>
      </c>
      <c r="Z50" s="98">
        <f t="shared" si="29"/>
        <v>3.2</v>
      </c>
      <c r="AA50" s="98">
        <f t="shared" si="30"/>
        <v>3</v>
      </c>
      <c r="AB50" s="85" t="str">
        <f t="shared" si="31"/>
        <v>E</v>
      </c>
      <c r="AC50" s="99">
        <f t="shared" si="32"/>
        <v>2.3000000000000003</v>
      </c>
      <c r="AD50" s="99">
        <f t="shared" si="33"/>
        <v>2.15</v>
      </c>
      <c r="AE50" s="99">
        <f t="shared" si="34"/>
        <v>0.14000000000000001</v>
      </c>
      <c r="AF50" s="99">
        <f t="shared" si="35"/>
        <v>0.08</v>
      </c>
      <c r="AG50" s="99">
        <f t="shared" si="36"/>
        <v>0</v>
      </c>
      <c r="AH50" s="99">
        <f t="shared" si="37"/>
        <v>4.67</v>
      </c>
      <c r="AI50" s="99">
        <f t="shared" si="38"/>
        <v>5</v>
      </c>
      <c r="AJ50" s="85" t="str">
        <f t="shared" si="39"/>
        <v>M</v>
      </c>
      <c r="AK50" s="57" t="str">
        <f t="shared" si="17"/>
        <v>Propagación</v>
      </c>
      <c r="AL50" s="58" t="str">
        <f t="shared" si="18"/>
        <v>rápida</v>
      </c>
      <c r="AM50" s="58" t="str">
        <f t="shared" si="19"/>
        <v/>
      </c>
      <c r="AN50" s="59" t="str">
        <f t="shared" si="20"/>
        <v/>
      </c>
      <c r="AO50" s="59" t="str">
        <f t="shared" si="21"/>
        <v/>
      </c>
      <c r="AP50" s="60" t="str">
        <f t="shared" si="22"/>
        <v/>
      </c>
      <c r="AQ50" s="32">
        <f t="shared" si="45"/>
        <v>27.75</v>
      </c>
      <c r="AR50" s="117">
        <f t="shared" si="46"/>
        <v>13.129424165057898</v>
      </c>
      <c r="AS50" s="32">
        <v>7</v>
      </c>
      <c r="AT50" s="176">
        <f t="shared" si="47"/>
        <v>9.6031418506756818</v>
      </c>
      <c r="AU50" s="177">
        <f t="shared" si="48"/>
        <v>3870.1662903667993</v>
      </c>
      <c r="AV50" s="177">
        <f t="shared" si="44"/>
        <v>64.502771506113319</v>
      </c>
    </row>
    <row r="51" spans="1:48" ht="15" x14ac:dyDescent="0.2">
      <c r="A51" s="4">
        <v>46</v>
      </c>
      <c r="B51" s="54">
        <v>43023</v>
      </c>
      <c r="C51" s="100">
        <v>16.600000000000001</v>
      </c>
      <c r="D51" s="100">
        <v>29</v>
      </c>
      <c r="E51" s="61" t="s">
        <v>96</v>
      </c>
      <c r="F51" s="116">
        <v>7</v>
      </c>
      <c r="G51" s="121"/>
      <c r="H51" s="55">
        <f>IF($D51&gt;0,Bariloche!M46,"")</f>
        <v>90.039998391617672</v>
      </c>
      <c r="I51" s="55">
        <f>IF($D51&gt;0,Bariloche!O46,"")</f>
        <v>9.2903258498406913</v>
      </c>
      <c r="J51" s="55">
        <f>IF($D51&gt;0,Bariloche!Y46,"")</f>
        <v>22.263317605871901</v>
      </c>
      <c r="K51" s="55">
        <f>IF($D51&gt;0,Bariloche!Z46,"")</f>
        <v>6.1351563764191885</v>
      </c>
      <c r="L51" s="55">
        <f>IF($D51&gt;0,Bariloche!AA46,"")</f>
        <v>9.270394261885631</v>
      </c>
      <c r="M51" s="55">
        <f>IF($D51&gt;0,Bariloche!AB46,"")</f>
        <v>6.3485867353443961</v>
      </c>
      <c r="N51" s="56">
        <v>89</v>
      </c>
      <c r="O51" s="85" t="str">
        <f>VLOOKUP(K51,Pastizal!$A$2:$AZ$32,MATCH(N51,Pastizal!$B$1:$AZ$1)+1)</f>
        <v>A</v>
      </c>
      <c r="P51" s="85" t="str">
        <f>VLOOKUP(K51,Arbustal!$A$1:$B$61,2)</f>
        <v>E</v>
      </c>
      <c r="Q51" s="85" t="str">
        <f>VLOOKUP(L51,'Tipo A'!$A$2:$GH$384,MATCH(K51,'Tipo A'!$B$1:$GH$1)+1)</f>
        <v>M</v>
      </c>
      <c r="R51" s="85" t="str">
        <f>VLOOKUP(K51,'Tipo B'!$A$2:$FG$72,MATCH(L51,'Tipo B'!$B$1:$FG$1)+1)</f>
        <v>M</v>
      </c>
      <c r="S51" s="85" t="str">
        <f>VLOOKUP(K51,Plantaciones!$A$2:$GT$72,MATCH(L51,Plantaciones!$B$1:$GT$1)+1)</f>
        <v>B</v>
      </c>
      <c r="T51" s="85" t="str">
        <f t="shared" si="23"/>
        <v>A</v>
      </c>
      <c r="U51" s="98">
        <f t="shared" si="24"/>
        <v>3</v>
      </c>
      <c r="V51" s="98">
        <f t="shared" si="25"/>
        <v>5</v>
      </c>
      <c r="W51" s="98">
        <f t="shared" si="26"/>
        <v>2</v>
      </c>
      <c r="X51" s="98">
        <f t="shared" si="27"/>
        <v>2</v>
      </c>
      <c r="Y51" s="98">
        <f t="shared" si="28"/>
        <v>1</v>
      </c>
      <c r="Z51" s="98">
        <f t="shared" si="29"/>
        <v>2.6</v>
      </c>
      <c r="AA51" s="98">
        <f t="shared" si="30"/>
        <v>3</v>
      </c>
      <c r="AB51" s="85" t="str">
        <f t="shared" si="31"/>
        <v>MA</v>
      </c>
      <c r="AC51" s="99">
        <f t="shared" si="32"/>
        <v>1.3800000000000001</v>
      </c>
      <c r="AD51" s="99">
        <f t="shared" si="33"/>
        <v>2.15</v>
      </c>
      <c r="AE51" s="99">
        <f t="shared" si="34"/>
        <v>0.14000000000000001</v>
      </c>
      <c r="AF51" s="99">
        <f t="shared" si="35"/>
        <v>0.08</v>
      </c>
      <c r="AG51" s="99">
        <f t="shared" si="36"/>
        <v>0</v>
      </c>
      <c r="AH51" s="99">
        <f t="shared" si="37"/>
        <v>3.7500000000000004</v>
      </c>
      <c r="AI51" s="99">
        <f t="shared" si="38"/>
        <v>4</v>
      </c>
      <c r="AJ51" s="85" t="str">
        <f t="shared" si="39"/>
        <v>B</v>
      </c>
      <c r="AK51" s="57" t="str">
        <f t="shared" si="17"/>
        <v>Propagación</v>
      </c>
      <c r="AL51" s="58" t="str">
        <f t="shared" si="18"/>
        <v/>
      </c>
      <c r="AM51" s="58" t="str">
        <f t="shared" si="19"/>
        <v>focos secundarios</v>
      </c>
      <c r="AN51" s="59" t="str">
        <f t="shared" si="20"/>
        <v/>
      </c>
      <c r="AO51" s="59" t="str">
        <f t="shared" si="21"/>
        <v/>
      </c>
      <c r="AP51" s="60" t="str">
        <f t="shared" si="22"/>
        <v/>
      </c>
      <c r="AQ51" s="32">
        <f t="shared" si="45"/>
        <v>5.25</v>
      </c>
      <c r="AR51" s="117">
        <f t="shared" si="46"/>
        <v>10.960001608382328</v>
      </c>
      <c r="AS51" s="32">
        <v>7</v>
      </c>
      <c r="AT51" s="176">
        <f t="shared" si="47"/>
        <v>-2.3107006755205788</v>
      </c>
      <c r="AU51" s="177">
        <f t="shared" si="48"/>
        <v>879.54463328882912</v>
      </c>
      <c r="AV51" s="177">
        <f t="shared" si="44"/>
        <v>14.659077221480485</v>
      </c>
    </row>
    <row r="52" spans="1:48" ht="15" x14ac:dyDescent="0.2">
      <c r="A52" s="4">
        <v>47</v>
      </c>
      <c r="B52" s="54">
        <v>43024</v>
      </c>
      <c r="C52" s="100">
        <v>15.7</v>
      </c>
      <c r="D52" s="100">
        <v>43</v>
      </c>
      <c r="E52" s="61" t="s">
        <v>70</v>
      </c>
      <c r="F52" s="116">
        <v>40</v>
      </c>
      <c r="G52" s="121"/>
      <c r="H52" s="55">
        <f>IF($D52&gt;0,Bariloche!M47,"")</f>
        <v>89.551932549524736</v>
      </c>
      <c r="I52" s="55">
        <f>IF($D52&gt;0,Bariloche!O47,"")</f>
        <v>11.104020249840691</v>
      </c>
      <c r="J52" s="55">
        <f>IF($D52&gt;0,Bariloche!Y47,"")</f>
        <v>26.043317605871902</v>
      </c>
      <c r="K52" s="55">
        <f>IF($D52&gt;0,Bariloche!Z47,"")</f>
        <v>30.162860408781736</v>
      </c>
      <c r="L52" s="55">
        <f>IF($D52&gt;0,Bariloche!AA47,"")</f>
        <v>11.073714823947714</v>
      </c>
      <c r="M52" s="55">
        <f>IF($D52&gt;0,Bariloche!AB47,"")</f>
        <v>24.446698420567792</v>
      </c>
      <c r="N52" s="56">
        <v>89</v>
      </c>
      <c r="O52" s="85" t="str">
        <f>VLOOKUP(K52,Pastizal!$A$2:$AZ$32,MATCH(N52,Pastizal!$B$1:$AZ$1)+1)</f>
        <v>E</v>
      </c>
      <c r="P52" s="85" t="str">
        <f>VLOOKUP(K52,Arbustal!$A$1:$B$61,2)</f>
        <v>E</v>
      </c>
      <c r="Q52" s="85" t="str">
        <f>VLOOKUP(L52,'Tipo A'!$A$2:$GH$384,MATCH(K52,'Tipo A'!$B$1:$GH$1)+1)</f>
        <v>A</v>
      </c>
      <c r="R52" s="85" t="str">
        <f>VLOOKUP(K52,'Tipo B'!$A$2:$FG$72,MATCH(L52,'Tipo B'!$B$1:$FG$1)+1)</f>
        <v>M</v>
      </c>
      <c r="S52" s="85" t="str">
        <f>VLOOKUP(K52,Plantaciones!$A$2:$GT$72,MATCH(L52,Plantaciones!$B$1:$GT$1)+1)</f>
        <v>M</v>
      </c>
      <c r="T52" s="85" t="str">
        <f t="shared" si="23"/>
        <v>A</v>
      </c>
      <c r="U52" s="98">
        <f t="shared" si="24"/>
        <v>5</v>
      </c>
      <c r="V52" s="98">
        <f t="shared" si="25"/>
        <v>5</v>
      </c>
      <c r="W52" s="98">
        <f t="shared" si="26"/>
        <v>3</v>
      </c>
      <c r="X52" s="98">
        <f t="shared" si="27"/>
        <v>2</v>
      </c>
      <c r="Y52" s="98">
        <f t="shared" si="28"/>
        <v>2</v>
      </c>
      <c r="Z52" s="98">
        <f t="shared" si="29"/>
        <v>3.4</v>
      </c>
      <c r="AA52" s="98">
        <f t="shared" si="30"/>
        <v>3</v>
      </c>
      <c r="AB52" s="85" t="str">
        <f t="shared" si="31"/>
        <v>E</v>
      </c>
      <c r="AC52" s="99">
        <f t="shared" si="32"/>
        <v>2.3000000000000003</v>
      </c>
      <c r="AD52" s="99">
        <f t="shared" si="33"/>
        <v>2.15</v>
      </c>
      <c r="AE52" s="99">
        <f t="shared" si="34"/>
        <v>0.21000000000000002</v>
      </c>
      <c r="AF52" s="99">
        <f t="shared" si="35"/>
        <v>0.08</v>
      </c>
      <c r="AG52" s="99">
        <f t="shared" si="36"/>
        <v>0</v>
      </c>
      <c r="AH52" s="99">
        <f t="shared" si="37"/>
        <v>4.74</v>
      </c>
      <c r="AI52" s="99">
        <f t="shared" si="38"/>
        <v>5</v>
      </c>
      <c r="AJ52" s="85" t="str">
        <f t="shared" si="39"/>
        <v>A</v>
      </c>
      <c r="AK52" s="57" t="str">
        <f t="shared" si="17"/>
        <v>Propagación</v>
      </c>
      <c r="AL52" s="58" t="str">
        <f t="shared" si="18"/>
        <v>rápida</v>
      </c>
      <c r="AM52" s="58" t="str">
        <f t="shared" si="19"/>
        <v/>
      </c>
      <c r="AN52" s="59" t="str">
        <f t="shared" si="20"/>
        <v>dificultad de control en la cabeza</v>
      </c>
      <c r="AO52" s="59" t="str">
        <f t="shared" si="21"/>
        <v/>
      </c>
      <c r="AP52" s="60" t="str">
        <f t="shared" si="22"/>
        <v/>
      </c>
      <c r="AQ52" s="32">
        <f t="shared" si="45"/>
        <v>30</v>
      </c>
      <c r="AR52" s="117">
        <f t="shared" si="46"/>
        <v>11.448067450475264</v>
      </c>
      <c r="AS52" s="32">
        <v>7</v>
      </c>
      <c r="AT52" s="176">
        <f t="shared" si="47"/>
        <v>11.591811670800384</v>
      </c>
      <c r="AU52" s="177">
        <f t="shared" si="48"/>
        <v>4602.0406212916396</v>
      </c>
      <c r="AV52" s="177">
        <f t="shared" si="44"/>
        <v>76.700677021527326</v>
      </c>
    </row>
    <row r="53" spans="1:48" ht="15" x14ac:dyDescent="0.2">
      <c r="A53" s="4">
        <v>48</v>
      </c>
      <c r="B53" s="54">
        <v>43025</v>
      </c>
      <c r="C53" s="100">
        <v>9.8000000000000007</v>
      </c>
      <c r="D53" s="100">
        <v>62</v>
      </c>
      <c r="E53" s="61" t="s">
        <v>70</v>
      </c>
      <c r="F53" s="116">
        <v>31</v>
      </c>
      <c r="G53" s="121"/>
      <c r="H53" s="55">
        <f>IF($D53&gt;0,Bariloche!M48,"")</f>
        <v>86.299071547844605</v>
      </c>
      <c r="I53" s="55">
        <f>IF($D53&gt;0,Bariloche!O48,"")</f>
        <v>11.888515049840692</v>
      </c>
      <c r="J53" s="55">
        <f>IF($D53&gt;0,Bariloche!Y48,"")</f>
        <v>28.761317605871902</v>
      </c>
      <c r="K53" s="55">
        <f>IF($D53&gt;0,Bariloche!Z48,"")</f>
        <v>12.040728734025278</v>
      </c>
      <c r="L53" s="55">
        <f>IF($D53&gt;0,Bariloche!AA48,"")</f>
        <v>11.872864451201265</v>
      </c>
      <c r="M53" s="55">
        <f>IF($D53&gt;0,Bariloche!AB48,"")</f>
        <v>12.73040076729073</v>
      </c>
      <c r="N53" s="56">
        <v>89</v>
      </c>
      <c r="O53" s="85" t="str">
        <f>VLOOKUP(K53,Pastizal!$A$2:$AZ$32,MATCH(N53,Pastizal!$B$1:$AZ$1)+1)</f>
        <v>E</v>
      </c>
      <c r="P53" s="85" t="str">
        <f>VLOOKUP(K53,Arbustal!$A$1:$B$61,2)</f>
        <v>E</v>
      </c>
      <c r="Q53" s="85" t="str">
        <f>VLOOKUP(L53,'Tipo A'!$A$2:$GH$384,MATCH(K53,'Tipo A'!$B$1:$GH$1)+1)</f>
        <v>M</v>
      </c>
      <c r="R53" s="85" t="str">
        <f>VLOOKUP(K53,'Tipo B'!$A$2:$FG$72,MATCH(L53,'Tipo B'!$B$1:$FG$1)+1)</f>
        <v>M</v>
      </c>
      <c r="S53" s="85" t="str">
        <f>VLOOKUP(K53,Plantaciones!$A$2:$GT$72,MATCH(L53,Plantaciones!$B$1:$GT$1)+1)</f>
        <v>M</v>
      </c>
      <c r="T53" s="85" t="str">
        <f t="shared" si="23"/>
        <v>A</v>
      </c>
      <c r="U53" s="98">
        <f t="shared" si="24"/>
        <v>5</v>
      </c>
      <c r="V53" s="98">
        <f t="shared" si="25"/>
        <v>5</v>
      </c>
      <c r="W53" s="98">
        <f t="shared" si="26"/>
        <v>2</v>
      </c>
      <c r="X53" s="98">
        <f t="shared" si="27"/>
        <v>2</v>
      </c>
      <c r="Y53" s="98">
        <f t="shared" si="28"/>
        <v>2</v>
      </c>
      <c r="Z53" s="98">
        <f t="shared" si="29"/>
        <v>3.2</v>
      </c>
      <c r="AA53" s="98">
        <f t="shared" si="30"/>
        <v>3</v>
      </c>
      <c r="AB53" s="85" t="str">
        <f t="shared" si="31"/>
        <v>E</v>
      </c>
      <c r="AC53" s="99">
        <f t="shared" si="32"/>
        <v>2.3000000000000003</v>
      </c>
      <c r="AD53" s="99">
        <f t="shared" si="33"/>
        <v>2.15</v>
      </c>
      <c r="AE53" s="99">
        <f t="shared" si="34"/>
        <v>0.14000000000000001</v>
      </c>
      <c r="AF53" s="99">
        <f t="shared" si="35"/>
        <v>0.08</v>
      </c>
      <c r="AG53" s="99">
        <f t="shared" si="36"/>
        <v>0</v>
      </c>
      <c r="AH53" s="99">
        <f t="shared" si="37"/>
        <v>4.67</v>
      </c>
      <c r="AI53" s="99">
        <f t="shared" si="38"/>
        <v>5</v>
      </c>
      <c r="AJ53" s="85" t="str">
        <f t="shared" si="39"/>
        <v>M</v>
      </c>
      <c r="AK53" s="57" t="str">
        <f t="shared" si="17"/>
        <v>Propagación</v>
      </c>
      <c r="AL53" s="58" t="str">
        <f t="shared" si="18"/>
        <v>rápida</v>
      </c>
      <c r="AM53" s="58" t="str">
        <f t="shared" si="19"/>
        <v/>
      </c>
      <c r="AN53" s="59" t="str">
        <f t="shared" si="20"/>
        <v/>
      </c>
      <c r="AO53" s="59" t="str">
        <f t="shared" si="21"/>
        <v/>
      </c>
      <c r="AP53" s="60" t="str">
        <f t="shared" si="22"/>
        <v/>
      </c>
      <c r="AQ53" s="32">
        <f t="shared" si="45"/>
        <v>23.25</v>
      </c>
      <c r="AR53" s="117">
        <f t="shared" si="46"/>
        <v>14.700928452155395</v>
      </c>
      <c r="AS53" s="32">
        <v>7</v>
      </c>
      <c r="AT53" s="176">
        <f t="shared" si="47"/>
        <v>6.378110050094735</v>
      </c>
      <c r="AU53" s="177">
        <f t="shared" si="48"/>
        <v>2814.81331290857</v>
      </c>
      <c r="AV53" s="177">
        <f t="shared" si="44"/>
        <v>46.913555215142836</v>
      </c>
    </row>
    <row r="54" spans="1:48" ht="15" x14ac:dyDescent="0.2">
      <c r="A54" s="4">
        <v>49</v>
      </c>
      <c r="B54" s="54">
        <v>43026</v>
      </c>
      <c r="C54" s="100">
        <v>10.199999999999999</v>
      </c>
      <c r="D54" s="100">
        <v>48</v>
      </c>
      <c r="E54" s="61" t="s">
        <v>76</v>
      </c>
      <c r="F54" s="116">
        <v>37</v>
      </c>
      <c r="G54" s="121"/>
      <c r="H54" s="55">
        <f>IF($D54&gt;0,Bariloche!M49,"")</f>
        <v>86.347207161673396</v>
      </c>
      <c r="I54" s="55">
        <f>IF($D54&gt;0,Bariloche!O49,"")</f>
        <v>13.001429449840691</v>
      </c>
      <c r="J54" s="55">
        <f>IF($D54&gt;0,Bariloche!Y49,"")</f>
        <v>31.551317605871901</v>
      </c>
      <c r="K54" s="55">
        <f>IF($D54&gt;0,Bariloche!Z49,"")</f>
        <v>16.401421243193049</v>
      </c>
      <c r="L54" s="55">
        <f>IF($D54&gt;0,Bariloche!AA49,"")</f>
        <v>12.987173438641578</v>
      </c>
      <c r="M54" s="55">
        <f>IF($D54&gt;0,Bariloche!AB49,"")</f>
        <v>16.798748828265047</v>
      </c>
      <c r="N54" s="56">
        <v>89</v>
      </c>
      <c r="O54" s="85" t="str">
        <f>VLOOKUP(K54,Pastizal!$A$2:$AZ$32,MATCH(N54,Pastizal!$B$1:$AZ$1)+1)</f>
        <v>E</v>
      </c>
      <c r="P54" s="85" t="str">
        <f>VLOOKUP(K54,Arbustal!$A$1:$B$61,2)</f>
        <v>E</v>
      </c>
      <c r="Q54" s="85" t="str">
        <f>VLOOKUP(L54,'Tipo A'!$A$2:$GH$384,MATCH(K54,'Tipo A'!$B$1:$GH$1)+1)</f>
        <v>M</v>
      </c>
      <c r="R54" s="85" t="str">
        <f>VLOOKUP(K54,'Tipo B'!$A$2:$FG$72,MATCH(L54,'Tipo B'!$B$1:$FG$1)+1)</f>
        <v>M</v>
      </c>
      <c r="S54" s="85" t="str">
        <f>VLOOKUP(K54,Plantaciones!$A$2:$GT$72,MATCH(L54,Plantaciones!$B$1:$GT$1)+1)</f>
        <v>M</v>
      </c>
      <c r="T54" s="85" t="str">
        <f t="shared" si="23"/>
        <v>A</v>
      </c>
      <c r="U54" s="98">
        <f t="shared" si="24"/>
        <v>5</v>
      </c>
      <c r="V54" s="98">
        <f t="shared" si="25"/>
        <v>5</v>
      </c>
      <c r="W54" s="98">
        <f t="shared" si="26"/>
        <v>2</v>
      </c>
      <c r="X54" s="98">
        <f t="shared" si="27"/>
        <v>2</v>
      </c>
      <c r="Y54" s="98">
        <f t="shared" si="28"/>
        <v>2</v>
      </c>
      <c r="Z54" s="98">
        <f t="shared" si="29"/>
        <v>3.2</v>
      </c>
      <c r="AA54" s="98">
        <f t="shared" si="30"/>
        <v>3</v>
      </c>
      <c r="AB54" s="85" t="str">
        <f t="shared" si="31"/>
        <v>E</v>
      </c>
      <c r="AC54" s="99">
        <f t="shared" si="32"/>
        <v>2.3000000000000003</v>
      </c>
      <c r="AD54" s="99">
        <f t="shared" si="33"/>
        <v>2.15</v>
      </c>
      <c r="AE54" s="99">
        <f t="shared" si="34"/>
        <v>0.14000000000000001</v>
      </c>
      <c r="AF54" s="99">
        <f t="shared" si="35"/>
        <v>0.08</v>
      </c>
      <c r="AG54" s="99">
        <f t="shared" si="36"/>
        <v>0</v>
      </c>
      <c r="AH54" s="99">
        <f t="shared" si="37"/>
        <v>4.67</v>
      </c>
      <c r="AI54" s="99">
        <f t="shared" si="38"/>
        <v>5</v>
      </c>
      <c r="AJ54" s="85" t="str">
        <f t="shared" si="39"/>
        <v>M</v>
      </c>
      <c r="AK54" s="57" t="str">
        <f t="shared" si="17"/>
        <v>Propagación</v>
      </c>
      <c r="AL54" s="58" t="str">
        <f t="shared" si="18"/>
        <v>rápida</v>
      </c>
      <c r="AM54" s="58" t="str">
        <f t="shared" si="19"/>
        <v/>
      </c>
      <c r="AN54" s="59" t="str">
        <f t="shared" si="20"/>
        <v/>
      </c>
      <c r="AO54" s="59" t="str">
        <f t="shared" si="21"/>
        <v/>
      </c>
      <c r="AP54" s="60" t="str">
        <f t="shared" si="22"/>
        <v/>
      </c>
      <c r="AQ54" s="32">
        <f t="shared" si="45"/>
        <v>27.75</v>
      </c>
      <c r="AR54" s="117">
        <f t="shared" si="46"/>
        <v>14.652792838326604</v>
      </c>
      <c r="AS54" s="32">
        <v>7</v>
      </c>
      <c r="AT54" s="176">
        <f t="shared" si="47"/>
        <v>8.9633270079028247</v>
      </c>
      <c r="AU54" s="177">
        <f t="shared" si="48"/>
        <v>3522.8382328615344</v>
      </c>
      <c r="AV54" s="177">
        <f t="shared" si="44"/>
        <v>58.713970547692242</v>
      </c>
    </row>
    <row r="55" spans="1:48" ht="15" x14ac:dyDescent="0.2">
      <c r="A55" s="4">
        <v>50</v>
      </c>
      <c r="B55" s="54">
        <v>43027</v>
      </c>
      <c r="C55" s="100">
        <v>8.8000000000000007</v>
      </c>
      <c r="D55" s="100">
        <v>45</v>
      </c>
      <c r="E55" s="61" t="s">
        <v>97</v>
      </c>
      <c r="F55" s="116">
        <v>38</v>
      </c>
      <c r="G55" s="121"/>
      <c r="H55" s="55">
        <f>IF($D55&gt;0,Bariloche!M50,"")</f>
        <v>86.430084605932365</v>
      </c>
      <c r="I55" s="55">
        <f>IF($D55&gt;0,Bariloche!O50,"")</f>
        <v>14.032712449840691</v>
      </c>
      <c r="J55" s="55">
        <f>IF($D55&gt;0,Bariloche!Y50,"")</f>
        <v>34.089317605871898</v>
      </c>
      <c r="K55" s="55">
        <f>IF($D55&gt;0,Bariloche!Z50,"")</f>
        <v>17.452010568805655</v>
      </c>
      <c r="L55" s="55">
        <f>IF($D55&gt;0,Bariloche!AA50,"")</f>
        <v>14.018876024933768</v>
      </c>
      <c r="M55" s="55">
        <f>IF($D55&gt;0,Bariloche!AB50,"")</f>
        <v>18.183439286186793</v>
      </c>
      <c r="N55" s="56">
        <v>89</v>
      </c>
      <c r="O55" s="85" t="str">
        <f>VLOOKUP(K55,Pastizal!$A$2:$AZ$32,MATCH(N55,Pastizal!$B$1:$AZ$1)+1)</f>
        <v>E</v>
      </c>
      <c r="P55" s="85" t="str">
        <f>VLOOKUP(K55,Arbustal!$A$1:$B$61,2)</f>
        <v>E</v>
      </c>
      <c r="Q55" s="85" t="str">
        <f>VLOOKUP(L55,'Tipo A'!$A$2:$GH$384,MATCH(K55,'Tipo A'!$B$1:$GH$1)+1)</f>
        <v>A</v>
      </c>
      <c r="R55" s="85" t="str">
        <f>VLOOKUP(K55,'Tipo B'!$A$2:$FG$72,MATCH(L55,'Tipo B'!$B$1:$FG$1)+1)</f>
        <v>M</v>
      </c>
      <c r="S55" s="85" t="str">
        <f>VLOOKUP(K55,Plantaciones!$A$2:$GT$72,MATCH(L55,Plantaciones!$B$1:$GT$1)+1)</f>
        <v>M</v>
      </c>
      <c r="T55" s="85" t="str">
        <f t="shared" si="23"/>
        <v>A</v>
      </c>
      <c r="U55" s="98">
        <f t="shared" si="24"/>
        <v>5</v>
      </c>
      <c r="V55" s="98">
        <f t="shared" si="25"/>
        <v>5</v>
      </c>
      <c r="W55" s="98">
        <f t="shared" si="26"/>
        <v>3</v>
      </c>
      <c r="X55" s="98">
        <f t="shared" si="27"/>
        <v>2</v>
      </c>
      <c r="Y55" s="98">
        <f t="shared" si="28"/>
        <v>2</v>
      </c>
      <c r="Z55" s="98">
        <f t="shared" si="29"/>
        <v>3.4</v>
      </c>
      <c r="AA55" s="98">
        <f t="shared" si="30"/>
        <v>3</v>
      </c>
      <c r="AB55" s="85" t="str">
        <f t="shared" si="31"/>
        <v>E</v>
      </c>
      <c r="AC55" s="99">
        <f t="shared" si="32"/>
        <v>2.3000000000000003</v>
      </c>
      <c r="AD55" s="99">
        <f t="shared" si="33"/>
        <v>2.15</v>
      </c>
      <c r="AE55" s="99">
        <f t="shared" si="34"/>
        <v>0.21000000000000002</v>
      </c>
      <c r="AF55" s="99">
        <f t="shared" si="35"/>
        <v>0.08</v>
      </c>
      <c r="AG55" s="99">
        <f t="shared" si="36"/>
        <v>0</v>
      </c>
      <c r="AH55" s="99">
        <f t="shared" si="37"/>
        <v>4.74</v>
      </c>
      <c r="AI55" s="99">
        <f t="shared" si="38"/>
        <v>5</v>
      </c>
      <c r="AJ55" s="85" t="str">
        <f t="shared" si="39"/>
        <v>M</v>
      </c>
      <c r="AK55" s="57" t="str">
        <f t="shared" si="17"/>
        <v>Propagación</v>
      </c>
      <c r="AL55" s="58" t="str">
        <f t="shared" si="18"/>
        <v>rápida</v>
      </c>
      <c r="AM55" s="58" t="str">
        <f t="shared" si="19"/>
        <v/>
      </c>
      <c r="AN55" s="59" t="str">
        <f t="shared" si="20"/>
        <v/>
      </c>
      <c r="AO55" s="59" t="str">
        <f t="shared" si="21"/>
        <v/>
      </c>
      <c r="AP55" s="60" t="str">
        <f t="shared" si="22"/>
        <v/>
      </c>
      <c r="AQ55" s="32">
        <f t="shared" si="45"/>
        <v>28.5</v>
      </c>
      <c r="AR55" s="117">
        <f t="shared" si="46"/>
        <v>14.569915394067635</v>
      </c>
      <c r="AS55" s="32">
        <v>7</v>
      </c>
      <c r="AT55" s="176">
        <f t="shared" si="47"/>
        <v>9.4256355344915885</v>
      </c>
      <c r="AU55" s="177">
        <f t="shared" si="48"/>
        <v>3657.9092901525796</v>
      </c>
      <c r="AV55" s="177">
        <f t="shared" si="44"/>
        <v>60.965154835876326</v>
      </c>
    </row>
    <row r="56" spans="1:48" ht="15" x14ac:dyDescent="0.2">
      <c r="A56" s="4">
        <v>51</v>
      </c>
      <c r="B56" s="54">
        <v>43028</v>
      </c>
      <c r="C56" s="61">
        <v>9.4</v>
      </c>
      <c r="D56" s="61">
        <v>36</v>
      </c>
      <c r="E56" s="61" t="s">
        <v>97</v>
      </c>
      <c r="F56" s="111">
        <v>36</v>
      </c>
      <c r="G56" s="121"/>
      <c r="H56" s="55">
        <f>IF($D56&gt;0,Bariloche!M51,"")</f>
        <v>87.778814056856049</v>
      </c>
      <c r="I56" s="55">
        <f>IF($D56&gt;0,Bariloche!O51,"")</f>
        <v>15.30548044984069</v>
      </c>
      <c r="J56" s="55">
        <f>IF($D56&gt;0,Bariloche!Y51,"")</f>
        <v>36.735317605871899</v>
      </c>
      <c r="K56" s="55">
        <f>IF($D56&gt;0,Bariloche!Z51,"")</f>
        <v>19.119637001716363</v>
      </c>
      <c r="L56" s="55">
        <f>IF($D56&gt;0,Bariloche!AA51,"")</f>
        <v>15.285684531393288</v>
      </c>
      <c r="M56" s="55">
        <f>IF($D56&gt;0,Bariloche!AB51,"")</f>
        <v>20.178676879955962</v>
      </c>
      <c r="N56" s="56">
        <v>89</v>
      </c>
      <c r="O56" s="85" t="str">
        <f>VLOOKUP(K56,Pastizal!$A$2:$AZ$32,MATCH(N56,Pastizal!$B$1:$AZ$1)+1)</f>
        <v>E</v>
      </c>
      <c r="P56" s="85" t="str">
        <f>VLOOKUP(K56,Arbustal!$A$1:$B$61,2)</f>
        <v>E</v>
      </c>
      <c r="Q56" s="85" t="str">
        <f>VLOOKUP(L56,'Tipo A'!$A$2:$GH$384,MATCH(K56,'Tipo A'!$B$1:$GH$1)+1)</f>
        <v>A</v>
      </c>
      <c r="R56" s="85" t="str">
        <f>VLOOKUP(K56,'Tipo B'!$A$2:$FG$72,MATCH(L56,'Tipo B'!$B$1:$FG$1)+1)</f>
        <v>M</v>
      </c>
      <c r="S56" s="85" t="str">
        <f>VLOOKUP(K56,Plantaciones!$A$2:$GT$72,MATCH(L56,Plantaciones!$B$1:$GT$1)+1)</f>
        <v>M</v>
      </c>
      <c r="T56" s="85" t="str">
        <f t="shared" si="23"/>
        <v>A</v>
      </c>
      <c r="U56" s="98">
        <f t="shared" si="24"/>
        <v>5</v>
      </c>
      <c r="V56" s="98">
        <f t="shared" si="25"/>
        <v>5</v>
      </c>
      <c r="W56" s="98">
        <f t="shared" si="26"/>
        <v>3</v>
      </c>
      <c r="X56" s="98">
        <f t="shared" si="27"/>
        <v>2</v>
      </c>
      <c r="Y56" s="98">
        <f t="shared" si="28"/>
        <v>2</v>
      </c>
      <c r="Z56" s="98">
        <f t="shared" si="29"/>
        <v>3.4</v>
      </c>
      <c r="AA56" s="98">
        <f t="shared" si="30"/>
        <v>3</v>
      </c>
      <c r="AB56" s="85" t="str">
        <f t="shared" si="31"/>
        <v>E</v>
      </c>
      <c r="AC56" s="99">
        <f t="shared" si="32"/>
        <v>2.3000000000000003</v>
      </c>
      <c r="AD56" s="99">
        <f t="shared" si="33"/>
        <v>2.15</v>
      </c>
      <c r="AE56" s="99">
        <f t="shared" si="34"/>
        <v>0.21000000000000002</v>
      </c>
      <c r="AF56" s="99">
        <f t="shared" si="35"/>
        <v>0.08</v>
      </c>
      <c r="AG56" s="99">
        <f t="shared" si="36"/>
        <v>0</v>
      </c>
      <c r="AH56" s="99">
        <f t="shared" si="37"/>
        <v>4.74</v>
      </c>
      <c r="AI56" s="99">
        <f t="shared" si="38"/>
        <v>5</v>
      </c>
      <c r="AJ56" s="85" t="str">
        <f t="shared" si="39"/>
        <v>M</v>
      </c>
      <c r="AK56" s="57" t="str">
        <f t="shared" si="17"/>
        <v>Propagación</v>
      </c>
      <c r="AL56" s="58" t="str">
        <f t="shared" si="18"/>
        <v>rápida</v>
      </c>
      <c r="AM56" s="58" t="str">
        <f t="shared" si="19"/>
        <v/>
      </c>
      <c r="AN56" s="59" t="str">
        <f t="shared" si="20"/>
        <v/>
      </c>
      <c r="AO56" s="59" t="str">
        <f t="shared" si="21"/>
        <v/>
      </c>
      <c r="AP56" s="60" t="str">
        <f t="shared" si="22"/>
        <v/>
      </c>
      <c r="AQ56" s="32">
        <f t="shared" si="45"/>
        <v>27</v>
      </c>
      <c r="AR56" s="117">
        <f t="shared" si="46"/>
        <v>13.221185943143951</v>
      </c>
      <c r="AS56" s="32">
        <v>7</v>
      </c>
      <c r="AT56" s="176">
        <f t="shared" si="47"/>
        <v>9.1371019038795414</v>
      </c>
      <c r="AU56" s="177">
        <f t="shared" si="48"/>
        <v>3733.0696049631792</v>
      </c>
      <c r="AV56" s="177">
        <f t="shared" si="44"/>
        <v>62.217826749386319</v>
      </c>
    </row>
    <row r="57" spans="1:48" ht="15" x14ac:dyDescent="0.2">
      <c r="A57" s="4">
        <v>52</v>
      </c>
      <c r="B57" s="54">
        <v>43029</v>
      </c>
      <c r="C57" s="61">
        <v>9.1</v>
      </c>
      <c r="D57" s="61">
        <v>27</v>
      </c>
      <c r="E57" s="61" t="s">
        <v>96</v>
      </c>
      <c r="F57" s="111">
        <v>7</v>
      </c>
      <c r="G57" s="112"/>
      <c r="H57" s="55">
        <f>IF($D57&gt;0,Bariloche!M52,"")</f>
        <v>89.22018328802217</v>
      </c>
      <c r="I57" s="55">
        <f>IF($D57&gt;0,Bariloche!O52,"")</f>
        <v>16.71575284984069</v>
      </c>
      <c r="J57" s="55">
        <f>IF($D57&gt;0,Bariloche!Y52,"")</f>
        <v>39.327317605871897</v>
      </c>
      <c r="K57" s="55">
        <f>IF($D57&gt;0,Bariloche!Z52,"")</f>
        <v>5.4546316393391931</v>
      </c>
      <c r="L57" s="55">
        <f>IF($D57&gt;0,Bariloche!AA52,"")</f>
        <v>16.686016543707709</v>
      </c>
      <c r="M57" s="55">
        <f>IF($D57&gt;0,Bariloche!AB52,"")</f>
        <v>7.7518138101297485</v>
      </c>
      <c r="N57" s="56">
        <v>86</v>
      </c>
      <c r="O57" s="85" t="str">
        <f>VLOOKUP(K57,Pastizal!$A$2:$AZ$32,MATCH(N57,Pastizal!$B$1:$AZ$1)+1)</f>
        <v>A</v>
      </c>
      <c r="P57" s="85" t="str">
        <f>VLOOKUP(K57,Arbustal!$A$1:$B$61,2)</f>
        <v>E</v>
      </c>
      <c r="Q57" s="85" t="str">
        <f>VLOOKUP(L57,'Tipo A'!$A$2:$GH$384,MATCH(K57,'Tipo A'!$B$1:$GH$1)+1)</f>
        <v>M</v>
      </c>
      <c r="R57" s="85" t="str">
        <f>VLOOKUP(K57,'Tipo B'!$A$2:$FG$72,MATCH(L57,'Tipo B'!$B$1:$FG$1)+1)</f>
        <v>M</v>
      </c>
      <c r="S57" s="85" t="str">
        <f>VLOOKUP(K57,Plantaciones!$A$2:$GT$72,MATCH(L57,Plantaciones!$B$1:$GT$1)+1)</f>
        <v>B</v>
      </c>
      <c r="T57" s="85" t="str">
        <f t="shared" si="23"/>
        <v>A</v>
      </c>
      <c r="U57" s="98">
        <f t="shared" si="24"/>
        <v>3</v>
      </c>
      <c r="V57" s="98">
        <f t="shared" si="25"/>
        <v>5</v>
      </c>
      <c r="W57" s="98">
        <f t="shared" si="26"/>
        <v>2</v>
      </c>
      <c r="X57" s="98">
        <f t="shared" si="27"/>
        <v>2</v>
      </c>
      <c r="Y57" s="98">
        <f t="shared" si="28"/>
        <v>1</v>
      </c>
      <c r="Z57" s="98">
        <f t="shared" si="29"/>
        <v>2.6</v>
      </c>
      <c r="AA57" s="98">
        <f t="shared" si="30"/>
        <v>3</v>
      </c>
      <c r="AB57" s="85" t="str">
        <f t="shared" si="31"/>
        <v>MA</v>
      </c>
      <c r="AC57" s="99">
        <f t="shared" si="32"/>
        <v>1.3800000000000001</v>
      </c>
      <c r="AD57" s="99">
        <f t="shared" si="33"/>
        <v>2.15</v>
      </c>
      <c r="AE57" s="99">
        <f t="shared" si="34"/>
        <v>0.14000000000000001</v>
      </c>
      <c r="AF57" s="99">
        <f t="shared" si="35"/>
        <v>0.08</v>
      </c>
      <c r="AG57" s="99">
        <f t="shared" si="36"/>
        <v>0</v>
      </c>
      <c r="AH57" s="99">
        <f t="shared" si="37"/>
        <v>3.7500000000000004</v>
      </c>
      <c r="AI57" s="99">
        <f t="shared" si="38"/>
        <v>4</v>
      </c>
      <c r="AJ57" s="85" t="str">
        <f t="shared" si="39"/>
        <v>B</v>
      </c>
      <c r="AK57" s="57" t="str">
        <f t="shared" si="17"/>
        <v>Propagación</v>
      </c>
      <c r="AL57" s="58" t="str">
        <f t="shared" si="18"/>
        <v/>
      </c>
      <c r="AM57" s="58" t="str">
        <f t="shared" si="19"/>
        <v/>
      </c>
      <c r="AN57" s="59" t="str">
        <f t="shared" si="20"/>
        <v/>
      </c>
      <c r="AO57" s="59" t="str">
        <f t="shared" si="21"/>
        <v/>
      </c>
      <c r="AP57" s="60" t="str">
        <f t="shared" si="22"/>
        <v/>
      </c>
      <c r="AQ57" s="32">
        <f t="shared" si="45"/>
        <v>5.25</v>
      </c>
      <c r="AR57" s="117">
        <f t="shared" si="46"/>
        <v>11.77981671197783</v>
      </c>
      <c r="AS57" s="32">
        <v>7</v>
      </c>
      <c r="AT57" s="176">
        <f t="shared" si="47"/>
        <v>-2.6550230190306898</v>
      </c>
      <c r="AU57" s="177">
        <f t="shared" si="48"/>
        <v>692.62678966905469</v>
      </c>
      <c r="AV57" s="177">
        <f t="shared" si="44"/>
        <v>11.543779827817579</v>
      </c>
    </row>
    <row r="58" spans="1:48" ht="15" x14ac:dyDescent="0.2">
      <c r="A58" s="4">
        <v>53</v>
      </c>
      <c r="B58" s="54">
        <v>43030</v>
      </c>
      <c r="C58" s="61">
        <v>10.9</v>
      </c>
      <c r="D58" s="61">
        <v>38</v>
      </c>
      <c r="E58" s="61" t="s">
        <v>97</v>
      </c>
      <c r="F58" s="111">
        <v>10</v>
      </c>
      <c r="G58" s="112"/>
      <c r="H58" s="55">
        <f>IF($D58&gt;0,Bariloche!M53,"")</f>
        <v>89.269283307900892</v>
      </c>
      <c r="I58" s="55">
        <f>IF($D58&gt;0,Bariloche!O53,"")</f>
        <v>18.124888849840691</v>
      </c>
      <c r="J58" s="55">
        <f>IF($D58&gt;0,Bariloche!Y53,"")</f>
        <v>42.243317605871894</v>
      </c>
      <c r="K58" s="55">
        <f>IF($D58&gt;0,Bariloche!Z53,"")</f>
        <v>6.3894783698715036</v>
      </c>
      <c r="L58" s="55">
        <f>IF($D58&gt;0,Bariloche!AA53,"")</f>
        <v>18.090240349312293</v>
      </c>
      <c r="M58" s="55">
        <f>IF($D58&gt;0,Bariloche!AB53,"")</f>
        <v>9.2898457873203064</v>
      </c>
      <c r="N58" s="56">
        <v>86</v>
      </c>
      <c r="O58" s="85" t="str">
        <f>VLOOKUP(K58,Pastizal!$A$2:$AZ$32,MATCH(N58,Pastizal!$B$1:$AZ$1)+1)</f>
        <v>A</v>
      </c>
      <c r="P58" s="85" t="str">
        <f>VLOOKUP(K58,Arbustal!$A$1:$B$61,2)</f>
        <v>E</v>
      </c>
      <c r="Q58" s="85" t="str">
        <f>VLOOKUP(L58,'Tipo A'!$A$2:$GH$384,MATCH(K58,'Tipo A'!$B$1:$GH$1)+1)</f>
        <v>M</v>
      </c>
      <c r="R58" s="85" t="str">
        <f>VLOOKUP(K58,'Tipo B'!$A$2:$FG$72,MATCH(L58,'Tipo B'!$B$1:$FG$1)+1)</f>
        <v>M</v>
      </c>
      <c r="S58" s="85" t="str">
        <f>VLOOKUP(K58,Plantaciones!$A$2:$GT$72,MATCH(L58,Plantaciones!$B$1:$GT$1)+1)</f>
        <v>B</v>
      </c>
      <c r="T58" s="85" t="str">
        <f t="shared" si="23"/>
        <v>A</v>
      </c>
      <c r="U58" s="98">
        <f t="shared" si="24"/>
        <v>3</v>
      </c>
      <c r="V58" s="98">
        <f t="shared" si="25"/>
        <v>5</v>
      </c>
      <c r="W58" s="98">
        <f t="shared" si="26"/>
        <v>2</v>
      </c>
      <c r="X58" s="98">
        <f t="shared" si="27"/>
        <v>2</v>
      </c>
      <c r="Y58" s="98">
        <f t="shared" si="28"/>
        <v>1</v>
      </c>
      <c r="Z58" s="98">
        <f t="shared" si="29"/>
        <v>2.6</v>
      </c>
      <c r="AA58" s="98">
        <f t="shared" si="30"/>
        <v>3</v>
      </c>
      <c r="AB58" s="85" t="str">
        <f t="shared" si="31"/>
        <v>MA</v>
      </c>
      <c r="AC58" s="99">
        <f t="shared" si="32"/>
        <v>1.3800000000000001</v>
      </c>
      <c r="AD58" s="99">
        <f t="shared" si="33"/>
        <v>2.15</v>
      </c>
      <c r="AE58" s="99">
        <f t="shared" si="34"/>
        <v>0.14000000000000001</v>
      </c>
      <c r="AF58" s="99">
        <f t="shared" si="35"/>
        <v>0.08</v>
      </c>
      <c r="AG58" s="99">
        <f t="shared" si="36"/>
        <v>0</v>
      </c>
      <c r="AH58" s="99">
        <f t="shared" si="37"/>
        <v>3.7500000000000004</v>
      </c>
      <c r="AI58" s="99">
        <f t="shared" si="38"/>
        <v>4</v>
      </c>
      <c r="AJ58" s="85" t="str">
        <f t="shared" si="39"/>
        <v>M</v>
      </c>
      <c r="AK58" s="57" t="str">
        <f t="shared" si="17"/>
        <v>Propagación</v>
      </c>
      <c r="AL58" s="58" t="str">
        <f t="shared" si="18"/>
        <v/>
      </c>
      <c r="AM58" s="58" t="str">
        <f t="shared" si="19"/>
        <v/>
      </c>
      <c r="AN58" s="59" t="str">
        <f t="shared" si="20"/>
        <v/>
      </c>
      <c r="AO58" s="59" t="str">
        <f t="shared" si="21"/>
        <v/>
      </c>
      <c r="AP58" s="60" t="str">
        <f t="shared" si="22"/>
        <v/>
      </c>
      <c r="AQ58" s="32">
        <f t="shared" si="45"/>
        <v>7.5</v>
      </c>
      <c r="AR58" s="117">
        <f t="shared" si="46"/>
        <v>11.730716692099108</v>
      </c>
      <c r="AS58" s="32">
        <v>7</v>
      </c>
      <c r="AT58" s="176">
        <f t="shared" si="47"/>
        <v>-1.351901010681626</v>
      </c>
      <c r="AU58" s="177">
        <f t="shared" si="48"/>
        <v>1052.3465942014031</v>
      </c>
      <c r="AV58" s="177">
        <f t="shared" si="44"/>
        <v>17.539109903356721</v>
      </c>
    </row>
    <row r="59" spans="1:48" ht="15" x14ac:dyDescent="0.2">
      <c r="A59" s="4">
        <v>54</v>
      </c>
      <c r="B59" s="54">
        <v>43031</v>
      </c>
      <c r="C59" s="61">
        <v>12.1</v>
      </c>
      <c r="D59" s="61">
        <v>62</v>
      </c>
      <c r="E59" s="61" t="s">
        <v>76</v>
      </c>
      <c r="F59" s="111">
        <v>40</v>
      </c>
      <c r="G59" s="112"/>
      <c r="H59" s="55">
        <f>IF($D59&gt;0,Bariloche!M54,"")</f>
        <v>86.32441006849038</v>
      </c>
      <c r="I59" s="55">
        <f>IF($D59&gt;0,Bariloche!O54,"")</f>
        <v>19.07491924984069</v>
      </c>
      <c r="J59" s="55">
        <f>IF($D59&gt;0,Bariloche!Y54,"")</f>
        <v>45.375317605871892</v>
      </c>
      <c r="K59" s="55">
        <f>IF($D59&gt;0,Bariloche!Z54,"")</f>
        <v>19.01618028123433</v>
      </c>
      <c r="L59" s="55">
        <f>IF($D59&gt;0,Bariloche!AA54,"")</f>
        <v>19.05020676732131</v>
      </c>
      <c r="M59" s="55">
        <f>IF($D59&gt;0,Bariloche!AB54,"")</f>
        <v>22.139861744700983</v>
      </c>
      <c r="N59" s="56">
        <v>86</v>
      </c>
      <c r="O59" s="85" t="str">
        <f>VLOOKUP(K59,Pastizal!$A$2:$AZ$32,MATCH(N59,Pastizal!$B$1:$AZ$1)+1)</f>
        <v>E</v>
      </c>
      <c r="P59" s="85" t="str">
        <f>VLOOKUP(K59,Arbustal!$A$1:$B$61,2)</f>
        <v>E</v>
      </c>
      <c r="Q59" s="85" t="str">
        <f>VLOOKUP(L59,'Tipo A'!$A$2:$GH$384,MATCH(K59,'Tipo A'!$B$1:$GH$1)+1)</f>
        <v>A</v>
      </c>
      <c r="R59" s="85" t="str">
        <f>VLOOKUP(K59,'Tipo B'!$A$2:$FG$72,MATCH(L59,'Tipo B'!$B$1:$FG$1)+1)</f>
        <v>M</v>
      </c>
      <c r="S59" s="85" t="str">
        <f>VLOOKUP(K59,Plantaciones!$A$2:$GT$72,MATCH(L59,Plantaciones!$B$1:$GT$1)+1)</f>
        <v>M</v>
      </c>
      <c r="T59" s="85" t="str">
        <f t="shared" si="23"/>
        <v>A</v>
      </c>
      <c r="U59" s="98">
        <f t="shared" si="24"/>
        <v>5</v>
      </c>
      <c r="V59" s="98">
        <f t="shared" si="25"/>
        <v>5</v>
      </c>
      <c r="W59" s="98">
        <f t="shared" si="26"/>
        <v>3</v>
      </c>
      <c r="X59" s="98">
        <f t="shared" si="27"/>
        <v>2</v>
      </c>
      <c r="Y59" s="98">
        <f t="shared" si="28"/>
        <v>2</v>
      </c>
      <c r="Z59" s="98">
        <f t="shared" si="29"/>
        <v>3.4</v>
      </c>
      <c r="AA59" s="98">
        <f t="shared" si="30"/>
        <v>3</v>
      </c>
      <c r="AB59" s="85" t="str">
        <f t="shared" si="31"/>
        <v>E</v>
      </c>
      <c r="AC59" s="99">
        <f t="shared" si="32"/>
        <v>2.3000000000000003</v>
      </c>
      <c r="AD59" s="99">
        <f t="shared" si="33"/>
        <v>2.15</v>
      </c>
      <c r="AE59" s="99">
        <f t="shared" si="34"/>
        <v>0.21000000000000002</v>
      </c>
      <c r="AF59" s="99">
        <f t="shared" si="35"/>
        <v>0.08</v>
      </c>
      <c r="AG59" s="99">
        <f t="shared" si="36"/>
        <v>0</v>
      </c>
      <c r="AH59" s="99">
        <f t="shared" si="37"/>
        <v>4.74</v>
      </c>
      <c r="AI59" s="99">
        <f t="shared" si="38"/>
        <v>5</v>
      </c>
      <c r="AJ59" s="85" t="str">
        <f t="shared" si="39"/>
        <v>A</v>
      </c>
      <c r="AK59" s="57" t="str">
        <f t="shared" si="17"/>
        <v>Propagación</v>
      </c>
      <c r="AL59" s="58" t="str">
        <f t="shared" si="18"/>
        <v>rápida</v>
      </c>
      <c r="AM59" s="58" t="str">
        <f t="shared" si="19"/>
        <v/>
      </c>
      <c r="AN59" s="59" t="str">
        <f t="shared" si="20"/>
        <v/>
      </c>
      <c r="AO59" s="59" t="str">
        <f t="shared" si="21"/>
        <v/>
      </c>
      <c r="AP59" s="60" t="str">
        <f t="shared" si="22"/>
        <v/>
      </c>
      <c r="AQ59" s="32">
        <f t="shared" si="45"/>
        <v>30</v>
      </c>
      <c r="AR59" s="117">
        <f t="shared" si="46"/>
        <v>14.67558993150962</v>
      </c>
      <c r="AS59" s="32">
        <v>7</v>
      </c>
      <c r="AT59" s="176">
        <f t="shared" si="47"/>
        <v>10.236252228765958</v>
      </c>
      <c r="AU59" s="177">
        <f t="shared" si="48"/>
        <v>3866.1654956158063</v>
      </c>
      <c r="AV59" s="177">
        <f t="shared" si="44"/>
        <v>64.436091593596771</v>
      </c>
    </row>
    <row r="60" spans="1:48" ht="15" x14ac:dyDescent="0.2">
      <c r="A60" s="4">
        <v>55</v>
      </c>
      <c r="B60" s="54">
        <v>43032</v>
      </c>
      <c r="C60" s="129">
        <v>10.5</v>
      </c>
      <c r="D60" s="129">
        <v>53</v>
      </c>
      <c r="E60" s="129" t="s">
        <v>97</v>
      </c>
      <c r="F60" s="130">
        <v>39</v>
      </c>
      <c r="G60" s="131"/>
      <c r="H60" s="55">
        <f>IF($D60&gt;0,Bariloche!M55,"")</f>
        <v>86.372554047840495</v>
      </c>
      <c r="I60" s="55">
        <f>IF($D60&gt;0,Bariloche!O55,"")</f>
        <v>20.107528049840688</v>
      </c>
      <c r="J60" s="55">
        <f>IF($D60&gt;0,Bariloche!Y55,"")</f>
        <v>48.219317605871893</v>
      </c>
      <c r="K60" s="55">
        <f>IF($D60&gt;0,Bariloche!Z55,"")</f>
        <v>18.205193573379429</v>
      </c>
      <c r="L60" s="55">
        <f>IF($D60&gt;0,Bariloche!AA55,"")</f>
        <v>20.086682150426189</v>
      </c>
      <c r="M60" s="55">
        <f>IF($D60&gt;0,Bariloche!AB55,"")</f>
        <v>21.977901512781891</v>
      </c>
      <c r="N60" s="56">
        <v>86</v>
      </c>
      <c r="O60" s="85" t="str">
        <f>VLOOKUP(K60,Pastizal!$A$2:$AZ$32,MATCH(N60,Pastizal!$B$1:$AZ$1)+1)</f>
        <v>E</v>
      </c>
      <c r="P60" s="85" t="str">
        <f>VLOOKUP(K60,Arbustal!$A$1:$B$61,2)</f>
        <v>E</v>
      </c>
      <c r="Q60" s="85" t="str">
        <f>VLOOKUP(L60,'Tipo A'!$A$2:$GH$384,MATCH(K60,'Tipo A'!$B$1:$GH$1)+1)</f>
        <v>A</v>
      </c>
      <c r="R60" s="85" t="str">
        <f>VLOOKUP(K60,'Tipo B'!$A$2:$FG$72,MATCH(L60,'Tipo B'!$B$1:$FG$1)+1)</f>
        <v>M</v>
      </c>
      <c r="S60" s="85" t="str">
        <f>VLOOKUP(K60,Plantaciones!$A$2:$GT$72,MATCH(L60,Plantaciones!$B$1:$GT$1)+1)</f>
        <v>M</v>
      </c>
      <c r="T60" s="85" t="str">
        <f t="shared" si="23"/>
        <v>A</v>
      </c>
      <c r="U60" s="98">
        <f t="shared" si="24"/>
        <v>5</v>
      </c>
      <c r="V60" s="98">
        <f t="shared" si="25"/>
        <v>5</v>
      </c>
      <c r="W60" s="98">
        <f t="shared" si="26"/>
        <v>3</v>
      </c>
      <c r="X60" s="98">
        <f t="shared" si="27"/>
        <v>2</v>
      </c>
      <c r="Y60" s="98">
        <f t="shared" si="28"/>
        <v>2</v>
      </c>
      <c r="Z60" s="98">
        <f t="shared" si="29"/>
        <v>3.4</v>
      </c>
      <c r="AA60" s="98">
        <f t="shared" si="30"/>
        <v>3</v>
      </c>
      <c r="AB60" s="85" t="str">
        <f t="shared" si="31"/>
        <v>E</v>
      </c>
      <c r="AC60" s="99">
        <f t="shared" si="32"/>
        <v>2.3000000000000003</v>
      </c>
      <c r="AD60" s="99">
        <f t="shared" si="33"/>
        <v>2.15</v>
      </c>
      <c r="AE60" s="99">
        <f t="shared" si="34"/>
        <v>0.21000000000000002</v>
      </c>
      <c r="AF60" s="99">
        <f t="shared" si="35"/>
        <v>0.08</v>
      </c>
      <c r="AG60" s="99">
        <f t="shared" si="36"/>
        <v>0</v>
      </c>
      <c r="AH60" s="99">
        <f t="shared" si="37"/>
        <v>4.74</v>
      </c>
      <c r="AI60" s="99">
        <f t="shared" si="38"/>
        <v>5</v>
      </c>
      <c r="AJ60" s="85" t="str">
        <f t="shared" si="39"/>
        <v>A</v>
      </c>
      <c r="AK60" s="57" t="str">
        <f t="shared" si="17"/>
        <v>Propagación</v>
      </c>
      <c r="AL60" s="58" t="str">
        <f t="shared" si="18"/>
        <v>rápida</v>
      </c>
      <c r="AM60" s="58" t="str">
        <f t="shared" si="19"/>
        <v/>
      </c>
      <c r="AN60" s="59" t="str">
        <f t="shared" si="20"/>
        <v/>
      </c>
      <c r="AO60" s="59" t="str">
        <f t="shared" si="21"/>
        <v/>
      </c>
      <c r="AP60" s="60" t="str">
        <f t="shared" si="22"/>
        <v/>
      </c>
      <c r="AQ60" s="32">
        <f t="shared" si="45"/>
        <v>29.25</v>
      </c>
      <c r="AR60" s="117">
        <f t="shared" si="46"/>
        <v>14.627445952159505</v>
      </c>
      <c r="AS60" s="32">
        <v>7</v>
      </c>
      <c r="AT60" s="176">
        <f t="shared" si="47"/>
        <v>9.8289727000930061</v>
      </c>
      <c r="AU60" s="177">
        <f t="shared" si="48"/>
        <v>3760.9673229076325</v>
      </c>
      <c r="AV60" s="177">
        <f t="shared" si="44"/>
        <v>62.682788715127209</v>
      </c>
    </row>
    <row r="61" spans="1:48" ht="15" x14ac:dyDescent="0.2">
      <c r="A61" s="4">
        <v>56</v>
      </c>
      <c r="B61" s="54">
        <v>43033</v>
      </c>
      <c r="C61" s="129">
        <v>9</v>
      </c>
      <c r="D61" s="129">
        <v>50</v>
      </c>
      <c r="E61" s="129" t="s">
        <v>76</v>
      </c>
      <c r="F61" s="130">
        <v>40</v>
      </c>
      <c r="G61" s="131">
        <v>0</v>
      </c>
      <c r="H61" s="55">
        <f>IF($D61&gt;0,Bariloche!M56,"")</f>
        <v>86.420713921942024</v>
      </c>
      <c r="I61" s="55">
        <f>IF($D61&gt;0,Bariloche!O56,"")</f>
        <v>21.063998049840688</v>
      </c>
      <c r="J61" s="55">
        <f>IF($D61&gt;0,Bariloche!Y56,"")</f>
        <v>50.793317605871891</v>
      </c>
      <c r="K61" s="55">
        <f>IF($D61&gt;0,Bariloche!Z56,"")</f>
        <v>19.276572924803709</v>
      </c>
      <c r="L61" s="55">
        <f>IF($D61&gt;0,Bariloche!AA56,"")</f>
        <v>21.045801690318882</v>
      </c>
      <c r="M61" s="55">
        <f>IF($D61&gt;0,Bariloche!AB56,"")</f>
        <v>23.371066677716517</v>
      </c>
      <c r="N61" s="56">
        <v>86</v>
      </c>
      <c r="O61" s="85" t="str">
        <f>VLOOKUP(K61,Pastizal!$A$2:$AZ$32,MATCH(N61,Pastizal!$B$1:$AZ$1)+1)</f>
        <v>E</v>
      </c>
      <c r="P61" s="85" t="str">
        <f>VLOOKUP(K61,Arbustal!$A$1:$B$61,2)</f>
        <v>E</v>
      </c>
      <c r="Q61" s="85" t="str">
        <f>VLOOKUP(L61,'Tipo A'!$A$2:$GH$384,MATCH(K61,'Tipo A'!$B$1:$GH$1)+1)</f>
        <v>A</v>
      </c>
      <c r="R61" s="85" t="str">
        <f>VLOOKUP(K61,'Tipo B'!$A$2:$FG$72,MATCH(L61,'Tipo B'!$B$1:$FG$1)+1)</f>
        <v>E</v>
      </c>
      <c r="S61" s="85" t="str">
        <f>VLOOKUP(K61,Plantaciones!$A$2:$GT$72,MATCH(L61,Plantaciones!$B$1:$GT$1)+1)</f>
        <v>E</v>
      </c>
      <c r="T61" s="85" t="str">
        <f t="shared" si="23"/>
        <v>E</v>
      </c>
      <c r="U61" s="98">
        <f t="shared" si="24"/>
        <v>5</v>
      </c>
      <c r="V61" s="98">
        <f t="shared" si="25"/>
        <v>5</v>
      </c>
      <c r="W61" s="98">
        <f t="shared" si="26"/>
        <v>3</v>
      </c>
      <c r="X61" s="98">
        <f t="shared" si="27"/>
        <v>5</v>
      </c>
      <c r="Y61" s="98">
        <f t="shared" si="28"/>
        <v>5</v>
      </c>
      <c r="Z61" s="98">
        <f t="shared" si="29"/>
        <v>4.5999999999999996</v>
      </c>
      <c r="AA61" s="98">
        <f t="shared" si="30"/>
        <v>5</v>
      </c>
      <c r="AB61" s="85" t="str">
        <f t="shared" si="31"/>
        <v>E</v>
      </c>
      <c r="AC61" s="99">
        <f t="shared" si="32"/>
        <v>2.3000000000000003</v>
      </c>
      <c r="AD61" s="99">
        <f t="shared" si="33"/>
        <v>2.15</v>
      </c>
      <c r="AE61" s="99">
        <f t="shared" si="34"/>
        <v>0.21000000000000002</v>
      </c>
      <c r="AF61" s="99">
        <f t="shared" si="35"/>
        <v>0.2</v>
      </c>
      <c r="AG61" s="99">
        <f t="shared" si="36"/>
        <v>0</v>
      </c>
      <c r="AH61" s="99">
        <f t="shared" si="37"/>
        <v>4.8600000000000003</v>
      </c>
      <c r="AI61" s="99">
        <f t="shared" si="38"/>
        <v>5</v>
      </c>
      <c r="AJ61" s="85" t="str">
        <f t="shared" si="39"/>
        <v>A</v>
      </c>
      <c r="AK61" s="57" t="str">
        <f t="shared" si="17"/>
        <v>Propagación</v>
      </c>
      <c r="AL61" s="58" t="str">
        <f t="shared" si="18"/>
        <v>rápida</v>
      </c>
      <c r="AM61" s="58" t="str">
        <f t="shared" si="19"/>
        <v/>
      </c>
      <c r="AN61" s="59" t="str">
        <f t="shared" si="20"/>
        <v/>
      </c>
      <c r="AO61" s="59" t="str">
        <f t="shared" si="21"/>
        <v/>
      </c>
      <c r="AP61" s="60" t="str">
        <f t="shared" si="22"/>
        <v/>
      </c>
      <c r="AQ61" s="32">
        <f t="shared" si="45"/>
        <v>30</v>
      </c>
      <c r="AR61" s="117">
        <f t="shared" si="46"/>
        <v>14.579286078057976</v>
      </c>
      <c r="AS61" s="32">
        <v>7</v>
      </c>
      <c r="AT61" s="176">
        <f t="shared" si="47"/>
        <v>10.276699847215648</v>
      </c>
      <c r="AU61" s="177">
        <f t="shared" si="48"/>
        <v>3888.1227742027813</v>
      </c>
      <c r="AV61" s="177">
        <f t="shared" si="44"/>
        <v>64.802046236713025</v>
      </c>
    </row>
    <row r="62" spans="1:48" ht="15" x14ac:dyDescent="0.2">
      <c r="A62" s="4">
        <v>57</v>
      </c>
      <c r="B62" s="54">
        <v>43034</v>
      </c>
      <c r="C62" s="129">
        <v>10.6</v>
      </c>
      <c r="D62" s="129">
        <v>54</v>
      </c>
      <c r="E62" s="145" t="s">
        <v>97</v>
      </c>
      <c r="F62" s="130">
        <v>29</v>
      </c>
      <c r="G62" s="131"/>
      <c r="H62" s="55">
        <f>IF($D62&gt;0,Bariloche!M57,"")</f>
        <v>86.468889696042623</v>
      </c>
      <c r="I62" s="55">
        <f>IF($D62&gt;0,Bariloche!O57,"")</f>
        <v>22.083348849840689</v>
      </c>
      <c r="J62" s="55">
        <f>IF($D62&gt;0,Bariloche!Y57,"")</f>
        <v>53.655317605871893</v>
      </c>
      <c r="K62" s="55">
        <f>IF($D62&gt;0,Bariloche!Z57,"")</f>
        <v>11.150907929842976</v>
      </c>
      <c r="L62" s="55">
        <f>IF($D62&gt;0,Bariloche!AA57,"")</f>
        <v>22.068856507998202</v>
      </c>
      <c r="M62" s="55">
        <f>IF($D62&gt;0,Bariloche!AB57,"")</f>
        <v>16.031301308346624</v>
      </c>
      <c r="N62" s="56">
        <v>86</v>
      </c>
      <c r="O62" s="85" t="str">
        <f>VLOOKUP(K62,Pastizal!$A$2:$AZ$32,MATCH(N62,Pastizal!$B$1:$AZ$1)+1)</f>
        <v>MA</v>
      </c>
      <c r="P62" s="85" t="str">
        <f>VLOOKUP(K62,Arbustal!$A$1:$B$61,2)</f>
        <v>E</v>
      </c>
      <c r="Q62" s="85" t="str">
        <f>VLOOKUP(L62,'Tipo A'!$A$2:$GH$384,MATCH(K62,'Tipo A'!$B$1:$GH$1)+1)</f>
        <v>M</v>
      </c>
      <c r="R62" s="85" t="str">
        <f>VLOOKUP(K62,'Tipo B'!$A$2:$FG$72,MATCH(L62,'Tipo B'!$B$1:$FG$1)+1)</f>
        <v>MA</v>
      </c>
      <c r="S62" s="85" t="str">
        <f>VLOOKUP(K62,Plantaciones!$A$2:$GT$72,MATCH(L62,Plantaciones!$B$1:$GT$1)+1)</f>
        <v>M</v>
      </c>
      <c r="T62" s="85" t="str">
        <f t="shared" si="23"/>
        <v>A</v>
      </c>
      <c r="U62" s="98">
        <f t="shared" si="24"/>
        <v>4</v>
      </c>
      <c r="V62" s="98">
        <f t="shared" si="25"/>
        <v>5</v>
      </c>
      <c r="W62" s="98">
        <f t="shared" si="26"/>
        <v>2</v>
      </c>
      <c r="X62" s="98">
        <f t="shared" si="27"/>
        <v>4</v>
      </c>
      <c r="Y62" s="98">
        <f t="shared" si="28"/>
        <v>2</v>
      </c>
      <c r="Z62" s="98">
        <f t="shared" si="29"/>
        <v>3.4</v>
      </c>
      <c r="AA62" s="98">
        <f t="shared" si="30"/>
        <v>3</v>
      </c>
      <c r="AB62" s="85" t="str">
        <f t="shared" si="31"/>
        <v>MA</v>
      </c>
      <c r="AC62" s="99">
        <f t="shared" si="32"/>
        <v>1.84</v>
      </c>
      <c r="AD62" s="99">
        <f t="shared" si="33"/>
        <v>2.15</v>
      </c>
      <c r="AE62" s="99">
        <f t="shared" si="34"/>
        <v>0.14000000000000001</v>
      </c>
      <c r="AF62" s="99">
        <f t="shared" si="35"/>
        <v>0.16</v>
      </c>
      <c r="AG62" s="99">
        <f t="shared" si="36"/>
        <v>0</v>
      </c>
      <c r="AH62" s="99">
        <f t="shared" si="37"/>
        <v>4.29</v>
      </c>
      <c r="AI62" s="99">
        <f t="shared" si="38"/>
        <v>4</v>
      </c>
      <c r="AJ62" s="85" t="str">
        <f t="shared" si="39"/>
        <v>M</v>
      </c>
      <c r="AK62" s="57" t="str">
        <f t="shared" si="17"/>
        <v>Propagación</v>
      </c>
      <c r="AL62" s="58" t="str">
        <f t="shared" si="18"/>
        <v>rápida</v>
      </c>
      <c r="AM62" s="58" t="str">
        <f t="shared" si="19"/>
        <v/>
      </c>
      <c r="AN62" s="59" t="str">
        <f t="shared" si="20"/>
        <v/>
      </c>
      <c r="AO62" s="59" t="str">
        <f t="shared" si="21"/>
        <v/>
      </c>
      <c r="AP62" s="60" t="str">
        <f t="shared" si="22"/>
        <v/>
      </c>
      <c r="AQ62" s="32">
        <f t="shared" si="45"/>
        <v>21.75</v>
      </c>
      <c r="AR62" s="117">
        <f t="shared" si="46"/>
        <v>14.531110303957377</v>
      </c>
      <c r="AS62" s="32">
        <v>7</v>
      </c>
      <c r="AT62" s="176">
        <f t="shared" si="47"/>
        <v>5.5944336723379013</v>
      </c>
      <c r="AU62" s="177">
        <f t="shared" si="48"/>
        <v>2621.1818506977188</v>
      </c>
      <c r="AV62" s="177">
        <f t="shared" si="44"/>
        <v>43.686364178295314</v>
      </c>
    </row>
    <row r="63" spans="1:48" ht="15" x14ac:dyDescent="0.2">
      <c r="A63" s="4">
        <v>58</v>
      </c>
      <c r="B63" s="54">
        <v>43035</v>
      </c>
      <c r="C63" s="61">
        <v>12.9</v>
      </c>
      <c r="D63" s="61">
        <v>43</v>
      </c>
      <c r="E63" s="61" t="s">
        <v>97</v>
      </c>
      <c r="F63" s="111">
        <v>35</v>
      </c>
      <c r="G63" s="112"/>
      <c r="H63" s="55">
        <f>IF($D63&gt;0,Bariloche!M58,"")</f>
        <v>87.26437939898743</v>
      </c>
      <c r="I63" s="55">
        <f>IF($D63&gt;0,Bariloche!O58,"")</f>
        <v>23.594760849840689</v>
      </c>
      <c r="J63" s="55">
        <f>IF($D63&gt;0,Bariloche!Y58,"")</f>
        <v>56.931317605871897</v>
      </c>
      <c r="K63" s="55">
        <f>IF($D63&gt;0,Bariloche!Z58,"")</f>
        <v>16.891644494707812</v>
      </c>
      <c r="L63" s="55">
        <f>IF($D63&gt;0,Bariloche!AA58,"")</f>
        <v>23.576544007831082</v>
      </c>
      <c r="M63" s="55">
        <f>IF($D63&gt;0,Bariloche!AB58,"")</f>
        <v>22.413584524070188</v>
      </c>
      <c r="N63" s="56">
        <v>86</v>
      </c>
      <c r="O63" s="85" t="str">
        <f>VLOOKUP(K63,Pastizal!$A$2:$AZ$32,MATCH(N63,Pastizal!$B$1:$AZ$1)+1)</f>
        <v>E</v>
      </c>
      <c r="P63" s="85" t="str">
        <f>VLOOKUP(K63,Arbustal!$A$1:$B$61,2)</f>
        <v>E</v>
      </c>
      <c r="Q63" s="85" t="str">
        <f>VLOOKUP(L63,'Tipo A'!$A$2:$GH$384,MATCH(K63,'Tipo A'!$B$1:$GH$1)+1)</f>
        <v>A</v>
      </c>
      <c r="R63" s="85" t="str">
        <f>VLOOKUP(K63,'Tipo B'!$A$2:$FG$72,MATCH(L63,'Tipo B'!$B$1:$FG$1)+1)</f>
        <v>E</v>
      </c>
      <c r="S63" s="85" t="str">
        <f>VLOOKUP(K63,Plantaciones!$A$2:$GT$72,MATCH(L63,Plantaciones!$B$1:$GT$1)+1)</f>
        <v>E</v>
      </c>
      <c r="T63" s="85" t="str">
        <f t="shared" si="23"/>
        <v>E</v>
      </c>
      <c r="U63" s="98">
        <f t="shared" si="24"/>
        <v>5</v>
      </c>
      <c r="V63" s="98">
        <f t="shared" si="25"/>
        <v>5</v>
      </c>
      <c r="W63" s="98">
        <f t="shared" si="26"/>
        <v>3</v>
      </c>
      <c r="X63" s="98">
        <f t="shared" si="27"/>
        <v>5</v>
      </c>
      <c r="Y63" s="98">
        <f t="shared" si="28"/>
        <v>5</v>
      </c>
      <c r="Z63" s="98">
        <f t="shared" si="29"/>
        <v>4.5999999999999996</v>
      </c>
      <c r="AA63" s="98">
        <f t="shared" si="30"/>
        <v>5</v>
      </c>
      <c r="AB63" s="85" t="str">
        <f t="shared" si="31"/>
        <v>E</v>
      </c>
      <c r="AC63" s="99">
        <f t="shared" si="32"/>
        <v>2.3000000000000003</v>
      </c>
      <c r="AD63" s="99">
        <f t="shared" si="33"/>
        <v>2.15</v>
      </c>
      <c r="AE63" s="99">
        <f t="shared" si="34"/>
        <v>0.21000000000000002</v>
      </c>
      <c r="AF63" s="99">
        <f t="shared" si="35"/>
        <v>0.2</v>
      </c>
      <c r="AG63" s="99">
        <f t="shared" si="36"/>
        <v>0</v>
      </c>
      <c r="AH63" s="99">
        <f t="shared" si="37"/>
        <v>4.8600000000000003</v>
      </c>
      <c r="AI63" s="99">
        <f t="shared" si="38"/>
        <v>5</v>
      </c>
      <c r="AJ63" s="85" t="str">
        <f t="shared" si="39"/>
        <v>A</v>
      </c>
      <c r="AK63" s="57" t="str">
        <f t="shared" si="17"/>
        <v>Propagación</v>
      </c>
      <c r="AL63" s="58" t="str">
        <f t="shared" si="18"/>
        <v>rápida</v>
      </c>
      <c r="AM63" s="58" t="str">
        <f t="shared" si="19"/>
        <v/>
      </c>
      <c r="AN63" s="59" t="str">
        <f t="shared" si="20"/>
        <v/>
      </c>
      <c r="AO63" s="59" t="str">
        <f t="shared" si="21"/>
        <v/>
      </c>
      <c r="AP63" s="60" t="str">
        <f t="shared" si="22"/>
        <v/>
      </c>
      <c r="AQ63" s="32">
        <f t="shared" si="45"/>
        <v>26.25</v>
      </c>
      <c r="AR63" s="117">
        <f t="shared" si="46"/>
        <v>13.73562060101257</v>
      </c>
      <c r="AS63" s="32">
        <v>7</v>
      </c>
      <c r="AT63" s="176">
        <f t="shared" si="47"/>
        <v>8.4935393475747194</v>
      </c>
      <c r="AU63" s="177">
        <f t="shared" si="48"/>
        <v>3499.6035029691338</v>
      </c>
      <c r="AV63" s="177">
        <f t="shared" si="44"/>
        <v>58.326725049485567</v>
      </c>
    </row>
    <row r="64" spans="1:48" ht="15" x14ac:dyDescent="0.2">
      <c r="A64" s="4">
        <v>59</v>
      </c>
      <c r="B64" s="54">
        <v>43036</v>
      </c>
      <c r="C64" s="61">
        <v>6.1</v>
      </c>
      <c r="D64" s="61">
        <v>60</v>
      </c>
      <c r="E64" s="61" t="s">
        <v>70</v>
      </c>
      <c r="F64" s="111">
        <v>33</v>
      </c>
      <c r="G64" s="112">
        <v>0.7</v>
      </c>
      <c r="H64" s="55">
        <f>IF($D64&gt;0,Bariloche!M59,"")</f>
        <v>83.109943244322793</v>
      </c>
      <c r="I64" s="55">
        <f>IF($D64&gt;0,Bariloche!O59,"")</f>
        <v>24.14023284984069</v>
      </c>
      <c r="J64" s="55">
        <f>IF($D64&gt;0,Bariloche!Y59,"")</f>
        <v>58.983317605871896</v>
      </c>
      <c r="K64" s="55">
        <f>IF($D64&gt;0,Bariloche!Z59,"")</f>
        <v>8.634771926592764</v>
      </c>
      <c r="L64" s="55">
        <f>IF($D64&gt;0,Bariloche!AA59,"")</f>
        <v>24.128414105657232</v>
      </c>
      <c r="M64" s="55">
        <f>IF($D64&gt;0,Bariloche!AB59,"")</f>
        <v>13.771436199806454</v>
      </c>
      <c r="N64" s="56">
        <v>86</v>
      </c>
      <c r="O64" s="85" t="str">
        <f>VLOOKUP(K64,Pastizal!$A$2:$AZ$32,MATCH(N64,Pastizal!$B$1:$AZ$1)+1)</f>
        <v>MA</v>
      </c>
      <c r="P64" s="85" t="str">
        <f>VLOOKUP(K64,Arbustal!$A$1:$B$61,2)</f>
        <v>E</v>
      </c>
      <c r="Q64" s="85" t="str">
        <f>VLOOKUP(L64,'Tipo A'!$A$2:$GH$384,MATCH(K64,'Tipo A'!$B$1:$GH$1)+1)</f>
        <v>M</v>
      </c>
      <c r="R64" s="85" t="str">
        <f>VLOOKUP(K64,'Tipo B'!$A$2:$FG$72,MATCH(L64,'Tipo B'!$B$1:$FG$1)+1)</f>
        <v>A</v>
      </c>
      <c r="S64" s="85" t="str">
        <f>VLOOKUP(K64,Plantaciones!$A$2:$GT$72,MATCH(L64,Plantaciones!$B$1:$GT$1)+1)</f>
        <v>M</v>
      </c>
      <c r="T64" s="85" t="str">
        <f t="shared" si="23"/>
        <v>A</v>
      </c>
      <c r="U64" s="98">
        <f t="shared" si="24"/>
        <v>4</v>
      </c>
      <c r="V64" s="98">
        <f t="shared" si="25"/>
        <v>5</v>
      </c>
      <c r="W64" s="98">
        <f t="shared" si="26"/>
        <v>2</v>
      </c>
      <c r="X64" s="98">
        <f t="shared" si="27"/>
        <v>3</v>
      </c>
      <c r="Y64" s="98">
        <f t="shared" si="28"/>
        <v>2</v>
      </c>
      <c r="Z64" s="98">
        <f t="shared" si="29"/>
        <v>3.2</v>
      </c>
      <c r="AA64" s="98">
        <f t="shared" si="30"/>
        <v>3</v>
      </c>
      <c r="AB64" s="85" t="str">
        <f t="shared" si="31"/>
        <v>MA</v>
      </c>
      <c r="AC64" s="99">
        <f t="shared" si="32"/>
        <v>1.84</v>
      </c>
      <c r="AD64" s="99">
        <f t="shared" si="33"/>
        <v>2.15</v>
      </c>
      <c r="AE64" s="99">
        <f t="shared" si="34"/>
        <v>0.14000000000000001</v>
      </c>
      <c r="AF64" s="99">
        <f t="shared" si="35"/>
        <v>0.12</v>
      </c>
      <c r="AG64" s="99">
        <f t="shared" si="36"/>
        <v>0</v>
      </c>
      <c r="AH64" s="99">
        <f t="shared" si="37"/>
        <v>4.25</v>
      </c>
      <c r="AI64" s="99">
        <f t="shared" si="38"/>
        <v>4</v>
      </c>
      <c r="AJ64" s="85" t="str">
        <f t="shared" si="39"/>
        <v>M</v>
      </c>
      <c r="AK64" s="57" t="str">
        <f t="shared" si="17"/>
        <v>Propagación</v>
      </c>
      <c r="AL64" s="58" t="str">
        <f t="shared" si="18"/>
        <v/>
      </c>
      <c r="AM64" s="58" t="str">
        <f t="shared" si="19"/>
        <v/>
      </c>
      <c r="AN64" s="59" t="str">
        <f t="shared" si="20"/>
        <v/>
      </c>
      <c r="AO64" s="59" t="str">
        <f t="shared" si="21"/>
        <v/>
      </c>
      <c r="AP64" s="60" t="str">
        <f t="shared" si="22"/>
        <v/>
      </c>
      <c r="AQ64" s="32">
        <f t="shared" si="45"/>
        <v>24.75</v>
      </c>
      <c r="AR64" s="117">
        <f t="shared" si="46"/>
        <v>17.890056755677207</v>
      </c>
      <c r="AS64" s="32">
        <v>7</v>
      </c>
      <c r="AT64" s="176">
        <f t="shared" si="47"/>
        <v>5.89367616261557</v>
      </c>
      <c r="AU64" s="177">
        <f t="shared" si="48"/>
        <v>2320.0420597055963</v>
      </c>
      <c r="AV64" s="177">
        <f t="shared" si="44"/>
        <v>38.66736766175994</v>
      </c>
    </row>
    <row r="65" spans="1:48" ht="15" x14ac:dyDescent="0.2">
      <c r="A65" s="4">
        <v>60</v>
      </c>
      <c r="B65" s="54">
        <v>43037</v>
      </c>
      <c r="C65" s="61">
        <v>6.4</v>
      </c>
      <c r="D65" s="61">
        <v>67</v>
      </c>
      <c r="E65" s="61" t="s">
        <v>70</v>
      </c>
      <c r="F65" s="111">
        <v>40</v>
      </c>
      <c r="G65" s="112">
        <v>3</v>
      </c>
      <c r="H65" s="55">
        <f>IF($D65&gt;0,Bariloche!M60,"")</f>
        <v>65.799004721299795</v>
      </c>
      <c r="I65" s="55">
        <f>IF($D65&gt;0,Bariloche!O60,"")</f>
        <v>19.032613192336537</v>
      </c>
      <c r="J65" s="55">
        <f>IF($D65&gt;0,Bariloche!Y60,"")</f>
        <v>58.315811952445593</v>
      </c>
      <c r="K65" s="55">
        <f>IF($D65&gt;0,Bariloche!Z60,"")</f>
        <v>4.0806642571233906</v>
      </c>
      <c r="L65" s="55">
        <f>IF($D65&gt;0,Bariloche!AA60,"")</f>
        <v>20.9618530584907</v>
      </c>
      <c r="M65" s="55">
        <f>IF($D65&gt;0,Bariloche!AB60,"")</f>
        <v>6.7760807233054718</v>
      </c>
      <c r="N65" s="56">
        <v>86</v>
      </c>
      <c r="O65" s="85" t="str">
        <f>VLOOKUP(K65,Pastizal!$A$2:$AZ$32,MATCH(N65,Pastizal!$B$1:$AZ$1)+1)</f>
        <v>A</v>
      </c>
      <c r="P65" s="85" t="str">
        <f>VLOOKUP(K65,Arbustal!$A$1:$B$61,2)</f>
        <v>E</v>
      </c>
      <c r="Q65" s="85" t="str">
        <f>VLOOKUP(L65,'Tipo A'!$A$2:$GH$384,MATCH(K65,'Tipo A'!$B$1:$GH$1)+1)</f>
        <v>M</v>
      </c>
      <c r="R65" s="85" t="str">
        <f>VLOOKUP(K65,'Tipo B'!$A$2:$FG$72,MATCH(L65,'Tipo B'!$B$1:$FG$1)+1)</f>
        <v>M</v>
      </c>
      <c r="S65" s="85" t="str">
        <f>VLOOKUP(K65,Plantaciones!$A$2:$GT$72,MATCH(L65,Plantaciones!$B$1:$GT$1)+1)</f>
        <v>B</v>
      </c>
      <c r="T65" s="85" t="str">
        <f t="shared" si="23"/>
        <v>A</v>
      </c>
      <c r="U65" s="98">
        <f t="shared" si="24"/>
        <v>3</v>
      </c>
      <c r="V65" s="98">
        <f t="shared" si="25"/>
        <v>5</v>
      </c>
      <c r="W65" s="98">
        <f t="shared" si="26"/>
        <v>2</v>
      </c>
      <c r="X65" s="98">
        <f t="shared" si="27"/>
        <v>2</v>
      </c>
      <c r="Y65" s="98">
        <f t="shared" si="28"/>
        <v>1</v>
      </c>
      <c r="Z65" s="98">
        <f t="shared" si="29"/>
        <v>2.6</v>
      </c>
      <c r="AA65" s="98">
        <f t="shared" si="30"/>
        <v>3</v>
      </c>
      <c r="AB65" s="85" t="str">
        <f t="shared" si="31"/>
        <v>MA</v>
      </c>
      <c r="AC65" s="99">
        <f t="shared" si="32"/>
        <v>1.3800000000000001</v>
      </c>
      <c r="AD65" s="99">
        <f t="shared" si="33"/>
        <v>2.15</v>
      </c>
      <c r="AE65" s="99">
        <f t="shared" si="34"/>
        <v>0.14000000000000001</v>
      </c>
      <c r="AF65" s="99">
        <f t="shared" si="35"/>
        <v>0.08</v>
      </c>
      <c r="AG65" s="99">
        <f t="shared" si="36"/>
        <v>0</v>
      </c>
      <c r="AH65" s="99">
        <f t="shared" si="37"/>
        <v>3.7500000000000004</v>
      </c>
      <c r="AI65" s="99">
        <f t="shared" si="38"/>
        <v>4</v>
      </c>
      <c r="AJ65" s="85" t="str">
        <f t="shared" si="39"/>
        <v>B</v>
      </c>
      <c r="AK65" s="57" t="str">
        <f t="shared" si="17"/>
        <v>No Propaga</v>
      </c>
      <c r="AL65" s="58" t="str">
        <f t="shared" si="18"/>
        <v/>
      </c>
      <c r="AM65" s="58" t="str">
        <f t="shared" si="19"/>
        <v/>
      </c>
      <c r="AN65" s="59" t="str">
        <f t="shared" si="20"/>
        <v/>
      </c>
      <c r="AO65" s="59" t="str">
        <f t="shared" si="21"/>
        <v/>
      </c>
      <c r="AP65" s="60" t="str">
        <f t="shared" si="22"/>
        <v/>
      </c>
      <c r="AQ65" s="32">
        <f t="shared" si="45"/>
        <v>30</v>
      </c>
      <c r="AR65" s="117">
        <f t="shared" si="46"/>
        <v>35.200995278700205</v>
      </c>
      <c r="AS65" s="32">
        <v>7</v>
      </c>
      <c r="AT65" s="176">
        <f t="shared" si="47"/>
        <v>1.6155819829459119</v>
      </c>
      <c r="AU65" s="177">
        <f t="shared" si="48"/>
        <v>-813.62692354364663</v>
      </c>
      <c r="AV65" s="177">
        <f t="shared" si="44"/>
        <v>-13.560448725727444</v>
      </c>
    </row>
    <row r="66" spans="1:48" ht="15" x14ac:dyDescent="0.2">
      <c r="A66" s="4">
        <v>61</v>
      </c>
      <c r="B66" s="54">
        <v>43038</v>
      </c>
      <c r="C66" s="61">
        <v>9</v>
      </c>
      <c r="D66" s="61">
        <v>58</v>
      </c>
      <c r="E66" s="61" t="s">
        <v>70</v>
      </c>
      <c r="F66" s="111">
        <v>37</v>
      </c>
      <c r="G66" s="112">
        <v>7</v>
      </c>
      <c r="H66" s="55">
        <f>IF($D66&gt;0,Bariloche!M61,"")</f>
        <v>56.628288399225227</v>
      </c>
      <c r="I66" s="55">
        <f>IF($D66&gt;0,Bariloche!O61,"")</f>
        <v>11.29820496767754</v>
      </c>
      <c r="J66" s="55">
        <f>IF($D66&gt;0,Bariloche!Y61,"")</f>
        <v>50.681514515204498</v>
      </c>
      <c r="K66" s="55">
        <f>IF($D66&gt;0,Bariloche!Z61,"")</f>
        <v>2.0713512215533618</v>
      </c>
      <c r="L66" s="55">
        <f>IF($D66&gt;0,Bariloche!AA61,"")</f>
        <v>14.509862117093052</v>
      </c>
      <c r="M66" s="55">
        <f>IF($D66&gt;0,Bariloche!AB61,"")</f>
        <v>2.5175197193509082</v>
      </c>
      <c r="N66" s="56">
        <v>86</v>
      </c>
      <c r="O66" s="85" t="str">
        <f>VLOOKUP(K66,Pastizal!$A$2:$AZ$32,MATCH(N66,Pastizal!$B$1:$AZ$1)+1)</f>
        <v>M</v>
      </c>
      <c r="P66" s="85" t="str">
        <f>VLOOKUP(K66,Arbustal!$A$1:$B$61,2)</f>
        <v>MA</v>
      </c>
      <c r="Q66" s="85" t="str">
        <f>VLOOKUP(L66,'Tipo A'!$A$2:$GH$384,MATCH(K66,'Tipo A'!$B$1:$GH$1)+1)</f>
        <v>B</v>
      </c>
      <c r="R66" s="85" t="str">
        <f>VLOOKUP(K66,'Tipo B'!$A$2:$FG$72,MATCH(L66,'Tipo B'!$B$1:$FG$1)+1)</f>
        <v>M</v>
      </c>
      <c r="S66" s="85" t="str">
        <f>VLOOKUP(K66,Plantaciones!$A$2:$GT$72,MATCH(L66,Plantaciones!$B$1:$GT$1)+1)</f>
        <v>B</v>
      </c>
      <c r="T66" s="85" t="str">
        <f t="shared" si="23"/>
        <v>M</v>
      </c>
      <c r="U66" s="98">
        <f t="shared" si="24"/>
        <v>2</v>
      </c>
      <c r="V66" s="98">
        <f t="shared" si="25"/>
        <v>4</v>
      </c>
      <c r="W66" s="98">
        <f t="shared" si="26"/>
        <v>1</v>
      </c>
      <c r="X66" s="98">
        <f t="shared" si="27"/>
        <v>2</v>
      </c>
      <c r="Y66" s="98">
        <f t="shared" si="28"/>
        <v>1</v>
      </c>
      <c r="Z66" s="98">
        <f t="shared" si="29"/>
        <v>2</v>
      </c>
      <c r="AA66" s="98">
        <f t="shared" si="30"/>
        <v>2</v>
      </c>
      <c r="AB66" s="85" t="str">
        <f t="shared" si="31"/>
        <v>A</v>
      </c>
      <c r="AC66" s="99">
        <f t="shared" si="32"/>
        <v>0.92</v>
      </c>
      <c r="AD66" s="99">
        <f t="shared" si="33"/>
        <v>1.72</v>
      </c>
      <c r="AE66" s="99">
        <f t="shared" si="34"/>
        <v>7.0000000000000007E-2</v>
      </c>
      <c r="AF66" s="99">
        <f t="shared" si="35"/>
        <v>0.08</v>
      </c>
      <c r="AG66" s="99">
        <f t="shared" si="36"/>
        <v>0</v>
      </c>
      <c r="AH66" s="99">
        <f t="shared" si="37"/>
        <v>2.79</v>
      </c>
      <c r="AI66" s="99">
        <f t="shared" si="38"/>
        <v>3</v>
      </c>
      <c r="AJ66" s="85" t="str">
        <f t="shared" si="39"/>
        <v>B</v>
      </c>
      <c r="AK66" s="57" t="str">
        <f t="shared" si="17"/>
        <v>No Propaga</v>
      </c>
      <c r="AL66" s="58" t="str">
        <f t="shared" si="18"/>
        <v/>
      </c>
      <c r="AM66" s="58" t="str">
        <f t="shared" si="19"/>
        <v/>
      </c>
      <c r="AN66" s="59" t="str">
        <f t="shared" si="20"/>
        <v/>
      </c>
      <c r="AO66" s="59" t="str">
        <f t="shared" si="21"/>
        <v/>
      </c>
      <c r="AP66" s="60" t="str">
        <f t="shared" si="22"/>
        <v/>
      </c>
      <c r="AQ66" s="32">
        <f t="shared" si="45"/>
        <v>27.75</v>
      </c>
      <c r="AR66" s="117">
        <f t="shared" si="46"/>
        <v>44.371711600774773</v>
      </c>
      <c r="AS66" s="32">
        <v>7</v>
      </c>
      <c r="AT66" s="176">
        <f t="shared" si="47"/>
        <v>-3.5186188723254066</v>
      </c>
      <c r="AU66" s="177">
        <f t="shared" si="48"/>
        <v>-3253.0752449766487</v>
      </c>
      <c r="AV66" s="177">
        <f t="shared" si="44"/>
        <v>-54.217920749610812</v>
      </c>
    </row>
    <row r="67" spans="1:48" ht="15" x14ac:dyDescent="0.2">
      <c r="A67" s="4">
        <v>62</v>
      </c>
      <c r="B67" s="54">
        <v>43039</v>
      </c>
      <c r="C67" s="61">
        <v>7.9</v>
      </c>
      <c r="D67" s="61">
        <v>80</v>
      </c>
      <c r="E67" s="101"/>
      <c r="F67" s="110"/>
      <c r="G67" s="107"/>
      <c r="H67" s="55">
        <f>IF($D67&gt;0,Bariloche!M62,"")</f>
        <v>60.933831722322751</v>
      </c>
      <c r="I67" s="55">
        <f>IF($D67&gt;0,Bariloche!O62,"")</f>
        <v>11.639124967677541</v>
      </c>
      <c r="J67" s="55">
        <f>IF($D67&gt;0,Bariloche!Y62,"")</f>
        <v>53.057514515204495</v>
      </c>
      <c r="K67" s="55">
        <f>IF($D67&gt;0,Bariloche!Z62,"")</f>
        <v>0.43307887403387541</v>
      </c>
      <c r="L67" s="55">
        <f>IF($D67&gt;0,Bariloche!AA62,"")</f>
        <v>15.033548400578894</v>
      </c>
      <c r="M67" s="55">
        <f>IF($D67&gt;0,Bariloche!AB62,"")</f>
        <v>0.32949148627294772</v>
      </c>
      <c r="N67" s="56">
        <v>86</v>
      </c>
      <c r="O67" s="85" t="str">
        <f>VLOOKUP(K67,Pastizal!$A$2:$AZ$32,MATCH(N67,Pastizal!$B$1:$AZ$1)+1)</f>
        <v>B</v>
      </c>
      <c r="P67" s="85" t="str">
        <f>VLOOKUP(K67,Arbustal!$A$1:$B$61,2)</f>
        <v>B</v>
      </c>
      <c r="Q67" s="85" t="str">
        <f>VLOOKUP(L67,'Tipo A'!$A$2:$GH$384,MATCH(K67,'Tipo A'!$B$1:$GH$1)+1)</f>
        <v>B</v>
      </c>
      <c r="R67" s="85" t="str">
        <f>VLOOKUP(K67,'Tipo B'!$A$2:$FG$72,MATCH(L67,'Tipo B'!$B$1:$FG$1)+1)</f>
        <v>B</v>
      </c>
      <c r="S67" s="85" t="str">
        <f>VLOOKUP(K67,Plantaciones!$A$2:$GT$72,MATCH(L67,Plantaciones!$B$1:$GT$1)+1)</f>
        <v>B</v>
      </c>
      <c r="T67" s="85" t="str">
        <f t="shared" si="23"/>
        <v>B</v>
      </c>
      <c r="U67" s="98">
        <f t="shared" si="24"/>
        <v>1</v>
      </c>
      <c r="V67" s="98">
        <f t="shared" si="25"/>
        <v>1</v>
      </c>
      <c r="W67" s="98">
        <f t="shared" si="26"/>
        <v>1</v>
      </c>
      <c r="X67" s="98">
        <f t="shared" si="27"/>
        <v>1</v>
      </c>
      <c r="Y67" s="98">
        <f t="shared" si="28"/>
        <v>1</v>
      </c>
      <c r="Z67" s="98">
        <f t="shared" si="29"/>
        <v>1</v>
      </c>
      <c r="AA67" s="98">
        <f t="shared" si="30"/>
        <v>1</v>
      </c>
      <c r="AB67" s="85" t="str">
        <f t="shared" si="31"/>
        <v>B</v>
      </c>
      <c r="AC67" s="99">
        <f t="shared" si="32"/>
        <v>0.46</v>
      </c>
      <c r="AD67" s="99">
        <f t="shared" si="33"/>
        <v>0.43</v>
      </c>
      <c r="AE67" s="99">
        <f t="shared" si="34"/>
        <v>7.0000000000000007E-2</v>
      </c>
      <c r="AF67" s="99">
        <f t="shared" si="35"/>
        <v>0.04</v>
      </c>
      <c r="AG67" s="99">
        <f t="shared" si="36"/>
        <v>0</v>
      </c>
      <c r="AH67" s="99">
        <f t="shared" si="37"/>
        <v>1</v>
      </c>
      <c r="AI67" s="99">
        <f t="shared" si="38"/>
        <v>1</v>
      </c>
      <c r="AJ67" s="85" t="str">
        <f t="shared" si="39"/>
        <v>B</v>
      </c>
      <c r="AK67" s="57" t="str">
        <f t="shared" si="17"/>
        <v>No Propaga</v>
      </c>
      <c r="AL67" s="58" t="str">
        <f t="shared" si="18"/>
        <v/>
      </c>
      <c r="AM67" s="58" t="str">
        <f t="shared" si="19"/>
        <v/>
      </c>
      <c r="AN67" s="59" t="str">
        <f t="shared" si="20"/>
        <v/>
      </c>
      <c r="AO67" s="59" t="str">
        <f t="shared" si="21"/>
        <v/>
      </c>
      <c r="AP67" s="60" t="str">
        <f t="shared" si="22"/>
        <v/>
      </c>
      <c r="AQ67" s="32">
        <f t="shared" si="45"/>
        <v>0</v>
      </c>
      <c r="AR67" s="117">
        <f t="shared" si="46"/>
        <v>40.066168277677249</v>
      </c>
      <c r="AS67" s="32">
        <v>7</v>
      </c>
      <c r="AT67" s="176">
        <f t="shared" si="47"/>
        <v>-17.527790676624448</v>
      </c>
      <c r="AU67" s="177">
        <f t="shared" si="48"/>
        <v>-6569.8863673104124</v>
      </c>
      <c r="AV67" s="177">
        <f t="shared" si="44"/>
        <v>-109.49810612184021</v>
      </c>
    </row>
    <row r="68" spans="1:48" ht="15" x14ac:dyDescent="0.2">
      <c r="A68" s="4">
        <v>63</v>
      </c>
      <c r="B68" s="54">
        <v>43040</v>
      </c>
      <c r="C68" s="61">
        <v>12.2</v>
      </c>
      <c r="D68" s="61">
        <v>49</v>
      </c>
      <c r="E68" s="61" t="s">
        <v>76</v>
      </c>
      <c r="F68" s="111">
        <v>7</v>
      </c>
      <c r="G68" s="112">
        <v>3</v>
      </c>
      <c r="H68" s="55">
        <f>IF($D68&gt;0,Bariloche!M63,"")</f>
        <v>60.575643823381824</v>
      </c>
      <c r="I68" s="55">
        <f>IF($D68&gt;0,Bariloche!O63,"")</f>
        <v>9.6917752233693957</v>
      </c>
      <c r="J68" s="55">
        <f>IF($D68&gt;0,Bariloche!Y63,"")</f>
        <v>54.924655123554921</v>
      </c>
      <c r="K68" s="55">
        <f>IF($D68&gt;0,Bariloche!Z63,"")</f>
        <v>0.60335277689271227</v>
      </c>
      <c r="L68" s="55">
        <f>IF($D68&gt;0,Bariloche!AA63,"")</f>
        <v>13.450155014845778</v>
      </c>
      <c r="M68" s="55">
        <f>IF($D68&gt;0,Bariloche!AB63,"")</f>
        <v>0.42990369258983263</v>
      </c>
      <c r="N68" s="56">
        <v>86</v>
      </c>
      <c r="O68" s="85" t="str">
        <f>VLOOKUP(K68,Pastizal!$A$2:$AZ$32,MATCH(N68,Pastizal!$B$1:$AZ$1)+1)</f>
        <v>B</v>
      </c>
      <c r="P68" s="85" t="str">
        <f>VLOOKUP(K68,Arbustal!$A$1:$B$61,2)</f>
        <v>M</v>
      </c>
      <c r="Q68" s="85" t="str">
        <f>VLOOKUP(L68,'Tipo A'!$A$2:$GH$384,MATCH(K68,'Tipo A'!$B$1:$GH$1)+1)</f>
        <v>B</v>
      </c>
      <c r="R68" s="85" t="str">
        <f>VLOOKUP(K68,'Tipo B'!$A$2:$FG$72,MATCH(L68,'Tipo B'!$B$1:$FG$1)+1)</f>
        <v>B</v>
      </c>
      <c r="S68" s="85" t="str">
        <f>VLOOKUP(K68,Plantaciones!$A$2:$GT$72,MATCH(L68,Plantaciones!$B$1:$GT$1)+1)</f>
        <v>B</v>
      </c>
      <c r="T68" s="85" t="str">
        <f t="shared" si="23"/>
        <v>B</v>
      </c>
      <c r="U68" s="98">
        <f t="shared" si="24"/>
        <v>1</v>
      </c>
      <c r="V68" s="98">
        <f t="shared" si="25"/>
        <v>2</v>
      </c>
      <c r="W68" s="98">
        <f t="shared" si="26"/>
        <v>1</v>
      </c>
      <c r="X68" s="98">
        <f t="shared" si="27"/>
        <v>1</v>
      </c>
      <c r="Y68" s="98">
        <f t="shared" si="28"/>
        <v>1</v>
      </c>
      <c r="Z68" s="98">
        <f t="shared" si="29"/>
        <v>1.2</v>
      </c>
      <c r="AA68" s="98">
        <f t="shared" si="30"/>
        <v>1</v>
      </c>
      <c r="AB68" s="85" t="str">
        <f t="shared" si="31"/>
        <v>B</v>
      </c>
      <c r="AC68" s="99">
        <f t="shared" si="32"/>
        <v>0.46</v>
      </c>
      <c r="AD68" s="99">
        <f t="shared" si="33"/>
        <v>0.86</v>
      </c>
      <c r="AE68" s="99">
        <f t="shared" si="34"/>
        <v>7.0000000000000007E-2</v>
      </c>
      <c r="AF68" s="99">
        <f t="shared" si="35"/>
        <v>0.04</v>
      </c>
      <c r="AG68" s="99">
        <f t="shared" si="36"/>
        <v>0</v>
      </c>
      <c r="AH68" s="99">
        <f t="shared" si="37"/>
        <v>1.4300000000000002</v>
      </c>
      <c r="AI68" s="99">
        <f t="shared" si="38"/>
        <v>1</v>
      </c>
      <c r="AJ68" s="85" t="str">
        <f t="shared" si="39"/>
        <v>B</v>
      </c>
      <c r="AK68" s="57" t="str">
        <f t="shared" si="17"/>
        <v>No Propaga</v>
      </c>
      <c r="AL68" s="58" t="str">
        <f t="shared" si="18"/>
        <v/>
      </c>
      <c r="AM68" s="58" t="str">
        <f t="shared" si="19"/>
        <v/>
      </c>
      <c r="AN68" s="59" t="str">
        <f t="shared" si="20"/>
        <v/>
      </c>
      <c r="AO68" s="59" t="str">
        <f t="shared" si="21"/>
        <v/>
      </c>
      <c r="AP68" s="60" t="str">
        <f t="shared" si="22"/>
        <v/>
      </c>
      <c r="AQ68" s="32">
        <f t="shared" si="45"/>
        <v>5.25</v>
      </c>
      <c r="AR68" s="117">
        <f t="shared" si="46"/>
        <v>40.424356176618176</v>
      </c>
      <c r="AS68" s="32">
        <v>7</v>
      </c>
      <c r="AT68" s="176">
        <f t="shared" si="47"/>
        <v>-14.685729594179636</v>
      </c>
      <c r="AU68" s="177">
        <f t="shared" si="48"/>
        <v>-5838.3282082689439</v>
      </c>
      <c r="AV68" s="177">
        <f t="shared" si="44"/>
        <v>-97.305470137815732</v>
      </c>
    </row>
    <row r="69" spans="1:48" ht="15" x14ac:dyDescent="0.2">
      <c r="A69" s="4">
        <v>64</v>
      </c>
      <c r="B69" s="54">
        <v>43041</v>
      </c>
      <c r="C69" s="100">
        <v>11.5</v>
      </c>
      <c r="D69" s="100">
        <v>42</v>
      </c>
      <c r="E69" s="61" t="s">
        <v>70</v>
      </c>
      <c r="F69" s="116">
        <v>18</v>
      </c>
      <c r="G69" s="121"/>
      <c r="H69" s="55">
        <f>IF($D69&gt;0,Bariloche!M64,"")</f>
        <v>78.705047701801789</v>
      </c>
      <c r="I69" s="55">
        <f>IF($D69&gt;0,Bariloche!O64,"")</f>
        <v>11.242006647369395</v>
      </c>
      <c r="J69" s="55">
        <f>IF($D69&gt;0,Bariloche!Y64,"")</f>
        <v>59.398655123554917</v>
      </c>
      <c r="K69" s="55">
        <f>IF($D69&gt;0,Bariloche!Z64,"")</f>
        <v>2.481553969310502</v>
      </c>
      <c r="L69" s="55">
        <f>IF($D69&gt;0,Bariloche!AA64,"")</f>
        <v>15.262446991089178</v>
      </c>
      <c r="M69" s="55">
        <f>IF($D69&gt;0,Bariloche!AB64,"")</f>
        <v>3.2966815231789246</v>
      </c>
      <c r="N69" s="56">
        <v>86</v>
      </c>
      <c r="O69" s="85" t="str">
        <f>VLOOKUP(K69,Pastizal!$A$2:$AZ$32,MATCH(N69,Pastizal!$B$1:$AZ$1)+1)</f>
        <v>M</v>
      </c>
      <c r="P69" s="85" t="str">
        <f>VLOOKUP(K69,Arbustal!$A$1:$B$61,2)</f>
        <v>MA</v>
      </c>
      <c r="Q69" s="85" t="str">
        <f>VLOOKUP(L69,'Tipo A'!$A$2:$GH$384,MATCH(K69,'Tipo A'!$B$1:$GH$1)+1)</f>
        <v>B</v>
      </c>
      <c r="R69" s="85" t="str">
        <f>VLOOKUP(K69,'Tipo B'!$A$2:$FG$72,MATCH(L69,'Tipo B'!$B$1:$FG$1)+1)</f>
        <v>M</v>
      </c>
      <c r="S69" s="85" t="str">
        <f>VLOOKUP(K69,Plantaciones!$A$2:$GT$72,MATCH(L69,Plantaciones!$B$1:$GT$1)+1)</f>
        <v>B</v>
      </c>
      <c r="T69" s="85" t="str">
        <f t="shared" si="23"/>
        <v>M</v>
      </c>
      <c r="U69" s="98">
        <f t="shared" si="24"/>
        <v>2</v>
      </c>
      <c r="V69" s="98">
        <f t="shared" si="25"/>
        <v>4</v>
      </c>
      <c r="W69" s="98">
        <f t="shared" si="26"/>
        <v>1</v>
      </c>
      <c r="X69" s="98">
        <f t="shared" si="27"/>
        <v>2</v>
      </c>
      <c r="Y69" s="98">
        <f t="shared" si="28"/>
        <v>1</v>
      </c>
      <c r="Z69" s="98">
        <f t="shared" si="29"/>
        <v>2</v>
      </c>
      <c r="AA69" s="98">
        <f t="shared" si="30"/>
        <v>2</v>
      </c>
      <c r="AB69" s="85" t="str">
        <f t="shared" si="31"/>
        <v>A</v>
      </c>
      <c r="AC69" s="99">
        <f t="shared" si="32"/>
        <v>0.92</v>
      </c>
      <c r="AD69" s="99">
        <f t="shared" si="33"/>
        <v>1.72</v>
      </c>
      <c r="AE69" s="99">
        <f t="shared" si="34"/>
        <v>7.0000000000000007E-2</v>
      </c>
      <c r="AF69" s="99">
        <f t="shared" si="35"/>
        <v>0.08</v>
      </c>
      <c r="AG69" s="99">
        <f t="shared" si="36"/>
        <v>0</v>
      </c>
      <c r="AH69" s="99">
        <f t="shared" si="37"/>
        <v>2.79</v>
      </c>
      <c r="AI69" s="99">
        <f t="shared" si="38"/>
        <v>3</v>
      </c>
      <c r="AJ69" s="85" t="str">
        <f t="shared" si="39"/>
        <v>B</v>
      </c>
      <c r="AK69" s="57" t="str">
        <f t="shared" si="17"/>
        <v>Propagación</v>
      </c>
      <c r="AL69" s="58" t="str">
        <f t="shared" si="18"/>
        <v/>
      </c>
      <c r="AM69" s="58" t="str">
        <f t="shared" si="19"/>
        <v/>
      </c>
      <c r="AN69" s="59" t="str">
        <f t="shared" si="20"/>
        <v/>
      </c>
      <c r="AO69" s="59" t="str">
        <f t="shared" si="21"/>
        <v/>
      </c>
      <c r="AP69" s="60" t="str">
        <f t="shared" si="22"/>
        <v/>
      </c>
      <c r="AQ69" s="32">
        <f t="shared" si="45"/>
        <v>13.5</v>
      </c>
      <c r="AR69" s="117">
        <f t="shared" si="46"/>
        <v>22.294952298198211</v>
      </c>
      <c r="AS69" s="32">
        <v>7</v>
      </c>
      <c r="AT69" s="176">
        <f t="shared" si="47"/>
        <v>-2.3688799652432486</v>
      </c>
      <c r="AU69" s="177">
        <f t="shared" si="48"/>
        <v>-426.89912398919205</v>
      </c>
      <c r="AV69" s="177">
        <f t="shared" si="44"/>
        <v>-7.1149853998198678</v>
      </c>
    </row>
    <row r="70" spans="1:48" ht="15" x14ac:dyDescent="0.2">
      <c r="A70" s="4">
        <v>65</v>
      </c>
      <c r="B70" s="54">
        <v>43042</v>
      </c>
      <c r="C70" s="100">
        <v>11.2</v>
      </c>
      <c r="D70" s="100">
        <v>47</v>
      </c>
      <c r="E70" s="61" t="s">
        <v>97</v>
      </c>
      <c r="F70" s="116">
        <v>37</v>
      </c>
      <c r="G70" s="121"/>
      <c r="H70" s="55">
        <f>IF($D70&gt;0,Bariloche!M65,"")</f>
        <v>84.618969958114903</v>
      </c>
      <c r="I70" s="55">
        <f>IF($D70&gt;0,Bariloche!O65,"")</f>
        <v>12.624869079369395</v>
      </c>
      <c r="J70" s="55">
        <f>IF($D70&gt;0,Bariloche!Y65,"")</f>
        <v>63.818655123554919</v>
      </c>
      <c r="K70" s="55">
        <f>IF($D70&gt;0,Bariloche!Z65,"")</f>
        <v>12.901471824792257</v>
      </c>
      <c r="L70" s="55">
        <f>IF($D70&gt;0,Bariloche!AA65,"")</f>
        <v>16.894425937675734</v>
      </c>
      <c r="M70" s="55">
        <f>IF($D70&gt;0,Bariloche!AB65,"")</f>
        <v>15.772153430888268</v>
      </c>
      <c r="N70" s="56">
        <v>86</v>
      </c>
      <c r="O70" s="85" t="str">
        <f>VLOOKUP(K70,Pastizal!$A$2:$AZ$32,MATCH(N70,Pastizal!$B$1:$AZ$1)+1)</f>
        <v>E</v>
      </c>
      <c r="P70" s="85" t="str">
        <f>VLOOKUP(K70,Arbustal!$A$1:$B$61,2)</f>
        <v>E</v>
      </c>
      <c r="Q70" s="85" t="str">
        <f>VLOOKUP(L70,'Tipo A'!$A$2:$GH$384,MATCH(K70,'Tipo A'!$B$1:$GH$1)+1)</f>
        <v>M</v>
      </c>
      <c r="R70" s="85" t="str">
        <f>VLOOKUP(K70,'Tipo B'!$A$2:$FG$72,MATCH(L70,'Tipo B'!$B$1:$FG$1)+1)</f>
        <v>M</v>
      </c>
      <c r="S70" s="85" t="str">
        <f>VLOOKUP(K70,Plantaciones!$A$2:$GT$72,MATCH(L70,Plantaciones!$B$1:$GT$1)+1)</f>
        <v>M</v>
      </c>
      <c r="T70" s="85" t="str">
        <f t="shared" si="23"/>
        <v>A</v>
      </c>
      <c r="U70" s="98">
        <f t="shared" si="24"/>
        <v>5</v>
      </c>
      <c r="V70" s="98">
        <f t="shared" si="25"/>
        <v>5</v>
      </c>
      <c r="W70" s="98">
        <f t="shared" si="26"/>
        <v>2</v>
      </c>
      <c r="X70" s="98">
        <f t="shared" si="27"/>
        <v>2</v>
      </c>
      <c r="Y70" s="98">
        <f t="shared" si="28"/>
        <v>2</v>
      </c>
      <c r="Z70" s="98">
        <f t="shared" si="29"/>
        <v>3.2</v>
      </c>
      <c r="AA70" s="98">
        <f t="shared" si="30"/>
        <v>3</v>
      </c>
      <c r="AB70" s="85" t="str">
        <f t="shared" si="31"/>
        <v>E</v>
      </c>
      <c r="AC70" s="99">
        <f t="shared" si="32"/>
        <v>2.3000000000000003</v>
      </c>
      <c r="AD70" s="99">
        <f t="shared" si="33"/>
        <v>2.15</v>
      </c>
      <c r="AE70" s="99">
        <f t="shared" si="34"/>
        <v>0.14000000000000001</v>
      </c>
      <c r="AF70" s="99">
        <f t="shared" si="35"/>
        <v>0.08</v>
      </c>
      <c r="AG70" s="99">
        <f t="shared" si="36"/>
        <v>0</v>
      </c>
      <c r="AH70" s="99">
        <f t="shared" si="37"/>
        <v>4.67</v>
      </c>
      <c r="AI70" s="99">
        <f t="shared" si="38"/>
        <v>5</v>
      </c>
      <c r="AJ70" s="85" t="str">
        <f t="shared" si="39"/>
        <v>M</v>
      </c>
      <c r="AK70" s="57" t="str">
        <f t="shared" si="17"/>
        <v>Propagación</v>
      </c>
      <c r="AL70" s="58" t="str">
        <f t="shared" si="18"/>
        <v>rápida</v>
      </c>
      <c r="AM70" s="58" t="str">
        <f t="shared" si="19"/>
        <v/>
      </c>
      <c r="AN70" s="59" t="str">
        <f t="shared" si="20"/>
        <v/>
      </c>
      <c r="AO70" s="59" t="str">
        <f t="shared" si="21"/>
        <v/>
      </c>
      <c r="AP70" s="60" t="str">
        <f t="shared" si="22"/>
        <v/>
      </c>
      <c r="AQ70" s="32">
        <f t="shared" si="45"/>
        <v>27.75</v>
      </c>
      <c r="AR70" s="117">
        <f t="shared" si="46"/>
        <v>16.381030041885097</v>
      </c>
      <c r="AS70" s="32">
        <v>7</v>
      </c>
      <c r="AT70" s="176">
        <f t="shared" si="47"/>
        <v>8.2374673824082567</v>
      </c>
      <c r="AU70" s="177">
        <f t="shared" si="48"/>
        <v>3128.8001504501981</v>
      </c>
      <c r="AV70" s="177">
        <f t="shared" si="44"/>
        <v>52.146669174169965</v>
      </c>
    </row>
    <row r="71" spans="1:48" ht="15" x14ac:dyDescent="0.2">
      <c r="A71" s="4">
        <v>66</v>
      </c>
      <c r="B71" s="54">
        <v>43043</v>
      </c>
      <c r="C71" s="61">
        <v>12.2</v>
      </c>
      <c r="D71" s="61">
        <v>37</v>
      </c>
      <c r="E71" s="61" t="s">
        <v>76</v>
      </c>
      <c r="F71" s="111">
        <v>11</v>
      </c>
      <c r="G71" s="112">
        <v>9.9</v>
      </c>
      <c r="H71" s="55">
        <f>IF($D71&gt;0,Bariloche!M66,"")</f>
        <v>57.587423148581365</v>
      </c>
      <c r="I71" s="55">
        <f>IF($D71&gt;0,Bariloche!O66,"")</f>
        <v>7.8828773441459443</v>
      </c>
      <c r="J71" s="55">
        <f>IF($D71&gt;0,Bariloche!Y66,"")</f>
        <v>52.691250446809107</v>
      </c>
      <c r="K71" s="55">
        <f>IF($D71&gt;0,Bariloche!Z66,"")</f>
        <v>0.60279441687131385</v>
      </c>
      <c r="L71" s="55">
        <f>IF($D71&gt;0,Bariloche!AA66,"")</f>
        <v>11.474242885334325</v>
      </c>
      <c r="M71" s="55">
        <f>IF($D71&gt;0,Bariloche!AB66,"")</f>
        <v>0.39224053060489467</v>
      </c>
      <c r="N71" s="56">
        <v>86</v>
      </c>
      <c r="O71" s="85" t="str">
        <f>VLOOKUP(K71,Pastizal!$A$2:$AZ$32,MATCH(N71,Pastizal!$B$1:$AZ$1)+1)</f>
        <v>B</v>
      </c>
      <c r="P71" s="85" t="str">
        <f>VLOOKUP(K71,Arbustal!$A$1:$B$61,2)</f>
        <v>M</v>
      </c>
      <c r="Q71" s="85" t="str">
        <f>VLOOKUP(L71,'Tipo A'!$A$2:$GH$384,MATCH(K71,'Tipo A'!$B$1:$GH$1)+1)</f>
        <v>B</v>
      </c>
      <c r="R71" s="85" t="str">
        <f>VLOOKUP(K71,'Tipo B'!$A$2:$FG$72,MATCH(L71,'Tipo B'!$B$1:$FG$1)+1)</f>
        <v>B</v>
      </c>
      <c r="S71" s="85" t="str">
        <f>VLOOKUP(K71,Plantaciones!$A$2:$GT$72,MATCH(L71,Plantaciones!$B$1:$GT$1)+1)</f>
        <v>B</v>
      </c>
      <c r="T71" s="85" t="str">
        <f t="shared" si="23"/>
        <v>B</v>
      </c>
      <c r="U71" s="98">
        <f t="shared" si="24"/>
        <v>1</v>
      </c>
      <c r="V71" s="98">
        <f t="shared" si="25"/>
        <v>2</v>
      </c>
      <c r="W71" s="98">
        <f t="shared" si="26"/>
        <v>1</v>
      </c>
      <c r="X71" s="98">
        <f t="shared" si="27"/>
        <v>1</v>
      </c>
      <c r="Y71" s="98">
        <f t="shared" si="28"/>
        <v>1</v>
      </c>
      <c r="Z71" s="98">
        <f t="shared" si="29"/>
        <v>1.2</v>
      </c>
      <c r="AA71" s="98">
        <f t="shared" si="30"/>
        <v>1</v>
      </c>
      <c r="AB71" s="85" t="str">
        <f t="shared" si="31"/>
        <v>B</v>
      </c>
      <c r="AC71" s="99">
        <f t="shared" si="32"/>
        <v>0.46</v>
      </c>
      <c r="AD71" s="99">
        <f t="shared" si="33"/>
        <v>0.86</v>
      </c>
      <c r="AE71" s="99">
        <f t="shared" si="34"/>
        <v>7.0000000000000007E-2</v>
      </c>
      <c r="AF71" s="99">
        <f t="shared" si="35"/>
        <v>0.04</v>
      </c>
      <c r="AG71" s="99">
        <f t="shared" si="36"/>
        <v>0</v>
      </c>
      <c r="AH71" s="99">
        <f t="shared" si="37"/>
        <v>1.4300000000000002</v>
      </c>
      <c r="AI71" s="99">
        <f t="shared" si="38"/>
        <v>1</v>
      </c>
      <c r="AJ71" s="85" t="str">
        <f t="shared" si="39"/>
        <v>B</v>
      </c>
      <c r="AK71" s="57" t="str">
        <f t="shared" ref="AK71:AK134" si="49">IF($D71&gt;0,(IF($H71&lt;75,"No Propaga",IF($H71&gt;=75,"Propagación",""))),"")</f>
        <v>No Propaga</v>
      </c>
      <c r="AL71" s="58" t="str">
        <f t="shared" ref="AL71:AL134" si="50">IF($D71&gt;0,IF($H71&gt;=75,IF($K71&gt;=10,"rápida",""),""),"")</f>
        <v/>
      </c>
      <c r="AM71" s="58" t="str">
        <f t="shared" ref="AM71:AM134" si="51">IF($D71&gt;0,IF($H71&gt;=75,IF($H71&gt;=90,"focos secundarios",""),""),"")</f>
        <v/>
      </c>
      <c r="AN71" s="59" t="str">
        <f t="shared" ref="AN71:AN134" si="52">IF($D71&gt;0,IF($H71&gt;=75,IF($M71&gt;=24,"dificultad de control en la cabeza",""),""),"")</f>
        <v/>
      </c>
      <c r="AO71" s="59" t="str">
        <f t="shared" ref="AO71:AO134" si="53">IF($D71&gt;0,IF($H71&gt;=75,IF($M71&gt;=34,"EXTREMO",""),""),"")</f>
        <v/>
      </c>
      <c r="AP71" s="60" t="str">
        <f t="shared" ref="AP71:AP134" si="54">IF($D71&gt;0,IF($H71&gt;=75,IF($M71&gt;=50,"¡¡¡CATASTRÓFICO!!!",""),""),"")</f>
        <v/>
      </c>
      <c r="AQ71" s="32">
        <f t="shared" si="45"/>
        <v>8.25</v>
      </c>
      <c r="AR71" s="117">
        <f t="shared" si="46"/>
        <v>43.412576851418635</v>
      </c>
      <c r="AS71" s="32">
        <v>7</v>
      </c>
      <c r="AT71" s="176">
        <f t="shared" si="47"/>
        <v>-14.230782277595827</v>
      </c>
      <c r="AU71" s="177">
        <f t="shared" si="48"/>
        <v>-6054.9425221234487</v>
      </c>
      <c r="AV71" s="177">
        <f t="shared" si="44"/>
        <v>-100.91570870205747</v>
      </c>
    </row>
    <row r="72" spans="1:48" ht="15" x14ac:dyDescent="0.2">
      <c r="A72" s="4">
        <v>67</v>
      </c>
      <c r="B72" s="54">
        <v>43044</v>
      </c>
      <c r="C72" s="61">
        <v>10.4</v>
      </c>
      <c r="D72" s="61">
        <v>87</v>
      </c>
      <c r="E72" s="61" t="s">
        <v>97</v>
      </c>
      <c r="F72" s="111">
        <v>15</v>
      </c>
      <c r="G72" s="112">
        <v>1.5</v>
      </c>
      <c r="H72" s="55">
        <f>IF($D72&gt;0,Bariloche!M67,"")</f>
        <v>56.077998641186518</v>
      </c>
      <c r="I72" s="55">
        <f>IF($D72&gt;0,Bariloche!O67,"")</f>
        <v>8.2000087041459437</v>
      </c>
      <c r="J72" s="55">
        <f>IF($D72&gt;0,Bariloche!Y67,"")</f>
        <v>56.967250446809103</v>
      </c>
      <c r="K72" s="55">
        <f>IF($D72&gt;0,Bariloche!Z67,"")</f>
        <v>0.6532030042031024</v>
      </c>
      <c r="L72" s="55">
        <f>IF($D72&gt;0,Bariloche!AA67,"")</f>
        <v>12.060110965720494</v>
      </c>
      <c r="M72" s="55">
        <f>IF($D72&gt;0,Bariloche!AB67,"")</f>
        <v>0.43714429372478197</v>
      </c>
      <c r="N72" s="56">
        <v>86</v>
      </c>
      <c r="O72" s="85" t="str">
        <f>VLOOKUP(K72,Pastizal!$A$2:$AZ$32,MATCH(N72,Pastizal!$B$1:$AZ$1)+1)</f>
        <v>B</v>
      </c>
      <c r="P72" s="85" t="str">
        <f>VLOOKUP(K72,Arbustal!$A$1:$B$61,2)</f>
        <v>M</v>
      </c>
      <c r="Q72" s="85" t="str">
        <f>VLOOKUP(L72,'Tipo A'!$A$2:$GH$384,MATCH(K72,'Tipo A'!$B$1:$GH$1)+1)</f>
        <v>B</v>
      </c>
      <c r="R72" s="85" t="str">
        <f>VLOOKUP(K72,'Tipo B'!$A$2:$FG$72,MATCH(L72,'Tipo B'!$B$1:$FG$1)+1)</f>
        <v>B</v>
      </c>
      <c r="S72" s="85" t="str">
        <f>VLOOKUP(K72,Plantaciones!$A$2:$GT$72,MATCH(L72,Plantaciones!$B$1:$GT$1)+1)</f>
        <v>B</v>
      </c>
      <c r="T72" s="85" t="str">
        <f t="shared" ref="T72:T135" si="55">IF(AA72=1,"B",IF(AA72=2,"M",IF(AA72=3,"A",IF(AA72=4,"MA",IF(AA72=5,"E")))))</f>
        <v>B</v>
      </c>
      <c r="U72" s="98">
        <f t="shared" ref="U72:U135" si="56">IF(O72="B",1,IF(O72="M",2,IF(O72="A",3,IF(O72="MA",4,IF(O72="E",5)))))</f>
        <v>1</v>
      </c>
      <c r="V72" s="98">
        <f t="shared" ref="V72:V135" si="57">IF(P72="B",1,IF(P72="M",2,IF(P72="A",3,IF(P72="MA",4,IF(P72="E",5)))))</f>
        <v>2</v>
      </c>
      <c r="W72" s="98">
        <f t="shared" ref="W72:W135" si="58">IF(Q72="B",1,IF(Q72="M",2,IF(Q72="A",3,IF(Q72="MA",4,IF(Q72="E",5)))))</f>
        <v>1</v>
      </c>
      <c r="X72" s="98">
        <f t="shared" ref="X72:X135" si="59">IF(R72="B",1,IF(R72="M",2,IF(R72="A",3,IF(R72="MA",4,IF(R72="E",5)))))</f>
        <v>1</v>
      </c>
      <c r="Y72" s="98">
        <f t="shared" ref="Y72:Y135" si="60">IF(S72="B",1,IF(S72="M",2,IF(S72="A",3,IF(S72="MA",4,IF(S72="E",5)))))</f>
        <v>1</v>
      </c>
      <c r="Z72" s="98">
        <f t="shared" ref="Z72:Z135" si="61">AVERAGE(U72:Y72)</f>
        <v>1.2</v>
      </c>
      <c r="AA72" s="98">
        <f t="shared" ref="AA72:AA135" si="62">ROUND(Z72,0)</f>
        <v>1</v>
      </c>
      <c r="AB72" s="85" t="str">
        <f t="shared" ref="AB72:AB135" si="63">IF(AI72=1,"B",IF(AI72=2,"M",IF(AI72=3,"A",IF(AI72=4,"MA",IF(AI72=5,"E")))))</f>
        <v>B</v>
      </c>
      <c r="AC72" s="99">
        <f t="shared" ref="AC72:AC135" si="64">U72*AC$5</f>
        <v>0.46</v>
      </c>
      <c r="AD72" s="99">
        <f t="shared" ref="AD72:AD135" si="65">V72*AD$5</f>
        <v>0.86</v>
      </c>
      <c r="AE72" s="99">
        <f t="shared" ref="AE72:AE135" si="66">W72*AE$5</f>
        <v>7.0000000000000007E-2</v>
      </c>
      <c r="AF72" s="99">
        <f t="shared" ref="AF72:AF135" si="67">X72*AF$5</f>
        <v>0.04</v>
      </c>
      <c r="AG72" s="99">
        <f t="shared" ref="AG72:AG135" si="68">Y72*AG$5</f>
        <v>0</v>
      </c>
      <c r="AH72" s="99">
        <f t="shared" ref="AH72:AH135" si="69">SUM(AC72:AG72)</f>
        <v>1.4300000000000002</v>
      </c>
      <c r="AI72" s="99">
        <f t="shared" ref="AI72:AI135" si="70">ROUND(AH72,0)</f>
        <v>1</v>
      </c>
      <c r="AJ72" s="85" t="str">
        <f t="shared" ref="AJ72:AJ135" si="71">IF(M72&gt;=56,"E",IF(M72&gt;=37,"MA",IF(M72&gt;=21,"A",IF(M72&gt;=9,"M",IF(M72&lt;9,"B","")))))</f>
        <v>B</v>
      </c>
      <c r="AK72" s="57" t="str">
        <f t="shared" si="49"/>
        <v>No Propaga</v>
      </c>
      <c r="AL72" s="58" t="str">
        <f t="shared" si="50"/>
        <v/>
      </c>
      <c r="AM72" s="58" t="str">
        <f t="shared" si="51"/>
        <v/>
      </c>
      <c r="AN72" s="59" t="str">
        <f t="shared" si="52"/>
        <v/>
      </c>
      <c r="AO72" s="59" t="str">
        <f t="shared" si="53"/>
        <v/>
      </c>
      <c r="AP72" s="60" t="str">
        <f t="shared" si="54"/>
        <v/>
      </c>
      <c r="AQ72" s="32">
        <f t="shared" si="45"/>
        <v>11.25</v>
      </c>
      <c r="AR72" s="117">
        <f t="shared" si="46"/>
        <v>44.922001358813482</v>
      </c>
      <c r="AS72" s="32">
        <v>7</v>
      </c>
      <c r="AT72" s="176">
        <f t="shared" si="47"/>
        <v>-13.15474057070166</v>
      </c>
      <c r="AU72" s="177">
        <f t="shared" si="48"/>
        <v>-5934.3913098094736</v>
      </c>
      <c r="AV72" s="177">
        <f t="shared" ref="AV72:AV135" si="72">AU72/60</f>
        <v>-98.906521830157899</v>
      </c>
    </row>
    <row r="73" spans="1:48" ht="15" x14ac:dyDescent="0.2">
      <c r="A73" s="4">
        <v>68</v>
      </c>
      <c r="B73" s="54">
        <v>43045</v>
      </c>
      <c r="C73" s="61">
        <v>15.4</v>
      </c>
      <c r="D73" s="61">
        <v>53</v>
      </c>
      <c r="E73" s="61" t="s">
        <v>96</v>
      </c>
      <c r="F73" s="111">
        <v>9</v>
      </c>
      <c r="G73" s="112">
        <v>2</v>
      </c>
      <c r="H73" s="132">
        <f>IF($D73&gt;0,Bariloche!M68,"")</f>
        <v>66.382884398899719</v>
      </c>
      <c r="I73" s="132">
        <f>IF($D73&gt;0,Bariloche!O68,"")</f>
        <v>8.2946971098918176</v>
      </c>
      <c r="J73" s="132">
        <f>IF($D73&gt;0,Bariloche!Y68,"")</f>
        <v>62.143250446809105</v>
      </c>
      <c r="K73" s="132">
        <f>IF($D73&gt;0,Bariloche!Z68,"")</f>
        <v>0.87440859662976556</v>
      </c>
      <c r="L73" s="132">
        <f>IF($D73&gt;0,Bariloche!AA68,"")</f>
        <v>12.438694064624382</v>
      </c>
      <c r="M73" s="132">
        <f>IF($D73&gt;0,Bariloche!AB68,"")</f>
        <v>0.59557110443670835</v>
      </c>
      <c r="N73" s="56">
        <v>86</v>
      </c>
      <c r="O73" s="85" t="str">
        <f>VLOOKUP(K73,Pastizal!$A$2:$AZ$32,MATCH(N73,Pastizal!$B$1:$AZ$1)+1)</f>
        <v>B</v>
      </c>
      <c r="P73" s="85" t="str">
        <f>VLOOKUP(K73,Arbustal!$A$1:$B$61,2)</f>
        <v>M</v>
      </c>
      <c r="Q73" s="85" t="str">
        <f>VLOOKUP(L73,'Tipo A'!$A$2:$GH$384,MATCH(K73,'Tipo A'!$B$1:$GH$1)+1)</f>
        <v>B</v>
      </c>
      <c r="R73" s="85" t="str">
        <f>VLOOKUP(K73,'Tipo B'!$A$2:$FG$72,MATCH(L73,'Tipo B'!$B$1:$FG$1)+1)</f>
        <v>B</v>
      </c>
      <c r="S73" s="85" t="str">
        <f>VLOOKUP(K73,Plantaciones!$A$2:$GT$72,MATCH(L73,Plantaciones!$B$1:$GT$1)+1)</f>
        <v>B</v>
      </c>
      <c r="T73" s="85" t="str">
        <f t="shared" si="55"/>
        <v>B</v>
      </c>
      <c r="U73" s="98">
        <f t="shared" si="56"/>
        <v>1</v>
      </c>
      <c r="V73" s="98">
        <f t="shared" si="57"/>
        <v>2</v>
      </c>
      <c r="W73" s="98">
        <f t="shared" si="58"/>
        <v>1</v>
      </c>
      <c r="X73" s="98">
        <f t="shared" si="59"/>
        <v>1</v>
      </c>
      <c r="Y73" s="98">
        <f t="shared" si="60"/>
        <v>1</v>
      </c>
      <c r="Z73" s="98">
        <f t="shared" si="61"/>
        <v>1.2</v>
      </c>
      <c r="AA73" s="98">
        <f t="shared" si="62"/>
        <v>1</v>
      </c>
      <c r="AB73" s="85" t="str">
        <f t="shared" si="63"/>
        <v>B</v>
      </c>
      <c r="AC73" s="99">
        <f t="shared" si="64"/>
        <v>0.46</v>
      </c>
      <c r="AD73" s="99">
        <f t="shared" si="65"/>
        <v>0.86</v>
      </c>
      <c r="AE73" s="99">
        <f t="shared" si="66"/>
        <v>7.0000000000000007E-2</v>
      </c>
      <c r="AF73" s="99">
        <f t="shared" si="67"/>
        <v>0.04</v>
      </c>
      <c r="AG73" s="99">
        <f t="shared" si="68"/>
        <v>0</v>
      </c>
      <c r="AH73" s="99">
        <f t="shared" si="69"/>
        <v>1.4300000000000002</v>
      </c>
      <c r="AI73" s="99">
        <f t="shared" si="70"/>
        <v>1</v>
      </c>
      <c r="AJ73" s="85" t="str">
        <f t="shared" si="71"/>
        <v>B</v>
      </c>
      <c r="AK73" s="57" t="str">
        <f t="shared" si="49"/>
        <v>No Propaga</v>
      </c>
      <c r="AL73" s="58" t="str">
        <f t="shared" si="50"/>
        <v/>
      </c>
      <c r="AM73" s="58" t="str">
        <f t="shared" si="51"/>
        <v/>
      </c>
      <c r="AN73" s="59" t="str">
        <f t="shared" si="52"/>
        <v/>
      </c>
      <c r="AO73" s="59" t="str">
        <f t="shared" si="53"/>
        <v/>
      </c>
      <c r="AP73" s="60" t="str">
        <f t="shared" si="54"/>
        <v/>
      </c>
      <c r="AQ73" s="32">
        <f t="shared" si="45"/>
        <v>6.75</v>
      </c>
      <c r="AR73" s="117">
        <f t="shared" si="46"/>
        <v>34.617115601100281</v>
      </c>
      <c r="AS73" s="32">
        <v>7</v>
      </c>
      <c r="AT73" s="176">
        <f t="shared" si="47"/>
        <v>-11.391688552462119</v>
      </c>
      <c r="AU73" s="177">
        <f t="shared" si="48"/>
        <v>-4281.927357050864</v>
      </c>
      <c r="AV73" s="177">
        <f t="shared" si="72"/>
        <v>-71.365455950847732</v>
      </c>
    </row>
    <row r="74" spans="1:48" ht="15" x14ac:dyDescent="0.2">
      <c r="A74" s="4">
        <v>69</v>
      </c>
      <c r="B74" s="54">
        <v>43046</v>
      </c>
      <c r="C74" s="61">
        <v>13.7</v>
      </c>
      <c r="D74" s="61">
        <v>57</v>
      </c>
      <c r="E74" s="61" t="s">
        <v>70</v>
      </c>
      <c r="F74" s="111">
        <v>25</v>
      </c>
      <c r="G74" s="112"/>
      <c r="H74" s="132">
        <f>IF($D74&gt;0,Bariloche!M69,"")</f>
        <v>79.712557165340186</v>
      </c>
      <c r="I74" s="132">
        <f>IF($D74&gt;0,Bariloche!O69,"")</f>
        <v>9.6446797018918176</v>
      </c>
      <c r="J74" s="132">
        <f>IF($D74&gt;0,Bariloche!Y69,"")</f>
        <v>67.01325044680911</v>
      </c>
      <c r="K74" s="132">
        <f>IF($D74&gt;0,Bariloche!Z69,"")</f>
        <v>3.8905113293471665</v>
      </c>
      <c r="L74" s="132">
        <f>IF($D74&gt;0,Bariloche!AA69,"")</f>
        <v>14.185386954045571</v>
      </c>
      <c r="M74" s="132">
        <f>IF($D74&gt;0,Bariloche!AB69,"")</f>
        <v>5.1375567240525637</v>
      </c>
      <c r="N74" s="56">
        <v>86</v>
      </c>
      <c r="O74" s="85" t="str">
        <f>VLOOKUP(K74,Pastizal!$A$2:$AZ$32,MATCH(N74,Pastizal!$B$1:$AZ$1)+1)</f>
        <v>A</v>
      </c>
      <c r="P74" s="85" t="str">
        <f>VLOOKUP(K74,Arbustal!$A$1:$B$61,2)</f>
        <v>E</v>
      </c>
      <c r="Q74" s="85" t="str">
        <f>VLOOKUP(L74,'Tipo A'!$A$2:$GH$384,MATCH(K74,'Tipo A'!$B$1:$GH$1)+1)</f>
        <v>B</v>
      </c>
      <c r="R74" s="85" t="str">
        <f>VLOOKUP(K74,'Tipo B'!$A$2:$FG$72,MATCH(L74,'Tipo B'!$B$1:$FG$1)+1)</f>
        <v>M</v>
      </c>
      <c r="S74" s="85" t="str">
        <f>VLOOKUP(K74,Plantaciones!$A$2:$GT$72,MATCH(L74,Plantaciones!$B$1:$GT$1)+1)</f>
        <v>B</v>
      </c>
      <c r="T74" s="85" t="str">
        <f t="shared" si="55"/>
        <v>M</v>
      </c>
      <c r="U74" s="98">
        <f t="shared" si="56"/>
        <v>3</v>
      </c>
      <c r="V74" s="98">
        <f t="shared" si="57"/>
        <v>5</v>
      </c>
      <c r="W74" s="98">
        <f t="shared" si="58"/>
        <v>1</v>
      </c>
      <c r="X74" s="98">
        <f t="shared" si="59"/>
        <v>2</v>
      </c>
      <c r="Y74" s="98">
        <f t="shared" si="60"/>
        <v>1</v>
      </c>
      <c r="Z74" s="98">
        <f t="shared" si="61"/>
        <v>2.4</v>
      </c>
      <c r="AA74" s="98">
        <f t="shared" si="62"/>
        <v>2</v>
      </c>
      <c r="AB74" s="85" t="str">
        <f t="shared" si="63"/>
        <v>MA</v>
      </c>
      <c r="AC74" s="99">
        <f t="shared" si="64"/>
        <v>1.3800000000000001</v>
      </c>
      <c r="AD74" s="99">
        <f t="shared" si="65"/>
        <v>2.15</v>
      </c>
      <c r="AE74" s="99">
        <f t="shared" si="66"/>
        <v>7.0000000000000007E-2</v>
      </c>
      <c r="AF74" s="99">
        <f t="shared" si="67"/>
        <v>0.08</v>
      </c>
      <c r="AG74" s="99">
        <f t="shared" si="68"/>
        <v>0</v>
      </c>
      <c r="AH74" s="99">
        <f t="shared" si="69"/>
        <v>3.68</v>
      </c>
      <c r="AI74" s="99">
        <f t="shared" si="70"/>
        <v>4</v>
      </c>
      <c r="AJ74" s="85" t="str">
        <f t="shared" si="71"/>
        <v>B</v>
      </c>
      <c r="AK74" s="57" t="str">
        <f t="shared" si="49"/>
        <v>Propagación</v>
      </c>
      <c r="AL74" s="58" t="str">
        <f t="shared" si="50"/>
        <v/>
      </c>
      <c r="AM74" s="58" t="str">
        <f t="shared" si="51"/>
        <v/>
      </c>
      <c r="AN74" s="59" t="str">
        <f t="shared" si="52"/>
        <v/>
      </c>
      <c r="AO74" s="59" t="str">
        <f t="shared" si="53"/>
        <v/>
      </c>
      <c r="AP74" s="60" t="str">
        <f t="shared" si="54"/>
        <v/>
      </c>
      <c r="AQ74" s="32">
        <f t="shared" si="45"/>
        <v>18.75</v>
      </c>
      <c r="AR74" s="117">
        <f t="shared" si="46"/>
        <v>21.287442834659814</v>
      </c>
      <c r="AS74" s="32">
        <v>7</v>
      </c>
      <c r="AT74" s="176">
        <f t="shared" si="47"/>
        <v>1.0467740094428777</v>
      </c>
      <c r="AU74" s="177">
        <f t="shared" si="48"/>
        <v>616.03803369756224</v>
      </c>
      <c r="AV74" s="177">
        <f t="shared" si="72"/>
        <v>10.267300561626037</v>
      </c>
    </row>
    <row r="75" spans="1:48" ht="15" x14ac:dyDescent="0.2">
      <c r="A75" s="4">
        <v>70</v>
      </c>
      <c r="B75" s="54">
        <v>43047</v>
      </c>
      <c r="C75" s="61">
        <v>13.3</v>
      </c>
      <c r="D75" s="61">
        <v>27</v>
      </c>
      <c r="E75" s="61" t="s">
        <v>76</v>
      </c>
      <c r="F75" s="111">
        <v>18</v>
      </c>
      <c r="G75" s="112"/>
      <c r="H75" s="132">
        <f>IF($D75&gt;0,Bariloche!M70,"")</f>
        <v>87.991646789258212</v>
      </c>
      <c r="I75" s="132">
        <f>IF($D75&gt;0,Bariloche!O70,"")</f>
        <v>11.874569237891818</v>
      </c>
      <c r="J75" s="132">
        <f>IF($D75&gt;0,Bariloche!Y70,"")</f>
        <v>71.811250446809112</v>
      </c>
      <c r="K75" s="132">
        <f>IF($D75&gt;0,Bariloche!Z70,"")</f>
        <v>7.9594301697063559</v>
      </c>
      <c r="L75" s="132">
        <f>IF($D75&gt;0,Bariloche!AA70,"")</f>
        <v>16.802900711635317</v>
      </c>
      <c r="M75" s="132">
        <f>IF($D75&gt;0,Bariloche!AB70,"")</f>
        <v>10.748611752868275</v>
      </c>
      <c r="N75" s="56">
        <v>86</v>
      </c>
      <c r="O75" s="85" t="str">
        <f>VLOOKUP(K75,Pastizal!$A$2:$AZ$32,MATCH(N75,Pastizal!$B$1:$AZ$1)+1)</f>
        <v>A</v>
      </c>
      <c r="P75" s="85" t="str">
        <f>VLOOKUP(K75,Arbustal!$A$1:$B$61,2)</f>
        <v>E</v>
      </c>
      <c r="Q75" s="85" t="str">
        <f>VLOOKUP(L75,'Tipo A'!$A$2:$GH$384,MATCH(K75,'Tipo A'!$B$1:$GH$1)+1)</f>
        <v>M</v>
      </c>
      <c r="R75" s="85" t="str">
        <f>VLOOKUP(K75,'Tipo B'!$A$2:$FG$72,MATCH(L75,'Tipo B'!$B$1:$FG$1)+1)</f>
        <v>M</v>
      </c>
      <c r="S75" s="85" t="str">
        <f>VLOOKUP(K75,Plantaciones!$A$2:$GT$72,MATCH(L75,Plantaciones!$B$1:$GT$1)+1)</f>
        <v>M</v>
      </c>
      <c r="T75" s="85" t="str">
        <f t="shared" si="55"/>
        <v>A</v>
      </c>
      <c r="U75" s="98">
        <f t="shared" si="56"/>
        <v>3</v>
      </c>
      <c r="V75" s="98">
        <f t="shared" si="57"/>
        <v>5</v>
      </c>
      <c r="W75" s="98">
        <f t="shared" si="58"/>
        <v>2</v>
      </c>
      <c r="X75" s="98">
        <f t="shared" si="59"/>
        <v>2</v>
      </c>
      <c r="Y75" s="98">
        <f t="shared" si="60"/>
        <v>2</v>
      </c>
      <c r="Z75" s="98">
        <f t="shared" si="61"/>
        <v>2.8</v>
      </c>
      <c r="AA75" s="98">
        <f t="shared" si="62"/>
        <v>3</v>
      </c>
      <c r="AB75" s="85" t="str">
        <f t="shared" si="63"/>
        <v>MA</v>
      </c>
      <c r="AC75" s="99">
        <f t="shared" si="64"/>
        <v>1.3800000000000001</v>
      </c>
      <c r="AD75" s="99">
        <f t="shared" si="65"/>
        <v>2.15</v>
      </c>
      <c r="AE75" s="99">
        <f t="shared" si="66"/>
        <v>0.14000000000000001</v>
      </c>
      <c r="AF75" s="99">
        <f t="shared" si="67"/>
        <v>0.08</v>
      </c>
      <c r="AG75" s="99">
        <f t="shared" si="68"/>
        <v>0</v>
      </c>
      <c r="AH75" s="99">
        <f t="shared" si="69"/>
        <v>3.7500000000000004</v>
      </c>
      <c r="AI75" s="99">
        <f t="shared" si="70"/>
        <v>4</v>
      </c>
      <c r="AJ75" s="85" t="str">
        <f t="shared" si="71"/>
        <v>M</v>
      </c>
      <c r="AK75" s="57" t="str">
        <f t="shared" si="49"/>
        <v>Propagación</v>
      </c>
      <c r="AL75" s="58" t="str">
        <f t="shared" si="50"/>
        <v/>
      </c>
      <c r="AM75" s="58" t="str">
        <f t="shared" si="51"/>
        <v/>
      </c>
      <c r="AN75" s="59" t="str">
        <f t="shared" si="52"/>
        <v/>
      </c>
      <c r="AO75" s="59" t="str">
        <f t="shared" si="53"/>
        <v/>
      </c>
      <c r="AP75" s="60" t="str">
        <f t="shared" si="54"/>
        <v/>
      </c>
      <c r="AQ75" s="32">
        <f t="shared" si="45"/>
        <v>13.5</v>
      </c>
      <c r="AR75" s="117">
        <f t="shared" si="46"/>
        <v>13.008353210741788</v>
      </c>
      <c r="AS75" s="32">
        <v>7</v>
      </c>
      <c r="AT75" s="176">
        <f t="shared" si="47"/>
        <v>1.531491651488448</v>
      </c>
      <c r="AU75" s="177">
        <f t="shared" si="48"/>
        <v>1690.4454679508726</v>
      </c>
      <c r="AV75" s="177">
        <f t="shared" si="72"/>
        <v>28.174091132514544</v>
      </c>
    </row>
    <row r="76" spans="1:48" ht="15" x14ac:dyDescent="0.2">
      <c r="A76" s="4">
        <v>71</v>
      </c>
      <c r="B76" s="54">
        <v>43048</v>
      </c>
      <c r="C76" s="61">
        <v>14.8</v>
      </c>
      <c r="D76" s="61">
        <v>45</v>
      </c>
      <c r="E76" s="61" t="s">
        <v>76</v>
      </c>
      <c r="F76" s="111">
        <v>37</v>
      </c>
      <c r="G76" s="112"/>
      <c r="H76" s="132">
        <f>IF($D76&gt;0,Bariloche!M71,"")</f>
        <v>88.040341207387542</v>
      </c>
      <c r="I76" s="132">
        <f>IF($D76&gt;0,Bariloche!O71,"")</f>
        <v>13.729628597891818</v>
      </c>
      <c r="J76" s="132">
        <f>IF($D76&gt;0,Bariloche!Y71,"")</f>
        <v>76.87925044680911</v>
      </c>
      <c r="K76" s="132">
        <f>IF($D76&gt;0,Bariloche!Z71,"")</f>
        <v>20.875067342554839</v>
      </c>
      <c r="L76" s="132">
        <f>IF($D76&gt;0,Bariloche!AA71,"")</f>
        <v>18.983669499979563</v>
      </c>
      <c r="M76" s="132">
        <f>IF($D76&gt;0,Bariloche!AB71,"")</f>
        <v>23.613495990008605</v>
      </c>
      <c r="N76" s="56">
        <v>86</v>
      </c>
      <c r="O76" s="85" t="str">
        <f>VLOOKUP(K76,Pastizal!$A$2:$AZ$32,MATCH(N76,Pastizal!$B$1:$AZ$1)+1)</f>
        <v>E</v>
      </c>
      <c r="P76" s="85" t="str">
        <f>VLOOKUP(K76,Arbustal!$A$1:$B$61,2)</f>
        <v>E</v>
      </c>
      <c r="Q76" s="85" t="str">
        <f>VLOOKUP(L76,'Tipo A'!$A$2:$GH$384,MATCH(K76,'Tipo A'!$B$1:$GH$1)+1)</f>
        <v>A</v>
      </c>
      <c r="R76" s="85" t="str">
        <f>VLOOKUP(K76,'Tipo B'!$A$2:$FG$72,MATCH(L76,'Tipo B'!$B$1:$FG$1)+1)</f>
        <v>M</v>
      </c>
      <c r="S76" s="85" t="str">
        <f>VLOOKUP(K76,Plantaciones!$A$2:$GT$72,MATCH(L76,Plantaciones!$B$1:$GT$1)+1)</f>
        <v>M</v>
      </c>
      <c r="T76" s="85" t="str">
        <f t="shared" si="55"/>
        <v>A</v>
      </c>
      <c r="U76" s="98">
        <f t="shared" si="56"/>
        <v>5</v>
      </c>
      <c r="V76" s="98">
        <f t="shared" si="57"/>
        <v>5</v>
      </c>
      <c r="W76" s="98">
        <f t="shared" si="58"/>
        <v>3</v>
      </c>
      <c r="X76" s="98">
        <f t="shared" si="59"/>
        <v>2</v>
      </c>
      <c r="Y76" s="98">
        <f t="shared" si="60"/>
        <v>2</v>
      </c>
      <c r="Z76" s="98">
        <f t="shared" si="61"/>
        <v>3.4</v>
      </c>
      <c r="AA76" s="98">
        <f t="shared" si="62"/>
        <v>3</v>
      </c>
      <c r="AB76" s="85" t="str">
        <f t="shared" si="63"/>
        <v>E</v>
      </c>
      <c r="AC76" s="99">
        <f t="shared" si="64"/>
        <v>2.3000000000000003</v>
      </c>
      <c r="AD76" s="99">
        <f t="shared" si="65"/>
        <v>2.15</v>
      </c>
      <c r="AE76" s="99">
        <f t="shared" si="66"/>
        <v>0.21000000000000002</v>
      </c>
      <c r="AF76" s="99">
        <f t="shared" si="67"/>
        <v>0.08</v>
      </c>
      <c r="AG76" s="99">
        <f t="shared" si="68"/>
        <v>0</v>
      </c>
      <c r="AH76" s="99">
        <f t="shared" si="69"/>
        <v>4.74</v>
      </c>
      <c r="AI76" s="99">
        <f t="shared" si="70"/>
        <v>5</v>
      </c>
      <c r="AJ76" s="85" t="str">
        <f t="shared" si="71"/>
        <v>A</v>
      </c>
      <c r="AK76" s="57" t="str">
        <f t="shared" si="49"/>
        <v>Propagación</v>
      </c>
      <c r="AL76" s="58" t="str">
        <f t="shared" si="50"/>
        <v>rápida</v>
      </c>
      <c r="AM76" s="58" t="str">
        <f t="shared" si="51"/>
        <v/>
      </c>
      <c r="AN76" s="59" t="str">
        <f t="shared" si="52"/>
        <v/>
      </c>
      <c r="AO76" s="59" t="str">
        <f t="shared" si="53"/>
        <v/>
      </c>
      <c r="AP76" s="60" t="str">
        <f t="shared" si="54"/>
        <v/>
      </c>
      <c r="AQ76" s="32">
        <f t="shared" si="45"/>
        <v>27.75</v>
      </c>
      <c r="AR76" s="117">
        <f t="shared" si="46"/>
        <v>12.959658792612458</v>
      </c>
      <c r="AS76" s="32">
        <v>7</v>
      </c>
      <c r="AT76" s="176">
        <f t="shared" si="47"/>
        <v>9.6744433071027647</v>
      </c>
      <c r="AU76" s="177">
        <f t="shared" si="48"/>
        <v>3908.8727952843597</v>
      </c>
      <c r="AV76" s="177">
        <f t="shared" si="72"/>
        <v>65.147879921405988</v>
      </c>
    </row>
    <row r="77" spans="1:48" ht="15" x14ac:dyDescent="0.2">
      <c r="A77" s="4">
        <v>72</v>
      </c>
      <c r="B77" s="54">
        <v>43049</v>
      </c>
      <c r="C77" s="61">
        <v>14.2</v>
      </c>
      <c r="D77" s="61">
        <v>19</v>
      </c>
      <c r="E77" s="61" t="s">
        <v>70</v>
      </c>
      <c r="F77" s="111">
        <v>13</v>
      </c>
      <c r="G77" s="112">
        <v>0</v>
      </c>
      <c r="H77" s="132">
        <f>IF($D77&gt;0,Bariloche!M72,"")</f>
        <v>91.61445094326568</v>
      </c>
      <c r="I77" s="132">
        <f>IF($D77&gt;0,Bariloche!O72,"")</f>
        <v>16.358530901891818</v>
      </c>
      <c r="J77" s="132">
        <f>IF($D77&gt;0,Bariloche!Y72,"")</f>
        <v>81.839250446809103</v>
      </c>
      <c r="K77" s="132">
        <f>IF($D77&gt;0,Bariloche!Z72,"")</f>
        <v>10.390094090835076</v>
      </c>
      <c r="L77" s="132">
        <f>IF($D77&gt;0,Bariloche!AA72,"")</f>
        <v>21.815514824517049</v>
      </c>
      <c r="M77" s="132">
        <f>IF($D77&gt;0,Bariloche!AB72,"")</f>
        <v>15.107842025443126</v>
      </c>
      <c r="N77" s="56">
        <v>86</v>
      </c>
      <c r="O77" s="85" t="str">
        <f>VLOOKUP(K77,Pastizal!$A$2:$AZ$32,MATCH(N77,Pastizal!$B$1:$AZ$1)+1)</f>
        <v>MA</v>
      </c>
      <c r="P77" s="85" t="str">
        <f>VLOOKUP(K77,Arbustal!$A$1:$B$61,2)</f>
        <v>E</v>
      </c>
      <c r="Q77" s="85" t="str">
        <f>VLOOKUP(L77,'Tipo A'!$A$2:$GH$384,MATCH(K77,'Tipo A'!$B$1:$GH$1)+1)</f>
        <v>M</v>
      </c>
      <c r="R77" s="85" t="str">
        <f>VLOOKUP(K77,'Tipo B'!$A$2:$FG$72,MATCH(L77,'Tipo B'!$B$1:$FG$1)+1)</f>
        <v>MA</v>
      </c>
      <c r="S77" s="85" t="str">
        <f>VLOOKUP(K77,Plantaciones!$A$2:$GT$72,MATCH(L77,Plantaciones!$B$1:$GT$1)+1)</f>
        <v>M</v>
      </c>
      <c r="T77" s="85" t="str">
        <f t="shared" si="55"/>
        <v>A</v>
      </c>
      <c r="U77" s="98">
        <f t="shared" si="56"/>
        <v>4</v>
      </c>
      <c r="V77" s="98">
        <f t="shared" si="57"/>
        <v>5</v>
      </c>
      <c r="W77" s="98">
        <f t="shared" si="58"/>
        <v>2</v>
      </c>
      <c r="X77" s="98">
        <f t="shared" si="59"/>
        <v>4</v>
      </c>
      <c r="Y77" s="98">
        <f t="shared" si="60"/>
        <v>2</v>
      </c>
      <c r="Z77" s="98">
        <f t="shared" si="61"/>
        <v>3.4</v>
      </c>
      <c r="AA77" s="98">
        <f t="shared" si="62"/>
        <v>3</v>
      </c>
      <c r="AB77" s="85" t="str">
        <f t="shared" si="63"/>
        <v>MA</v>
      </c>
      <c r="AC77" s="99">
        <f t="shared" si="64"/>
        <v>1.84</v>
      </c>
      <c r="AD77" s="99">
        <f t="shared" si="65"/>
        <v>2.15</v>
      </c>
      <c r="AE77" s="99">
        <f t="shared" si="66"/>
        <v>0.14000000000000001</v>
      </c>
      <c r="AF77" s="99">
        <f t="shared" si="67"/>
        <v>0.16</v>
      </c>
      <c r="AG77" s="99">
        <f t="shared" si="68"/>
        <v>0</v>
      </c>
      <c r="AH77" s="99">
        <f t="shared" si="69"/>
        <v>4.29</v>
      </c>
      <c r="AI77" s="99">
        <f t="shared" si="70"/>
        <v>4</v>
      </c>
      <c r="AJ77" s="85" t="str">
        <f t="shared" si="71"/>
        <v>M</v>
      </c>
      <c r="AK77" s="57" t="str">
        <f t="shared" si="49"/>
        <v>Propagación</v>
      </c>
      <c r="AL77" s="58" t="str">
        <f t="shared" si="50"/>
        <v>rápida</v>
      </c>
      <c r="AM77" s="58" t="str">
        <f t="shared" si="51"/>
        <v>focos secundarios</v>
      </c>
      <c r="AN77" s="59" t="str">
        <f t="shared" si="52"/>
        <v/>
      </c>
      <c r="AO77" s="59" t="str">
        <f t="shared" si="53"/>
        <v/>
      </c>
      <c r="AP77" s="60" t="str">
        <f t="shared" si="54"/>
        <v/>
      </c>
      <c r="AQ77" s="32">
        <f t="shared" si="45"/>
        <v>9.75</v>
      </c>
      <c r="AR77" s="117">
        <f t="shared" si="46"/>
        <v>9.3855490567343196</v>
      </c>
      <c r="AS77" s="32">
        <v>7</v>
      </c>
      <c r="AT77" s="176">
        <f t="shared" si="47"/>
        <v>0.91556939617158584</v>
      </c>
      <c r="AU77" s="177">
        <f t="shared" si="48"/>
        <v>1935.5698150645749</v>
      </c>
      <c r="AV77" s="177">
        <f t="shared" si="72"/>
        <v>32.259496917742915</v>
      </c>
    </row>
    <row r="78" spans="1:48" ht="15" x14ac:dyDescent="0.2">
      <c r="A78" s="4">
        <v>73</v>
      </c>
      <c r="B78" s="54">
        <v>43050</v>
      </c>
      <c r="C78" s="61">
        <v>18.2</v>
      </c>
      <c r="D78" s="61">
        <v>17</v>
      </c>
      <c r="E78" s="61" t="s">
        <v>97</v>
      </c>
      <c r="F78" s="111">
        <v>35</v>
      </c>
      <c r="G78" s="112">
        <v>0</v>
      </c>
      <c r="H78" s="55">
        <f>IF($D78&gt;0,Bariloche!M73,"")</f>
        <v>93.595091243459649</v>
      </c>
      <c r="I78" s="55">
        <f>IF($D78&gt;0,Bariloche!O73,"")</f>
        <v>19.756609333891817</v>
      </c>
      <c r="J78" s="55">
        <f>IF($D78&gt;0,Bariloche!Y73,"")</f>
        <v>87.51925044680911</v>
      </c>
      <c r="K78" s="55">
        <f>IF($D78&gt;0,Bariloche!Z73,"")</f>
        <v>41.581890917251961</v>
      </c>
      <c r="L78" s="55">
        <f>IF($D78&gt;0,Bariloche!AA73,"")</f>
        <v>25.258547483365373</v>
      </c>
      <c r="M78" s="55">
        <f>IF($D78&gt;0,Bariloche!AB73,"")</f>
        <v>42.375755700319495</v>
      </c>
      <c r="N78" s="56">
        <v>86</v>
      </c>
      <c r="O78" s="85" t="str">
        <f>VLOOKUP(K78,Pastizal!$A$2:$AZ$32,MATCH(N78,Pastizal!$B$1:$AZ$1)+1)</f>
        <v>E</v>
      </c>
      <c r="P78" s="85" t="str">
        <f>VLOOKUP(K78,Arbustal!$A$1:$B$61,2)</f>
        <v>E</v>
      </c>
      <c r="Q78" s="85" t="str">
        <f>VLOOKUP(L78,'Tipo A'!$A$2:$GH$384,MATCH(K78,'Tipo A'!$B$1:$GH$1)+1)</f>
        <v>MA</v>
      </c>
      <c r="R78" s="85" t="str">
        <f>VLOOKUP(K78,'Tipo B'!$A$2:$FG$72,MATCH(L78,'Tipo B'!$B$1:$FG$1)+1)</f>
        <v>E</v>
      </c>
      <c r="S78" s="85" t="str">
        <f>VLOOKUP(K78,Plantaciones!$A$2:$GT$72,MATCH(L78,Plantaciones!$B$1:$GT$1)+1)</f>
        <v>E</v>
      </c>
      <c r="T78" s="85" t="str">
        <f t="shared" si="55"/>
        <v>E</v>
      </c>
      <c r="U78" s="98">
        <f t="shared" si="56"/>
        <v>5</v>
      </c>
      <c r="V78" s="98">
        <f t="shared" si="57"/>
        <v>5</v>
      </c>
      <c r="W78" s="98">
        <f t="shared" si="58"/>
        <v>4</v>
      </c>
      <c r="X78" s="98">
        <f t="shared" si="59"/>
        <v>5</v>
      </c>
      <c r="Y78" s="98">
        <f t="shared" si="60"/>
        <v>5</v>
      </c>
      <c r="Z78" s="98">
        <f t="shared" si="61"/>
        <v>4.8</v>
      </c>
      <c r="AA78" s="98">
        <f t="shared" si="62"/>
        <v>5</v>
      </c>
      <c r="AB78" s="85" t="str">
        <f t="shared" si="63"/>
        <v>E</v>
      </c>
      <c r="AC78" s="99">
        <f t="shared" si="64"/>
        <v>2.3000000000000003</v>
      </c>
      <c r="AD78" s="99">
        <f t="shared" si="65"/>
        <v>2.15</v>
      </c>
      <c r="AE78" s="99">
        <f t="shared" si="66"/>
        <v>0.28000000000000003</v>
      </c>
      <c r="AF78" s="99">
        <f t="shared" si="67"/>
        <v>0.2</v>
      </c>
      <c r="AG78" s="99">
        <f t="shared" si="68"/>
        <v>0</v>
      </c>
      <c r="AH78" s="99">
        <f t="shared" si="69"/>
        <v>4.9300000000000006</v>
      </c>
      <c r="AI78" s="99">
        <f t="shared" si="70"/>
        <v>5</v>
      </c>
      <c r="AJ78" s="85" t="str">
        <f t="shared" si="71"/>
        <v>MA</v>
      </c>
      <c r="AK78" s="57" t="str">
        <f t="shared" si="49"/>
        <v>Propagación</v>
      </c>
      <c r="AL78" s="58" t="str">
        <f t="shared" si="50"/>
        <v>rápida</v>
      </c>
      <c r="AM78" s="58" t="str">
        <f t="shared" si="51"/>
        <v>focos secundarios</v>
      </c>
      <c r="AN78" s="59" t="str">
        <f t="shared" si="52"/>
        <v>dificultad de control en la cabeza</v>
      </c>
      <c r="AO78" s="59" t="str">
        <f t="shared" si="53"/>
        <v>EXTREMO</v>
      </c>
      <c r="AP78" s="60" t="str">
        <f t="shared" si="54"/>
        <v/>
      </c>
      <c r="AQ78" s="32">
        <f t="shared" si="45"/>
        <v>26.25</v>
      </c>
      <c r="AR78" s="117">
        <f t="shared" si="46"/>
        <v>7.4049087565403511</v>
      </c>
      <c r="AS78" s="32">
        <v>7</v>
      </c>
      <c r="AT78" s="176">
        <f t="shared" si="47"/>
        <v>11.152438322253049</v>
      </c>
      <c r="AU78" s="177">
        <f t="shared" si="48"/>
        <v>4943.0058035087995</v>
      </c>
      <c r="AV78" s="177">
        <f t="shared" si="72"/>
        <v>82.383430058479988</v>
      </c>
    </row>
    <row r="79" spans="1:48" ht="15" x14ac:dyDescent="0.2">
      <c r="A79" s="4">
        <v>74</v>
      </c>
      <c r="B79" s="54">
        <v>43051</v>
      </c>
      <c r="C79" s="61">
        <v>18.399999999999999</v>
      </c>
      <c r="D79" s="61">
        <v>46</v>
      </c>
      <c r="E79" s="61" t="s">
        <v>97</v>
      </c>
      <c r="F79" s="111">
        <v>36</v>
      </c>
      <c r="G79" s="112">
        <v>0.01</v>
      </c>
      <c r="H79" s="55">
        <f>IF($D79&gt;0,Bariloche!M74,"")</f>
        <v>90.043153320725949</v>
      </c>
      <c r="I79" s="55">
        <f>IF($D79&gt;0,Bariloche!O74,"")</f>
        <v>21.990317173891818</v>
      </c>
      <c r="J79" s="55">
        <f>IF($D79&gt;0,Bariloche!Y74,"")</f>
        <v>93.235250446809104</v>
      </c>
      <c r="K79" s="55">
        <f>IF($D79&gt;0,Bariloche!Z74,"")</f>
        <v>26.456647183996061</v>
      </c>
      <c r="L79" s="55">
        <f>IF($D79&gt;0,Bariloche!AA74,"")</f>
        <v>27.666936043821895</v>
      </c>
      <c r="M79" s="55">
        <f>IF($D79&gt;0,Bariloche!AB74,"")</f>
        <v>32.795814245553181</v>
      </c>
      <c r="N79" s="56">
        <v>86</v>
      </c>
      <c r="O79" s="85" t="str">
        <f>VLOOKUP(K79,Pastizal!$A$2:$AZ$32,MATCH(N79,Pastizal!$B$1:$AZ$1)+1)</f>
        <v>E</v>
      </c>
      <c r="P79" s="85" t="str">
        <f>VLOOKUP(K79,Arbustal!$A$1:$B$61,2)</f>
        <v>E</v>
      </c>
      <c r="Q79" s="85" t="str">
        <f>VLOOKUP(L79,'Tipo A'!$A$2:$GH$384,MATCH(K79,'Tipo A'!$B$1:$GH$1)+1)</f>
        <v>MA</v>
      </c>
      <c r="R79" s="85" t="str">
        <f>VLOOKUP(K79,'Tipo B'!$A$2:$FG$72,MATCH(L79,'Tipo B'!$B$1:$FG$1)+1)</f>
        <v>E</v>
      </c>
      <c r="S79" s="85" t="str">
        <f>VLOOKUP(K79,Plantaciones!$A$2:$GT$72,MATCH(L79,Plantaciones!$B$1:$GT$1)+1)</f>
        <v>E</v>
      </c>
      <c r="T79" s="85" t="str">
        <f t="shared" si="55"/>
        <v>E</v>
      </c>
      <c r="U79" s="98">
        <f t="shared" si="56"/>
        <v>5</v>
      </c>
      <c r="V79" s="98">
        <f t="shared" si="57"/>
        <v>5</v>
      </c>
      <c r="W79" s="98">
        <f t="shared" si="58"/>
        <v>4</v>
      </c>
      <c r="X79" s="98">
        <f t="shared" si="59"/>
        <v>5</v>
      </c>
      <c r="Y79" s="98">
        <f t="shared" si="60"/>
        <v>5</v>
      </c>
      <c r="Z79" s="98">
        <f t="shared" si="61"/>
        <v>4.8</v>
      </c>
      <c r="AA79" s="98">
        <f t="shared" si="62"/>
        <v>5</v>
      </c>
      <c r="AB79" s="85" t="str">
        <f t="shared" si="63"/>
        <v>E</v>
      </c>
      <c r="AC79" s="99">
        <f t="shared" si="64"/>
        <v>2.3000000000000003</v>
      </c>
      <c r="AD79" s="99">
        <f t="shared" si="65"/>
        <v>2.15</v>
      </c>
      <c r="AE79" s="99">
        <f t="shared" si="66"/>
        <v>0.28000000000000003</v>
      </c>
      <c r="AF79" s="99">
        <f t="shared" si="67"/>
        <v>0.2</v>
      </c>
      <c r="AG79" s="99">
        <f t="shared" si="68"/>
        <v>0</v>
      </c>
      <c r="AH79" s="99">
        <f t="shared" si="69"/>
        <v>4.9300000000000006</v>
      </c>
      <c r="AI79" s="99">
        <f t="shared" si="70"/>
        <v>5</v>
      </c>
      <c r="AJ79" s="85" t="str">
        <f t="shared" si="71"/>
        <v>A</v>
      </c>
      <c r="AK79" s="57" t="str">
        <f t="shared" si="49"/>
        <v>Propagación</v>
      </c>
      <c r="AL79" s="58" t="str">
        <f t="shared" si="50"/>
        <v>rápida</v>
      </c>
      <c r="AM79" s="58" t="str">
        <f t="shared" si="51"/>
        <v>focos secundarios</v>
      </c>
      <c r="AN79" s="59" t="str">
        <f t="shared" si="52"/>
        <v>dificultad de control en la cabeza</v>
      </c>
      <c r="AO79" s="59" t="str">
        <f t="shared" si="53"/>
        <v/>
      </c>
      <c r="AP79" s="60" t="str">
        <f t="shared" si="54"/>
        <v/>
      </c>
      <c r="AQ79" s="32">
        <f t="shared" ref="AQ79:AQ142" si="73">F79*0.75</f>
        <v>27</v>
      </c>
      <c r="AR79" s="117">
        <f t="shared" ref="AR79:AR142" si="74">101-H79</f>
        <v>10.956846679274051</v>
      </c>
      <c r="AS79" s="32">
        <v>7</v>
      </c>
      <c r="AT79" s="176">
        <f t="shared" ref="AT79:AT142" si="75">(0.57*AQ79)+(0.96*AS79)-(0.42*AR79)-7.42</f>
        <v>10.0881243947049</v>
      </c>
      <c r="AU79" s="177">
        <f t="shared" ref="AU79:AU142" si="76">1581+(154.9*AQ79)+(140.6*AS79)-(228*AR79)</f>
        <v>4249.3389571255166</v>
      </c>
      <c r="AV79" s="177">
        <f t="shared" si="72"/>
        <v>70.822315952091941</v>
      </c>
    </row>
    <row r="80" spans="1:48" ht="15" x14ac:dyDescent="0.2">
      <c r="A80" s="4">
        <v>75</v>
      </c>
      <c r="B80" s="54">
        <v>43052</v>
      </c>
      <c r="C80" s="61">
        <v>20.5</v>
      </c>
      <c r="D80" s="61">
        <v>41</v>
      </c>
      <c r="E80" s="61" t="s">
        <v>97</v>
      </c>
      <c r="F80" s="111">
        <v>33</v>
      </c>
      <c r="G80" s="112">
        <v>0</v>
      </c>
      <c r="H80" s="55">
        <f>IF($D80&gt;0,Bariloche!M75,"")</f>
        <v>90.09252504444521</v>
      </c>
      <c r="I80" s="55">
        <f>IF($D80&gt;0,Bariloche!O75,"")</f>
        <v>24.693676405891818</v>
      </c>
      <c r="J80" s="55">
        <f>IF($D80&gt;0,Bariloche!Y75,"")</f>
        <v>99.329250446809098</v>
      </c>
      <c r="K80" s="55">
        <f>IF($D80&gt;0,Bariloche!Z75,"")</f>
        <v>22.906897037412225</v>
      </c>
      <c r="L80" s="55">
        <f>IF($D80&gt;0,Bariloche!AA75,"")</f>
        <v>30.457617767456057</v>
      </c>
      <c r="M80" s="55">
        <f>IF($D80&gt;0,Bariloche!AB75,"")</f>
        <v>31.090049714993071</v>
      </c>
      <c r="N80" s="56">
        <v>86</v>
      </c>
      <c r="O80" s="85" t="str">
        <f>VLOOKUP(K80,Pastizal!$A$2:$AZ$32,MATCH(N80,Pastizal!$B$1:$AZ$1)+1)</f>
        <v>E</v>
      </c>
      <c r="P80" s="85" t="str">
        <f>VLOOKUP(K80,Arbustal!$A$1:$B$61,2)</f>
        <v>E</v>
      </c>
      <c r="Q80" s="85" t="str">
        <f>VLOOKUP(L80,'Tipo A'!$A$2:$GH$384,MATCH(K80,'Tipo A'!$B$1:$GH$1)+1)</f>
        <v>MA</v>
      </c>
      <c r="R80" s="85" t="str">
        <f>VLOOKUP(K80,'Tipo B'!$A$2:$FG$72,MATCH(L80,'Tipo B'!$B$1:$FG$1)+1)</f>
        <v>E</v>
      </c>
      <c r="S80" s="85" t="str">
        <f>VLOOKUP(K80,Plantaciones!$A$2:$GT$72,MATCH(L80,Plantaciones!$B$1:$GT$1)+1)</f>
        <v>E</v>
      </c>
      <c r="T80" s="85" t="str">
        <f t="shared" si="55"/>
        <v>E</v>
      </c>
      <c r="U80" s="98">
        <f t="shared" si="56"/>
        <v>5</v>
      </c>
      <c r="V80" s="98">
        <f t="shared" si="57"/>
        <v>5</v>
      </c>
      <c r="W80" s="98">
        <f t="shared" si="58"/>
        <v>4</v>
      </c>
      <c r="X80" s="98">
        <f t="shared" si="59"/>
        <v>5</v>
      </c>
      <c r="Y80" s="98">
        <f t="shared" si="60"/>
        <v>5</v>
      </c>
      <c r="Z80" s="98">
        <f t="shared" si="61"/>
        <v>4.8</v>
      </c>
      <c r="AA80" s="98">
        <f t="shared" si="62"/>
        <v>5</v>
      </c>
      <c r="AB80" s="85" t="str">
        <f t="shared" si="63"/>
        <v>E</v>
      </c>
      <c r="AC80" s="99">
        <f t="shared" si="64"/>
        <v>2.3000000000000003</v>
      </c>
      <c r="AD80" s="99">
        <f t="shared" si="65"/>
        <v>2.15</v>
      </c>
      <c r="AE80" s="99">
        <f t="shared" si="66"/>
        <v>0.28000000000000003</v>
      </c>
      <c r="AF80" s="99">
        <f t="shared" si="67"/>
        <v>0.2</v>
      </c>
      <c r="AG80" s="99">
        <f t="shared" si="68"/>
        <v>0</v>
      </c>
      <c r="AH80" s="99">
        <f t="shared" si="69"/>
        <v>4.9300000000000006</v>
      </c>
      <c r="AI80" s="99">
        <f t="shared" si="70"/>
        <v>5</v>
      </c>
      <c r="AJ80" s="85" t="str">
        <f t="shared" si="71"/>
        <v>A</v>
      </c>
      <c r="AK80" s="57" t="str">
        <f t="shared" si="49"/>
        <v>Propagación</v>
      </c>
      <c r="AL80" s="58" t="str">
        <f t="shared" si="50"/>
        <v>rápida</v>
      </c>
      <c r="AM80" s="58" t="str">
        <f t="shared" si="51"/>
        <v>focos secundarios</v>
      </c>
      <c r="AN80" s="59" t="str">
        <f t="shared" si="52"/>
        <v>dificultad de control en la cabeza</v>
      </c>
      <c r="AO80" s="59" t="str">
        <f t="shared" si="53"/>
        <v/>
      </c>
      <c r="AP80" s="60" t="str">
        <f t="shared" si="54"/>
        <v/>
      </c>
      <c r="AQ80" s="32">
        <f t="shared" si="73"/>
        <v>24.75</v>
      </c>
      <c r="AR80" s="117">
        <f t="shared" si="74"/>
        <v>10.90747495555479</v>
      </c>
      <c r="AS80" s="32">
        <v>7</v>
      </c>
      <c r="AT80" s="176">
        <f t="shared" si="75"/>
        <v>8.826360518666986</v>
      </c>
      <c r="AU80" s="177">
        <f t="shared" si="76"/>
        <v>3912.0707101335074</v>
      </c>
      <c r="AV80" s="177">
        <f t="shared" si="72"/>
        <v>65.201178502225119</v>
      </c>
    </row>
    <row r="81" spans="1:48" ht="15" x14ac:dyDescent="0.2">
      <c r="A81" s="4">
        <v>76</v>
      </c>
      <c r="B81" s="54">
        <v>43053</v>
      </c>
      <c r="C81" s="61">
        <v>14.4</v>
      </c>
      <c r="D81" s="61">
        <v>27</v>
      </c>
      <c r="E81" s="61" t="s">
        <v>70</v>
      </c>
      <c r="F81" s="111">
        <v>42</v>
      </c>
      <c r="G81" s="112">
        <v>0</v>
      </c>
      <c r="H81" s="55">
        <f>IF($D81&gt;0,Bariloche!M76,"")</f>
        <v>90.740929208528669</v>
      </c>
      <c r="I81" s="55">
        <f>IF($D81&gt;0,Bariloche!O76,"")</f>
        <v>27.093904725891818</v>
      </c>
      <c r="J81" s="55">
        <f>IF($D81&gt;0,Bariloche!Y76,"")</f>
        <v>104.32525044680909</v>
      </c>
      <c r="K81" s="55">
        <f>IF($D81&gt;0,Bariloche!Z76,"")</f>
        <v>39.549905018872472</v>
      </c>
      <c r="L81" s="55">
        <f>IF($D81&gt;0,Bariloche!AA76,"")</f>
        <v>32.855727010110023</v>
      </c>
      <c r="M81" s="55">
        <f>IF($D81&gt;0,Bariloche!AB76,"")</f>
        <v>45.908247480771458</v>
      </c>
      <c r="N81" s="56">
        <v>86</v>
      </c>
      <c r="O81" s="85" t="str">
        <f>VLOOKUP(K81,Pastizal!$A$2:$AZ$32,MATCH(N81,Pastizal!$B$1:$AZ$1)+1)</f>
        <v>E</v>
      </c>
      <c r="P81" s="85" t="str">
        <f>VLOOKUP(K81,Arbustal!$A$1:$B$61,2)</f>
        <v>E</v>
      </c>
      <c r="Q81" s="85" t="str">
        <f>VLOOKUP(L81,'Tipo A'!$A$2:$GH$384,MATCH(K81,'Tipo A'!$B$1:$GH$1)+1)</f>
        <v>MA</v>
      </c>
      <c r="R81" s="85" t="str">
        <f>VLOOKUP(K81,'Tipo B'!$A$2:$FG$72,MATCH(L81,'Tipo B'!$B$1:$FG$1)+1)</f>
        <v>E</v>
      </c>
      <c r="S81" s="85" t="str">
        <f>VLOOKUP(K81,Plantaciones!$A$2:$GT$72,MATCH(L81,Plantaciones!$B$1:$GT$1)+1)</f>
        <v>E</v>
      </c>
      <c r="T81" s="85" t="str">
        <f t="shared" si="55"/>
        <v>E</v>
      </c>
      <c r="U81" s="98">
        <f t="shared" si="56"/>
        <v>5</v>
      </c>
      <c r="V81" s="98">
        <f t="shared" si="57"/>
        <v>5</v>
      </c>
      <c r="W81" s="98">
        <f t="shared" si="58"/>
        <v>4</v>
      </c>
      <c r="X81" s="98">
        <f t="shared" si="59"/>
        <v>5</v>
      </c>
      <c r="Y81" s="98">
        <f t="shared" si="60"/>
        <v>5</v>
      </c>
      <c r="Z81" s="98">
        <f t="shared" si="61"/>
        <v>4.8</v>
      </c>
      <c r="AA81" s="98">
        <f t="shared" si="62"/>
        <v>5</v>
      </c>
      <c r="AB81" s="85" t="str">
        <f t="shared" si="63"/>
        <v>E</v>
      </c>
      <c r="AC81" s="99">
        <f t="shared" si="64"/>
        <v>2.3000000000000003</v>
      </c>
      <c r="AD81" s="99">
        <f t="shared" si="65"/>
        <v>2.15</v>
      </c>
      <c r="AE81" s="99">
        <f t="shared" si="66"/>
        <v>0.28000000000000003</v>
      </c>
      <c r="AF81" s="99">
        <f t="shared" si="67"/>
        <v>0.2</v>
      </c>
      <c r="AG81" s="99">
        <f t="shared" si="68"/>
        <v>0</v>
      </c>
      <c r="AH81" s="99">
        <f t="shared" si="69"/>
        <v>4.9300000000000006</v>
      </c>
      <c r="AI81" s="99">
        <f t="shared" si="70"/>
        <v>5</v>
      </c>
      <c r="AJ81" s="85" t="str">
        <f t="shared" si="71"/>
        <v>MA</v>
      </c>
      <c r="AK81" s="57" t="str">
        <f t="shared" si="49"/>
        <v>Propagación</v>
      </c>
      <c r="AL81" s="58" t="str">
        <f t="shared" si="50"/>
        <v>rápida</v>
      </c>
      <c r="AM81" s="58" t="str">
        <f t="shared" si="51"/>
        <v>focos secundarios</v>
      </c>
      <c r="AN81" s="59" t="str">
        <f t="shared" si="52"/>
        <v>dificultad de control en la cabeza</v>
      </c>
      <c r="AO81" s="59" t="str">
        <f t="shared" si="53"/>
        <v>EXTREMO</v>
      </c>
      <c r="AP81" s="60" t="str">
        <f t="shared" si="54"/>
        <v/>
      </c>
      <c r="AQ81" s="32">
        <f t="shared" si="73"/>
        <v>31.5</v>
      </c>
      <c r="AR81" s="117">
        <f t="shared" si="74"/>
        <v>10.259070791471331</v>
      </c>
      <c r="AS81" s="32">
        <v>7</v>
      </c>
      <c r="AT81" s="176">
        <f t="shared" si="75"/>
        <v>12.946190267582038</v>
      </c>
      <c r="AU81" s="177">
        <f t="shared" si="76"/>
        <v>5105.4818595445367</v>
      </c>
      <c r="AV81" s="177">
        <f t="shared" si="72"/>
        <v>85.091364325742276</v>
      </c>
    </row>
    <row r="82" spans="1:48" ht="15" x14ac:dyDescent="0.2">
      <c r="A82" s="4">
        <v>77</v>
      </c>
      <c r="B82" s="54">
        <v>43054</v>
      </c>
      <c r="C82" s="61">
        <v>10.5</v>
      </c>
      <c r="D82" s="61">
        <v>45</v>
      </c>
      <c r="E82" s="61" t="s">
        <v>97</v>
      </c>
      <c r="F82" s="111">
        <v>54</v>
      </c>
      <c r="G82" s="112">
        <v>0</v>
      </c>
      <c r="H82" s="55">
        <f>IF($D82&gt;0,Bariloche!M77,"")</f>
        <v>88.764754199539084</v>
      </c>
      <c r="I82" s="55">
        <f>IF($D82&gt;0,Bariloche!O77,"")</f>
        <v>28.447281365891818</v>
      </c>
      <c r="J82" s="55">
        <f>IF($D82&gt;0,Bariloche!Y77,"")</f>
        <v>108.61925044680909</v>
      </c>
      <c r="K82" s="55">
        <f>IF($D82&gt;0,Bariloche!Z77,"")</f>
        <v>54.54055919958887</v>
      </c>
      <c r="L82" s="55">
        <f>IF($D82&gt;0,Bariloche!AA77,"")</f>
        <v>34.382621015572866</v>
      </c>
      <c r="M82" s="55">
        <f>IF($D82&gt;0,Bariloche!AB77,"")</f>
        <v>57.203760007644014</v>
      </c>
      <c r="N82" s="56">
        <v>86</v>
      </c>
      <c r="O82" s="85" t="str">
        <f>VLOOKUP(K82,Pastizal!$A$2:$AZ$32,MATCH(N82,Pastizal!$B$1:$AZ$1)+1)</f>
        <v>E</v>
      </c>
      <c r="P82" s="85" t="str">
        <f>VLOOKUP(K82,Arbustal!$A$1:$B$61,2)</f>
        <v>E</v>
      </c>
      <c r="Q82" s="85" t="str">
        <f>VLOOKUP(L82,'Tipo A'!$A$2:$GH$384,MATCH(K82,'Tipo A'!$B$1:$GH$1)+1)</f>
        <v>E</v>
      </c>
      <c r="R82" s="85" t="str">
        <f>VLOOKUP(K82,'Tipo B'!$A$2:$FG$72,MATCH(L82,'Tipo B'!$B$1:$FG$1)+1)</f>
        <v>E</v>
      </c>
      <c r="S82" s="85" t="str">
        <f>VLOOKUP(K82,Plantaciones!$A$2:$GT$72,MATCH(L82,Plantaciones!$B$1:$GT$1)+1)</f>
        <v>E</v>
      </c>
      <c r="T82" s="85" t="str">
        <f t="shared" si="55"/>
        <v>E</v>
      </c>
      <c r="U82" s="98">
        <f t="shared" si="56"/>
        <v>5</v>
      </c>
      <c r="V82" s="98">
        <f t="shared" si="57"/>
        <v>5</v>
      </c>
      <c r="W82" s="98">
        <f t="shared" si="58"/>
        <v>5</v>
      </c>
      <c r="X82" s="98">
        <f t="shared" si="59"/>
        <v>5</v>
      </c>
      <c r="Y82" s="98">
        <f t="shared" si="60"/>
        <v>5</v>
      </c>
      <c r="Z82" s="98">
        <f t="shared" si="61"/>
        <v>5</v>
      </c>
      <c r="AA82" s="98">
        <f t="shared" si="62"/>
        <v>5</v>
      </c>
      <c r="AB82" s="85" t="str">
        <f t="shared" si="63"/>
        <v>E</v>
      </c>
      <c r="AC82" s="99">
        <f t="shared" si="64"/>
        <v>2.3000000000000003</v>
      </c>
      <c r="AD82" s="99">
        <f t="shared" si="65"/>
        <v>2.15</v>
      </c>
      <c r="AE82" s="99">
        <f t="shared" si="66"/>
        <v>0.35000000000000003</v>
      </c>
      <c r="AF82" s="99">
        <f t="shared" si="67"/>
        <v>0.2</v>
      </c>
      <c r="AG82" s="99">
        <f t="shared" si="68"/>
        <v>0</v>
      </c>
      <c r="AH82" s="99">
        <f t="shared" si="69"/>
        <v>5</v>
      </c>
      <c r="AI82" s="99">
        <f t="shared" si="70"/>
        <v>5</v>
      </c>
      <c r="AJ82" s="85" t="str">
        <f t="shared" si="71"/>
        <v>E</v>
      </c>
      <c r="AK82" s="57" t="str">
        <f t="shared" si="49"/>
        <v>Propagación</v>
      </c>
      <c r="AL82" s="58" t="str">
        <f t="shared" si="50"/>
        <v>rápida</v>
      </c>
      <c r="AM82" s="58" t="str">
        <f t="shared" si="51"/>
        <v/>
      </c>
      <c r="AN82" s="59" t="str">
        <f t="shared" si="52"/>
        <v>dificultad de control en la cabeza</v>
      </c>
      <c r="AO82" s="59" t="str">
        <f t="shared" si="53"/>
        <v>EXTREMO</v>
      </c>
      <c r="AP82" s="60" t="str">
        <f t="shared" si="54"/>
        <v>¡¡¡CATASTRÓFICO!!!</v>
      </c>
      <c r="AQ82" s="32">
        <f t="shared" si="73"/>
        <v>40.5</v>
      </c>
      <c r="AR82" s="117">
        <f t="shared" si="74"/>
        <v>12.235245800460916</v>
      </c>
      <c r="AS82" s="32">
        <v>7</v>
      </c>
      <c r="AT82" s="176">
        <f t="shared" si="75"/>
        <v>17.24619676380641</v>
      </c>
      <c r="AU82" s="177">
        <f t="shared" si="76"/>
        <v>6049.0139574949108</v>
      </c>
      <c r="AV82" s="177">
        <f t="shared" si="72"/>
        <v>100.81689929158185</v>
      </c>
    </row>
    <row r="83" spans="1:48" ht="15" x14ac:dyDescent="0.2">
      <c r="A83" s="4">
        <v>78</v>
      </c>
      <c r="B83" s="54">
        <v>43055</v>
      </c>
      <c r="C83" s="61">
        <v>12.4</v>
      </c>
      <c r="D83" s="61">
        <v>59</v>
      </c>
      <c r="E83" s="61" t="s">
        <v>70</v>
      </c>
      <c r="F83" s="111">
        <v>55</v>
      </c>
      <c r="G83" s="112">
        <v>0</v>
      </c>
      <c r="H83" s="55">
        <f>IF($D83&gt;0,Bariloche!M78,"")</f>
        <v>86.603657895238499</v>
      </c>
      <c r="I83" s="55">
        <f>IF($D83&gt;0,Bariloche!O78,"")</f>
        <v>29.621409845891819</v>
      </c>
      <c r="J83" s="55">
        <f>IF($D83&gt;0,Bariloche!Y78,"")</f>
        <v>113.25525044680909</v>
      </c>
      <c r="K83" s="55">
        <f>IF($D83&gt;0,Bariloche!Z78,"")</f>
        <v>42.118023983940184</v>
      </c>
      <c r="L83" s="55">
        <f>IF($D83&gt;0,Bariloche!AA78,"")</f>
        <v>35.820854517700745</v>
      </c>
      <c r="M83" s="55">
        <f>IF($D83&gt;0,Bariloche!AB78,"")</f>
        <v>49.579194012377982</v>
      </c>
      <c r="N83" s="56">
        <v>86</v>
      </c>
      <c r="O83" s="85" t="str">
        <f>VLOOKUP(K83,Pastizal!$A$2:$AZ$32,MATCH(N83,Pastizal!$B$1:$AZ$1)+1)</f>
        <v>E</v>
      </c>
      <c r="P83" s="85" t="str">
        <f>VLOOKUP(K83,Arbustal!$A$1:$B$61,2)</f>
        <v>E</v>
      </c>
      <c r="Q83" s="85" t="str">
        <f>VLOOKUP(L83,'Tipo A'!$A$2:$GH$384,MATCH(K83,'Tipo A'!$B$1:$GH$1)+1)</f>
        <v>E</v>
      </c>
      <c r="R83" s="85" t="str">
        <f>VLOOKUP(K83,'Tipo B'!$A$2:$FG$72,MATCH(L83,'Tipo B'!$B$1:$FG$1)+1)</f>
        <v>E</v>
      </c>
      <c r="S83" s="85" t="str">
        <f>VLOOKUP(K83,Plantaciones!$A$2:$GT$72,MATCH(L83,Plantaciones!$B$1:$GT$1)+1)</f>
        <v>E</v>
      </c>
      <c r="T83" s="85" t="str">
        <f t="shared" si="55"/>
        <v>E</v>
      </c>
      <c r="U83" s="98">
        <f t="shared" si="56"/>
        <v>5</v>
      </c>
      <c r="V83" s="98">
        <f t="shared" si="57"/>
        <v>5</v>
      </c>
      <c r="W83" s="98">
        <f t="shared" si="58"/>
        <v>5</v>
      </c>
      <c r="X83" s="98">
        <f t="shared" si="59"/>
        <v>5</v>
      </c>
      <c r="Y83" s="98">
        <f t="shared" si="60"/>
        <v>5</v>
      </c>
      <c r="Z83" s="98">
        <f t="shared" si="61"/>
        <v>5</v>
      </c>
      <c r="AA83" s="98">
        <f t="shared" si="62"/>
        <v>5</v>
      </c>
      <c r="AB83" s="85" t="str">
        <f t="shared" si="63"/>
        <v>E</v>
      </c>
      <c r="AC83" s="99">
        <f t="shared" si="64"/>
        <v>2.3000000000000003</v>
      </c>
      <c r="AD83" s="99">
        <f t="shared" si="65"/>
        <v>2.15</v>
      </c>
      <c r="AE83" s="99">
        <f t="shared" si="66"/>
        <v>0.35000000000000003</v>
      </c>
      <c r="AF83" s="99">
        <f t="shared" si="67"/>
        <v>0.2</v>
      </c>
      <c r="AG83" s="99">
        <f t="shared" si="68"/>
        <v>0</v>
      </c>
      <c r="AH83" s="99">
        <f t="shared" si="69"/>
        <v>5</v>
      </c>
      <c r="AI83" s="99">
        <f t="shared" si="70"/>
        <v>5</v>
      </c>
      <c r="AJ83" s="85" t="str">
        <f t="shared" si="71"/>
        <v>MA</v>
      </c>
      <c r="AK83" s="57" t="str">
        <f t="shared" si="49"/>
        <v>Propagación</v>
      </c>
      <c r="AL83" s="58" t="str">
        <f t="shared" si="50"/>
        <v>rápida</v>
      </c>
      <c r="AM83" s="58" t="str">
        <f t="shared" si="51"/>
        <v/>
      </c>
      <c r="AN83" s="59" t="str">
        <f t="shared" si="52"/>
        <v>dificultad de control en la cabeza</v>
      </c>
      <c r="AO83" s="59" t="str">
        <f t="shared" si="53"/>
        <v>EXTREMO</v>
      </c>
      <c r="AP83" s="60" t="str">
        <f t="shared" si="54"/>
        <v/>
      </c>
      <c r="AQ83" s="32">
        <f t="shared" si="73"/>
        <v>41.25</v>
      </c>
      <c r="AR83" s="117">
        <f t="shared" si="74"/>
        <v>14.396342104761501</v>
      </c>
      <c r="AS83" s="32">
        <v>7</v>
      </c>
      <c r="AT83" s="176">
        <f t="shared" si="75"/>
        <v>16.766036316000168</v>
      </c>
      <c r="AU83" s="177">
        <f t="shared" si="76"/>
        <v>5672.4590001143788</v>
      </c>
      <c r="AV83" s="177">
        <f t="shared" si="72"/>
        <v>94.540983335239645</v>
      </c>
    </row>
    <row r="84" spans="1:48" ht="15" x14ac:dyDescent="0.2">
      <c r="A84" s="4">
        <v>79</v>
      </c>
      <c r="B84" s="54">
        <v>43056</v>
      </c>
      <c r="C84" s="61">
        <v>9</v>
      </c>
      <c r="D84" s="61">
        <v>35</v>
      </c>
      <c r="E84" s="61" t="s">
        <v>70</v>
      </c>
      <c r="F84" s="111">
        <v>42</v>
      </c>
      <c r="G84" s="112"/>
      <c r="H84" s="55">
        <f>IF($D84&gt;0,Bariloche!M79,"")</f>
        <v>87.936062288113092</v>
      </c>
      <c r="I84" s="55">
        <f>IF($D84&gt;0,Bariloche!O79,"")</f>
        <v>31.014030165891818</v>
      </c>
      <c r="J84" s="55">
        <f>IF($D84&gt;0,Bariloche!Y79,"")</f>
        <v>117.27925044680909</v>
      </c>
      <c r="K84" s="55">
        <f>IF($D84&gt;0,Bariloche!Z79,"")</f>
        <v>26.456813773082427</v>
      </c>
      <c r="L84" s="55">
        <f>IF($D84&gt;0,Bariloche!AA79,"")</f>
        <v>37.341219082375659</v>
      </c>
      <c r="M84" s="55">
        <f>IF($D84&gt;0,Bariloche!AB79,"")</f>
        <v>37.503658082753013</v>
      </c>
      <c r="N84" s="56">
        <v>86</v>
      </c>
      <c r="O84" s="85" t="str">
        <f>VLOOKUP(K84,Pastizal!$A$2:$AZ$32,MATCH(N84,Pastizal!$B$1:$AZ$1)+1)</f>
        <v>E</v>
      </c>
      <c r="P84" s="85" t="str">
        <f>VLOOKUP(K84,Arbustal!$A$1:$B$61,2)</f>
        <v>E</v>
      </c>
      <c r="Q84" s="85" t="str">
        <f>VLOOKUP(L84,'Tipo A'!$A$2:$GH$384,MATCH(K84,'Tipo A'!$B$1:$GH$1)+1)</f>
        <v>MA</v>
      </c>
      <c r="R84" s="85" t="str">
        <f>VLOOKUP(K84,'Tipo B'!$A$2:$FG$72,MATCH(L84,'Tipo B'!$B$1:$FG$1)+1)</f>
        <v>E</v>
      </c>
      <c r="S84" s="85" t="str">
        <f>VLOOKUP(K84,Plantaciones!$A$2:$GT$72,MATCH(L84,Plantaciones!$B$1:$GT$1)+1)</f>
        <v>E</v>
      </c>
      <c r="T84" s="85" t="str">
        <f t="shared" si="55"/>
        <v>E</v>
      </c>
      <c r="U84" s="98">
        <f t="shared" si="56"/>
        <v>5</v>
      </c>
      <c r="V84" s="98">
        <f t="shared" si="57"/>
        <v>5</v>
      </c>
      <c r="W84" s="98">
        <f t="shared" si="58"/>
        <v>4</v>
      </c>
      <c r="X84" s="98">
        <f t="shared" si="59"/>
        <v>5</v>
      </c>
      <c r="Y84" s="98">
        <f t="shared" si="60"/>
        <v>5</v>
      </c>
      <c r="Z84" s="98">
        <f t="shared" si="61"/>
        <v>4.8</v>
      </c>
      <c r="AA84" s="98">
        <f t="shared" si="62"/>
        <v>5</v>
      </c>
      <c r="AB84" s="85" t="str">
        <f t="shared" si="63"/>
        <v>E</v>
      </c>
      <c r="AC84" s="99">
        <f t="shared" si="64"/>
        <v>2.3000000000000003</v>
      </c>
      <c r="AD84" s="99">
        <f t="shared" si="65"/>
        <v>2.15</v>
      </c>
      <c r="AE84" s="99">
        <f t="shared" si="66"/>
        <v>0.28000000000000003</v>
      </c>
      <c r="AF84" s="99">
        <f t="shared" si="67"/>
        <v>0.2</v>
      </c>
      <c r="AG84" s="99">
        <f t="shared" si="68"/>
        <v>0</v>
      </c>
      <c r="AH84" s="99">
        <f t="shared" si="69"/>
        <v>4.9300000000000006</v>
      </c>
      <c r="AI84" s="99">
        <f t="shared" si="70"/>
        <v>5</v>
      </c>
      <c r="AJ84" s="85" t="str">
        <f t="shared" si="71"/>
        <v>MA</v>
      </c>
      <c r="AK84" s="57" t="str">
        <f t="shared" si="49"/>
        <v>Propagación</v>
      </c>
      <c r="AL84" s="58" t="str">
        <f t="shared" si="50"/>
        <v>rápida</v>
      </c>
      <c r="AM84" s="58" t="str">
        <f t="shared" si="51"/>
        <v/>
      </c>
      <c r="AN84" s="59" t="str">
        <f t="shared" si="52"/>
        <v>dificultad de control en la cabeza</v>
      </c>
      <c r="AO84" s="59" t="str">
        <f t="shared" si="53"/>
        <v>EXTREMO</v>
      </c>
      <c r="AP84" s="60" t="str">
        <f t="shared" si="54"/>
        <v/>
      </c>
      <c r="AQ84" s="32">
        <f t="shared" si="73"/>
        <v>31.5</v>
      </c>
      <c r="AR84" s="117">
        <f t="shared" si="74"/>
        <v>13.063937711886908</v>
      </c>
      <c r="AS84" s="32">
        <v>7</v>
      </c>
      <c r="AT84" s="176">
        <f t="shared" si="75"/>
        <v>11.768146161007495</v>
      </c>
      <c r="AU84" s="177">
        <f t="shared" si="76"/>
        <v>4465.9722016897849</v>
      </c>
      <c r="AV84" s="177">
        <f t="shared" si="72"/>
        <v>74.43287002816308</v>
      </c>
    </row>
    <row r="85" spans="1:48" ht="15" x14ac:dyDescent="0.2">
      <c r="A85" s="4">
        <v>80</v>
      </c>
      <c r="B85" s="54">
        <v>43057</v>
      </c>
      <c r="C85" s="61">
        <v>8.9</v>
      </c>
      <c r="D85" s="61">
        <v>63</v>
      </c>
      <c r="E85" s="61" t="s">
        <v>97</v>
      </c>
      <c r="F85" s="111">
        <v>47</v>
      </c>
      <c r="G85" s="112"/>
      <c r="H85" s="55">
        <f>IF($D85&gt;0,Bariloche!M80,"")</f>
        <v>85.585539941002878</v>
      </c>
      <c r="I85" s="55">
        <f>IF($D85&gt;0,Bariloche!O80,"")</f>
        <v>31.798903765891819</v>
      </c>
      <c r="J85" s="55">
        <f>IF($D85&gt;0,Bariloche!Y80,"")</f>
        <v>121.28525044680909</v>
      </c>
      <c r="K85" s="55">
        <f>IF($D85&gt;0,Bariloche!Z80,"")</f>
        <v>24.393274056878884</v>
      </c>
      <c r="L85" s="55">
        <f>IF($D85&gt;0,Bariloche!AA80,"")</f>
        <v>38.417071385747789</v>
      </c>
      <c r="M85" s="55">
        <f>IF($D85&gt;0,Bariloche!AB80,"")</f>
        <v>36.021746462608604</v>
      </c>
      <c r="N85" s="56">
        <v>86</v>
      </c>
      <c r="O85" s="85" t="str">
        <f>VLOOKUP(K85,Pastizal!$A$2:$AZ$32,MATCH(N85,Pastizal!$B$1:$AZ$1)+1)</f>
        <v>E</v>
      </c>
      <c r="P85" s="85" t="str">
        <f>VLOOKUP(K85,Arbustal!$A$1:$B$61,2)</f>
        <v>E</v>
      </c>
      <c r="Q85" s="85" t="str">
        <f>VLOOKUP(L85,'Tipo A'!$A$2:$GH$384,MATCH(K85,'Tipo A'!$B$1:$GH$1)+1)</f>
        <v>MA</v>
      </c>
      <c r="R85" s="85" t="str">
        <f>VLOOKUP(K85,'Tipo B'!$A$2:$FG$72,MATCH(L85,'Tipo B'!$B$1:$FG$1)+1)</f>
        <v>E</v>
      </c>
      <c r="S85" s="85" t="str">
        <f>VLOOKUP(K85,Plantaciones!$A$2:$GT$72,MATCH(L85,Plantaciones!$B$1:$GT$1)+1)</f>
        <v>E</v>
      </c>
      <c r="T85" s="85" t="str">
        <f t="shared" si="55"/>
        <v>E</v>
      </c>
      <c r="U85" s="98">
        <f t="shared" si="56"/>
        <v>5</v>
      </c>
      <c r="V85" s="98">
        <f t="shared" si="57"/>
        <v>5</v>
      </c>
      <c r="W85" s="98">
        <f t="shared" si="58"/>
        <v>4</v>
      </c>
      <c r="X85" s="98">
        <f t="shared" si="59"/>
        <v>5</v>
      </c>
      <c r="Y85" s="98">
        <f t="shared" si="60"/>
        <v>5</v>
      </c>
      <c r="Z85" s="98">
        <f t="shared" si="61"/>
        <v>4.8</v>
      </c>
      <c r="AA85" s="98">
        <f t="shared" si="62"/>
        <v>5</v>
      </c>
      <c r="AB85" s="85" t="str">
        <f t="shared" si="63"/>
        <v>E</v>
      </c>
      <c r="AC85" s="99">
        <f t="shared" si="64"/>
        <v>2.3000000000000003</v>
      </c>
      <c r="AD85" s="99">
        <f t="shared" si="65"/>
        <v>2.15</v>
      </c>
      <c r="AE85" s="99">
        <f t="shared" si="66"/>
        <v>0.28000000000000003</v>
      </c>
      <c r="AF85" s="99">
        <f t="shared" si="67"/>
        <v>0.2</v>
      </c>
      <c r="AG85" s="99">
        <f t="shared" si="68"/>
        <v>0</v>
      </c>
      <c r="AH85" s="99">
        <f t="shared" si="69"/>
        <v>4.9300000000000006</v>
      </c>
      <c r="AI85" s="99">
        <f t="shared" si="70"/>
        <v>5</v>
      </c>
      <c r="AJ85" s="85" t="str">
        <f t="shared" si="71"/>
        <v>A</v>
      </c>
      <c r="AK85" s="57" t="str">
        <f t="shared" si="49"/>
        <v>Propagación</v>
      </c>
      <c r="AL85" s="58" t="str">
        <f t="shared" si="50"/>
        <v>rápida</v>
      </c>
      <c r="AM85" s="58" t="str">
        <f t="shared" si="51"/>
        <v/>
      </c>
      <c r="AN85" s="59" t="str">
        <f t="shared" si="52"/>
        <v>dificultad de control en la cabeza</v>
      </c>
      <c r="AO85" s="59" t="str">
        <f t="shared" si="53"/>
        <v>EXTREMO</v>
      </c>
      <c r="AP85" s="60" t="str">
        <f t="shared" si="54"/>
        <v/>
      </c>
      <c r="AQ85" s="32">
        <f t="shared" si="73"/>
        <v>35.25</v>
      </c>
      <c r="AR85" s="117">
        <f t="shared" si="74"/>
        <v>15.414460058997122</v>
      </c>
      <c r="AS85" s="32">
        <v>7</v>
      </c>
      <c r="AT85" s="176">
        <f t="shared" si="75"/>
        <v>12.918426775221205</v>
      </c>
      <c r="AU85" s="177">
        <f t="shared" si="76"/>
        <v>4510.9281065486566</v>
      </c>
      <c r="AV85" s="177">
        <f t="shared" si="72"/>
        <v>75.182135109144284</v>
      </c>
    </row>
    <row r="86" spans="1:48" ht="15" x14ac:dyDescent="0.2">
      <c r="A86" s="4">
        <v>81</v>
      </c>
      <c r="B86" s="54">
        <v>43058</v>
      </c>
      <c r="C86" s="61">
        <v>12.1</v>
      </c>
      <c r="D86" s="61">
        <v>26</v>
      </c>
      <c r="E86" s="61" t="s">
        <v>97</v>
      </c>
      <c r="F86" s="111">
        <v>39</v>
      </c>
      <c r="G86" s="112"/>
      <c r="H86" s="55">
        <f>IF($D86&gt;0,Bariloche!M81,"")</f>
        <v>89.738919998181075</v>
      </c>
      <c r="I86" s="55">
        <f>IF($D86&gt;0,Bariloche!O81,"")</f>
        <v>33.870970069891818</v>
      </c>
      <c r="J86" s="55">
        <f>IF($D86&gt;0,Bariloche!Y81,"")</f>
        <v>125.86725044680908</v>
      </c>
      <c r="K86" s="55">
        <f>IF($D86&gt;0,Bariloche!Z81,"")</f>
        <v>29.460452468993065</v>
      </c>
      <c r="L86" s="55">
        <f>IF($D86&gt;0,Bariloche!AA81,"")</f>
        <v>40.497304052720679</v>
      </c>
      <c r="M86" s="55">
        <f>IF($D86&gt;0,Bariloche!AB81,"")</f>
        <v>41.704265113684343</v>
      </c>
      <c r="N86" s="56">
        <v>86</v>
      </c>
      <c r="O86" s="85" t="str">
        <f>VLOOKUP(K86,Pastizal!$A$2:$AZ$32,MATCH(N86,Pastizal!$B$1:$AZ$1)+1)</f>
        <v>E</v>
      </c>
      <c r="P86" s="85" t="str">
        <f>VLOOKUP(K86,Arbustal!$A$1:$B$61,2)</f>
        <v>E</v>
      </c>
      <c r="Q86" s="85" t="str">
        <f>VLOOKUP(L86,'Tipo A'!$A$2:$GH$384,MATCH(K86,'Tipo A'!$B$1:$GH$1)+1)</f>
        <v>MA</v>
      </c>
      <c r="R86" s="85" t="str">
        <f>VLOOKUP(K86,'Tipo B'!$A$2:$FG$72,MATCH(L86,'Tipo B'!$B$1:$FG$1)+1)</f>
        <v>E</v>
      </c>
      <c r="S86" s="85" t="str">
        <f>VLOOKUP(K86,Plantaciones!$A$2:$GT$72,MATCH(L86,Plantaciones!$B$1:$GT$1)+1)</f>
        <v>E</v>
      </c>
      <c r="T86" s="85" t="str">
        <f t="shared" si="55"/>
        <v>E</v>
      </c>
      <c r="U86" s="98">
        <f t="shared" si="56"/>
        <v>5</v>
      </c>
      <c r="V86" s="98">
        <f t="shared" si="57"/>
        <v>5</v>
      </c>
      <c r="W86" s="98">
        <f t="shared" si="58"/>
        <v>4</v>
      </c>
      <c r="X86" s="98">
        <f t="shared" si="59"/>
        <v>5</v>
      </c>
      <c r="Y86" s="98">
        <f t="shared" si="60"/>
        <v>5</v>
      </c>
      <c r="Z86" s="98">
        <f t="shared" si="61"/>
        <v>4.8</v>
      </c>
      <c r="AA86" s="98">
        <f t="shared" si="62"/>
        <v>5</v>
      </c>
      <c r="AB86" s="85" t="str">
        <f t="shared" si="63"/>
        <v>E</v>
      </c>
      <c r="AC86" s="99">
        <f t="shared" si="64"/>
        <v>2.3000000000000003</v>
      </c>
      <c r="AD86" s="99">
        <f t="shared" si="65"/>
        <v>2.15</v>
      </c>
      <c r="AE86" s="99">
        <f t="shared" si="66"/>
        <v>0.28000000000000003</v>
      </c>
      <c r="AF86" s="99">
        <f t="shared" si="67"/>
        <v>0.2</v>
      </c>
      <c r="AG86" s="99">
        <f t="shared" si="68"/>
        <v>0</v>
      </c>
      <c r="AH86" s="99">
        <f t="shared" si="69"/>
        <v>4.9300000000000006</v>
      </c>
      <c r="AI86" s="99">
        <f t="shared" si="70"/>
        <v>5</v>
      </c>
      <c r="AJ86" s="85" t="str">
        <f t="shared" si="71"/>
        <v>MA</v>
      </c>
      <c r="AK86" s="57" t="str">
        <f t="shared" si="49"/>
        <v>Propagación</v>
      </c>
      <c r="AL86" s="58" t="str">
        <f t="shared" si="50"/>
        <v>rápida</v>
      </c>
      <c r="AM86" s="58" t="str">
        <f t="shared" si="51"/>
        <v/>
      </c>
      <c r="AN86" s="59" t="str">
        <f t="shared" si="52"/>
        <v>dificultad de control en la cabeza</v>
      </c>
      <c r="AO86" s="59" t="str">
        <f t="shared" si="53"/>
        <v>EXTREMO</v>
      </c>
      <c r="AP86" s="60" t="str">
        <f t="shared" si="54"/>
        <v/>
      </c>
      <c r="AQ86" s="32">
        <f t="shared" si="73"/>
        <v>29.25</v>
      </c>
      <c r="AR86" s="117">
        <f t="shared" si="74"/>
        <v>11.261080001818925</v>
      </c>
      <c r="AS86" s="32">
        <v>7</v>
      </c>
      <c r="AT86" s="176">
        <f t="shared" si="75"/>
        <v>11.242846399236049</v>
      </c>
      <c r="AU86" s="177">
        <f t="shared" si="76"/>
        <v>4528.4987595852845</v>
      </c>
      <c r="AV86" s="177">
        <f t="shared" si="72"/>
        <v>75.474979326421405</v>
      </c>
    </row>
    <row r="87" spans="1:48" ht="15" x14ac:dyDescent="0.2">
      <c r="A87" s="4">
        <v>82</v>
      </c>
      <c r="B87" s="54">
        <v>43059</v>
      </c>
      <c r="C87" s="61">
        <v>12.4</v>
      </c>
      <c r="D87" s="61">
        <v>29</v>
      </c>
      <c r="E87" s="61" t="s">
        <v>97</v>
      </c>
      <c r="F87" s="111">
        <v>34</v>
      </c>
      <c r="G87" s="112"/>
      <c r="H87" s="55">
        <f>IF($D87&gt;0,Bariloche!M82,"")</f>
        <v>90.030893565017223</v>
      </c>
      <c r="I87" s="55">
        <f>IF($D87&gt;0,Bariloche!O82,"")</f>
        <v>35.904216949891818</v>
      </c>
      <c r="J87" s="55">
        <f>IF($D87&gt;0,Bariloche!Y82,"")</f>
        <v>130.50325044680909</v>
      </c>
      <c r="K87" s="55">
        <f>IF($D87&gt;0,Bariloche!Z82,"")</f>
        <v>23.878810560390473</v>
      </c>
      <c r="L87" s="55">
        <f>IF($D87&gt;0,Bariloche!AA82,"")</f>
        <v>42.545503795121377</v>
      </c>
      <c r="M87" s="55">
        <f>IF($D87&gt;0,Bariloche!AB82,"")</f>
        <v>37.218265040030609</v>
      </c>
      <c r="N87" s="56">
        <v>86</v>
      </c>
      <c r="O87" s="85" t="str">
        <f>VLOOKUP(K87,Pastizal!$A$2:$AZ$32,MATCH(N87,Pastizal!$B$1:$AZ$1)+1)</f>
        <v>E</v>
      </c>
      <c r="P87" s="85" t="str">
        <f>VLOOKUP(K87,Arbustal!$A$1:$B$61,2)</f>
        <v>E</v>
      </c>
      <c r="Q87" s="85" t="str">
        <f>VLOOKUP(L87,'Tipo A'!$A$2:$GH$384,MATCH(K87,'Tipo A'!$B$1:$GH$1)+1)</f>
        <v>MA</v>
      </c>
      <c r="R87" s="85" t="str">
        <f>VLOOKUP(K87,'Tipo B'!$A$2:$FG$72,MATCH(L87,'Tipo B'!$B$1:$FG$1)+1)</f>
        <v>E</v>
      </c>
      <c r="S87" s="85" t="str">
        <f>VLOOKUP(K87,Plantaciones!$A$2:$GT$72,MATCH(L87,Plantaciones!$B$1:$GT$1)+1)</f>
        <v>E</v>
      </c>
      <c r="T87" s="85" t="str">
        <f t="shared" si="55"/>
        <v>E</v>
      </c>
      <c r="U87" s="98">
        <f t="shared" si="56"/>
        <v>5</v>
      </c>
      <c r="V87" s="98">
        <f t="shared" si="57"/>
        <v>5</v>
      </c>
      <c r="W87" s="98">
        <f t="shared" si="58"/>
        <v>4</v>
      </c>
      <c r="X87" s="98">
        <f t="shared" si="59"/>
        <v>5</v>
      </c>
      <c r="Y87" s="98">
        <f t="shared" si="60"/>
        <v>5</v>
      </c>
      <c r="Z87" s="98">
        <f t="shared" si="61"/>
        <v>4.8</v>
      </c>
      <c r="AA87" s="98">
        <f t="shared" si="62"/>
        <v>5</v>
      </c>
      <c r="AB87" s="85" t="str">
        <f t="shared" si="63"/>
        <v>E</v>
      </c>
      <c r="AC87" s="99">
        <f t="shared" si="64"/>
        <v>2.3000000000000003</v>
      </c>
      <c r="AD87" s="99">
        <f t="shared" si="65"/>
        <v>2.15</v>
      </c>
      <c r="AE87" s="99">
        <f t="shared" si="66"/>
        <v>0.28000000000000003</v>
      </c>
      <c r="AF87" s="99">
        <f t="shared" si="67"/>
        <v>0.2</v>
      </c>
      <c r="AG87" s="99">
        <f t="shared" si="68"/>
        <v>0</v>
      </c>
      <c r="AH87" s="99">
        <f t="shared" si="69"/>
        <v>4.9300000000000006</v>
      </c>
      <c r="AI87" s="99">
        <f t="shared" si="70"/>
        <v>5</v>
      </c>
      <c r="AJ87" s="85" t="str">
        <f t="shared" si="71"/>
        <v>MA</v>
      </c>
      <c r="AK87" s="57" t="str">
        <f t="shared" si="49"/>
        <v>Propagación</v>
      </c>
      <c r="AL87" s="58" t="str">
        <f t="shared" si="50"/>
        <v>rápida</v>
      </c>
      <c r="AM87" s="58" t="str">
        <f t="shared" si="51"/>
        <v>focos secundarios</v>
      </c>
      <c r="AN87" s="59" t="str">
        <f t="shared" si="52"/>
        <v>dificultad de control en la cabeza</v>
      </c>
      <c r="AO87" s="59" t="str">
        <f t="shared" si="53"/>
        <v>EXTREMO</v>
      </c>
      <c r="AP87" s="60" t="str">
        <f t="shared" si="54"/>
        <v/>
      </c>
      <c r="AQ87" s="32">
        <f t="shared" si="73"/>
        <v>25.5</v>
      </c>
      <c r="AR87" s="117">
        <f t="shared" si="74"/>
        <v>10.969106434982777</v>
      </c>
      <c r="AS87" s="32">
        <v>7</v>
      </c>
      <c r="AT87" s="176">
        <f t="shared" si="75"/>
        <v>9.2279752973072338</v>
      </c>
      <c r="AU87" s="177">
        <f t="shared" si="76"/>
        <v>4014.1937328239273</v>
      </c>
      <c r="AV87" s="177">
        <f t="shared" si="72"/>
        <v>66.903228880398785</v>
      </c>
    </row>
    <row r="88" spans="1:48" ht="15" x14ac:dyDescent="0.2">
      <c r="A88" s="4">
        <v>83</v>
      </c>
      <c r="B88" s="54">
        <v>43060</v>
      </c>
      <c r="C88" s="61">
        <v>13.7</v>
      </c>
      <c r="D88" s="61">
        <v>36</v>
      </c>
      <c r="E88" s="61" t="s">
        <v>70</v>
      </c>
      <c r="F88" s="111">
        <v>37</v>
      </c>
      <c r="G88" s="107"/>
      <c r="H88" s="55">
        <f>IF($D88&gt;0,Bariloche!M83,"")</f>
        <v>90.080261241173901</v>
      </c>
      <c r="I88" s="55">
        <f>IF($D88&gt;0,Bariloche!O83,"")</f>
        <v>37.913493365891817</v>
      </c>
      <c r="J88" s="55">
        <f>IF($D88&gt;0,Bariloche!Y83,"")</f>
        <v>135.3732504468091</v>
      </c>
      <c r="K88" s="55">
        <f>IF($D88&gt;0,Bariloche!Z83,"")</f>
        <v>27.971939858016249</v>
      </c>
      <c r="L88" s="55">
        <f>IF($D88&gt;0,Bariloche!AA83,"")</f>
        <v>44.599757492668395</v>
      </c>
      <c r="M88" s="55">
        <f>IF($D88&gt;0,Bariloche!AB83,"")</f>
        <v>42.129843402151252</v>
      </c>
      <c r="N88" s="56">
        <v>86</v>
      </c>
      <c r="O88" s="85" t="str">
        <f>VLOOKUP(K88,Pastizal!$A$2:$AZ$32,MATCH(N88,Pastizal!$B$1:$AZ$1)+1)</f>
        <v>E</v>
      </c>
      <c r="P88" s="85" t="str">
        <f>VLOOKUP(K88,Arbustal!$A$1:$B$61,2)</f>
        <v>E</v>
      </c>
      <c r="Q88" s="85" t="str">
        <f>VLOOKUP(L88,'Tipo A'!$A$2:$GH$384,MATCH(K88,'Tipo A'!$B$1:$GH$1)+1)</f>
        <v>MA</v>
      </c>
      <c r="R88" s="85" t="str">
        <f>VLOOKUP(K88,'Tipo B'!$A$2:$FG$72,MATCH(L88,'Tipo B'!$B$1:$FG$1)+1)</f>
        <v>E</v>
      </c>
      <c r="S88" s="85" t="str">
        <f>VLOOKUP(K88,Plantaciones!$A$2:$GT$72,MATCH(L88,Plantaciones!$B$1:$GT$1)+1)</f>
        <v>E</v>
      </c>
      <c r="T88" s="85" t="str">
        <f t="shared" si="55"/>
        <v>E</v>
      </c>
      <c r="U88" s="98">
        <f t="shared" si="56"/>
        <v>5</v>
      </c>
      <c r="V88" s="98">
        <f t="shared" si="57"/>
        <v>5</v>
      </c>
      <c r="W88" s="98">
        <f t="shared" si="58"/>
        <v>4</v>
      </c>
      <c r="X88" s="98">
        <f t="shared" si="59"/>
        <v>5</v>
      </c>
      <c r="Y88" s="98">
        <f t="shared" si="60"/>
        <v>5</v>
      </c>
      <c r="Z88" s="98">
        <f t="shared" si="61"/>
        <v>4.8</v>
      </c>
      <c r="AA88" s="98">
        <f t="shared" si="62"/>
        <v>5</v>
      </c>
      <c r="AB88" s="85" t="str">
        <f t="shared" si="63"/>
        <v>E</v>
      </c>
      <c r="AC88" s="99">
        <f t="shared" si="64"/>
        <v>2.3000000000000003</v>
      </c>
      <c r="AD88" s="99">
        <f t="shared" si="65"/>
        <v>2.15</v>
      </c>
      <c r="AE88" s="99">
        <f t="shared" si="66"/>
        <v>0.28000000000000003</v>
      </c>
      <c r="AF88" s="99">
        <f t="shared" si="67"/>
        <v>0.2</v>
      </c>
      <c r="AG88" s="99">
        <f t="shared" si="68"/>
        <v>0</v>
      </c>
      <c r="AH88" s="99">
        <f t="shared" si="69"/>
        <v>4.9300000000000006</v>
      </c>
      <c r="AI88" s="99">
        <f t="shared" si="70"/>
        <v>5</v>
      </c>
      <c r="AJ88" s="85" t="str">
        <f t="shared" si="71"/>
        <v>MA</v>
      </c>
      <c r="AK88" s="57" t="str">
        <f t="shared" si="49"/>
        <v>Propagación</v>
      </c>
      <c r="AL88" s="58" t="str">
        <f t="shared" si="50"/>
        <v>rápida</v>
      </c>
      <c r="AM88" s="58" t="str">
        <f t="shared" si="51"/>
        <v>focos secundarios</v>
      </c>
      <c r="AN88" s="59" t="str">
        <f t="shared" si="52"/>
        <v>dificultad de control en la cabeza</v>
      </c>
      <c r="AO88" s="59" t="str">
        <f t="shared" si="53"/>
        <v>EXTREMO</v>
      </c>
      <c r="AP88" s="60" t="str">
        <f t="shared" si="54"/>
        <v/>
      </c>
      <c r="AQ88" s="32">
        <f t="shared" si="73"/>
        <v>27.75</v>
      </c>
      <c r="AR88" s="117">
        <f t="shared" si="74"/>
        <v>10.919738758826099</v>
      </c>
      <c r="AS88" s="32">
        <v>7</v>
      </c>
      <c r="AT88" s="176">
        <f t="shared" si="75"/>
        <v>10.531209721293036</v>
      </c>
      <c r="AU88" s="177">
        <f t="shared" si="76"/>
        <v>4373.9745629876497</v>
      </c>
      <c r="AV88" s="177">
        <f t="shared" si="72"/>
        <v>72.899576049794163</v>
      </c>
    </row>
    <row r="89" spans="1:48" ht="15" x14ac:dyDescent="0.2">
      <c r="A89" s="4">
        <v>84</v>
      </c>
      <c r="B89" s="54">
        <v>43061</v>
      </c>
      <c r="C89" s="61">
        <v>16.399999999999999</v>
      </c>
      <c r="D89" s="61">
        <v>27</v>
      </c>
      <c r="E89" s="61" t="s">
        <v>70</v>
      </c>
      <c r="F89" s="111">
        <v>40</v>
      </c>
      <c r="G89" s="112"/>
      <c r="H89" s="55">
        <f>IF($D89&gt;0,Bariloche!M84,"")</f>
        <v>91.035204551661707</v>
      </c>
      <c r="I89" s="55">
        <f>IF($D89&gt;0,Bariloche!O84,"")</f>
        <v>40.623428565891814</v>
      </c>
      <c r="J89" s="55">
        <f>IF($D89&gt;0,Bariloche!Y84,"")</f>
        <v>140.72925044680909</v>
      </c>
      <c r="K89" s="55">
        <f>IF($D89&gt;0,Bariloche!Z84,"")</f>
        <v>37.291485070008029</v>
      </c>
      <c r="L89" s="55">
        <f>IF($D89&gt;0,Bariloche!AA84,"")</f>
        <v>47.191019414294082</v>
      </c>
      <c r="M89" s="55">
        <f>IF($D89&gt;0,Bariloche!AB84,"")</f>
        <v>51.824245569586267</v>
      </c>
      <c r="N89" s="56">
        <v>86</v>
      </c>
      <c r="O89" s="85" t="str">
        <f>VLOOKUP(K89,Pastizal!$A$2:$AZ$32,MATCH(N89,Pastizal!$B$1:$AZ$1)+1)</f>
        <v>E</v>
      </c>
      <c r="P89" s="85" t="str">
        <f>VLOOKUP(K89,Arbustal!$A$1:$B$61,2)</f>
        <v>E</v>
      </c>
      <c r="Q89" s="85" t="str">
        <f>VLOOKUP(L89,'Tipo A'!$A$2:$GH$384,MATCH(K89,'Tipo A'!$B$1:$GH$1)+1)</f>
        <v>E</v>
      </c>
      <c r="R89" s="85" t="str">
        <f>VLOOKUP(K89,'Tipo B'!$A$2:$FG$72,MATCH(L89,'Tipo B'!$B$1:$FG$1)+1)</f>
        <v>E</v>
      </c>
      <c r="S89" s="85" t="str">
        <f>VLOOKUP(K89,Plantaciones!$A$2:$GT$72,MATCH(L89,Plantaciones!$B$1:$GT$1)+1)</f>
        <v>E</v>
      </c>
      <c r="T89" s="85" t="str">
        <f t="shared" si="55"/>
        <v>E</v>
      </c>
      <c r="U89" s="98">
        <f t="shared" si="56"/>
        <v>5</v>
      </c>
      <c r="V89" s="98">
        <f t="shared" si="57"/>
        <v>5</v>
      </c>
      <c r="W89" s="98">
        <f t="shared" si="58"/>
        <v>5</v>
      </c>
      <c r="X89" s="98">
        <f t="shared" si="59"/>
        <v>5</v>
      </c>
      <c r="Y89" s="98">
        <f t="shared" si="60"/>
        <v>5</v>
      </c>
      <c r="Z89" s="98">
        <f t="shared" si="61"/>
        <v>5</v>
      </c>
      <c r="AA89" s="98">
        <f t="shared" si="62"/>
        <v>5</v>
      </c>
      <c r="AB89" s="85" t="str">
        <f t="shared" si="63"/>
        <v>E</v>
      </c>
      <c r="AC89" s="99">
        <f t="shared" si="64"/>
        <v>2.3000000000000003</v>
      </c>
      <c r="AD89" s="99">
        <f t="shared" si="65"/>
        <v>2.15</v>
      </c>
      <c r="AE89" s="99">
        <f t="shared" si="66"/>
        <v>0.35000000000000003</v>
      </c>
      <c r="AF89" s="99">
        <f t="shared" si="67"/>
        <v>0.2</v>
      </c>
      <c r="AG89" s="99">
        <f t="shared" si="68"/>
        <v>0</v>
      </c>
      <c r="AH89" s="99">
        <f t="shared" si="69"/>
        <v>5</v>
      </c>
      <c r="AI89" s="99">
        <f t="shared" si="70"/>
        <v>5</v>
      </c>
      <c r="AJ89" s="85" t="str">
        <f t="shared" si="71"/>
        <v>MA</v>
      </c>
      <c r="AK89" s="57" t="str">
        <f t="shared" si="49"/>
        <v>Propagación</v>
      </c>
      <c r="AL89" s="58" t="str">
        <f t="shared" si="50"/>
        <v>rápida</v>
      </c>
      <c r="AM89" s="58" t="str">
        <f t="shared" si="51"/>
        <v>focos secundarios</v>
      </c>
      <c r="AN89" s="59" t="str">
        <f t="shared" si="52"/>
        <v>dificultad de control en la cabeza</v>
      </c>
      <c r="AO89" s="59" t="str">
        <f t="shared" si="53"/>
        <v>EXTREMO</v>
      </c>
      <c r="AP89" s="60" t="str">
        <f t="shared" si="54"/>
        <v>¡¡¡CATASTRÓFICO!!!</v>
      </c>
      <c r="AQ89" s="32">
        <f t="shared" si="73"/>
        <v>30</v>
      </c>
      <c r="AR89" s="117">
        <f t="shared" si="74"/>
        <v>9.9647954483382932</v>
      </c>
      <c r="AS89" s="32">
        <v>7</v>
      </c>
      <c r="AT89" s="176">
        <f t="shared" si="75"/>
        <v>12.214785911697914</v>
      </c>
      <c r="AU89" s="177">
        <f t="shared" si="76"/>
        <v>4940.2266377788692</v>
      </c>
      <c r="AV89" s="177">
        <f t="shared" si="72"/>
        <v>82.337110629647825</v>
      </c>
    </row>
    <row r="90" spans="1:48" ht="15" x14ac:dyDescent="0.2">
      <c r="A90" s="4">
        <v>85</v>
      </c>
      <c r="B90" s="54">
        <v>43062</v>
      </c>
      <c r="C90" s="61">
        <v>14.3</v>
      </c>
      <c r="D90" s="61">
        <v>25</v>
      </c>
      <c r="E90" s="61" t="s">
        <v>97</v>
      </c>
      <c r="F90" s="111">
        <v>29</v>
      </c>
      <c r="G90" s="112"/>
      <c r="H90" s="55">
        <f>IF($D90&gt;0,Bariloche!M85,"")</f>
        <v>91.244416087738387</v>
      </c>
      <c r="I90" s="55">
        <f>IF($D90&gt;0,Bariloche!O85,"")</f>
        <v>43.073506965891816</v>
      </c>
      <c r="J90" s="55">
        <f>IF($D90&gt;0,Bariloche!Y85,"")</f>
        <v>145.7072504468091</v>
      </c>
      <c r="K90" s="55">
        <f>IF($D90&gt;0,Bariloche!Z85,"")</f>
        <v>22.073271478222463</v>
      </c>
      <c r="L90" s="55">
        <f>IF($D90&gt;0,Bariloche!AA85,"")</f>
        <v>49.537053997163063</v>
      </c>
      <c r="M90" s="55">
        <f>IF($D90&gt;0,Bariloche!AB85,"")</f>
        <v>37.927463041248352</v>
      </c>
      <c r="N90" s="56">
        <v>86</v>
      </c>
      <c r="O90" s="85" t="str">
        <f>VLOOKUP(K90,Pastizal!$A$2:$AZ$32,MATCH(N90,Pastizal!$B$1:$AZ$1)+1)</f>
        <v>E</v>
      </c>
      <c r="P90" s="85" t="str">
        <f>VLOOKUP(K90,Arbustal!$A$1:$B$61,2)</f>
        <v>E</v>
      </c>
      <c r="Q90" s="85" t="str">
        <f>VLOOKUP(L90,'Tipo A'!$A$2:$GH$384,MATCH(K90,'Tipo A'!$B$1:$GH$1)+1)</f>
        <v>MA</v>
      </c>
      <c r="R90" s="85" t="str">
        <f>VLOOKUP(K90,'Tipo B'!$A$2:$FG$72,MATCH(L90,'Tipo B'!$B$1:$FG$1)+1)</f>
        <v>E</v>
      </c>
      <c r="S90" s="85" t="str">
        <f>VLOOKUP(K90,Plantaciones!$A$2:$GT$72,MATCH(L90,Plantaciones!$B$1:$GT$1)+1)</f>
        <v>E</v>
      </c>
      <c r="T90" s="85" t="str">
        <f t="shared" si="55"/>
        <v>E</v>
      </c>
      <c r="U90" s="98">
        <f t="shared" si="56"/>
        <v>5</v>
      </c>
      <c r="V90" s="98">
        <f t="shared" si="57"/>
        <v>5</v>
      </c>
      <c r="W90" s="98">
        <f t="shared" si="58"/>
        <v>4</v>
      </c>
      <c r="X90" s="98">
        <f t="shared" si="59"/>
        <v>5</v>
      </c>
      <c r="Y90" s="98">
        <f t="shared" si="60"/>
        <v>5</v>
      </c>
      <c r="Z90" s="98">
        <f t="shared" si="61"/>
        <v>4.8</v>
      </c>
      <c r="AA90" s="98">
        <f t="shared" si="62"/>
        <v>5</v>
      </c>
      <c r="AB90" s="85" t="str">
        <f t="shared" si="63"/>
        <v>E</v>
      </c>
      <c r="AC90" s="99">
        <f t="shared" si="64"/>
        <v>2.3000000000000003</v>
      </c>
      <c r="AD90" s="99">
        <f t="shared" si="65"/>
        <v>2.15</v>
      </c>
      <c r="AE90" s="99">
        <f t="shared" si="66"/>
        <v>0.28000000000000003</v>
      </c>
      <c r="AF90" s="99">
        <f t="shared" si="67"/>
        <v>0.2</v>
      </c>
      <c r="AG90" s="99">
        <f t="shared" si="68"/>
        <v>0</v>
      </c>
      <c r="AH90" s="99">
        <f t="shared" si="69"/>
        <v>4.9300000000000006</v>
      </c>
      <c r="AI90" s="99">
        <f t="shared" si="70"/>
        <v>5</v>
      </c>
      <c r="AJ90" s="85" t="str">
        <f t="shared" si="71"/>
        <v>MA</v>
      </c>
      <c r="AK90" s="57" t="str">
        <f t="shared" si="49"/>
        <v>Propagación</v>
      </c>
      <c r="AL90" s="58" t="str">
        <f t="shared" si="50"/>
        <v>rápida</v>
      </c>
      <c r="AM90" s="58" t="str">
        <f t="shared" si="51"/>
        <v>focos secundarios</v>
      </c>
      <c r="AN90" s="59" t="str">
        <f t="shared" si="52"/>
        <v>dificultad de control en la cabeza</v>
      </c>
      <c r="AO90" s="59" t="str">
        <f t="shared" si="53"/>
        <v>EXTREMO</v>
      </c>
      <c r="AP90" s="60" t="str">
        <f t="shared" si="54"/>
        <v/>
      </c>
      <c r="AQ90" s="32">
        <f t="shared" si="73"/>
        <v>21.75</v>
      </c>
      <c r="AR90" s="117">
        <f t="shared" si="74"/>
        <v>9.7555839122616135</v>
      </c>
      <c r="AS90" s="32">
        <v>7</v>
      </c>
      <c r="AT90" s="176">
        <f t="shared" si="75"/>
        <v>7.600154756850122</v>
      </c>
      <c r="AU90" s="177">
        <f t="shared" si="76"/>
        <v>3710.0018680043527</v>
      </c>
      <c r="AV90" s="177">
        <f t="shared" si="72"/>
        <v>61.833364466739212</v>
      </c>
    </row>
    <row r="91" spans="1:48" ht="15" x14ac:dyDescent="0.2">
      <c r="A91" s="4">
        <v>86</v>
      </c>
      <c r="B91" s="54">
        <v>43063</v>
      </c>
      <c r="C91" s="61">
        <v>16.600000000000001</v>
      </c>
      <c r="D91" s="61">
        <v>26</v>
      </c>
      <c r="E91" s="61" t="s">
        <v>97</v>
      </c>
      <c r="F91" s="111">
        <v>33</v>
      </c>
      <c r="G91" s="112"/>
      <c r="H91" s="55">
        <f>IF($D91&gt;0,Bariloche!M86,"")</f>
        <v>91.412256300237516</v>
      </c>
      <c r="I91" s="55">
        <f>IF($D91&gt;0,Bariloche!O86,"")</f>
        <v>45.851959509891813</v>
      </c>
      <c r="J91" s="55">
        <f>IF($D91&gt;0,Bariloche!Y86,"")</f>
        <v>151.09925044680909</v>
      </c>
      <c r="K91" s="55">
        <f>IF($D91&gt;0,Bariloche!Z86,"")</f>
        <v>27.65338826928966</v>
      </c>
      <c r="L91" s="55">
        <f>IF($D91&gt;0,Bariloche!AA86,"")</f>
        <v>52.144800325884077</v>
      </c>
      <c r="M91" s="55">
        <f>IF($D91&gt;0,Bariloche!AB86,"")</f>
        <v>44.89694474344207</v>
      </c>
      <c r="N91" s="56">
        <v>86</v>
      </c>
      <c r="O91" s="85" t="str">
        <f>VLOOKUP(K91,Pastizal!$A$2:$AZ$32,MATCH(N91,Pastizal!$B$1:$AZ$1)+1)</f>
        <v>E</v>
      </c>
      <c r="P91" s="85" t="str">
        <f>VLOOKUP(K91,Arbustal!$A$1:$B$61,2)</f>
        <v>E</v>
      </c>
      <c r="Q91" s="85" t="str">
        <f>VLOOKUP(L91,'Tipo A'!$A$2:$GH$384,MATCH(K91,'Tipo A'!$B$1:$GH$1)+1)</f>
        <v>MA</v>
      </c>
      <c r="R91" s="85" t="str">
        <f>VLOOKUP(K91,'Tipo B'!$A$2:$FG$72,MATCH(L91,'Tipo B'!$B$1:$FG$1)+1)</f>
        <v>E</v>
      </c>
      <c r="S91" s="85" t="str">
        <f>VLOOKUP(K91,Plantaciones!$A$2:$GT$72,MATCH(L91,Plantaciones!$B$1:$GT$1)+1)</f>
        <v>E</v>
      </c>
      <c r="T91" s="85" t="str">
        <f t="shared" si="55"/>
        <v>E</v>
      </c>
      <c r="U91" s="98">
        <f t="shared" si="56"/>
        <v>5</v>
      </c>
      <c r="V91" s="98">
        <f t="shared" si="57"/>
        <v>5</v>
      </c>
      <c r="W91" s="98">
        <f t="shared" si="58"/>
        <v>4</v>
      </c>
      <c r="X91" s="98">
        <f t="shared" si="59"/>
        <v>5</v>
      </c>
      <c r="Y91" s="98">
        <f t="shared" si="60"/>
        <v>5</v>
      </c>
      <c r="Z91" s="98">
        <f t="shared" si="61"/>
        <v>4.8</v>
      </c>
      <c r="AA91" s="98">
        <f t="shared" si="62"/>
        <v>5</v>
      </c>
      <c r="AB91" s="85" t="str">
        <f t="shared" si="63"/>
        <v>E</v>
      </c>
      <c r="AC91" s="99">
        <f t="shared" si="64"/>
        <v>2.3000000000000003</v>
      </c>
      <c r="AD91" s="99">
        <f t="shared" si="65"/>
        <v>2.15</v>
      </c>
      <c r="AE91" s="99">
        <f t="shared" si="66"/>
        <v>0.28000000000000003</v>
      </c>
      <c r="AF91" s="99">
        <f t="shared" si="67"/>
        <v>0.2</v>
      </c>
      <c r="AG91" s="99">
        <f t="shared" si="68"/>
        <v>0</v>
      </c>
      <c r="AH91" s="99">
        <f t="shared" si="69"/>
        <v>4.9300000000000006</v>
      </c>
      <c r="AI91" s="99">
        <f t="shared" si="70"/>
        <v>5</v>
      </c>
      <c r="AJ91" s="85" t="str">
        <f t="shared" si="71"/>
        <v>MA</v>
      </c>
      <c r="AK91" s="57" t="str">
        <f t="shared" si="49"/>
        <v>Propagación</v>
      </c>
      <c r="AL91" s="58" t="str">
        <f t="shared" si="50"/>
        <v>rápida</v>
      </c>
      <c r="AM91" s="58" t="str">
        <f t="shared" si="51"/>
        <v>focos secundarios</v>
      </c>
      <c r="AN91" s="59" t="str">
        <f t="shared" si="52"/>
        <v>dificultad de control en la cabeza</v>
      </c>
      <c r="AO91" s="59" t="str">
        <f t="shared" si="53"/>
        <v>EXTREMO</v>
      </c>
      <c r="AP91" s="60" t="str">
        <f t="shared" si="54"/>
        <v/>
      </c>
      <c r="AQ91" s="32">
        <f t="shared" si="73"/>
        <v>24.75</v>
      </c>
      <c r="AR91" s="117">
        <f t="shared" si="74"/>
        <v>9.5877436997624841</v>
      </c>
      <c r="AS91" s="32">
        <v>7</v>
      </c>
      <c r="AT91" s="176">
        <f t="shared" si="75"/>
        <v>9.3806476460997548</v>
      </c>
      <c r="AU91" s="177">
        <f t="shared" si="76"/>
        <v>4212.9694364541529</v>
      </c>
      <c r="AV91" s="177">
        <f t="shared" si="72"/>
        <v>70.216157274235883</v>
      </c>
    </row>
    <row r="92" spans="1:48" ht="15" x14ac:dyDescent="0.2">
      <c r="A92" s="4">
        <v>87</v>
      </c>
      <c r="B92" s="54">
        <v>43064</v>
      </c>
      <c r="C92" s="61">
        <v>18.3</v>
      </c>
      <c r="D92" s="61">
        <v>35</v>
      </c>
      <c r="E92" s="61" t="s">
        <v>76</v>
      </c>
      <c r="F92" s="111">
        <v>39</v>
      </c>
      <c r="G92" s="112"/>
      <c r="H92" s="55">
        <f>IF($D92&gt;0,Bariloche!M87,"")</f>
        <v>91.347661388041658</v>
      </c>
      <c r="I92" s="55">
        <f>IF($D92&gt;0,Bariloche!O87,"")</f>
        <v>48.526893589891813</v>
      </c>
      <c r="J92" s="55">
        <f>IF($D92&gt;0,Bariloche!Y87,"")</f>
        <v>156.7972504468091</v>
      </c>
      <c r="K92" s="55">
        <f>IF($D92&gt;0,Bariloche!Z87,"")</f>
        <v>37.071507851591292</v>
      </c>
      <c r="L92" s="55">
        <f>IF($D92&gt;0,Bariloche!AA87,"")</f>
        <v>54.717635461856233</v>
      </c>
      <c r="M92" s="55">
        <f>IF($D92&gt;0,Bariloche!AB87,"")</f>
        <v>55.133321297448909</v>
      </c>
      <c r="N92" s="56">
        <v>83</v>
      </c>
      <c r="O92" s="85" t="str">
        <f>VLOOKUP(K92,Pastizal!$A$2:$AZ$32,MATCH(N92,Pastizal!$B$1:$AZ$1)+1)</f>
        <v>E</v>
      </c>
      <c r="P92" s="85" t="str">
        <f>VLOOKUP(K92,Arbustal!$A$1:$B$61,2)</f>
        <v>E</v>
      </c>
      <c r="Q92" s="85" t="str">
        <f>VLOOKUP(L92,'Tipo A'!$A$2:$GH$384,MATCH(K92,'Tipo A'!$B$1:$GH$1)+1)</f>
        <v>E</v>
      </c>
      <c r="R92" s="85" t="str">
        <f>VLOOKUP(K92,'Tipo B'!$A$2:$FG$72,MATCH(L92,'Tipo B'!$B$1:$FG$1)+1)</f>
        <v>E</v>
      </c>
      <c r="S92" s="85" t="str">
        <f>VLOOKUP(K92,Plantaciones!$A$2:$GT$72,MATCH(L92,Plantaciones!$B$1:$GT$1)+1)</f>
        <v>E</v>
      </c>
      <c r="T92" s="85" t="str">
        <f t="shared" si="55"/>
        <v>E</v>
      </c>
      <c r="U92" s="98">
        <f t="shared" si="56"/>
        <v>5</v>
      </c>
      <c r="V92" s="98">
        <f t="shared" si="57"/>
        <v>5</v>
      </c>
      <c r="W92" s="98">
        <f t="shared" si="58"/>
        <v>5</v>
      </c>
      <c r="X92" s="98">
        <f t="shared" si="59"/>
        <v>5</v>
      </c>
      <c r="Y92" s="98">
        <f t="shared" si="60"/>
        <v>5</v>
      </c>
      <c r="Z92" s="98">
        <f t="shared" si="61"/>
        <v>5</v>
      </c>
      <c r="AA92" s="98">
        <f t="shared" si="62"/>
        <v>5</v>
      </c>
      <c r="AB92" s="85" t="str">
        <f t="shared" si="63"/>
        <v>E</v>
      </c>
      <c r="AC92" s="99">
        <f t="shared" si="64"/>
        <v>2.3000000000000003</v>
      </c>
      <c r="AD92" s="99">
        <f t="shared" si="65"/>
        <v>2.15</v>
      </c>
      <c r="AE92" s="99">
        <f t="shared" si="66"/>
        <v>0.35000000000000003</v>
      </c>
      <c r="AF92" s="99">
        <f t="shared" si="67"/>
        <v>0.2</v>
      </c>
      <c r="AG92" s="99">
        <f t="shared" si="68"/>
        <v>0</v>
      </c>
      <c r="AH92" s="99">
        <f t="shared" si="69"/>
        <v>5</v>
      </c>
      <c r="AI92" s="99">
        <f t="shared" si="70"/>
        <v>5</v>
      </c>
      <c r="AJ92" s="85" t="str">
        <f t="shared" si="71"/>
        <v>MA</v>
      </c>
      <c r="AK92" s="57" t="str">
        <f t="shared" si="49"/>
        <v>Propagación</v>
      </c>
      <c r="AL92" s="58" t="str">
        <f t="shared" si="50"/>
        <v>rápida</v>
      </c>
      <c r="AM92" s="58" t="str">
        <f t="shared" si="51"/>
        <v>focos secundarios</v>
      </c>
      <c r="AN92" s="59" t="str">
        <f t="shared" si="52"/>
        <v>dificultad de control en la cabeza</v>
      </c>
      <c r="AO92" s="59" t="str">
        <f t="shared" si="53"/>
        <v>EXTREMO</v>
      </c>
      <c r="AP92" s="60" t="str">
        <f t="shared" si="54"/>
        <v>¡¡¡CATASTRÓFICO!!!</v>
      </c>
      <c r="AQ92" s="32">
        <f t="shared" si="73"/>
        <v>29.25</v>
      </c>
      <c r="AR92" s="117">
        <f t="shared" si="74"/>
        <v>9.6523386119583421</v>
      </c>
      <c r="AS92" s="32">
        <v>7</v>
      </c>
      <c r="AT92" s="176">
        <f t="shared" si="75"/>
        <v>11.918517782977494</v>
      </c>
      <c r="AU92" s="177">
        <f t="shared" si="76"/>
        <v>4895.291796473497</v>
      </c>
      <c r="AV92" s="177">
        <f t="shared" si="72"/>
        <v>81.588196607891618</v>
      </c>
    </row>
    <row r="93" spans="1:48" ht="15" x14ac:dyDescent="0.2">
      <c r="A93" s="4">
        <v>88</v>
      </c>
      <c r="B93" s="54">
        <v>43065</v>
      </c>
      <c r="C93" s="61">
        <v>18.7</v>
      </c>
      <c r="D93" s="61">
        <v>31</v>
      </c>
      <c r="E93" s="61" t="s">
        <v>97</v>
      </c>
      <c r="F93" s="111">
        <v>38</v>
      </c>
      <c r="G93" s="112"/>
      <c r="H93" s="55">
        <f>IF($D93&gt;0,Bariloche!M88,"")</f>
        <v>91.397463795549911</v>
      </c>
      <c r="I93" s="55">
        <f>IF($D93&gt;0,Bariloche!O88,"")</f>
        <v>51.424986325891815</v>
      </c>
      <c r="J93" s="55">
        <f>IF($D93&gt;0,Bariloche!Y88,"")</f>
        <v>162.56725044680911</v>
      </c>
      <c r="K93" s="55">
        <f>IF($D93&gt;0,Bariloche!Z88,"")</f>
        <v>35.500489805574624</v>
      </c>
      <c r="L93" s="55">
        <f>IF($D93&gt;0,Bariloche!AA88,"")</f>
        <v>57.43157200589377</v>
      </c>
      <c r="M93" s="55">
        <f>IF($D93&gt;0,Bariloche!AB88,"")</f>
        <v>54.846770566610488</v>
      </c>
      <c r="N93" s="56">
        <v>83</v>
      </c>
      <c r="O93" s="85" t="str">
        <f>VLOOKUP(K93,Pastizal!$A$2:$AZ$32,MATCH(N93,Pastizal!$B$1:$AZ$1)+1)</f>
        <v>E</v>
      </c>
      <c r="P93" s="85" t="str">
        <f>VLOOKUP(K93,Arbustal!$A$1:$B$61,2)</f>
        <v>E</v>
      </c>
      <c r="Q93" s="85" t="str">
        <f>VLOOKUP(L93,'Tipo A'!$A$2:$GH$384,MATCH(K93,'Tipo A'!$B$1:$GH$1)+1)</f>
        <v>E</v>
      </c>
      <c r="R93" s="85" t="str">
        <f>VLOOKUP(K93,'Tipo B'!$A$2:$FG$72,MATCH(L93,'Tipo B'!$B$1:$FG$1)+1)</f>
        <v>E</v>
      </c>
      <c r="S93" s="85" t="str">
        <f>VLOOKUP(K93,Plantaciones!$A$2:$GT$72,MATCH(L93,Plantaciones!$B$1:$GT$1)+1)</f>
        <v>E</v>
      </c>
      <c r="T93" s="85" t="str">
        <f t="shared" si="55"/>
        <v>E</v>
      </c>
      <c r="U93" s="98">
        <f t="shared" si="56"/>
        <v>5</v>
      </c>
      <c r="V93" s="98">
        <f t="shared" si="57"/>
        <v>5</v>
      </c>
      <c r="W93" s="98">
        <f t="shared" si="58"/>
        <v>5</v>
      </c>
      <c r="X93" s="98">
        <f t="shared" si="59"/>
        <v>5</v>
      </c>
      <c r="Y93" s="98">
        <f t="shared" si="60"/>
        <v>5</v>
      </c>
      <c r="Z93" s="98">
        <f t="shared" si="61"/>
        <v>5</v>
      </c>
      <c r="AA93" s="98">
        <f t="shared" si="62"/>
        <v>5</v>
      </c>
      <c r="AB93" s="85" t="str">
        <f t="shared" si="63"/>
        <v>E</v>
      </c>
      <c r="AC93" s="99">
        <f t="shared" si="64"/>
        <v>2.3000000000000003</v>
      </c>
      <c r="AD93" s="99">
        <f t="shared" si="65"/>
        <v>2.15</v>
      </c>
      <c r="AE93" s="99">
        <f t="shared" si="66"/>
        <v>0.35000000000000003</v>
      </c>
      <c r="AF93" s="99">
        <f t="shared" si="67"/>
        <v>0.2</v>
      </c>
      <c r="AG93" s="99">
        <f t="shared" si="68"/>
        <v>0</v>
      </c>
      <c r="AH93" s="99">
        <f t="shared" si="69"/>
        <v>5</v>
      </c>
      <c r="AI93" s="99">
        <f t="shared" si="70"/>
        <v>5</v>
      </c>
      <c r="AJ93" s="85" t="str">
        <f t="shared" si="71"/>
        <v>MA</v>
      </c>
      <c r="AK93" s="57" t="str">
        <f t="shared" si="49"/>
        <v>Propagación</v>
      </c>
      <c r="AL93" s="58" t="str">
        <f t="shared" si="50"/>
        <v>rápida</v>
      </c>
      <c r="AM93" s="58" t="str">
        <f t="shared" si="51"/>
        <v>focos secundarios</v>
      </c>
      <c r="AN93" s="59" t="str">
        <f t="shared" si="52"/>
        <v>dificultad de control en la cabeza</v>
      </c>
      <c r="AO93" s="59" t="str">
        <f t="shared" si="53"/>
        <v>EXTREMO</v>
      </c>
      <c r="AP93" s="60" t="str">
        <f t="shared" si="54"/>
        <v>¡¡¡CATASTRÓFICO!!!</v>
      </c>
      <c r="AQ93" s="32">
        <f t="shared" si="73"/>
        <v>28.5</v>
      </c>
      <c r="AR93" s="117">
        <f t="shared" si="74"/>
        <v>9.6025362044500895</v>
      </c>
      <c r="AS93" s="32">
        <v>7</v>
      </c>
      <c r="AT93" s="176">
        <f t="shared" si="75"/>
        <v>11.51193479413096</v>
      </c>
      <c r="AU93" s="177">
        <f t="shared" si="76"/>
        <v>4790.47174538538</v>
      </c>
      <c r="AV93" s="177">
        <f t="shared" si="72"/>
        <v>79.841195756423005</v>
      </c>
    </row>
    <row r="94" spans="1:48" ht="15" x14ac:dyDescent="0.2">
      <c r="A94" s="4">
        <v>89</v>
      </c>
      <c r="B94" s="54">
        <v>43066</v>
      </c>
      <c r="C94" s="61">
        <v>17.8</v>
      </c>
      <c r="D94" s="61">
        <v>23</v>
      </c>
      <c r="E94" s="61" t="s">
        <v>121</v>
      </c>
      <c r="F94" s="111">
        <v>13</v>
      </c>
      <c r="G94" s="112"/>
      <c r="H94" s="55">
        <f>IF($D94&gt;0,Bariloche!M89,"")</f>
        <v>92.142948313832107</v>
      </c>
      <c r="I94" s="55">
        <f>IF($D94&gt;0,Bariloche!O89,"")</f>
        <v>54.512085109891814</v>
      </c>
      <c r="J94" s="55">
        <f>IF($D94&gt;0,Bariloche!Y89,"")</f>
        <v>168.17525044680912</v>
      </c>
      <c r="K94" s="55">
        <f>IF($D94&gt;0,Bariloche!Z89,"")</f>
        <v>11.197135265766898</v>
      </c>
      <c r="L94" s="55">
        <f>IF($D94&gt;0,Bariloche!AA89,"")</f>
        <v>60.222821878305325</v>
      </c>
      <c r="M94" s="55">
        <f>IF($D94&gt;0,Bariloche!AB89,"")</f>
        <v>26.437672840656077</v>
      </c>
      <c r="N94" s="56">
        <v>83</v>
      </c>
      <c r="O94" s="85" t="str">
        <f>VLOOKUP(K94,Pastizal!$A$2:$AZ$32,MATCH(N94,Pastizal!$B$1:$AZ$1)+1)</f>
        <v>MA</v>
      </c>
      <c r="P94" s="85" t="str">
        <f>VLOOKUP(K94,Arbustal!$A$1:$B$61,2)</f>
        <v>E</v>
      </c>
      <c r="Q94" s="85" t="str">
        <f>VLOOKUP(L94,'Tipo A'!$A$2:$GH$384,MATCH(K94,'Tipo A'!$B$1:$GH$1)+1)</f>
        <v>A</v>
      </c>
      <c r="R94" s="85" t="str">
        <f>VLOOKUP(K94,'Tipo B'!$A$2:$FG$72,MATCH(L94,'Tipo B'!$B$1:$FG$1)+1)</f>
        <v>E</v>
      </c>
      <c r="S94" s="85" t="str">
        <f>VLOOKUP(K94,Plantaciones!$A$2:$GT$72,MATCH(L94,Plantaciones!$B$1:$GT$1)+1)</f>
        <v>E</v>
      </c>
      <c r="T94" s="85" t="str">
        <f t="shared" si="55"/>
        <v>MA</v>
      </c>
      <c r="U94" s="98">
        <f t="shared" si="56"/>
        <v>4</v>
      </c>
      <c r="V94" s="98">
        <f t="shared" si="57"/>
        <v>5</v>
      </c>
      <c r="W94" s="98">
        <f t="shared" si="58"/>
        <v>3</v>
      </c>
      <c r="X94" s="98">
        <f t="shared" si="59"/>
        <v>5</v>
      </c>
      <c r="Y94" s="98">
        <f t="shared" si="60"/>
        <v>5</v>
      </c>
      <c r="Z94" s="98">
        <f t="shared" si="61"/>
        <v>4.4000000000000004</v>
      </c>
      <c r="AA94" s="98">
        <f t="shared" si="62"/>
        <v>4</v>
      </c>
      <c r="AB94" s="85" t="str">
        <f t="shared" si="63"/>
        <v>MA</v>
      </c>
      <c r="AC94" s="99">
        <f t="shared" si="64"/>
        <v>1.84</v>
      </c>
      <c r="AD94" s="99">
        <f t="shared" si="65"/>
        <v>2.15</v>
      </c>
      <c r="AE94" s="99">
        <f t="shared" si="66"/>
        <v>0.21000000000000002</v>
      </c>
      <c r="AF94" s="99">
        <f t="shared" si="67"/>
        <v>0.2</v>
      </c>
      <c r="AG94" s="99">
        <f t="shared" si="68"/>
        <v>0</v>
      </c>
      <c r="AH94" s="99">
        <f t="shared" si="69"/>
        <v>4.4000000000000004</v>
      </c>
      <c r="AI94" s="99">
        <f t="shared" si="70"/>
        <v>4</v>
      </c>
      <c r="AJ94" s="85" t="str">
        <f t="shared" si="71"/>
        <v>A</v>
      </c>
      <c r="AK94" s="57" t="str">
        <f t="shared" si="49"/>
        <v>Propagación</v>
      </c>
      <c r="AL94" s="58" t="str">
        <f t="shared" si="50"/>
        <v>rápida</v>
      </c>
      <c r="AM94" s="58" t="str">
        <f t="shared" si="51"/>
        <v>focos secundarios</v>
      </c>
      <c r="AN94" s="59" t="str">
        <f t="shared" si="52"/>
        <v>dificultad de control en la cabeza</v>
      </c>
      <c r="AO94" s="59" t="str">
        <f t="shared" si="53"/>
        <v/>
      </c>
      <c r="AP94" s="60" t="str">
        <f t="shared" si="54"/>
        <v/>
      </c>
      <c r="AQ94" s="32">
        <f t="shared" si="73"/>
        <v>9.75</v>
      </c>
      <c r="AR94" s="117">
        <f t="shared" si="74"/>
        <v>8.8570516861678925</v>
      </c>
      <c r="AS94" s="32">
        <v>7</v>
      </c>
      <c r="AT94" s="176">
        <f t="shared" si="75"/>
        <v>1.1375382918094861</v>
      </c>
      <c r="AU94" s="177">
        <f t="shared" si="76"/>
        <v>2056.0672155537204</v>
      </c>
      <c r="AV94" s="177">
        <f t="shared" si="72"/>
        <v>34.267786925895344</v>
      </c>
    </row>
    <row r="95" spans="1:48" ht="15" x14ac:dyDescent="0.2">
      <c r="A95" s="4">
        <v>90</v>
      </c>
      <c r="B95" s="54">
        <v>43067</v>
      </c>
      <c r="C95" s="61">
        <v>23</v>
      </c>
      <c r="D95" s="61">
        <v>17</v>
      </c>
      <c r="E95" s="61" t="s">
        <v>96</v>
      </c>
      <c r="F95" s="111">
        <v>7</v>
      </c>
      <c r="G95" s="112">
        <v>0</v>
      </c>
      <c r="H95" s="55">
        <f>IF($D95&gt;0,Bariloche!M90,"")</f>
        <v>94.208325167518154</v>
      </c>
      <c r="I95" s="55">
        <f>IF($D95&gt;0,Bariloche!O90,"")</f>
        <v>58.755281493891815</v>
      </c>
      <c r="J95" s="55">
        <f>IF($D95&gt;0,Bariloche!Y90,"")</f>
        <v>174.71925044680913</v>
      </c>
      <c r="K95" s="55">
        <f>IF($D95&gt;0,Bariloche!Z90,"")</f>
        <v>11.04631793566428</v>
      </c>
      <c r="L95" s="55">
        <f>IF($D95&gt;0,Bariloche!AA90,"")</f>
        <v>63.839806005300836</v>
      </c>
      <c r="M95" s="55">
        <f>IF($D95&gt;0,Bariloche!AB90,"")</f>
        <v>26.967958337746531</v>
      </c>
      <c r="N95" s="56">
        <v>83</v>
      </c>
      <c r="O95" s="85" t="str">
        <f>VLOOKUP(K95,Pastizal!$A$2:$AZ$32,MATCH(N95,Pastizal!$B$1:$AZ$1)+1)</f>
        <v>MA</v>
      </c>
      <c r="P95" s="85" t="str">
        <f>VLOOKUP(K95,Arbustal!$A$1:$B$61,2)</f>
        <v>E</v>
      </c>
      <c r="Q95" s="85" t="str">
        <f>VLOOKUP(L95,'Tipo A'!$A$2:$GH$384,MATCH(K95,'Tipo A'!$B$1:$GH$1)+1)</f>
        <v>A</v>
      </c>
      <c r="R95" s="85" t="str">
        <f>VLOOKUP(K95,'Tipo B'!$A$2:$FG$72,MATCH(L95,'Tipo B'!$B$1:$FG$1)+1)</f>
        <v>E</v>
      </c>
      <c r="S95" s="85" t="str">
        <f>VLOOKUP(K95,Plantaciones!$A$2:$GT$72,MATCH(L95,Plantaciones!$B$1:$GT$1)+1)</f>
        <v>E</v>
      </c>
      <c r="T95" s="85" t="str">
        <f t="shared" si="55"/>
        <v>MA</v>
      </c>
      <c r="U95" s="98">
        <f t="shared" si="56"/>
        <v>4</v>
      </c>
      <c r="V95" s="98">
        <f t="shared" si="57"/>
        <v>5</v>
      </c>
      <c r="W95" s="98">
        <f t="shared" si="58"/>
        <v>3</v>
      </c>
      <c r="X95" s="98">
        <f t="shared" si="59"/>
        <v>5</v>
      </c>
      <c r="Y95" s="98">
        <f t="shared" si="60"/>
        <v>5</v>
      </c>
      <c r="Z95" s="98">
        <f t="shared" si="61"/>
        <v>4.4000000000000004</v>
      </c>
      <c r="AA95" s="98">
        <f t="shared" si="62"/>
        <v>4</v>
      </c>
      <c r="AB95" s="85" t="str">
        <f t="shared" si="63"/>
        <v>MA</v>
      </c>
      <c r="AC95" s="99">
        <f t="shared" si="64"/>
        <v>1.84</v>
      </c>
      <c r="AD95" s="99">
        <f t="shared" si="65"/>
        <v>2.15</v>
      </c>
      <c r="AE95" s="99">
        <f t="shared" si="66"/>
        <v>0.21000000000000002</v>
      </c>
      <c r="AF95" s="99">
        <f t="shared" si="67"/>
        <v>0.2</v>
      </c>
      <c r="AG95" s="99">
        <f t="shared" si="68"/>
        <v>0</v>
      </c>
      <c r="AH95" s="99">
        <f t="shared" si="69"/>
        <v>4.4000000000000004</v>
      </c>
      <c r="AI95" s="99">
        <f t="shared" si="70"/>
        <v>4</v>
      </c>
      <c r="AJ95" s="85" t="str">
        <f t="shared" si="71"/>
        <v>A</v>
      </c>
      <c r="AK95" s="57" t="str">
        <f t="shared" si="49"/>
        <v>Propagación</v>
      </c>
      <c r="AL95" s="58" t="str">
        <f t="shared" si="50"/>
        <v>rápida</v>
      </c>
      <c r="AM95" s="58" t="str">
        <f t="shared" si="51"/>
        <v>focos secundarios</v>
      </c>
      <c r="AN95" s="59" t="str">
        <f t="shared" si="52"/>
        <v>dificultad de control en la cabeza</v>
      </c>
      <c r="AO95" s="59" t="str">
        <f t="shared" si="53"/>
        <v/>
      </c>
      <c r="AP95" s="60" t="str">
        <f t="shared" si="54"/>
        <v/>
      </c>
      <c r="AQ95" s="32">
        <f t="shared" si="73"/>
        <v>5.25</v>
      </c>
      <c r="AR95" s="117">
        <f t="shared" si="74"/>
        <v>6.7916748324818457</v>
      </c>
      <c r="AS95" s="32">
        <v>7</v>
      </c>
      <c r="AT95" s="176">
        <f t="shared" si="75"/>
        <v>-0.56000342964237682</v>
      </c>
      <c r="AU95" s="177">
        <f t="shared" si="76"/>
        <v>1829.923138194139</v>
      </c>
      <c r="AV95" s="177">
        <f t="shared" si="72"/>
        <v>30.498718969902317</v>
      </c>
    </row>
    <row r="96" spans="1:48" ht="15" x14ac:dyDescent="0.2">
      <c r="A96" s="4">
        <v>91</v>
      </c>
      <c r="B96" s="54">
        <v>43068</v>
      </c>
      <c r="C96" s="61">
        <v>19.8</v>
      </c>
      <c r="D96" s="61">
        <v>31</v>
      </c>
      <c r="E96" s="61" t="s">
        <v>70</v>
      </c>
      <c r="F96" s="111">
        <v>35</v>
      </c>
      <c r="G96" s="112">
        <v>0</v>
      </c>
      <c r="H96" s="55">
        <f>IF($D96&gt;0,Bariloche!M91,"")</f>
        <v>92.720736393091585</v>
      </c>
      <c r="I96" s="55">
        <f>IF($D96&gt;0,Bariloche!O91,"")</f>
        <v>61.814379381891818</v>
      </c>
      <c r="J96" s="55">
        <f>IF($D96&gt;0,Bariloche!Y91,"")</f>
        <v>180.68725044680912</v>
      </c>
      <c r="K96" s="55">
        <f>IF($D96&gt;0,Bariloche!Z91,"")</f>
        <v>36.796294775548986</v>
      </c>
      <c r="L96" s="55">
        <f>IF($D96&gt;0,Bariloche!AA91,"")</f>
        <v>66.636618737538669</v>
      </c>
      <c r="M96" s="55">
        <f>IF($D96&gt;0,Bariloche!AB91,"")</f>
        <v>59.9179656051111</v>
      </c>
      <c r="N96" s="56">
        <v>83</v>
      </c>
      <c r="O96" s="85" t="str">
        <f>VLOOKUP(K96,Pastizal!$A$2:$AZ$32,MATCH(N96,Pastizal!$B$1:$AZ$1)+1)</f>
        <v>E</v>
      </c>
      <c r="P96" s="85" t="str">
        <f>VLOOKUP(K96,Arbustal!$A$1:$B$61,2)</f>
        <v>E</v>
      </c>
      <c r="Q96" s="85" t="str">
        <f>VLOOKUP(L96,'Tipo A'!$A$2:$GH$384,MATCH(K96,'Tipo A'!$B$1:$GH$1)+1)</f>
        <v>E</v>
      </c>
      <c r="R96" s="85" t="str">
        <f>VLOOKUP(K96,'Tipo B'!$A$2:$FG$72,MATCH(L96,'Tipo B'!$B$1:$FG$1)+1)</f>
        <v>E</v>
      </c>
      <c r="S96" s="85" t="str">
        <f>VLOOKUP(K96,Plantaciones!$A$2:$GT$72,MATCH(L96,Plantaciones!$B$1:$GT$1)+1)</f>
        <v>E</v>
      </c>
      <c r="T96" s="85" t="str">
        <f t="shared" si="55"/>
        <v>E</v>
      </c>
      <c r="U96" s="98">
        <f t="shared" si="56"/>
        <v>5</v>
      </c>
      <c r="V96" s="98">
        <f t="shared" si="57"/>
        <v>5</v>
      </c>
      <c r="W96" s="98">
        <f t="shared" si="58"/>
        <v>5</v>
      </c>
      <c r="X96" s="98">
        <f t="shared" si="59"/>
        <v>5</v>
      </c>
      <c r="Y96" s="98">
        <f t="shared" si="60"/>
        <v>5</v>
      </c>
      <c r="Z96" s="98">
        <f t="shared" si="61"/>
        <v>5</v>
      </c>
      <c r="AA96" s="98">
        <f t="shared" si="62"/>
        <v>5</v>
      </c>
      <c r="AB96" s="85" t="str">
        <f t="shared" si="63"/>
        <v>E</v>
      </c>
      <c r="AC96" s="99">
        <f t="shared" si="64"/>
        <v>2.3000000000000003</v>
      </c>
      <c r="AD96" s="99">
        <f t="shared" si="65"/>
        <v>2.15</v>
      </c>
      <c r="AE96" s="99">
        <f t="shared" si="66"/>
        <v>0.35000000000000003</v>
      </c>
      <c r="AF96" s="99">
        <f t="shared" si="67"/>
        <v>0.2</v>
      </c>
      <c r="AG96" s="99">
        <f t="shared" si="68"/>
        <v>0</v>
      </c>
      <c r="AH96" s="99">
        <f t="shared" si="69"/>
        <v>5</v>
      </c>
      <c r="AI96" s="99">
        <f t="shared" si="70"/>
        <v>5</v>
      </c>
      <c r="AJ96" s="85" t="str">
        <f t="shared" si="71"/>
        <v>E</v>
      </c>
      <c r="AK96" s="57" t="str">
        <f t="shared" si="49"/>
        <v>Propagación</v>
      </c>
      <c r="AL96" s="58" t="str">
        <f t="shared" si="50"/>
        <v>rápida</v>
      </c>
      <c r="AM96" s="58" t="str">
        <f t="shared" si="51"/>
        <v>focos secundarios</v>
      </c>
      <c r="AN96" s="59" t="str">
        <f t="shared" si="52"/>
        <v>dificultad de control en la cabeza</v>
      </c>
      <c r="AO96" s="59" t="str">
        <f t="shared" si="53"/>
        <v>EXTREMO</v>
      </c>
      <c r="AP96" s="60" t="str">
        <f t="shared" si="54"/>
        <v>¡¡¡CATASTRÓFICO!!!</v>
      </c>
      <c r="AQ96" s="32">
        <f t="shared" si="73"/>
        <v>26.25</v>
      </c>
      <c r="AR96" s="117">
        <f t="shared" si="74"/>
        <v>8.2792636069084153</v>
      </c>
      <c r="AS96" s="32">
        <v>7</v>
      </c>
      <c r="AT96" s="176">
        <f t="shared" si="75"/>
        <v>10.785209285098462</v>
      </c>
      <c r="AU96" s="177">
        <f t="shared" si="76"/>
        <v>4743.652897624881</v>
      </c>
      <c r="AV96" s="177">
        <f t="shared" si="72"/>
        <v>79.060881627081343</v>
      </c>
    </row>
    <row r="97" spans="1:48" ht="15" x14ac:dyDescent="0.2">
      <c r="A97" s="4">
        <v>92</v>
      </c>
      <c r="B97" s="54">
        <v>43069</v>
      </c>
      <c r="C97" s="61">
        <v>16.3</v>
      </c>
      <c r="D97" s="61">
        <v>35</v>
      </c>
      <c r="E97" s="61" t="s">
        <v>76</v>
      </c>
      <c r="F97" s="111">
        <v>20</v>
      </c>
      <c r="G97" s="112">
        <v>0</v>
      </c>
      <c r="H97" s="55">
        <f>IF($D97&gt;0,Bariloche!M92,"")</f>
        <v>91.483508046781949</v>
      </c>
      <c r="I97" s="55">
        <f>IF($D97&gt;0,Bariloche!O92,"")</f>
        <v>64.213547061891816</v>
      </c>
      <c r="J97" s="55">
        <f>IF($D97&gt;0,Bariloche!Y92,"")</f>
        <v>186.02525044680911</v>
      </c>
      <c r="K97" s="55">
        <f>IF($D97&gt;0,Bariloche!Z92,"")</f>
        <v>14.511314368318491</v>
      </c>
      <c r="L97" s="55">
        <f>IF($D97&gt;0,Bariloche!AA92,"")</f>
        <v>68.936816550684512</v>
      </c>
      <c r="M97" s="55">
        <f>IF($D97&gt;0,Bariloche!AB92,"")</f>
        <v>33.679759655146988</v>
      </c>
      <c r="N97" s="56">
        <v>83</v>
      </c>
      <c r="O97" s="85" t="str">
        <f>VLOOKUP(K97,Pastizal!$A$2:$AZ$32,MATCH(N97,Pastizal!$B$1:$AZ$1)+1)</f>
        <v>E</v>
      </c>
      <c r="P97" s="85" t="str">
        <f>VLOOKUP(K97,Arbustal!$A$1:$B$61,2)</f>
        <v>E</v>
      </c>
      <c r="Q97" s="85" t="str">
        <f>VLOOKUP(L97,'Tipo A'!$A$2:$GH$384,MATCH(K97,'Tipo A'!$B$1:$GH$1)+1)</f>
        <v>MA</v>
      </c>
      <c r="R97" s="85" t="str">
        <f>VLOOKUP(K97,'Tipo B'!$A$2:$FG$72,MATCH(L97,'Tipo B'!$B$1:$FG$1)+1)</f>
        <v>E</v>
      </c>
      <c r="S97" s="85" t="str">
        <f>VLOOKUP(K97,Plantaciones!$A$2:$GT$72,MATCH(L97,Plantaciones!$B$1:$GT$1)+1)</f>
        <v>E</v>
      </c>
      <c r="T97" s="85" t="str">
        <f t="shared" si="55"/>
        <v>E</v>
      </c>
      <c r="U97" s="98">
        <f t="shared" si="56"/>
        <v>5</v>
      </c>
      <c r="V97" s="98">
        <f t="shared" si="57"/>
        <v>5</v>
      </c>
      <c r="W97" s="98">
        <f t="shared" si="58"/>
        <v>4</v>
      </c>
      <c r="X97" s="98">
        <f t="shared" si="59"/>
        <v>5</v>
      </c>
      <c r="Y97" s="98">
        <f t="shared" si="60"/>
        <v>5</v>
      </c>
      <c r="Z97" s="98">
        <f t="shared" si="61"/>
        <v>4.8</v>
      </c>
      <c r="AA97" s="98">
        <f t="shared" si="62"/>
        <v>5</v>
      </c>
      <c r="AB97" s="85" t="str">
        <f t="shared" si="63"/>
        <v>E</v>
      </c>
      <c r="AC97" s="99">
        <f t="shared" si="64"/>
        <v>2.3000000000000003</v>
      </c>
      <c r="AD97" s="99">
        <f t="shared" si="65"/>
        <v>2.15</v>
      </c>
      <c r="AE97" s="99">
        <f t="shared" si="66"/>
        <v>0.28000000000000003</v>
      </c>
      <c r="AF97" s="99">
        <f t="shared" si="67"/>
        <v>0.2</v>
      </c>
      <c r="AG97" s="99">
        <f t="shared" si="68"/>
        <v>0</v>
      </c>
      <c r="AH97" s="99">
        <f t="shared" si="69"/>
        <v>4.9300000000000006</v>
      </c>
      <c r="AI97" s="99">
        <f t="shared" si="70"/>
        <v>5</v>
      </c>
      <c r="AJ97" s="85" t="str">
        <f t="shared" si="71"/>
        <v>A</v>
      </c>
      <c r="AK97" s="57" t="str">
        <f t="shared" si="49"/>
        <v>Propagación</v>
      </c>
      <c r="AL97" s="58" t="str">
        <f t="shared" si="50"/>
        <v>rápida</v>
      </c>
      <c r="AM97" s="58" t="str">
        <f t="shared" si="51"/>
        <v>focos secundarios</v>
      </c>
      <c r="AN97" s="59" t="str">
        <f t="shared" si="52"/>
        <v>dificultad de control en la cabeza</v>
      </c>
      <c r="AO97" s="59" t="str">
        <f t="shared" si="53"/>
        <v/>
      </c>
      <c r="AP97" s="60" t="str">
        <f t="shared" si="54"/>
        <v/>
      </c>
      <c r="AQ97" s="32">
        <f t="shared" si="73"/>
        <v>15</v>
      </c>
      <c r="AR97" s="117">
        <f t="shared" si="74"/>
        <v>9.5164919532180505</v>
      </c>
      <c r="AS97" s="32">
        <v>7</v>
      </c>
      <c r="AT97" s="176">
        <f t="shared" si="75"/>
        <v>3.8530733796484196</v>
      </c>
      <c r="AU97" s="177">
        <f t="shared" si="76"/>
        <v>2718.9398346662842</v>
      </c>
      <c r="AV97" s="177">
        <f t="shared" si="72"/>
        <v>45.315663911104735</v>
      </c>
    </row>
    <row r="98" spans="1:48" s="153" customFormat="1" ht="15" x14ac:dyDescent="0.2">
      <c r="A98" s="4">
        <v>93</v>
      </c>
      <c r="B98" s="54">
        <v>43070</v>
      </c>
      <c r="C98" s="146">
        <v>20.9</v>
      </c>
      <c r="D98" s="146">
        <v>30</v>
      </c>
      <c r="E98" s="146" t="s">
        <v>71</v>
      </c>
      <c r="F98" s="147">
        <v>22</v>
      </c>
      <c r="G98" s="106">
        <v>0</v>
      </c>
      <c r="H98" s="55">
        <f>IF($D98&gt;0,Bariloche!M93,"")</f>
        <v>91.53335530411151</v>
      </c>
      <c r="I98" s="55">
        <f>IF($D98&gt;0,Bariloche!O93,"")</f>
        <v>67.655323861891816</v>
      </c>
      <c r="J98" s="55">
        <f>IF($D98&gt;0,Bariloche!Y93,"")</f>
        <v>193.19125044680911</v>
      </c>
      <c r="K98" s="55">
        <f>IF($D98&gt;0,Bariloche!Z93,"")</f>
        <v>16.163660012231997</v>
      </c>
      <c r="L98" s="55">
        <f>IF($D98&gt;0,Bariloche!AA93,"")</f>
        <v>72.146565202131939</v>
      </c>
      <c r="M98" s="55">
        <f>IF($D98&gt;0,Bariloche!AB93,"")</f>
        <v>36.965796361297784</v>
      </c>
      <c r="N98" s="56">
        <v>83</v>
      </c>
      <c r="O98" s="146" t="str">
        <f>VLOOKUP(K98,Pastizal!$A$2:$AZ$32,MATCH(N98,Pastizal!$B$1:$AZ$1)+1)</f>
        <v>E</v>
      </c>
      <c r="P98" s="146" t="str">
        <f>VLOOKUP(K98,Arbustal!$A$1:$B$61,2)</f>
        <v>E</v>
      </c>
      <c r="Q98" s="146" t="str">
        <f>VLOOKUP(L98,'Tipo A'!$A$2:$GH$384,MATCH(K98,'Tipo A'!$B$1:$GH$1)+1)</f>
        <v>MA</v>
      </c>
      <c r="R98" s="146" t="str">
        <f>VLOOKUP(K98,'Tipo B'!$A$2:$FG$72,MATCH(L98,'Tipo B'!$B$1:$FG$1)+1)</f>
        <v>E</v>
      </c>
      <c r="S98" s="146" t="str">
        <f>VLOOKUP(K98,Plantaciones!$A$2:$GT$72,MATCH(L98,Plantaciones!$B$1:$GT$1)+1)</f>
        <v>E</v>
      </c>
      <c r="T98" s="146" t="str">
        <f t="shared" si="55"/>
        <v>E</v>
      </c>
      <c r="U98" s="148">
        <f t="shared" si="56"/>
        <v>5</v>
      </c>
      <c r="V98" s="148">
        <f t="shared" si="57"/>
        <v>5</v>
      </c>
      <c r="W98" s="148">
        <f t="shared" si="58"/>
        <v>4</v>
      </c>
      <c r="X98" s="148">
        <f t="shared" si="59"/>
        <v>5</v>
      </c>
      <c r="Y98" s="148">
        <f t="shared" si="60"/>
        <v>5</v>
      </c>
      <c r="Z98" s="148">
        <f t="shared" si="61"/>
        <v>4.8</v>
      </c>
      <c r="AA98" s="148">
        <f t="shared" si="62"/>
        <v>5</v>
      </c>
      <c r="AB98" s="146" t="str">
        <f t="shared" si="63"/>
        <v>E</v>
      </c>
      <c r="AC98" s="139">
        <f t="shared" si="64"/>
        <v>2.3000000000000003</v>
      </c>
      <c r="AD98" s="139">
        <f t="shared" si="65"/>
        <v>2.15</v>
      </c>
      <c r="AE98" s="139">
        <f t="shared" si="66"/>
        <v>0.28000000000000003</v>
      </c>
      <c r="AF98" s="139">
        <f t="shared" si="67"/>
        <v>0.2</v>
      </c>
      <c r="AG98" s="139">
        <f t="shared" si="68"/>
        <v>0</v>
      </c>
      <c r="AH98" s="139">
        <f t="shared" si="69"/>
        <v>4.9300000000000006</v>
      </c>
      <c r="AI98" s="139">
        <f t="shared" si="70"/>
        <v>5</v>
      </c>
      <c r="AJ98" s="146" t="str">
        <f t="shared" si="71"/>
        <v>A</v>
      </c>
      <c r="AK98" s="149" t="str">
        <f t="shared" si="49"/>
        <v>Propagación</v>
      </c>
      <c r="AL98" s="150" t="str">
        <f t="shared" si="50"/>
        <v>rápida</v>
      </c>
      <c r="AM98" s="150" t="str">
        <f t="shared" si="51"/>
        <v>focos secundarios</v>
      </c>
      <c r="AN98" s="151" t="str">
        <f t="shared" si="52"/>
        <v>dificultad de control en la cabeza</v>
      </c>
      <c r="AO98" s="151" t="str">
        <f t="shared" si="53"/>
        <v>EXTREMO</v>
      </c>
      <c r="AP98" s="152" t="str">
        <f t="shared" si="54"/>
        <v/>
      </c>
      <c r="AQ98" s="32">
        <f t="shared" si="73"/>
        <v>16.5</v>
      </c>
      <c r="AR98" s="117">
        <f t="shared" si="74"/>
        <v>9.4666446958884904</v>
      </c>
      <c r="AS98" s="32">
        <v>7</v>
      </c>
      <c r="AT98" s="176">
        <f t="shared" si="75"/>
        <v>4.7290092277268343</v>
      </c>
      <c r="AU98" s="177">
        <f t="shared" si="76"/>
        <v>2962.6550093374244</v>
      </c>
      <c r="AV98" s="177">
        <f t="shared" si="72"/>
        <v>49.377583488957072</v>
      </c>
    </row>
    <row r="99" spans="1:48" ht="15" x14ac:dyDescent="0.2">
      <c r="A99" s="4">
        <v>94</v>
      </c>
      <c r="B99" s="54">
        <v>43071</v>
      </c>
      <c r="C99" s="61">
        <v>18.2</v>
      </c>
      <c r="D99" s="61">
        <v>51</v>
      </c>
      <c r="E99" s="61" t="s">
        <v>96</v>
      </c>
      <c r="F99" s="111">
        <v>13</v>
      </c>
      <c r="G99" s="112">
        <v>0</v>
      </c>
      <c r="H99" s="55">
        <f>IF($D99&gt;0,Bariloche!M94,"")</f>
        <v>89.200471169996277</v>
      </c>
      <c r="I99" s="55">
        <f>IF($D99&gt;0,Bariloche!O94,"")</f>
        <v>69.768887705891814</v>
      </c>
      <c r="J99" s="55">
        <f>IF($D99&gt;0,Bariloche!Y94,"")</f>
        <v>199.87125044680911</v>
      </c>
      <c r="K99" s="55">
        <f>IF($D99&gt;0,Bariloche!Z94,"")</f>
        <v>7.3589378148299565</v>
      </c>
      <c r="L99" s="55">
        <f>IF($D99&gt;0,Bariloche!AA94,"")</f>
        <v>74.512626890373554</v>
      </c>
      <c r="M99" s="55">
        <f>IF($D99&gt;0,Bariloche!AB94,"")</f>
        <v>21.969119552369097</v>
      </c>
      <c r="N99" s="56">
        <v>83</v>
      </c>
      <c r="O99" s="85" t="str">
        <f>VLOOKUP(K99,Pastizal!$A$2:$AZ$32,MATCH(N99,Pastizal!$B$1:$AZ$1)+1)</f>
        <v>A</v>
      </c>
      <c r="P99" s="85" t="str">
        <f>VLOOKUP(K99,Arbustal!$A$1:$B$61,2)</f>
        <v>E</v>
      </c>
      <c r="Q99" s="85" t="str">
        <f>VLOOKUP(L99,'Tipo A'!$A$2:$GH$384,MATCH(K99,'Tipo A'!$B$1:$GH$1)+1)</f>
        <v>A</v>
      </c>
      <c r="R99" s="85" t="str">
        <f>VLOOKUP(K99,'Tipo B'!$A$2:$FG$72,MATCH(L99,'Tipo B'!$B$1:$FG$1)+1)</f>
        <v>E</v>
      </c>
      <c r="S99" s="85" t="str">
        <f>VLOOKUP(K99,Plantaciones!$A$2:$GT$72,MATCH(L99,Plantaciones!$B$1:$GT$1)+1)</f>
        <v>E</v>
      </c>
      <c r="T99" s="85" t="str">
        <f t="shared" si="55"/>
        <v>MA</v>
      </c>
      <c r="U99" s="98">
        <f t="shared" si="56"/>
        <v>3</v>
      </c>
      <c r="V99" s="98">
        <f t="shared" si="57"/>
        <v>5</v>
      </c>
      <c r="W99" s="98">
        <f t="shared" si="58"/>
        <v>3</v>
      </c>
      <c r="X99" s="98">
        <f t="shared" si="59"/>
        <v>5</v>
      </c>
      <c r="Y99" s="98">
        <f t="shared" si="60"/>
        <v>5</v>
      </c>
      <c r="Z99" s="98">
        <f t="shared" si="61"/>
        <v>4.2</v>
      </c>
      <c r="AA99" s="98">
        <f t="shared" si="62"/>
        <v>4</v>
      </c>
      <c r="AB99" s="85" t="str">
        <f t="shared" si="63"/>
        <v>MA</v>
      </c>
      <c r="AC99" s="99">
        <f t="shared" si="64"/>
        <v>1.3800000000000001</v>
      </c>
      <c r="AD99" s="99">
        <f t="shared" si="65"/>
        <v>2.15</v>
      </c>
      <c r="AE99" s="99">
        <f t="shared" si="66"/>
        <v>0.21000000000000002</v>
      </c>
      <c r="AF99" s="99">
        <f t="shared" si="67"/>
        <v>0.2</v>
      </c>
      <c r="AG99" s="99">
        <f t="shared" si="68"/>
        <v>0</v>
      </c>
      <c r="AH99" s="99">
        <f t="shared" si="69"/>
        <v>3.9400000000000004</v>
      </c>
      <c r="AI99" s="99">
        <f t="shared" si="70"/>
        <v>4</v>
      </c>
      <c r="AJ99" s="85" t="str">
        <f t="shared" si="71"/>
        <v>A</v>
      </c>
      <c r="AK99" s="57" t="str">
        <f t="shared" si="49"/>
        <v>Propagación</v>
      </c>
      <c r="AL99" s="58" t="str">
        <f t="shared" si="50"/>
        <v/>
      </c>
      <c r="AM99" s="58" t="str">
        <f t="shared" si="51"/>
        <v/>
      </c>
      <c r="AN99" s="59" t="str">
        <f t="shared" si="52"/>
        <v/>
      </c>
      <c r="AO99" s="59" t="str">
        <f t="shared" si="53"/>
        <v/>
      </c>
      <c r="AP99" s="60" t="str">
        <f t="shared" si="54"/>
        <v/>
      </c>
      <c r="AQ99" s="32">
        <f t="shared" si="73"/>
        <v>9.75</v>
      </c>
      <c r="AR99" s="117">
        <f t="shared" si="74"/>
        <v>11.799528830003723</v>
      </c>
      <c r="AS99" s="32">
        <v>7</v>
      </c>
      <c r="AT99" s="176">
        <f t="shared" si="75"/>
        <v>-9.8302108601563631E-2</v>
      </c>
      <c r="AU99" s="177">
        <f t="shared" si="76"/>
        <v>1385.182426759151</v>
      </c>
      <c r="AV99" s="177">
        <f t="shared" si="72"/>
        <v>23.086373779319182</v>
      </c>
    </row>
    <row r="100" spans="1:48" ht="15" x14ac:dyDescent="0.2">
      <c r="A100" s="4">
        <v>95</v>
      </c>
      <c r="B100" s="54">
        <v>43072</v>
      </c>
      <c r="C100" s="61">
        <v>14</v>
      </c>
      <c r="D100" s="61">
        <v>86</v>
      </c>
      <c r="E100" s="61"/>
      <c r="F100" s="111"/>
      <c r="G100" s="112"/>
      <c r="H100" s="55">
        <f>IF($D100&gt;0,Bariloche!M95,"")</f>
        <v>83.980816141861737</v>
      </c>
      <c r="I100" s="55">
        <f>IF($D100&gt;0,Bariloche!O95,"")</f>
        <v>70.241349793891814</v>
      </c>
      <c r="J100" s="55">
        <f>IF($D100&gt;0,Bariloche!Y95,"")</f>
        <v>205.79525044680912</v>
      </c>
      <c r="K100" s="55">
        <f>IF($D100&gt;0,Bariloche!Z95,"")</f>
        <v>1.8355297522842131</v>
      </c>
      <c r="L100" s="55">
        <f>IF($D100&gt;0,Bariloche!AA95,"")</f>
        <v>75.801721493624342</v>
      </c>
      <c r="M100" s="55">
        <f>IF($D100&gt;0,Bariloche!AB95,"")</f>
        <v>7.3704307212408979</v>
      </c>
      <c r="N100" s="56">
        <v>83</v>
      </c>
      <c r="O100" s="85" t="str">
        <f>VLOOKUP(K100,Pastizal!$A$2:$AZ$32,MATCH(N100,Pastizal!$B$1:$AZ$1)+1)</f>
        <v>M</v>
      </c>
      <c r="P100" s="85" t="str">
        <f>VLOOKUP(K100,Arbustal!$A$1:$B$61,2)</f>
        <v>A</v>
      </c>
      <c r="Q100" s="85" t="str">
        <f>VLOOKUP(L100,'Tipo A'!$A$2:$GH$384,MATCH(K100,'Tipo A'!$B$1:$GH$1)+1)</f>
        <v>M</v>
      </c>
      <c r="R100" s="85" t="str">
        <f>VLOOKUP(K100,'Tipo B'!$A$2:$FG$72,MATCH(L100,'Tipo B'!$B$1:$FG$1)+1)</f>
        <v>M</v>
      </c>
      <c r="S100" s="85" t="str">
        <f>VLOOKUP(K100,Plantaciones!$A$2:$GT$72,MATCH(L100,Plantaciones!$B$1:$GT$1)+1)</f>
        <v>B</v>
      </c>
      <c r="T100" s="85" t="str">
        <f t="shared" si="55"/>
        <v>M</v>
      </c>
      <c r="U100" s="98">
        <f t="shared" si="56"/>
        <v>2</v>
      </c>
      <c r="V100" s="98">
        <f t="shared" si="57"/>
        <v>3</v>
      </c>
      <c r="W100" s="98">
        <f t="shared" si="58"/>
        <v>2</v>
      </c>
      <c r="X100" s="98">
        <f t="shared" si="59"/>
        <v>2</v>
      </c>
      <c r="Y100" s="98">
        <f t="shared" si="60"/>
        <v>1</v>
      </c>
      <c r="Z100" s="98">
        <f t="shared" si="61"/>
        <v>2</v>
      </c>
      <c r="AA100" s="98">
        <f t="shared" si="62"/>
        <v>2</v>
      </c>
      <c r="AB100" s="85" t="str">
        <f t="shared" si="63"/>
        <v>M</v>
      </c>
      <c r="AC100" s="99">
        <f t="shared" si="64"/>
        <v>0.92</v>
      </c>
      <c r="AD100" s="99">
        <f t="shared" si="65"/>
        <v>1.29</v>
      </c>
      <c r="AE100" s="99">
        <f t="shared" si="66"/>
        <v>0.14000000000000001</v>
      </c>
      <c r="AF100" s="99">
        <f t="shared" si="67"/>
        <v>0.08</v>
      </c>
      <c r="AG100" s="99">
        <f t="shared" si="68"/>
        <v>0</v>
      </c>
      <c r="AH100" s="99">
        <f t="shared" si="69"/>
        <v>2.4300000000000002</v>
      </c>
      <c r="AI100" s="99">
        <f t="shared" si="70"/>
        <v>2</v>
      </c>
      <c r="AJ100" s="85" t="str">
        <f t="shared" si="71"/>
        <v>B</v>
      </c>
      <c r="AK100" s="57" t="str">
        <f t="shared" si="49"/>
        <v>Propagación</v>
      </c>
      <c r="AL100" s="58" t="str">
        <f t="shared" si="50"/>
        <v/>
      </c>
      <c r="AM100" s="58" t="str">
        <f t="shared" si="51"/>
        <v/>
      </c>
      <c r="AN100" s="59" t="str">
        <f t="shared" si="52"/>
        <v/>
      </c>
      <c r="AO100" s="59" t="str">
        <f t="shared" si="53"/>
        <v/>
      </c>
      <c r="AP100" s="60" t="str">
        <f t="shared" si="54"/>
        <v/>
      </c>
      <c r="AQ100" s="32">
        <f t="shared" si="73"/>
        <v>0</v>
      </c>
      <c r="AR100" s="117">
        <f t="shared" si="74"/>
        <v>17.019183858138263</v>
      </c>
      <c r="AS100" s="32">
        <v>7</v>
      </c>
      <c r="AT100" s="176">
        <f t="shared" si="75"/>
        <v>-7.8480572204180703</v>
      </c>
      <c r="AU100" s="177">
        <f t="shared" si="76"/>
        <v>-1315.1739196555241</v>
      </c>
      <c r="AV100" s="177">
        <f t="shared" si="72"/>
        <v>-21.919565327592068</v>
      </c>
    </row>
    <row r="101" spans="1:48" ht="15" x14ac:dyDescent="0.2">
      <c r="A101" s="4">
        <v>96</v>
      </c>
      <c r="B101" s="54">
        <v>43073</v>
      </c>
      <c r="C101" s="61">
        <v>19</v>
      </c>
      <c r="D101" s="61">
        <v>32</v>
      </c>
      <c r="E101" s="61" t="s">
        <v>122</v>
      </c>
      <c r="F101" s="111">
        <v>11</v>
      </c>
      <c r="G101" s="112">
        <v>5.2</v>
      </c>
      <c r="H101" s="55">
        <f>IF($D101&gt;0,Bariloche!M96,"")</f>
        <v>72.176133323936767</v>
      </c>
      <c r="I101" s="55">
        <f>IF($D101&gt;0,Bariloche!O96,"")</f>
        <v>48.18167763176352</v>
      </c>
      <c r="J101" s="55">
        <f>IF($D101&gt;0,Bariloche!Y96,"")</f>
        <v>202.71285394235281</v>
      </c>
      <c r="K101" s="55">
        <f>IF($D101&gt;0,Bariloche!Z96,"")</f>
        <v>1.1729856495510314</v>
      </c>
      <c r="L101" s="55">
        <f>IF($D101&gt;0,Bariloche!AA96,"")</f>
        <v>60.445800029757407</v>
      </c>
      <c r="M101" s="55">
        <f>IF($D101&gt;0,Bariloche!AB96,"")</f>
        <v>4.0148039986259318</v>
      </c>
      <c r="N101" s="56">
        <v>83</v>
      </c>
      <c r="O101" s="85" t="str">
        <f>VLOOKUP(K101,Pastizal!$A$2:$AZ$32,MATCH(N101,Pastizal!$B$1:$AZ$1)+1)</f>
        <v>M</v>
      </c>
      <c r="P101" s="85" t="str">
        <f>VLOOKUP(K101,Arbustal!$A$1:$B$61,2)</f>
        <v>A</v>
      </c>
      <c r="Q101" s="85" t="str">
        <f>VLOOKUP(L101,'Tipo A'!$A$2:$GH$384,MATCH(K101,'Tipo A'!$B$1:$GH$1)+1)</f>
        <v>B</v>
      </c>
      <c r="R101" s="85" t="str">
        <f>VLOOKUP(K101,'Tipo B'!$A$2:$FG$72,MATCH(L101,'Tipo B'!$B$1:$FG$1)+1)</f>
        <v>M</v>
      </c>
      <c r="S101" s="85" t="str">
        <f>VLOOKUP(K101,Plantaciones!$A$2:$GT$72,MATCH(L101,Plantaciones!$B$1:$GT$1)+1)</f>
        <v>B</v>
      </c>
      <c r="T101" s="85" t="str">
        <f t="shared" si="55"/>
        <v>M</v>
      </c>
      <c r="U101" s="98">
        <f t="shared" si="56"/>
        <v>2</v>
      </c>
      <c r="V101" s="98">
        <f t="shared" si="57"/>
        <v>3</v>
      </c>
      <c r="W101" s="98">
        <f t="shared" si="58"/>
        <v>1</v>
      </c>
      <c r="X101" s="98">
        <f t="shared" si="59"/>
        <v>2</v>
      </c>
      <c r="Y101" s="98">
        <f t="shared" si="60"/>
        <v>1</v>
      </c>
      <c r="Z101" s="98">
        <f t="shared" si="61"/>
        <v>1.8</v>
      </c>
      <c r="AA101" s="98">
        <f t="shared" si="62"/>
        <v>2</v>
      </c>
      <c r="AB101" s="85" t="str">
        <f t="shared" si="63"/>
        <v>M</v>
      </c>
      <c r="AC101" s="99">
        <f t="shared" si="64"/>
        <v>0.92</v>
      </c>
      <c r="AD101" s="99">
        <f t="shared" si="65"/>
        <v>1.29</v>
      </c>
      <c r="AE101" s="99">
        <f t="shared" si="66"/>
        <v>7.0000000000000007E-2</v>
      </c>
      <c r="AF101" s="99">
        <f t="shared" si="67"/>
        <v>0.08</v>
      </c>
      <c r="AG101" s="99">
        <f t="shared" si="68"/>
        <v>0</v>
      </c>
      <c r="AH101" s="99">
        <f t="shared" si="69"/>
        <v>2.36</v>
      </c>
      <c r="AI101" s="99">
        <f t="shared" si="70"/>
        <v>2</v>
      </c>
      <c r="AJ101" s="85" t="str">
        <f t="shared" si="71"/>
        <v>B</v>
      </c>
      <c r="AK101" s="57" t="str">
        <f t="shared" si="49"/>
        <v>No Propaga</v>
      </c>
      <c r="AL101" s="58" t="str">
        <f t="shared" si="50"/>
        <v/>
      </c>
      <c r="AM101" s="58" t="str">
        <f t="shared" si="51"/>
        <v/>
      </c>
      <c r="AN101" s="59" t="str">
        <f t="shared" si="52"/>
        <v/>
      </c>
      <c r="AO101" s="59" t="str">
        <f t="shared" si="53"/>
        <v/>
      </c>
      <c r="AP101" s="60" t="str">
        <f t="shared" si="54"/>
        <v/>
      </c>
      <c r="AQ101" s="32">
        <f t="shared" si="73"/>
        <v>8.25</v>
      </c>
      <c r="AR101" s="117">
        <f t="shared" si="74"/>
        <v>28.823866676063233</v>
      </c>
      <c r="AS101" s="32">
        <v>7</v>
      </c>
      <c r="AT101" s="176">
        <f t="shared" si="75"/>
        <v>-8.103524003946557</v>
      </c>
      <c r="AU101" s="177">
        <f t="shared" si="76"/>
        <v>-2728.7166021424173</v>
      </c>
      <c r="AV101" s="177">
        <f t="shared" si="72"/>
        <v>-45.478610035706957</v>
      </c>
    </row>
    <row r="102" spans="1:48" ht="15" x14ac:dyDescent="0.2">
      <c r="A102" s="4">
        <v>97</v>
      </c>
      <c r="B102" s="54">
        <v>43074</v>
      </c>
      <c r="C102" s="61">
        <v>23.3</v>
      </c>
      <c r="D102" s="61">
        <v>35</v>
      </c>
      <c r="E102" s="61" t="s">
        <v>122</v>
      </c>
      <c r="F102" s="111">
        <v>11</v>
      </c>
      <c r="G102" s="112"/>
      <c r="H102" s="55">
        <f>IF($D102&gt;0,Bariloche!M97,"")</f>
        <v>87.369699706800063</v>
      </c>
      <c r="I102" s="55">
        <f>IF($D102&gt;0,Bariloche!O97,"")</f>
        <v>51.726260751763519</v>
      </c>
      <c r="J102" s="55">
        <f>IF($D102&gt;0,Bariloche!Y97,"")</f>
        <v>210.31085394235282</v>
      </c>
      <c r="K102" s="55">
        <f>IF($D102&gt;0,Bariloche!Z97,"")</f>
        <v>5.1178186022929264</v>
      </c>
      <c r="L102" s="55">
        <f>IF($D102&gt;0,Bariloche!AA97,"")</f>
        <v>64.062102830439002</v>
      </c>
      <c r="M102" s="55">
        <f>IF($D102&gt;0,Bariloche!AB97,"")</f>
        <v>15.503268306297153</v>
      </c>
      <c r="N102" s="56">
        <v>83</v>
      </c>
      <c r="O102" s="85" t="str">
        <f>VLOOKUP(K102,Pastizal!$A$2:$AZ$32,MATCH(N102,Pastizal!$B$1:$AZ$1)+1)</f>
        <v>A</v>
      </c>
      <c r="P102" s="85" t="str">
        <f>VLOOKUP(K102,Arbustal!$A$1:$B$61,2)</f>
        <v>E</v>
      </c>
      <c r="Q102" s="85" t="str">
        <f>VLOOKUP(L102,'Tipo A'!$A$2:$GH$384,MATCH(K102,'Tipo A'!$B$1:$GH$1)+1)</f>
        <v>M</v>
      </c>
      <c r="R102" s="85" t="str">
        <f>VLOOKUP(K102,'Tipo B'!$A$2:$FG$72,MATCH(L102,'Tipo B'!$B$1:$FG$1)+1)</f>
        <v>E</v>
      </c>
      <c r="S102" s="85" t="str">
        <f>VLOOKUP(K102,Plantaciones!$A$2:$GT$72,MATCH(L102,Plantaciones!$B$1:$GT$1)+1)</f>
        <v>A</v>
      </c>
      <c r="T102" s="85" t="str">
        <f t="shared" si="55"/>
        <v>MA</v>
      </c>
      <c r="U102" s="98">
        <f t="shared" si="56"/>
        <v>3</v>
      </c>
      <c r="V102" s="98">
        <f t="shared" si="57"/>
        <v>5</v>
      </c>
      <c r="W102" s="98">
        <f t="shared" si="58"/>
        <v>2</v>
      </c>
      <c r="X102" s="98">
        <f t="shared" si="59"/>
        <v>5</v>
      </c>
      <c r="Y102" s="98">
        <f t="shared" si="60"/>
        <v>3</v>
      </c>
      <c r="Z102" s="98">
        <f t="shared" si="61"/>
        <v>3.6</v>
      </c>
      <c r="AA102" s="98">
        <f t="shared" si="62"/>
        <v>4</v>
      </c>
      <c r="AB102" s="85" t="str">
        <f t="shared" si="63"/>
        <v>MA</v>
      </c>
      <c r="AC102" s="99">
        <f t="shared" si="64"/>
        <v>1.3800000000000001</v>
      </c>
      <c r="AD102" s="99">
        <f t="shared" si="65"/>
        <v>2.15</v>
      </c>
      <c r="AE102" s="99">
        <f t="shared" si="66"/>
        <v>0.14000000000000001</v>
      </c>
      <c r="AF102" s="99">
        <f t="shared" si="67"/>
        <v>0.2</v>
      </c>
      <c r="AG102" s="99">
        <f t="shared" si="68"/>
        <v>0</v>
      </c>
      <c r="AH102" s="99">
        <f t="shared" si="69"/>
        <v>3.8700000000000006</v>
      </c>
      <c r="AI102" s="99">
        <f t="shared" si="70"/>
        <v>4</v>
      </c>
      <c r="AJ102" s="85" t="str">
        <f t="shared" si="71"/>
        <v>M</v>
      </c>
      <c r="AK102" s="57" t="str">
        <f t="shared" si="49"/>
        <v>Propagación</v>
      </c>
      <c r="AL102" s="58" t="str">
        <f t="shared" si="50"/>
        <v/>
      </c>
      <c r="AM102" s="58" t="str">
        <f t="shared" si="51"/>
        <v/>
      </c>
      <c r="AN102" s="59" t="str">
        <f t="shared" si="52"/>
        <v/>
      </c>
      <c r="AO102" s="59" t="str">
        <f t="shared" si="53"/>
        <v/>
      </c>
      <c r="AP102" s="60" t="str">
        <f t="shared" si="54"/>
        <v/>
      </c>
      <c r="AQ102" s="32">
        <f t="shared" si="73"/>
        <v>8.25</v>
      </c>
      <c r="AR102" s="117">
        <f t="shared" si="74"/>
        <v>13.630300293199937</v>
      </c>
      <c r="AS102" s="32">
        <v>7</v>
      </c>
      <c r="AT102" s="176">
        <f t="shared" si="75"/>
        <v>-1.7222261231439742</v>
      </c>
      <c r="AU102" s="177">
        <f t="shared" si="76"/>
        <v>735.41653315041412</v>
      </c>
      <c r="AV102" s="177">
        <f t="shared" si="72"/>
        <v>12.256942219173569</v>
      </c>
    </row>
    <row r="103" spans="1:48" ht="15" x14ac:dyDescent="0.2">
      <c r="A103" s="4">
        <v>98</v>
      </c>
      <c r="B103" s="54">
        <v>43075</v>
      </c>
      <c r="C103" s="61">
        <v>21</v>
      </c>
      <c r="D103" s="61">
        <v>26</v>
      </c>
      <c r="E103" s="61" t="s">
        <v>97</v>
      </c>
      <c r="F103" s="111">
        <v>31</v>
      </c>
      <c r="G103" s="112"/>
      <c r="H103" s="55">
        <f>IF($D103&gt;0,Bariloche!M98,"")</f>
        <v>91.625902631630794</v>
      </c>
      <c r="I103" s="55">
        <f>IF($D103&gt;0,Bariloche!O98,"")</f>
        <v>55.381248919763522</v>
      </c>
      <c r="J103" s="55">
        <f>IF($D103&gt;0,Bariloche!Y98,"")</f>
        <v>217.49485394235282</v>
      </c>
      <c r="K103" s="55">
        <f>IF($D103&gt;0,Bariloche!Z98,"")</f>
        <v>25.772737414125125</v>
      </c>
      <c r="L103" s="55">
        <f>IF($D103&gt;0,Bariloche!AA98,"")</f>
        <v>67.67919723621597</v>
      </c>
      <c r="M103" s="55">
        <f>IF($D103&gt;0,Bariloche!AB98,"")</f>
        <v>48.387076942410388</v>
      </c>
      <c r="N103" s="56">
        <v>83</v>
      </c>
      <c r="O103" s="85" t="str">
        <f>VLOOKUP(K103,Pastizal!$A$2:$AZ$32,MATCH(N103,Pastizal!$B$1:$AZ$1)+1)</f>
        <v>E</v>
      </c>
      <c r="P103" s="85" t="str">
        <f>VLOOKUP(K103,Arbustal!$A$1:$B$61,2)</f>
        <v>E</v>
      </c>
      <c r="Q103" s="85" t="str">
        <f>VLOOKUP(L103,'Tipo A'!$A$2:$GH$384,MATCH(K103,'Tipo A'!$B$1:$GH$1)+1)</f>
        <v>E</v>
      </c>
      <c r="R103" s="85" t="str">
        <f>VLOOKUP(K103,'Tipo B'!$A$2:$FG$72,MATCH(L103,'Tipo B'!$B$1:$FG$1)+1)</f>
        <v>E</v>
      </c>
      <c r="S103" s="85" t="str">
        <f>VLOOKUP(K103,Plantaciones!$A$2:$GT$72,MATCH(L103,Plantaciones!$B$1:$GT$1)+1)</f>
        <v>E</v>
      </c>
      <c r="T103" s="85" t="str">
        <f t="shared" si="55"/>
        <v>E</v>
      </c>
      <c r="U103" s="98">
        <f t="shared" si="56"/>
        <v>5</v>
      </c>
      <c r="V103" s="98">
        <f t="shared" si="57"/>
        <v>5</v>
      </c>
      <c r="W103" s="98">
        <f t="shared" si="58"/>
        <v>5</v>
      </c>
      <c r="X103" s="98">
        <f t="shared" si="59"/>
        <v>5</v>
      </c>
      <c r="Y103" s="98">
        <f t="shared" si="60"/>
        <v>5</v>
      </c>
      <c r="Z103" s="98">
        <f t="shared" si="61"/>
        <v>5</v>
      </c>
      <c r="AA103" s="98">
        <f t="shared" si="62"/>
        <v>5</v>
      </c>
      <c r="AB103" s="85" t="str">
        <f t="shared" si="63"/>
        <v>E</v>
      </c>
      <c r="AC103" s="99">
        <f t="shared" si="64"/>
        <v>2.3000000000000003</v>
      </c>
      <c r="AD103" s="99">
        <f t="shared" si="65"/>
        <v>2.15</v>
      </c>
      <c r="AE103" s="99">
        <f t="shared" si="66"/>
        <v>0.35000000000000003</v>
      </c>
      <c r="AF103" s="99">
        <f t="shared" si="67"/>
        <v>0.2</v>
      </c>
      <c r="AG103" s="99">
        <f t="shared" si="68"/>
        <v>0</v>
      </c>
      <c r="AH103" s="99">
        <f t="shared" si="69"/>
        <v>5</v>
      </c>
      <c r="AI103" s="99">
        <f t="shared" si="70"/>
        <v>5</v>
      </c>
      <c r="AJ103" s="85" t="str">
        <f t="shared" si="71"/>
        <v>MA</v>
      </c>
      <c r="AK103" s="57" t="str">
        <f t="shared" si="49"/>
        <v>Propagación</v>
      </c>
      <c r="AL103" s="58" t="str">
        <f t="shared" si="50"/>
        <v>rápida</v>
      </c>
      <c r="AM103" s="58" t="str">
        <f t="shared" si="51"/>
        <v>focos secundarios</v>
      </c>
      <c r="AN103" s="59" t="str">
        <f t="shared" si="52"/>
        <v>dificultad de control en la cabeza</v>
      </c>
      <c r="AO103" s="59" t="str">
        <f t="shared" si="53"/>
        <v>EXTREMO</v>
      </c>
      <c r="AP103" s="60" t="str">
        <f t="shared" si="54"/>
        <v/>
      </c>
      <c r="AQ103" s="32">
        <f t="shared" si="73"/>
        <v>23.25</v>
      </c>
      <c r="AR103" s="117">
        <f t="shared" si="74"/>
        <v>9.3740973683692062</v>
      </c>
      <c r="AS103" s="32">
        <v>7</v>
      </c>
      <c r="AT103" s="176">
        <f t="shared" si="75"/>
        <v>8.6153791052849318</v>
      </c>
      <c r="AU103" s="177">
        <f t="shared" si="76"/>
        <v>4029.3308000118209</v>
      </c>
      <c r="AV103" s="177">
        <f t="shared" si="72"/>
        <v>67.155513333530351</v>
      </c>
    </row>
    <row r="104" spans="1:48" ht="15" x14ac:dyDescent="0.2">
      <c r="A104" s="4">
        <v>99</v>
      </c>
      <c r="B104" s="54">
        <v>43076</v>
      </c>
      <c r="C104" s="61">
        <v>19.3</v>
      </c>
      <c r="D104" s="61">
        <v>15</v>
      </c>
      <c r="E104" s="61" t="s">
        <v>97</v>
      </c>
      <c r="F104" s="111">
        <v>37</v>
      </c>
      <c r="G104" s="112"/>
      <c r="H104" s="55">
        <f>IF($D104&gt;0,Bariloche!M99,"")</f>
        <v>94.259129171570109</v>
      </c>
      <c r="I104" s="55">
        <f>IF($D104&gt;0,Bariloche!O99,"")</f>
        <v>59.256600199763525</v>
      </c>
      <c r="J104" s="55">
        <f>IF($D104&gt;0,Bariloche!Y99,"")</f>
        <v>224.37285394235283</v>
      </c>
      <c r="K104" s="55">
        <f>IF($D104&gt;0,Bariloche!Z99,"")</f>
        <v>50.426603159759303</v>
      </c>
      <c r="L104" s="55">
        <f>IF($D104&gt;0,Bariloche!AA99,"")</f>
        <v>71.382873401838523</v>
      </c>
      <c r="M104" s="55">
        <f>IF($D104&gt;0,Bariloche!AB99,"")</f>
        <v>74.676448230850355</v>
      </c>
      <c r="N104" s="56">
        <v>83</v>
      </c>
      <c r="O104" s="85" t="str">
        <f>VLOOKUP(K104,Pastizal!$A$2:$AZ$32,MATCH(N104,Pastizal!$B$1:$AZ$1)+1)</f>
        <v>E</v>
      </c>
      <c r="P104" s="85" t="str">
        <f>VLOOKUP(K104,Arbustal!$A$1:$B$61,2)</f>
        <v>E</v>
      </c>
      <c r="Q104" s="85" t="str">
        <f>VLOOKUP(L104,'Tipo A'!$A$2:$GH$384,MATCH(K104,'Tipo A'!$B$1:$GH$1)+1)</f>
        <v>E</v>
      </c>
      <c r="R104" s="85" t="str">
        <f>VLOOKUP(K104,'Tipo B'!$A$2:$FG$72,MATCH(L104,'Tipo B'!$B$1:$FG$1)+1)</f>
        <v>E</v>
      </c>
      <c r="S104" s="85" t="str">
        <f>VLOOKUP(K104,Plantaciones!$A$2:$GT$72,MATCH(L104,Plantaciones!$B$1:$GT$1)+1)</f>
        <v>E</v>
      </c>
      <c r="T104" s="85" t="str">
        <f t="shared" si="55"/>
        <v>E</v>
      </c>
      <c r="U104" s="98">
        <f t="shared" si="56"/>
        <v>5</v>
      </c>
      <c r="V104" s="98">
        <f t="shared" si="57"/>
        <v>5</v>
      </c>
      <c r="W104" s="98">
        <f t="shared" si="58"/>
        <v>5</v>
      </c>
      <c r="X104" s="98">
        <f t="shared" si="59"/>
        <v>5</v>
      </c>
      <c r="Y104" s="98">
        <f t="shared" si="60"/>
        <v>5</v>
      </c>
      <c r="Z104" s="98">
        <f t="shared" si="61"/>
        <v>5</v>
      </c>
      <c r="AA104" s="98">
        <f t="shared" si="62"/>
        <v>5</v>
      </c>
      <c r="AB104" s="85" t="str">
        <f t="shared" si="63"/>
        <v>E</v>
      </c>
      <c r="AC104" s="99">
        <f t="shared" si="64"/>
        <v>2.3000000000000003</v>
      </c>
      <c r="AD104" s="99">
        <f t="shared" si="65"/>
        <v>2.15</v>
      </c>
      <c r="AE104" s="99">
        <f t="shared" si="66"/>
        <v>0.35000000000000003</v>
      </c>
      <c r="AF104" s="99">
        <f t="shared" si="67"/>
        <v>0.2</v>
      </c>
      <c r="AG104" s="99">
        <f t="shared" si="68"/>
        <v>0</v>
      </c>
      <c r="AH104" s="99">
        <f t="shared" si="69"/>
        <v>5</v>
      </c>
      <c r="AI104" s="99">
        <f t="shared" si="70"/>
        <v>5</v>
      </c>
      <c r="AJ104" s="85" t="str">
        <f t="shared" si="71"/>
        <v>E</v>
      </c>
      <c r="AK104" s="57" t="str">
        <f t="shared" si="49"/>
        <v>Propagación</v>
      </c>
      <c r="AL104" s="58" t="str">
        <f t="shared" si="50"/>
        <v>rápida</v>
      </c>
      <c r="AM104" s="58" t="str">
        <f t="shared" si="51"/>
        <v>focos secundarios</v>
      </c>
      <c r="AN104" s="59" t="str">
        <f t="shared" si="52"/>
        <v>dificultad de control en la cabeza</v>
      </c>
      <c r="AO104" s="59" t="str">
        <f t="shared" si="53"/>
        <v>EXTREMO</v>
      </c>
      <c r="AP104" s="60" t="str">
        <f t="shared" si="54"/>
        <v>¡¡¡CATASTRÓFICO!!!</v>
      </c>
      <c r="AQ104" s="32">
        <f t="shared" si="73"/>
        <v>27.75</v>
      </c>
      <c r="AR104" s="117">
        <f t="shared" si="74"/>
        <v>6.740870828429891</v>
      </c>
      <c r="AS104" s="32">
        <v>7</v>
      </c>
      <c r="AT104" s="176">
        <f t="shared" si="75"/>
        <v>12.286334252059442</v>
      </c>
      <c r="AU104" s="177">
        <f t="shared" si="76"/>
        <v>5326.7564511179853</v>
      </c>
      <c r="AV104" s="177">
        <f t="shared" si="72"/>
        <v>88.779274185299755</v>
      </c>
    </row>
    <row r="105" spans="1:48" ht="15" x14ac:dyDescent="0.2">
      <c r="A105" s="4">
        <v>100</v>
      </c>
      <c r="B105" s="54">
        <v>43077</v>
      </c>
      <c r="C105" s="61">
        <v>16.399999999999999</v>
      </c>
      <c r="D105" s="61">
        <v>38</v>
      </c>
      <c r="E105" s="61" t="s">
        <v>97</v>
      </c>
      <c r="F105" s="111">
        <v>54</v>
      </c>
      <c r="G105" s="112"/>
      <c r="H105" s="55">
        <f>IF($D105&gt;0,Bariloche!M100,"")</f>
        <v>91.074341736665019</v>
      </c>
      <c r="I105" s="55">
        <f>IF($D105&gt;0,Bariloche!O100,"")</f>
        <v>61.681488399763523</v>
      </c>
      <c r="J105" s="55">
        <f>IF($D105&gt;0,Bariloche!Y100,"")</f>
        <v>230.72885394235283</v>
      </c>
      <c r="K105" s="55">
        <f>IF($D105&gt;0,Bariloche!Z100,"")</f>
        <v>75.918445604827454</v>
      </c>
      <c r="L105" s="55">
        <f>IF($D105&gt;0,Bariloche!AA100,"")</f>
        <v>73.943854349500839</v>
      </c>
      <c r="M105" s="55">
        <f>IF($D105&gt;0,Bariloche!AB100,"")</f>
        <v>96.303235426493828</v>
      </c>
      <c r="N105" s="56">
        <v>83</v>
      </c>
      <c r="O105" s="85" t="str">
        <f>VLOOKUP(K105,Pastizal!$A$2:$AZ$32,MATCH(N105,Pastizal!$B$1:$AZ$1)+1)</f>
        <v>E</v>
      </c>
      <c r="P105" s="85" t="str">
        <f>VLOOKUP(K105,Arbustal!$A$1:$B$61,2)</f>
        <v>E</v>
      </c>
      <c r="Q105" s="85" t="str">
        <f>VLOOKUP(L105,'Tipo A'!$A$2:$GH$384,MATCH(K105,'Tipo A'!$B$1:$GH$1)+1)</f>
        <v>E</v>
      </c>
      <c r="R105" s="85" t="str">
        <f>VLOOKUP(K105,'Tipo B'!$A$2:$FG$72,MATCH(L105,'Tipo B'!$B$1:$FG$1)+1)</f>
        <v>E</v>
      </c>
      <c r="S105" s="85" t="str">
        <f>VLOOKUP(K105,Plantaciones!$A$2:$GT$72,MATCH(L105,Plantaciones!$B$1:$GT$1)+1)</f>
        <v>E</v>
      </c>
      <c r="T105" s="85" t="str">
        <f t="shared" si="55"/>
        <v>E</v>
      </c>
      <c r="U105" s="98">
        <f t="shared" si="56"/>
        <v>5</v>
      </c>
      <c r="V105" s="98">
        <f t="shared" si="57"/>
        <v>5</v>
      </c>
      <c r="W105" s="98">
        <f t="shared" si="58"/>
        <v>5</v>
      </c>
      <c r="X105" s="98">
        <f t="shared" si="59"/>
        <v>5</v>
      </c>
      <c r="Y105" s="98">
        <f t="shared" si="60"/>
        <v>5</v>
      </c>
      <c r="Z105" s="98">
        <f t="shared" si="61"/>
        <v>5</v>
      </c>
      <c r="AA105" s="98">
        <f t="shared" si="62"/>
        <v>5</v>
      </c>
      <c r="AB105" s="85" t="str">
        <f t="shared" si="63"/>
        <v>E</v>
      </c>
      <c r="AC105" s="99">
        <f t="shared" si="64"/>
        <v>2.3000000000000003</v>
      </c>
      <c r="AD105" s="99">
        <f t="shared" si="65"/>
        <v>2.15</v>
      </c>
      <c r="AE105" s="99">
        <f t="shared" si="66"/>
        <v>0.35000000000000003</v>
      </c>
      <c r="AF105" s="99">
        <f t="shared" si="67"/>
        <v>0.2</v>
      </c>
      <c r="AG105" s="99">
        <f t="shared" si="68"/>
        <v>0</v>
      </c>
      <c r="AH105" s="99">
        <f t="shared" si="69"/>
        <v>5</v>
      </c>
      <c r="AI105" s="99">
        <f t="shared" si="70"/>
        <v>5</v>
      </c>
      <c r="AJ105" s="85" t="str">
        <f t="shared" si="71"/>
        <v>E</v>
      </c>
      <c r="AK105" s="57" t="str">
        <f t="shared" si="49"/>
        <v>Propagación</v>
      </c>
      <c r="AL105" s="58" t="str">
        <f t="shared" si="50"/>
        <v>rápida</v>
      </c>
      <c r="AM105" s="58" t="str">
        <f t="shared" si="51"/>
        <v>focos secundarios</v>
      </c>
      <c r="AN105" s="59" t="str">
        <f t="shared" si="52"/>
        <v>dificultad de control en la cabeza</v>
      </c>
      <c r="AO105" s="59" t="str">
        <f t="shared" si="53"/>
        <v>EXTREMO</v>
      </c>
      <c r="AP105" s="60" t="str">
        <f t="shared" si="54"/>
        <v>¡¡¡CATASTRÓFICO!!!</v>
      </c>
      <c r="AQ105" s="32">
        <f t="shared" si="73"/>
        <v>40.5</v>
      </c>
      <c r="AR105" s="117">
        <f t="shared" si="74"/>
        <v>9.9256582633349808</v>
      </c>
      <c r="AS105" s="32">
        <v>7</v>
      </c>
      <c r="AT105" s="176">
        <f t="shared" si="75"/>
        <v>18.216223529399301</v>
      </c>
      <c r="AU105" s="177">
        <f t="shared" si="76"/>
        <v>6575.599915959624</v>
      </c>
      <c r="AV105" s="177">
        <f t="shared" si="72"/>
        <v>109.5933319326604</v>
      </c>
    </row>
    <row r="106" spans="1:48" ht="15" x14ac:dyDescent="0.2">
      <c r="A106" s="4">
        <v>101</v>
      </c>
      <c r="B106" s="54">
        <v>43078</v>
      </c>
      <c r="C106" s="61">
        <v>13.7</v>
      </c>
      <c r="D106" s="61">
        <v>48</v>
      </c>
      <c r="E106" s="61" t="s">
        <v>76</v>
      </c>
      <c r="F106" s="111">
        <v>32</v>
      </c>
      <c r="G106" s="112"/>
      <c r="H106" s="55">
        <f>IF($D106&gt;0,Bariloche!M101,"")</f>
        <v>88.868622481066353</v>
      </c>
      <c r="I106" s="55">
        <f>IF($D106&gt;0,Bariloche!O101,"")</f>
        <v>63.401482831763524</v>
      </c>
      <c r="J106" s="55">
        <f>IF($D106&gt;0,Bariloche!Y101,"")</f>
        <v>236.59885394235283</v>
      </c>
      <c r="K106" s="55">
        <f>IF($D106&gt;0,Bariloche!Z101,"")</f>
        <v>18.274306303497895</v>
      </c>
      <c r="L106" s="55">
        <f>IF($D106&gt;0,Bariloche!AA101,"")</f>
        <v>75.933287485903151</v>
      </c>
      <c r="M106" s="55">
        <f>IF($D106&gt;0,Bariloche!AB101,"")</f>
        <v>41.024218052992289</v>
      </c>
      <c r="N106" s="56">
        <v>83</v>
      </c>
      <c r="O106" s="85" t="str">
        <f>VLOOKUP(K106,Pastizal!$A$2:$AZ$32,MATCH(N106,Pastizal!$B$1:$AZ$1)+1)</f>
        <v>E</v>
      </c>
      <c r="P106" s="85" t="str">
        <f>VLOOKUP(K106,Arbustal!$A$1:$B$61,2)</f>
        <v>E</v>
      </c>
      <c r="Q106" s="85" t="str">
        <f>VLOOKUP(L106,'Tipo A'!$A$2:$GH$384,MATCH(K106,'Tipo A'!$B$1:$GH$1)+1)</f>
        <v>MA</v>
      </c>
      <c r="R106" s="85" t="str">
        <f>VLOOKUP(K106,'Tipo B'!$A$2:$FG$72,MATCH(L106,'Tipo B'!$B$1:$FG$1)+1)</f>
        <v>E</v>
      </c>
      <c r="S106" s="85" t="str">
        <f>VLOOKUP(K106,Plantaciones!$A$2:$GT$72,MATCH(L106,Plantaciones!$B$1:$GT$1)+1)</f>
        <v>E</v>
      </c>
      <c r="T106" s="85" t="str">
        <f t="shared" si="55"/>
        <v>E</v>
      </c>
      <c r="U106" s="98">
        <f t="shared" si="56"/>
        <v>5</v>
      </c>
      <c r="V106" s="98">
        <f t="shared" si="57"/>
        <v>5</v>
      </c>
      <c r="W106" s="98">
        <f t="shared" si="58"/>
        <v>4</v>
      </c>
      <c r="X106" s="98">
        <f t="shared" si="59"/>
        <v>5</v>
      </c>
      <c r="Y106" s="98">
        <f t="shared" si="60"/>
        <v>5</v>
      </c>
      <c r="Z106" s="98">
        <f t="shared" si="61"/>
        <v>4.8</v>
      </c>
      <c r="AA106" s="98">
        <f t="shared" si="62"/>
        <v>5</v>
      </c>
      <c r="AB106" s="85" t="str">
        <f t="shared" si="63"/>
        <v>E</v>
      </c>
      <c r="AC106" s="99">
        <f t="shared" si="64"/>
        <v>2.3000000000000003</v>
      </c>
      <c r="AD106" s="99">
        <f t="shared" si="65"/>
        <v>2.15</v>
      </c>
      <c r="AE106" s="99">
        <f t="shared" si="66"/>
        <v>0.28000000000000003</v>
      </c>
      <c r="AF106" s="99">
        <f t="shared" si="67"/>
        <v>0.2</v>
      </c>
      <c r="AG106" s="99">
        <f t="shared" si="68"/>
        <v>0</v>
      </c>
      <c r="AH106" s="99">
        <f t="shared" si="69"/>
        <v>4.9300000000000006</v>
      </c>
      <c r="AI106" s="99">
        <f t="shared" si="70"/>
        <v>5</v>
      </c>
      <c r="AJ106" s="85" t="str">
        <f t="shared" si="71"/>
        <v>MA</v>
      </c>
      <c r="AK106" s="57" t="str">
        <f t="shared" si="49"/>
        <v>Propagación</v>
      </c>
      <c r="AL106" s="58" t="str">
        <f t="shared" si="50"/>
        <v>rápida</v>
      </c>
      <c r="AM106" s="58" t="str">
        <f t="shared" si="51"/>
        <v/>
      </c>
      <c r="AN106" s="59" t="str">
        <f t="shared" si="52"/>
        <v>dificultad de control en la cabeza</v>
      </c>
      <c r="AO106" s="59" t="str">
        <f t="shared" si="53"/>
        <v>EXTREMO</v>
      </c>
      <c r="AP106" s="60" t="str">
        <f t="shared" si="54"/>
        <v/>
      </c>
      <c r="AQ106" s="32">
        <f t="shared" si="73"/>
        <v>24</v>
      </c>
      <c r="AR106" s="117">
        <f t="shared" si="74"/>
        <v>12.131377518933647</v>
      </c>
      <c r="AS106" s="32">
        <v>7</v>
      </c>
      <c r="AT106" s="176">
        <f t="shared" si="75"/>
        <v>7.8848214420478673</v>
      </c>
      <c r="AU106" s="177">
        <f t="shared" si="76"/>
        <v>3516.8459256831288</v>
      </c>
      <c r="AV106" s="177">
        <f t="shared" si="72"/>
        <v>58.614098761385478</v>
      </c>
    </row>
    <row r="107" spans="1:48" ht="15" x14ac:dyDescent="0.2">
      <c r="A107" s="4">
        <v>102</v>
      </c>
      <c r="B107" s="54">
        <v>43079</v>
      </c>
      <c r="C107" s="61">
        <v>21.2</v>
      </c>
      <c r="D107" s="61">
        <v>38</v>
      </c>
      <c r="E107" s="61" t="s">
        <v>97</v>
      </c>
      <c r="F107" s="111">
        <v>20</v>
      </c>
      <c r="G107" s="112"/>
      <c r="H107" s="55">
        <f>IF($D107&gt;0,Bariloche!M102,"")</f>
        <v>89.629771617132789</v>
      </c>
      <c r="I107" s="55">
        <f>IF($D107&gt;0,Bariloche!O102,"")</f>
        <v>66.491483223763524</v>
      </c>
      <c r="J107" s="55">
        <f>IF($D107&gt;0,Bariloche!Y102,"")</f>
        <v>243.81885394235283</v>
      </c>
      <c r="K107" s="55">
        <f>IF($D107&gt;0,Bariloche!Z102,"")</f>
        <v>11.135927137633711</v>
      </c>
      <c r="L107" s="55">
        <f>IF($D107&gt;0,Bariloche!AA102,"")</f>
        <v>79.073155111091978</v>
      </c>
      <c r="M107" s="55">
        <f>IF($D107&gt;0,Bariloche!AB102,"")</f>
        <v>30.182845902496229</v>
      </c>
      <c r="N107" s="56">
        <v>83</v>
      </c>
      <c r="O107" s="85" t="str">
        <f>VLOOKUP(K107,Pastizal!$A$2:$AZ$32,MATCH(N107,Pastizal!$B$1:$AZ$1)+1)</f>
        <v>MA</v>
      </c>
      <c r="P107" s="85" t="str">
        <f>VLOOKUP(K107,Arbustal!$A$1:$B$61,2)</f>
        <v>E</v>
      </c>
      <c r="Q107" s="85" t="str">
        <f>VLOOKUP(L107,'Tipo A'!$A$2:$GH$384,MATCH(K107,'Tipo A'!$B$1:$GH$1)+1)</f>
        <v>MA</v>
      </c>
      <c r="R107" s="85" t="str">
        <f>VLOOKUP(K107,'Tipo B'!$A$2:$FG$72,MATCH(L107,'Tipo B'!$B$1:$FG$1)+1)</f>
        <v>E</v>
      </c>
      <c r="S107" s="85" t="str">
        <f>VLOOKUP(K107,Plantaciones!$A$2:$GT$72,MATCH(L107,Plantaciones!$B$1:$GT$1)+1)</f>
        <v>E</v>
      </c>
      <c r="T107" s="85" t="str">
        <f t="shared" si="55"/>
        <v>E</v>
      </c>
      <c r="U107" s="98">
        <f t="shared" si="56"/>
        <v>4</v>
      </c>
      <c r="V107" s="98">
        <f t="shared" si="57"/>
        <v>5</v>
      </c>
      <c r="W107" s="98">
        <f t="shared" si="58"/>
        <v>4</v>
      </c>
      <c r="X107" s="98">
        <f t="shared" si="59"/>
        <v>5</v>
      </c>
      <c r="Y107" s="98">
        <f t="shared" si="60"/>
        <v>5</v>
      </c>
      <c r="Z107" s="98">
        <f t="shared" si="61"/>
        <v>4.5999999999999996</v>
      </c>
      <c r="AA107" s="98">
        <f t="shared" si="62"/>
        <v>5</v>
      </c>
      <c r="AB107" s="85" t="str">
        <f t="shared" si="63"/>
        <v>MA</v>
      </c>
      <c r="AC107" s="99">
        <f t="shared" si="64"/>
        <v>1.84</v>
      </c>
      <c r="AD107" s="99">
        <f t="shared" si="65"/>
        <v>2.15</v>
      </c>
      <c r="AE107" s="99">
        <f t="shared" si="66"/>
        <v>0.28000000000000003</v>
      </c>
      <c r="AF107" s="99">
        <f t="shared" si="67"/>
        <v>0.2</v>
      </c>
      <c r="AG107" s="99">
        <f t="shared" si="68"/>
        <v>0</v>
      </c>
      <c r="AH107" s="99">
        <f t="shared" si="69"/>
        <v>4.4700000000000006</v>
      </c>
      <c r="AI107" s="99">
        <f t="shared" si="70"/>
        <v>4</v>
      </c>
      <c r="AJ107" s="85" t="str">
        <f t="shared" si="71"/>
        <v>A</v>
      </c>
      <c r="AK107" s="57" t="str">
        <f t="shared" si="49"/>
        <v>Propagación</v>
      </c>
      <c r="AL107" s="58" t="str">
        <f t="shared" si="50"/>
        <v>rápida</v>
      </c>
      <c r="AM107" s="58" t="str">
        <f t="shared" si="51"/>
        <v/>
      </c>
      <c r="AN107" s="59" t="str">
        <f t="shared" si="52"/>
        <v>dificultad de control en la cabeza</v>
      </c>
      <c r="AO107" s="59" t="str">
        <f t="shared" si="53"/>
        <v/>
      </c>
      <c r="AP107" s="60" t="str">
        <f t="shared" si="54"/>
        <v/>
      </c>
      <c r="AQ107" s="32">
        <f t="shared" si="73"/>
        <v>15</v>
      </c>
      <c r="AR107" s="117">
        <f t="shared" si="74"/>
        <v>11.370228382867211</v>
      </c>
      <c r="AS107" s="32">
        <v>7</v>
      </c>
      <c r="AT107" s="176">
        <f t="shared" si="75"/>
        <v>3.074504079195771</v>
      </c>
      <c r="AU107" s="177">
        <f t="shared" si="76"/>
        <v>2296.2879287062756</v>
      </c>
      <c r="AV107" s="177">
        <f t="shared" si="72"/>
        <v>38.271465478437925</v>
      </c>
    </row>
    <row r="108" spans="1:48" ht="15" x14ac:dyDescent="0.2">
      <c r="A108" s="4">
        <v>103</v>
      </c>
      <c r="B108" s="54">
        <v>43080</v>
      </c>
      <c r="C108" s="61">
        <v>26.3</v>
      </c>
      <c r="D108" s="61">
        <v>24</v>
      </c>
      <c r="E108" s="61" t="s">
        <v>76</v>
      </c>
      <c r="F108" s="111">
        <v>16</v>
      </c>
      <c r="G108" s="112"/>
      <c r="H108" s="55">
        <f>IF($D108&gt;0,Bariloche!M103,"")</f>
        <v>93.104275667704727</v>
      </c>
      <c r="I108" s="55">
        <f>IF($D108&gt;0,Bariloche!O103,"")</f>
        <v>71.145480631763519</v>
      </c>
      <c r="J108" s="55">
        <f>IF($D108&gt;0,Bariloche!Y103,"")</f>
        <v>251.95685394235284</v>
      </c>
      <c r="K108" s="55">
        <f>IF($D108&gt;0,Bariloche!Z103,"")</f>
        <v>14.90871805572046</v>
      </c>
      <c r="L108" s="55">
        <f>IF($D108&gt;0,Bariloche!AA103,"")</f>
        <v>83.409651967136639</v>
      </c>
      <c r="M108" s="55">
        <f>IF($D108&gt;0,Bariloche!AB103,"")</f>
        <v>37.597067650772388</v>
      </c>
      <c r="N108" s="56">
        <v>83</v>
      </c>
      <c r="O108" s="85" t="str">
        <f>VLOOKUP(K108,Pastizal!$A$2:$AZ$32,MATCH(N108,Pastizal!$B$1:$AZ$1)+1)</f>
        <v>E</v>
      </c>
      <c r="P108" s="85" t="str">
        <f>VLOOKUP(K108,Arbustal!$A$1:$B$61,2)</f>
        <v>E</v>
      </c>
      <c r="Q108" s="85" t="str">
        <f>VLOOKUP(L108,'Tipo A'!$A$2:$GH$384,MATCH(K108,'Tipo A'!$B$1:$GH$1)+1)</f>
        <v>MA</v>
      </c>
      <c r="R108" s="85" t="str">
        <f>VLOOKUP(K108,'Tipo B'!$A$2:$FG$72,MATCH(L108,'Tipo B'!$B$1:$FG$1)+1)</f>
        <v>E</v>
      </c>
      <c r="S108" s="85" t="str">
        <f>VLOOKUP(K108,Plantaciones!$A$2:$GT$72,MATCH(L108,Plantaciones!$B$1:$GT$1)+1)</f>
        <v>E</v>
      </c>
      <c r="T108" s="85" t="str">
        <f t="shared" si="55"/>
        <v>E</v>
      </c>
      <c r="U108" s="98">
        <f t="shared" si="56"/>
        <v>5</v>
      </c>
      <c r="V108" s="98">
        <f t="shared" si="57"/>
        <v>5</v>
      </c>
      <c r="W108" s="98">
        <f t="shared" si="58"/>
        <v>4</v>
      </c>
      <c r="X108" s="98">
        <f t="shared" si="59"/>
        <v>5</v>
      </c>
      <c r="Y108" s="98">
        <f t="shared" si="60"/>
        <v>5</v>
      </c>
      <c r="Z108" s="98">
        <f t="shared" si="61"/>
        <v>4.8</v>
      </c>
      <c r="AA108" s="98">
        <f t="shared" si="62"/>
        <v>5</v>
      </c>
      <c r="AB108" s="85" t="str">
        <f t="shared" si="63"/>
        <v>E</v>
      </c>
      <c r="AC108" s="99">
        <f t="shared" si="64"/>
        <v>2.3000000000000003</v>
      </c>
      <c r="AD108" s="99">
        <f t="shared" si="65"/>
        <v>2.15</v>
      </c>
      <c r="AE108" s="99">
        <f t="shared" si="66"/>
        <v>0.28000000000000003</v>
      </c>
      <c r="AF108" s="99">
        <f t="shared" si="67"/>
        <v>0.2</v>
      </c>
      <c r="AG108" s="99">
        <f t="shared" si="68"/>
        <v>0</v>
      </c>
      <c r="AH108" s="99">
        <f t="shared" si="69"/>
        <v>4.9300000000000006</v>
      </c>
      <c r="AI108" s="99">
        <f t="shared" si="70"/>
        <v>5</v>
      </c>
      <c r="AJ108" s="85" t="str">
        <f t="shared" si="71"/>
        <v>MA</v>
      </c>
      <c r="AK108" s="57" t="str">
        <f t="shared" si="49"/>
        <v>Propagación</v>
      </c>
      <c r="AL108" s="58" t="str">
        <f t="shared" si="50"/>
        <v>rápida</v>
      </c>
      <c r="AM108" s="58" t="str">
        <f t="shared" si="51"/>
        <v>focos secundarios</v>
      </c>
      <c r="AN108" s="59" t="str">
        <f t="shared" si="52"/>
        <v>dificultad de control en la cabeza</v>
      </c>
      <c r="AO108" s="59" t="str">
        <f t="shared" si="53"/>
        <v>EXTREMO</v>
      </c>
      <c r="AP108" s="60" t="str">
        <f t="shared" si="54"/>
        <v/>
      </c>
      <c r="AQ108" s="32">
        <f t="shared" si="73"/>
        <v>12</v>
      </c>
      <c r="AR108" s="117">
        <f t="shared" si="74"/>
        <v>7.8957243322952735</v>
      </c>
      <c r="AS108" s="32">
        <v>7</v>
      </c>
      <c r="AT108" s="176">
        <f t="shared" si="75"/>
        <v>2.8237957804359848</v>
      </c>
      <c r="AU108" s="177">
        <f t="shared" si="76"/>
        <v>2623.7748522366774</v>
      </c>
      <c r="AV108" s="177">
        <f t="shared" si="72"/>
        <v>43.729580870611287</v>
      </c>
    </row>
    <row r="109" spans="1:48" ht="15" x14ac:dyDescent="0.2">
      <c r="A109" s="4">
        <v>104</v>
      </c>
      <c r="B109" s="54">
        <v>43081</v>
      </c>
      <c r="C109" s="61">
        <v>19.2</v>
      </c>
      <c r="D109" s="61">
        <v>38</v>
      </c>
      <c r="E109" s="61" t="s">
        <v>70</v>
      </c>
      <c r="F109" s="111">
        <v>38</v>
      </c>
      <c r="G109" s="112"/>
      <c r="H109" s="55">
        <f>IF($D109&gt;0,Bariloche!M104,"")</f>
        <v>91.294783015666795</v>
      </c>
      <c r="I109" s="55">
        <f>IF($D109&gt;0,Bariloche!O104,"")</f>
        <v>73.95835094376352</v>
      </c>
      <c r="J109" s="55">
        <f>IF($D109&gt;0,Bariloche!Y104,"")</f>
        <v>258.81685394235285</v>
      </c>
      <c r="K109" s="55">
        <f>IF($D109&gt;0,Bariloche!Z104,"")</f>
        <v>34.986101622806608</v>
      </c>
      <c r="L109" s="55">
        <f>IF($D109&gt;0,Bariloche!AA104,"")</f>
        <v>86.27955144704373</v>
      </c>
      <c r="M109" s="55">
        <f>IF($D109&gt;0,Bariloche!AB104,"")</f>
        <v>65.227599043233624</v>
      </c>
      <c r="N109" s="56">
        <v>83</v>
      </c>
      <c r="O109" s="85" t="str">
        <f>VLOOKUP(K109,Pastizal!$A$2:$AZ$32,MATCH(N109,Pastizal!$B$1:$AZ$1)+1)</f>
        <v>E</v>
      </c>
      <c r="P109" s="85" t="str">
        <f>VLOOKUP(K109,Arbustal!$A$1:$B$61,2)</f>
        <v>E</v>
      </c>
      <c r="Q109" s="85" t="str">
        <f>VLOOKUP(L109,'Tipo A'!$A$2:$GH$384,MATCH(K109,'Tipo A'!$B$1:$GH$1)+1)</f>
        <v>E</v>
      </c>
      <c r="R109" s="85" t="str">
        <f>VLOOKUP(K109,'Tipo B'!$A$2:$FG$72,MATCH(L109,'Tipo B'!$B$1:$FG$1)+1)</f>
        <v>E</v>
      </c>
      <c r="S109" s="85" t="str">
        <f>VLOOKUP(K109,Plantaciones!$A$2:$GT$72,MATCH(L109,Plantaciones!$B$1:$GT$1)+1)</f>
        <v>E</v>
      </c>
      <c r="T109" s="85" t="str">
        <f t="shared" si="55"/>
        <v>E</v>
      </c>
      <c r="U109" s="98">
        <f t="shared" si="56"/>
        <v>5</v>
      </c>
      <c r="V109" s="98">
        <f t="shared" si="57"/>
        <v>5</v>
      </c>
      <c r="W109" s="98">
        <f t="shared" si="58"/>
        <v>5</v>
      </c>
      <c r="X109" s="98">
        <f t="shared" si="59"/>
        <v>5</v>
      </c>
      <c r="Y109" s="98">
        <f t="shared" si="60"/>
        <v>5</v>
      </c>
      <c r="Z109" s="98">
        <f t="shared" si="61"/>
        <v>5</v>
      </c>
      <c r="AA109" s="98">
        <f t="shared" si="62"/>
        <v>5</v>
      </c>
      <c r="AB109" s="85" t="str">
        <f t="shared" si="63"/>
        <v>E</v>
      </c>
      <c r="AC109" s="99">
        <f t="shared" si="64"/>
        <v>2.3000000000000003</v>
      </c>
      <c r="AD109" s="99">
        <f t="shared" si="65"/>
        <v>2.15</v>
      </c>
      <c r="AE109" s="99">
        <f t="shared" si="66"/>
        <v>0.35000000000000003</v>
      </c>
      <c r="AF109" s="99">
        <f t="shared" si="67"/>
        <v>0.2</v>
      </c>
      <c r="AG109" s="99">
        <f t="shared" si="68"/>
        <v>0</v>
      </c>
      <c r="AH109" s="99">
        <f t="shared" si="69"/>
        <v>5</v>
      </c>
      <c r="AI109" s="99">
        <f t="shared" si="70"/>
        <v>5</v>
      </c>
      <c r="AJ109" s="85" t="str">
        <f t="shared" si="71"/>
        <v>E</v>
      </c>
      <c r="AK109" s="57" t="str">
        <f t="shared" si="49"/>
        <v>Propagación</v>
      </c>
      <c r="AL109" s="58" t="str">
        <f t="shared" si="50"/>
        <v>rápida</v>
      </c>
      <c r="AM109" s="58" t="str">
        <f t="shared" si="51"/>
        <v>focos secundarios</v>
      </c>
      <c r="AN109" s="59" t="str">
        <f t="shared" si="52"/>
        <v>dificultad de control en la cabeza</v>
      </c>
      <c r="AO109" s="59" t="str">
        <f t="shared" si="53"/>
        <v>EXTREMO</v>
      </c>
      <c r="AP109" s="60" t="str">
        <f t="shared" si="54"/>
        <v>¡¡¡CATASTRÓFICO!!!</v>
      </c>
      <c r="AQ109" s="32">
        <f t="shared" si="73"/>
        <v>28.5</v>
      </c>
      <c r="AR109" s="117">
        <f t="shared" si="74"/>
        <v>9.7052169843332052</v>
      </c>
      <c r="AS109" s="32">
        <v>7</v>
      </c>
      <c r="AT109" s="176">
        <f t="shared" si="75"/>
        <v>11.46880886658005</v>
      </c>
      <c r="AU109" s="177">
        <f t="shared" si="76"/>
        <v>4767.06052757203</v>
      </c>
      <c r="AV109" s="177">
        <f t="shared" si="72"/>
        <v>79.451008792867171</v>
      </c>
    </row>
    <row r="110" spans="1:48" ht="15" x14ac:dyDescent="0.2">
      <c r="A110" s="4">
        <v>105</v>
      </c>
      <c r="B110" s="54">
        <v>43082</v>
      </c>
      <c r="C110" s="61">
        <v>17.899999999999999</v>
      </c>
      <c r="D110" s="61">
        <v>42</v>
      </c>
      <c r="E110" s="61" t="s">
        <v>97</v>
      </c>
      <c r="F110" s="111">
        <v>42</v>
      </c>
      <c r="G110" s="112"/>
      <c r="H110" s="55">
        <f>IF($D110&gt;0,Bariloche!M105,"")</f>
        <v>90.197174935368466</v>
      </c>
      <c r="I110" s="55">
        <f>IF($D110&gt;0,Bariloche!O105,"")</f>
        <v>76.421232783763514</v>
      </c>
      <c r="J110" s="55">
        <f>IF($D110&gt;0,Bariloche!Y105,"")</f>
        <v>265.44285394235283</v>
      </c>
      <c r="K110" s="55">
        <f>IF($D110&gt;0,Bariloche!Z105,"")</f>
        <v>36.592388609447461</v>
      </c>
      <c r="L110" s="55">
        <f>IF($D110&gt;0,Bariloche!AA105,"")</f>
        <v>88.874701992004319</v>
      </c>
      <c r="M110" s="55">
        <f>IF($D110&gt;0,Bariloche!AB105,"")</f>
        <v>67.9072805840851</v>
      </c>
      <c r="N110" s="56">
        <v>83</v>
      </c>
      <c r="O110" s="85" t="str">
        <f>VLOOKUP(K110,Pastizal!$A$2:$AZ$32,MATCH(N110,Pastizal!$B$1:$AZ$1)+1)</f>
        <v>E</v>
      </c>
      <c r="P110" s="85" t="str">
        <f>VLOOKUP(K110,Arbustal!$A$1:$B$61,2)</f>
        <v>E</v>
      </c>
      <c r="Q110" s="85" t="str">
        <f>VLOOKUP(L110,'Tipo A'!$A$2:$GH$384,MATCH(K110,'Tipo A'!$B$1:$GH$1)+1)</f>
        <v>E</v>
      </c>
      <c r="R110" s="85" t="str">
        <f>VLOOKUP(K110,'Tipo B'!$A$2:$FG$72,MATCH(L110,'Tipo B'!$B$1:$FG$1)+1)</f>
        <v>E</v>
      </c>
      <c r="S110" s="85" t="str">
        <f>VLOOKUP(K110,Plantaciones!$A$2:$GT$72,MATCH(L110,Plantaciones!$B$1:$GT$1)+1)</f>
        <v>E</v>
      </c>
      <c r="T110" s="85" t="str">
        <f t="shared" si="55"/>
        <v>E</v>
      </c>
      <c r="U110" s="98">
        <f t="shared" si="56"/>
        <v>5</v>
      </c>
      <c r="V110" s="98">
        <f t="shared" si="57"/>
        <v>5</v>
      </c>
      <c r="W110" s="98">
        <f t="shared" si="58"/>
        <v>5</v>
      </c>
      <c r="X110" s="98">
        <f t="shared" si="59"/>
        <v>5</v>
      </c>
      <c r="Y110" s="98">
        <f t="shared" si="60"/>
        <v>5</v>
      </c>
      <c r="Z110" s="98">
        <f t="shared" si="61"/>
        <v>5</v>
      </c>
      <c r="AA110" s="98">
        <f t="shared" si="62"/>
        <v>5</v>
      </c>
      <c r="AB110" s="85" t="str">
        <f t="shared" si="63"/>
        <v>E</v>
      </c>
      <c r="AC110" s="99">
        <f t="shared" si="64"/>
        <v>2.3000000000000003</v>
      </c>
      <c r="AD110" s="99">
        <f t="shared" si="65"/>
        <v>2.15</v>
      </c>
      <c r="AE110" s="99">
        <f t="shared" si="66"/>
        <v>0.35000000000000003</v>
      </c>
      <c r="AF110" s="99">
        <f t="shared" si="67"/>
        <v>0.2</v>
      </c>
      <c r="AG110" s="99">
        <f t="shared" si="68"/>
        <v>0</v>
      </c>
      <c r="AH110" s="99">
        <f t="shared" si="69"/>
        <v>5</v>
      </c>
      <c r="AI110" s="99">
        <f t="shared" si="70"/>
        <v>5</v>
      </c>
      <c r="AJ110" s="85" t="str">
        <f t="shared" si="71"/>
        <v>E</v>
      </c>
      <c r="AK110" s="57" t="str">
        <f t="shared" si="49"/>
        <v>Propagación</v>
      </c>
      <c r="AL110" s="58" t="str">
        <f t="shared" si="50"/>
        <v>rápida</v>
      </c>
      <c r="AM110" s="58" t="str">
        <f t="shared" si="51"/>
        <v>focos secundarios</v>
      </c>
      <c r="AN110" s="59" t="str">
        <f t="shared" si="52"/>
        <v>dificultad de control en la cabeza</v>
      </c>
      <c r="AO110" s="59" t="str">
        <f t="shared" si="53"/>
        <v>EXTREMO</v>
      </c>
      <c r="AP110" s="60" t="str">
        <f t="shared" si="54"/>
        <v>¡¡¡CATASTRÓFICO!!!</v>
      </c>
      <c r="AQ110" s="32">
        <f t="shared" si="73"/>
        <v>31.5</v>
      </c>
      <c r="AR110" s="117">
        <f t="shared" si="74"/>
        <v>10.802825064631534</v>
      </c>
      <c r="AS110" s="32">
        <v>7</v>
      </c>
      <c r="AT110" s="176">
        <f t="shared" si="75"/>
        <v>12.717813472854752</v>
      </c>
      <c r="AU110" s="177">
        <f t="shared" si="76"/>
        <v>4981.5058852640104</v>
      </c>
      <c r="AV110" s="177">
        <f t="shared" si="72"/>
        <v>83.025098087733511</v>
      </c>
    </row>
    <row r="111" spans="1:48" ht="15" x14ac:dyDescent="0.2">
      <c r="A111" s="4">
        <v>106</v>
      </c>
      <c r="B111" s="54">
        <v>43083</v>
      </c>
      <c r="C111" s="61">
        <v>17.2</v>
      </c>
      <c r="D111" s="61">
        <v>53</v>
      </c>
      <c r="E111" s="61" t="s">
        <v>70</v>
      </c>
      <c r="F111" s="111">
        <v>57</v>
      </c>
      <c r="G111" s="112"/>
      <c r="H111" s="55">
        <f>IF($D111&gt;0,Bariloche!M106,"")</f>
        <v>88.237236652474166</v>
      </c>
      <c r="I111" s="55">
        <f>IF($D111&gt;0,Bariloche!O106,"")</f>
        <v>78.34348747576351</v>
      </c>
      <c r="J111" s="55">
        <f>IF($D111&gt;0,Bariloche!Y106,"")</f>
        <v>271.94285394235283</v>
      </c>
      <c r="K111" s="55">
        <f>IF($D111&gt;0,Bariloche!Z106,"")</f>
        <v>58.814266768500396</v>
      </c>
      <c r="L111" s="55">
        <f>IF($D111&gt;0,Bariloche!AA106,"")</f>
        <v>91.085420906554646</v>
      </c>
      <c r="M111" s="55">
        <f>IF($D111&gt;0,Bariloche!AB106,"")</f>
        <v>90.816872370244866</v>
      </c>
      <c r="N111" s="56">
        <v>83</v>
      </c>
      <c r="O111" s="85" t="str">
        <f>VLOOKUP(K111,Pastizal!$A$2:$AZ$32,MATCH(N111,Pastizal!$B$1:$AZ$1)+1)</f>
        <v>E</v>
      </c>
      <c r="P111" s="85" t="str">
        <f>VLOOKUP(K111,Arbustal!$A$1:$B$61,2)</f>
        <v>E</v>
      </c>
      <c r="Q111" s="85" t="str">
        <f>VLOOKUP(L111,'Tipo A'!$A$2:$GH$384,MATCH(K111,'Tipo A'!$B$1:$GH$1)+1)</f>
        <v>E</v>
      </c>
      <c r="R111" s="85" t="str">
        <f>VLOOKUP(K111,'Tipo B'!$A$2:$FG$72,MATCH(L111,'Tipo B'!$B$1:$FG$1)+1)</f>
        <v>E</v>
      </c>
      <c r="S111" s="85" t="str">
        <f>VLOOKUP(K111,Plantaciones!$A$2:$GT$72,MATCH(L111,Plantaciones!$B$1:$GT$1)+1)</f>
        <v>E</v>
      </c>
      <c r="T111" s="85" t="str">
        <f t="shared" si="55"/>
        <v>E</v>
      </c>
      <c r="U111" s="98">
        <f t="shared" si="56"/>
        <v>5</v>
      </c>
      <c r="V111" s="98">
        <f t="shared" si="57"/>
        <v>5</v>
      </c>
      <c r="W111" s="98">
        <f t="shared" si="58"/>
        <v>5</v>
      </c>
      <c r="X111" s="98">
        <f t="shared" si="59"/>
        <v>5</v>
      </c>
      <c r="Y111" s="98">
        <f t="shared" si="60"/>
        <v>5</v>
      </c>
      <c r="Z111" s="98">
        <f t="shared" si="61"/>
        <v>5</v>
      </c>
      <c r="AA111" s="98">
        <f t="shared" si="62"/>
        <v>5</v>
      </c>
      <c r="AB111" s="85" t="str">
        <f t="shared" si="63"/>
        <v>E</v>
      </c>
      <c r="AC111" s="99">
        <f t="shared" si="64"/>
        <v>2.3000000000000003</v>
      </c>
      <c r="AD111" s="99">
        <f t="shared" si="65"/>
        <v>2.15</v>
      </c>
      <c r="AE111" s="99">
        <f t="shared" si="66"/>
        <v>0.35000000000000003</v>
      </c>
      <c r="AF111" s="99">
        <f t="shared" si="67"/>
        <v>0.2</v>
      </c>
      <c r="AG111" s="99">
        <f t="shared" si="68"/>
        <v>0</v>
      </c>
      <c r="AH111" s="99">
        <f t="shared" si="69"/>
        <v>5</v>
      </c>
      <c r="AI111" s="99">
        <f t="shared" si="70"/>
        <v>5</v>
      </c>
      <c r="AJ111" s="85" t="str">
        <f t="shared" si="71"/>
        <v>E</v>
      </c>
      <c r="AK111" s="57" t="str">
        <f t="shared" si="49"/>
        <v>Propagación</v>
      </c>
      <c r="AL111" s="58" t="str">
        <f t="shared" si="50"/>
        <v>rápida</v>
      </c>
      <c r="AM111" s="58" t="str">
        <f t="shared" si="51"/>
        <v/>
      </c>
      <c r="AN111" s="59" t="str">
        <f t="shared" si="52"/>
        <v>dificultad de control en la cabeza</v>
      </c>
      <c r="AO111" s="59" t="str">
        <f t="shared" si="53"/>
        <v>EXTREMO</v>
      </c>
      <c r="AP111" s="60" t="str">
        <f t="shared" si="54"/>
        <v>¡¡¡CATASTRÓFICO!!!</v>
      </c>
      <c r="AQ111" s="32">
        <f t="shared" si="73"/>
        <v>42.75</v>
      </c>
      <c r="AR111" s="117">
        <f t="shared" si="74"/>
        <v>12.762763347525834</v>
      </c>
      <c r="AS111" s="32">
        <v>7</v>
      </c>
      <c r="AT111" s="176">
        <f t="shared" si="75"/>
        <v>18.307139394039147</v>
      </c>
      <c r="AU111" s="177">
        <f t="shared" si="76"/>
        <v>6277.264956764111</v>
      </c>
      <c r="AV111" s="177">
        <f t="shared" si="72"/>
        <v>104.62108261273518</v>
      </c>
    </row>
    <row r="112" spans="1:48" ht="15" x14ac:dyDescent="0.2">
      <c r="A112" s="4">
        <v>107</v>
      </c>
      <c r="B112" s="54">
        <v>43084</v>
      </c>
      <c r="C112" s="61">
        <v>16.5</v>
      </c>
      <c r="D112" s="61">
        <v>56</v>
      </c>
      <c r="E112" s="61" t="s">
        <v>97</v>
      </c>
      <c r="F112" s="111">
        <v>34</v>
      </c>
      <c r="G112" s="112">
        <v>13.5</v>
      </c>
      <c r="H112" s="55">
        <f>IF($D112&gt;0,Bariloche!M107,"")</f>
        <v>63.872582883760337</v>
      </c>
      <c r="I112" s="55">
        <f>IF($D112&gt;0,Bariloche!O107,"")</f>
        <v>39.794446078665032</v>
      </c>
      <c r="J112" s="55">
        <f>IF($D112&gt;0,Bariloche!Y107,"")</f>
        <v>241.46963059295217</v>
      </c>
      <c r="K112" s="55">
        <f>IF($D112&gt;0,Bariloche!Z107,"")</f>
        <v>2.7888625931343354</v>
      </c>
      <c r="L112" s="55">
        <f>IF($D112&gt;0,Bariloche!AA107,"")</f>
        <v>56.365967213796026</v>
      </c>
      <c r="M112" s="55">
        <f>IF($D112&gt;0,Bariloche!AB107,"")</f>
        <v>8.8101820369150357</v>
      </c>
      <c r="N112" s="56">
        <v>83</v>
      </c>
      <c r="O112" s="85" t="str">
        <f>VLOOKUP(K112,Pastizal!$A$2:$AZ$32,MATCH(N112,Pastizal!$B$1:$AZ$1)+1)</f>
        <v>M</v>
      </c>
      <c r="P112" s="85" t="str">
        <f>VLOOKUP(K112,Arbustal!$A$1:$B$61,2)</f>
        <v>MA</v>
      </c>
      <c r="Q112" s="85" t="str">
        <f>VLOOKUP(L112,'Tipo A'!$A$2:$GH$384,MATCH(K112,'Tipo A'!$B$1:$GH$1)+1)</f>
        <v>M</v>
      </c>
      <c r="R112" s="85" t="str">
        <f>VLOOKUP(K112,'Tipo B'!$A$2:$FG$72,MATCH(L112,'Tipo B'!$B$1:$FG$1)+1)</f>
        <v>A</v>
      </c>
      <c r="S112" s="85" t="str">
        <f>VLOOKUP(K112,Plantaciones!$A$2:$GT$72,MATCH(L112,Plantaciones!$B$1:$GT$1)+1)</f>
        <v>M</v>
      </c>
      <c r="T112" s="85" t="str">
        <f t="shared" si="55"/>
        <v>A</v>
      </c>
      <c r="U112" s="98">
        <f t="shared" si="56"/>
        <v>2</v>
      </c>
      <c r="V112" s="98">
        <f t="shared" si="57"/>
        <v>4</v>
      </c>
      <c r="W112" s="98">
        <f t="shared" si="58"/>
        <v>2</v>
      </c>
      <c r="X112" s="98">
        <f t="shared" si="59"/>
        <v>3</v>
      </c>
      <c r="Y112" s="98">
        <f t="shared" si="60"/>
        <v>2</v>
      </c>
      <c r="Z112" s="98">
        <f t="shared" si="61"/>
        <v>2.6</v>
      </c>
      <c r="AA112" s="98">
        <f t="shared" si="62"/>
        <v>3</v>
      </c>
      <c r="AB112" s="85" t="str">
        <f t="shared" si="63"/>
        <v>A</v>
      </c>
      <c r="AC112" s="99">
        <f t="shared" si="64"/>
        <v>0.92</v>
      </c>
      <c r="AD112" s="99">
        <f t="shared" si="65"/>
        <v>1.72</v>
      </c>
      <c r="AE112" s="99">
        <f t="shared" si="66"/>
        <v>0.14000000000000001</v>
      </c>
      <c r="AF112" s="99">
        <f t="shared" si="67"/>
        <v>0.12</v>
      </c>
      <c r="AG112" s="99">
        <f t="shared" si="68"/>
        <v>0</v>
      </c>
      <c r="AH112" s="99">
        <f t="shared" si="69"/>
        <v>2.9000000000000004</v>
      </c>
      <c r="AI112" s="99">
        <f t="shared" si="70"/>
        <v>3</v>
      </c>
      <c r="AJ112" s="85" t="str">
        <f t="shared" si="71"/>
        <v>B</v>
      </c>
      <c r="AK112" s="57" t="str">
        <f t="shared" si="49"/>
        <v>No Propaga</v>
      </c>
      <c r="AL112" s="58" t="str">
        <f t="shared" si="50"/>
        <v/>
      </c>
      <c r="AM112" s="58" t="str">
        <f t="shared" si="51"/>
        <v/>
      </c>
      <c r="AN112" s="59" t="str">
        <f t="shared" si="52"/>
        <v/>
      </c>
      <c r="AO112" s="59" t="str">
        <f t="shared" si="53"/>
        <v/>
      </c>
      <c r="AP112" s="60" t="str">
        <f t="shared" si="54"/>
        <v/>
      </c>
      <c r="AQ112" s="32">
        <f t="shared" si="73"/>
        <v>25.5</v>
      </c>
      <c r="AR112" s="117">
        <f t="shared" si="74"/>
        <v>37.127417116239663</v>
      </c>
      <c r="AS112" s="32">
        <v>7</v>
      </c>
      <c r="AT112" s="176">
        <f t="shared" si="75"/>
        <v>-1.7585151888206578</v>
      </c>
      <c r="AU112" s="177">
        <f t="shared" si="76"/>
        <v>-1949.9011025026421</v>
      </c>
      <c r="AV112" s="177">
        <f t="shared" si="72"/>
        <v>-32.498351708377371</v>
      </c>
    </row>
    <row r="113" spans="1:48" ht="15" x14ac:dyDescent="0.2">
      <c r="A113" s="4">
        <v>108</v>
      </c>
      <c r="B113" s="54">
        <v>43085</v>
      </c>
      <c r="C113" s="61">
        <v>8.9</v>
      </c>
      <c r="D113" s="61">
        <v>82</v>
      </c>
      <c r="E113" s="61" t="s">
        <v>97</v>
      </c>
      <c r="F113" s="111">
        <v>46</v>
      </c>
      <c r="G113" s="112">
        <v>23.5</v>
      </c>
      <c r="H113" s="55">
        <f>IF($D113&gt;0,Bariloche!M108,"")</f>
        <v>38.494603772155173</v>
      </c>
      <c r="I113" s="55">
        <f>IF($D113&gt;0,Bariloche!O108,"")</f>
        <v>15.394403647599241</v>
      </c>
      <c r="J113" s="55">
        <f>IF($D113&gt;0,Bariloche!Y108,"")</f>
        <v>185.69049370134749</v>
      </c>
      <c r="K113" s="55">
        <f>IF($D113&gt;0,Bariloche!Z108,"")</f>
        <v>0.2622745682821796</v>
      </c>
      <c r="L113" s="55">
        <f>IF($D113&gt;0,Bariloche!AA108,"")</f>
        <v>25.503069033523079</v>
      </c>
      <c r="M113" s="55">
        <f>IF($D113&gt;0,Bariloche!AB108,"")</f>
        <v>0.27801580558696609</v>
      </c>
      <c r="N113" s="56">
        <v>83</v>
      </c>
      <c r="O113" s="85" t="str">
        <f>VLOOKUP(K113,Pastizal!$A$2:$AZ$32,MATCH(N113,Pastizal!$B$1:$AZ$1)+1)</f>
        <v>B</v>
      </c>
      <c r="P113" s="85" t="str">
        <f>VLOOKUP(K113,Arbustal!$A$1:$B$61,2)</f>
        <v>B</v>
      </c>
      <c r="Q113" s="85" t="str">
        <f>VLOOKUP(L113,'Tipo A'!$A$2:$GH$384,MATCH(K113,'Tipo A'!$B$1:$GH$1)+1)</f>
        <v>B</v>
      </c>
      <c r="R113" s="85" t="str">
        <f>VLOOKUP(K113,'Tipo B'!$A$2:$FG$72,MATCH(L113,'Tipo B'!$B$1:$FG$1)+1)</f>
        <v>M</v>
      </c>
      <c r="S113" s="85" t="str">
        <f>VLOOKUP(K113,Plantaciones!$A$2:$GT$72,MATCH(L113,Plantaciones!$B$1:$GT$1)+1)</f>
        <v>B</v>
      </c>
      <c r="T113" s="85" t="str">
        <f t="shared" si="55"/>
        <v>B</v>
      </c>
      <c r="U113" s="98">
        <f t="shared" si="56"/>
        <v>1</v>
      </c>
      <c r="V113" s="98">
        <f t="shared" si="57"/>
        <v>1</v>
      </c>
      <c r="W113" s="98">
        <f t="shared" si="58"/>
        <v>1</v>
      </c>
      <c r="X113" s="98">
        <f t="shared" si="59"/>
        <v>2</v>
      </c>
      <c r="Y113" s="98">
        <f t="shared" si="60"/>
        <v>1</v>
      </c>
      <c r="Z113" s="98">
        <f t="shared" si="61"/>
        <v>1.2</v>
      </c>
      <c r="AA113" s="98">
        <f t="shared" si="62"/>
        <v>1</v>
      </c>
      <c r="AB113" s="85" t="str">
        <f t="shared" si="63"/>
        <v>B</v>
      </c>
      <c r="AC113" s="99">
        <f t="shared" si="64"/>
        <v>0.46</v>
      </c>
      <c r="AD113" s="99">
        <f t="shared" si="65"/>
        <v>0.43</v>
      </c>
      <c r="AE113" s="99">
        <f t="shared" si="66"/>
        <v>7.0000000000000007E-2</v>
      </c>
      <c r="AF113" s="99">
        <f t="shared" si="67"/>
        <v>0.08</v>
      </c>
      <c r="AG113" s="99">
        <f t="shared" si="68"/>
        <v>0</v>
      </c>
      <c r="AH113" s="99">
        <f t="shared" si="69"/>
        <v>1.04</v>
      </c>
      <c r="AI113" s="99">
        <f t="shared" si="70"/>
        <v>1</v>
      </c>
      <c r="AJ113" s="85" t="str">
        <f t="shared" si="71"/>
        <v>B</v>
      </c>
      <c r="AK113" s="57" t="str">
        <f t="shared" si="49"/>
        <v>No Propaga</v>
      </c>
      <c r="AL113" s="58" t="str">
        <f t="shared" si="50"/>
        <v/>
      </c>
      <c r="AM113" s="58" t="str">
        <f t="shared" si="51"/>
        <v/>
      </c>
      <c r="AN113" s="59" t="str">
        <f t="shared" si="52"/>
        <v/>
      </c>
      <c r="AO113" s="59" t="str">
        <f t="shared" si="53"/>
        <v/>
      </c>
      <c r="AP113" s="60" t="str">
        <f t="shared" si="54"/>
        <v/>
      </c>
      <c r="AQ113" s="32">
        <f t="shared" si="73"/>
        <v>34.5</v>
      </c>
      <c r="AR113" s="117">
        <f t="shared" si="74"/>
        <v>62.505396227844827</v>
      </c>
      <c r="AS113" s="32">
        <v>7</v>
      </c>
      <c r="AT113" s="176">
        <f t="shared" si="75"/>
        <v>-7.2872664156948286</v>
      </c>
      <c r="AU113" s="177">
        <f t="shared" si="76"/>
        <v>-6341.9803399486209</v>
      </c>
      <c r="AV113" s="177">
        <f t="shared" si="72"/>
        <v>-105.69967233247702</v>
      </c>
    </row>
    <row r="114" spans="1:48" ht="15" x14ac:dyDescent="0.2">
      <c r="A114" s="4">
        <v>109</v>
      </c>
      <c r="B114" s="54">
        <v>43086</v>
      </c>
      <c r="C114" s="61">
        <v>10.9</v>
      </c>
      <c r="D114" s="61">
        <v>40</v>
      </c>
      <c r="E114" s="61" t="s">
        <v>97</v>
      </c>
      <c r="F114" s="111">
        <v>13</v>
      </c>
      <c r="G114" s="112"/>
      <c r="H114" s="55">
        <f>IF($D114&gt;0,Bariloche!M109,"")</f>
        <v>67.765413501779037</v>
      </c>
      <c r="I114" s="55">
        <f>IF($D114&gt;0,Bariloche!O109,"")</f>
        <v>17.00354604759924</v>
      </c>
      <c r="J114" s="55">
        <f>IF($D114&gt;0,Bariloche!Y109,"")</f>
        <v>191.05649370134751</v>
      </c>
      <c r="K114" s="55">
        <f>IF($D114&gt;0,Bariloche!Z109,"")</f>
        <v>1.1212644948355373</v>
      </c>
      <c r="L114" s="55">
        <f>IF($D114&gt;0,Bariloche!AA109,"")</f>
        <v>27.817805728995214</v>
      </c>
      <c r="M114" s="55">
        <f>IF($D114&gt;0,Bariloche!AB109,"")</f>
        <v>1.8453661325592896</v>
      </c>
      <c r="N114" s="56">
        <v>83</v>
      </c>
      <c r="O114" s="85" t="str">
        <f>VLOOKUP(K114,Pastizal!$A$2:$AZ$32,MATCH(N114,Pastizal!$B$1:$AZ$1)+1)</f>
        <v>M</v>
      </c>
      <c r="P114" s="85" t="str">
        <f>VLOOKUP(K114,Arbustal!$A$1:$B$61,2)</f>
        <v>A</v>
      </c>
      <c r="Q114" s="85" t="str">
        <f>VLOOKUP(L114,'Tipo A'!$A$2:$GH$384,MATCH(K114,'Tipo A'!$B$1:$GH$1)+1)</f>
        <v>B</v>
      </c>
      <c r="R114" s="85" t="str">
        <f>VLOOKUP(K114,'Tipo B'!$A$2:$FG$72,MATCH(L114,'Tipo B'!$B$1:$FG$1)+1)</f>
        <v>M</v>
      </c>
      <c r="S114" s="85" t="str">
        <f>VLOOKUP(K114,Plantaciones!$A$2:$GT$72,MATCH(L114,Plantaciones!$B$1:$GT$1)+1)</f>
        <v>B</v>
      </c>
      <c r="T114" s="85" t="str">
        <f t="shared" si="55"/>
        <v>M</v>
      </c>
      <c r="U114" s="98">
        <f t="shared" si="56"/>
        <v>2</v>
      </c>
      <c r="V114" s="98">
        <f t="shared" si="57"/>
        <v>3</v>
      </c>
      <c r="W114" s="98">
        <f t="shared" si="58"/>
        <v>1</v>
      </c>
      <c r="X114" s="98">
        <f t="shared" si="59"/>
        <v>2</v>
      </c>
      <c r="Y114" s="98">
        <f t="shared" si="60"/>
        <v>1</v>
      </c>
      <c r="Z114" s="98">
        <f t="shared" si="61"/>
        <v>1.8</v>
      </c>
      <c r="AA114" s="98">
        <f t="shared" si="62"/>
        <v>2</v>
      </c>
      <c r="AB114" s="85" t="str">
        <f t="shared" si="63"/>
        <v>M</v>
      </c>
      <c r="AC114" s="99">
        <f t="shared" si="64"/>
        <v>0.92</v>
      </c>
      <c r="AD114" s="99">
        <f t="shared" si="65"/>
        <v>1.29</v>
      </c>
      <c r="AE114" s="99">
        <f t="shared" si="66"/>
        <v>7.0000000000000007E-2</v>
      </c>
      <c r="AF114" s="99">
        <f t="shared" si="67"/>
        <v>0.08</v>
      </c>
      <c r="AG114" s="99">
        <f t="shared" si="68"/>
        <v>0</v>
      </c>
      <c r="AH114" s="99">
        <f t="shared" si="69"/>
        <v>2.36</v>
      </c>
      <c r="AI114" s="99">
        <f t="shared" si="70"/>
        <v>2</v>
      </c>
      <c r="AJ114" s="85" t="str">
        <f t="shared" si="71"/>
        <v>B</v>
      </c>
      <c r="AK114" s="57" t="str">
        <f t="shared" si="49"/>
        <v>No Propaga</v>
      </c>
      <c r="AL114" s="58" t="str">
        <f t="shared" si="50"/>
        <v/>
      </c>
      <c r="AM114" s="58" t="str">
        <f t="shared" si="51"/>
        <v/>
      </c>
      <c r="AN114" s="59" t="str">
        <f t="shared" si="52"/>
        <v/>
      </c>
      <c r="AO114" s="59" t="str">
        <f t="shared" si="53"/>
        <v/>
      </c>
      <c r="AP114" s="60" t="str">
        <f t="shared" si="54"/>
        <v/>
      </c>
      <c r="AQ114" s="32">
        <f t="shared" si="73"/>
        <v>9.75</v>
      </c>
      <c r="AR114" s="117">
        <f t="shared" si="74"/>
        <v>33.234586498220963</v>
      </c>
      <c r="AS114" s="32">
        <v>7</v>
      </c>
      <c r="AT114" s="176">
        <f t="shared" si="75"/>
        <v>-9.1010263292528037</v>
      </c>
      <c r="AU114" s="177">
        <f t="shared" si="76"/>
        <v>-3502.0107215943794</v>
      </c>
      <c r="AV114" s="177">
        <f t="shared" si="72"/>
        <v>-58.366845359906321</v>
      </c>
    </row>
    <row r="115" spans="1:48" ht="15" x14ac:dyDescent="0.2">
      <c r="A115" s="4">
        <v>110</v>
      </c>
      <c r="B115" s="54">
        <v>43087</v>
      </c>
      <c r="C115" s="61">
        <v>16.3</v>
      </c>
      <c r="D115" s="61">
        <v>32</v>
      </c>
      <c r="E115" s="61" t="s">
        <v>76</v>
      </c>
      <c r="F115" s="111">
        <v>10</v>
      </c>
      <c r="G115" s="112"/>
      <c r="H115" s="55">
        <f>IF($D115&gt;0,Bariloche!M110,"")</f>
        <v>83.989226521340981</v>
      </c>
      <c r="I115" s="55">
        <f>IF($D115&gt;0,Bariloche!O110,"")</f>
        <v>19.64790339159924</v>
      </c>
      <c r="J115" s="55">
        <f>IF($D115&gt;0,Bariloche!Y110,"")</f>
        <v>197.3944937013475</v>
      </c>
      <c r="K115" s="55">
        <f>IF($D115&gt;0,Bariloche!Z110,"")</f>
        <v>3.041205293421438</v>
      </c>
      <c r="L115" s="55">
        <f>IF($D115&gt;0,Bariloche!AA110,"")</f>
        <v>31.465831350313639</v>
      </c>
      <c r="M115" s="55">
        <f>IF($D115&gt;0,Bariloche!AB110,"")</f>
        <v>6.606750233301586</v>
      </c>
      <c r="N115" s="56">
        <v>83</v>
      </c>
      <c r="O115" s="85" t="str">
        <f>VLOOKUP(K115,Pastizal!$A$2:$AZ$32,MATCH(N115,Pastizal!$B$1:$AZ$1)+1)</f>
        <v>A</v>
      </c>
      <c r="P115" s="85" t="str">
        <f>VLOOKUP(K115,Arbustal!$A$1:$B$61,2)</f>
        <v>E</v>
      </c>
      <c r="Q115" s="85" t="str">
        <f>VLOOKUP(L115,'Tipo A'!$A$2:$GH$384,MATCH(K115,'Tipo A'!$B$1:$GH$1)+1)</f>
        <v>M</v>
      </c>
      <c r="R115" s="85" t="str">
        <f>VLOOKUP(K115,'Tipo B'!$A$2:$FG$72,MATCH(L115,'Tipo B'!$B$1:$FG$1)+1)</f>
        <v>A</v>
      </c>
      <c r="S115" s="85" t="str">
        <f>VLOOKUP(K115,Plantaciones!$A$2:$GT$72,MATCH(L115,Plantaciones!$B$1:$GT$1)+1)</f>
        <v>M</v>
      </c>
      <c r="T115" s="85" t="str">
        <f t="shared" si="55"/>
        <v>A</v>
      </c>
      <c r="U115" s="98">
        <f t="shared" si="56"/>
        <v>3</v>
      </c>
      <c r="V115" s="98">
        <f t="shared" si="57"/>
        <v>5</v>
      </c>
      <c r="W115" s="98">
        <f t="shared" si="58"/>
        <v>2</v>
      </c>
      <c r="X115" s="98">
        <f t="shared" si="59"/>
        <v>3</v>
      </c>
      <c r="Y115" s="98">
        <f t="shared" si="60"/>
        <v>2</v>
      </c>
      <c r="Z115" s="98">
        <f t="shared" si="61"/>
        <v>3</v>
      </c>
      <c r="AA115" s="98">
        <f t="shared" si="62"/>
        <v>3</v>
      </c>
      <c r="AB115" s="85" t="str">
        <f t="shared" si="63"/>
        <v>MA</v>
      </c>
      <c r="AC115" s="99">
        <f t="shared" si="64"/>
        <v>1.3800000000000001</v>
      </c>
      <c r="AD115" s="99">
        <f t="shared" si="65"/>
        <v>2.15</v>
      </c>
      <c r="AE115" s="99">
        <f t="shared" si="66"/>
        <v>0.14000000000000001</v>
      </c>
      <c r="AF115" s="99">
        <f t="shared" si="67"/>
        <v>0.12</v>
      </c>
      <c r="AG115" s="99">
        <f t="shared" si="68"/>
        <v>0</v>
      </c>
      <c r="AH115" s="99">
        <f t="shared" si="69"/>
        <v>3.7900000000000005</v>
      </c>
      <c r="AI115" s="99">
        <f t="shared" si="70"/>
        <v>4</v>
      </c>
      <c r="AJ115" s="85" t="str">
        <f t="shared" si="71"/>
        <v>B</v>
      </c>
      <c r="AK115" s="57" t="str">
        <f t="shared" si="49"/>
        <v>Propagación</v>
      </c>
      <c r="AL115" s="58" t="str">
        <f t="shared" si="50"/>
        <v/>
      </c>
      <c r="AM115" s="58" t="str">
        <f t="shared" si="51"/>
        <v/>
      </c>
      <c r="AN115" s="59" t="str">
        <f t="shared" si="52"/>
        <v/>
      </c>
      <c r="AO115" s="59" t="str">
        <f t="shared" si="53"/>
        <v/>
      </c>
      <c r="AP115" s="60" t="str">
        <f t="shared" si="54"/>
        <v/>
      </c>
      <c r="AQ115" s="32">
        <f t="shared" si="73"/>
        <v>7.5</v>
      </c>
      <c r="AR115" s="117">
        <f t="shared" si="74"/>
        <v>17.010773478659019</v>
      </c>
      <c r="AS115" s="32">
        <v>7</v>
      </c>
      <c r="AT115" s="176">
        <f t="shared" si="75"/>
        <v>-3.569524861036788</v>
      </c>
      <c r="AU115" s="177">
        <f t="shared" si="76"/>
        <v>-151.50635313425664</v>
      </c>
      <c r="AV115" s="177">
        <f t="shared" si="72"/>
        <v>-2.5251058855709441</v>
      </c>
    </row>
    <row r="116" spans="1:48" ht="15" x14ac:dyDescent="0.2">
      <c r="A116" s="4">
        <v>111</v>
      </c>
      <c r="B116" s="54">
        <v>43088</v>
      </c>
      <c r="C116" s="61">
        <v>19.2</v>
      </c>
      <c r="D116" s="61">
        <v>23</v>
      </c>
      <c r="E116" s="61" t="s">
        <v>70</v>
      </c>
      <c r="F116" s="111">
        <v>14</v>
      </c>
      <c r="G116" s="112">
        <v>0</v>
      </c>
      <c r="H116" s="55">
        <f>IF($D116&gt;0,Bariloche!M111,"")</f>
        <v>90.989982203679617</v>
      </c>
      <c r="I116" s="55">
        <f>IF($D116&gt;0,Bariloche!O111,"")</f>
        <v>23.141306843599239</v>
      </c>
      <c r="J116" s="55">
        <f>IF($D116&gt;0,Bariloche!Y111,"")</f>
        <v>204.25449370134749</v>
      </c>
      <c r="K116" s="55">
        <f>IF($D116&gt;0,Bariloche!Z111,"")</f>
        <v>9.9985668944001223</v>
      </c>
      <c r="L116" s="55">
        <f>IF($D116&gt;0,Bariloche!AA111,"")</f>
        <v>36.066966489763885</v>
      </c>
      <c r="M116" s="55">
        <f>IF($D116&gt;0,Bariloche!AB111,"")</f>
        <v>18.852343052922269</v>
      </c>
      <c r="N116" s="56">
        <v>83</v>
      </c>
      <c r="O116" s="85" t="str">
        <f>VLOOKUP(K116,Pastizal!$A$2:$AZ$32,MATCH(N116,Pastizal!$B$1:$AZ$1)+1)</f>
        <v>MA</v>
      </c>
      <c r="P116" s="85" t="str">
        <f>VLOOKUP(K116,Arbustal!$A$1:$B$61,2)</f>
        <v>E</v>
      </c>
      <c r="Q116" s="85" t="str">
        <f>VLOOKUP(L116,'Tipo A'!$A$2:$GH$384,MATCH(K116,'Tipo A'!$B$1:$GH$1)+1)</f>
        <v>A</v>
      </c>
      <c r="R116" s="85" t="str">
        <f>VLOOKUP(K116,'Tipo B'!$A$2:$FG$72,MATCH(L116,'Tipo B'!$B$1:$FG$1)+1)</f>
        <v>E</v>
      </c>
      <c r="S116" s="85" t="str">
        <f>VLOOKUP(K116,Plantaciones!$A$2:$GT$72,MATCH(L116,Plantaciones!$B$1:$GT$1)+1)</f>
        <v>A</v>
      </c>
      <c r="T116" s="85" t="str">
        <f t="shared" si="55"/>
        <v>MA</v>
      </c>
      <c r="U116" s="98">
        <f t="shared" si="56"/>
        <v>4</v>
      </c>
      <c r="V116" s="98">
        <f t="shared" si="57"/>
        <v>5</v>
      </c>
      <c r="W116" s="98">
        <f t="shared" si="58"/>
        <v>3</v>
      </c>
      <c r="X116" s="98">
        <f t="shared" si="59"/>
        <v>5</v>
      </c>
      <c r="Y116" s="98">
        <f t="shared" si="60"/>
        <v>3</v>
      </c>
      <c r="Z116" s="98">
        <f t="shared" si="61"/>
        <v>4</v>
      </c>
      <c r="AA116" s="98">
        <f t="shared" si="62"/>
        <v>4</v>
      </c>
      <c r="AB116" s="85" t="str">
        <f t="shared" si="63"/>
        <v>MA</v>
      </c>
      <c r="AC116" s="99">
        <f t="shared" si="64"/>
        <v>1.84</v>
      </c>
      <c r="AD116" s="99">
        <f t="shared" si="65"/>
        <v>2.15</v>
      </c>
      <c r="AE116" s="99">
        <f t="shared" si="66"/>
        <v>0.21000000000000002</v>
      </c>
      <c r="AF116" s="99">
        <f t="shared" si="67"/>
        <v>0.2</v>
      </c>
      <c r="AG116" s="99">
        <f t="shared" si="68"/>
        <v>0</v>
      </c>
      <c r="AH116" s="99">
        <f t="shared" si="69"/>
        <v>4.4000000000000004</v>
      </c>
      <c r="AI116" s="99">
        <f t="shared" si="70"/>
        <v>4</v>
      </c>
      <c r="AJ116" s="85" t="str">
        <f t="shared" si="71"/>
        <v>M</v>
      </c>
      <c r="AK116" s="57" t="str">
        <f t="shared" si="49"/>
        <v>Propagación</v>
      </c>
      <c r="AL116" s="58" t="str">
        <f t="shared" si="50"/>
        <v/>
      </c>
      <c r="AM116" s="58" t="str">
        <f t="shared" si="51"/>
        <v>focos secundarios</v>
      </c>
      <c r="AN116" s="59" t="str">
        <f t="shared" si="52"/>
        <v/>
      </c>
      <c r="AO116" s="59" t="str">
        <f t="shared" si="53"/>
        <v/>
      </c>
      <c r="AP116" s="60" t="str">
        <f t="shared" si="54"/>
        <v/>
      </c>
      <c r="AQ116" s="32">
        <f t="shared" si="73"/>
        <v>10.5</v>
      </c>
      <c r="AR116" s="117">
        <f t="shared" si="74"/>
        <v>10.010017796320383</v>
      </c>
      <c r="AS116" s="32">
        <v>7</v>
      </c>
      <c r="AT116" s="176">
        <f t="shared" si="75"/>
        <v>1.0807925255454371</v>
      </c>
      <c r="AU116" s="177">
        <f t="shared" si="76"/>
        <v>1909.3659424389521</v>
      </c>
      <c r="AV116" s="177">
        <f t="shared" si="72"/>
        <v>31.822765707315867</v>
      </c>
    </row>
    <row r="117" spans="1:48" ht="15" x14ac:dyDescent="0.2">
      <c r="A117" s="4">
        <v>112</v>
      </c>
      <c r="B117" s="54">
        <v>43089</v>
      </c>
      <c r="C117" s="61">
        <v>13</v>
      </c>
      <c r="D117" s="61">
        <v>82</v>
      </c>
      <c r="E117" s="61" t="s">
        <v>70</v>
      </c>
      <c r="F117" s="111">
        <v>48</v>
      </c>
      <c r="G117" s="112">
        <v>0.02</v>
      </c>
      <c r="H117" s="55">
        <f>IF($D117&gt;0,Bariloche!M112,"")</f>
        <v>83.027870226164993</v>
      </c>
      <c r="I117" s="55">
        <f>IF($D117&gt;0,Bariloche!O112,"")</f>
        <v>23.70852953959924</v>
      </c>
      <c r="J117" s="55">
        <f>IF($D117&gt;0,Bariloche!Y112,"")</f>
        <v>209.99849370134748</v>
      </c>
      <c r="K117" s="55">
        <f>IF($D117&gt;0,Bariloche!Z112,"")</f>
        <v>18.191694519054231</v>
      </c>
      <c r="L117" s="55">
        <f>IF($D117&gt;0,Bariloche!AA112,"")</f>
        <v>36.979677384442539</v>
      </c>
      <c r="M117" s="55">
        <f>IF($D117&gt;0,Bariloche!AB112,"")</f>
        <v>29.094513217505181</v>
      </c>
      <c r="N117" s="56">
        <v>83</v>
      </c>
      <c r="O117" s="85" t="str">
        <f>VLOOKUP(K117,Pastizal!$A$2:$AZ$32,MATCH(N117,Pastizal!$B$1:$AZ$1)+1)</f>
        <v>E</v>
      </c>
      <c r="P117" s="85" t="str">
        <f>VLOOKUP(K117,Arbustal!$A$1:$B$61,2)</f>
        <v>E</v>
      </c>
      <c r="Q117" s="85" t="str">
        <f>VLOOKUP(L117,'Tipo A'!$A$2:$GH$384,MATCH(K117,'Tipo A'!$B$1:$GH$1)+1)</f>
        <v>MA</v>
      </c>
      <c r="R117" s="85" t="str">
        <f>VLOOKUP(K117,'Tipo B'!$A$2:$FG$72,MATCH(L117,'Tipo B'!$B$1:$FG$1)+1)</f>
        <v>E</v>
      </c>
      <c r="S117" s="85" t="str">
        <f>VLOOKUP(K117,Plantaciones!$A$2:$GT$72,MATCH(L117,Plantaciones!$B$1:$GT$1)+1)</f>
        <v>E</v>
      </c>
      <c r="T117" s="85" t="str">
        <f t="shared" si="55"/>
        <v>E</v>
      </c>
      <c r="U117" s="98">
        <f t="shared" si="56"/>
        <v>5</v>
      </c>
      <c r="V117" s="98">
        <f t="shared" si="57"/>
        <v>5</v>
      </c>
      <c r="W117" s="98">
        <f t="shared" si="58"/>
        <v>4</v>
      </c>
      <c r="X117" s="98">
        <f t="shared" si="59"/>
        <v>5</v>
      </c>
      <c r="Y117" s="98">
        <f t="shared" si="60"/>
        <v>5</v>
      </c>
      <c r="Z117" s="98">
        <f t="shared" si="61"/>
        <v>4.8</v>
      </c>
      <c r="AA117" s="98">
        <f t="shared" si="62"/>
        <v>5</v>
      </c>
      <c r="AB117" s="85" t="str">
        <f t="shared" si="63"/>
        <v>E</v>
      </c>
      <c r="AC117" s="99">
        <f t="shared" si="64"/>
        <v>2.3000000000000003</v>
      </c>
      <c r="AD117" s="99">
        <f t="shared" si="65"/>
        <v>2.15</v>
      </c>
      <c r="AE117" s="99">
        <f t="shared" si="66"/>
        <v>0.28000000000000003</v>
      </c>
      <c r="AF117" s="99">
        <f t="shared" si="67"/>
        <v>0.2</v>
      </c>
      <c r="AG117" s="99">
        <f t="shared" si="68"/>
        <v>0</v>
      </c>
      <c r="AH117" s="99">
        <f t="shared" si="69"/>
        <v>4.9300000000000006</v>
      </c>
      <c r="AI117" s="99">
        <f t="shared" si="70"/>
        <v>5</v>
      </c>
      <c r="AJ117" s="85" t="str">
        <f t="shared" si="71"/>
        <v>A</v>
      </c>
      <c r="AK117" s="57" t="str">
        <f t="shared" si="49"/>
        <v>Propagación</v>
      </c>
      <c r="AL117" s="58" t="str">
        <f t="shared" si="50"/>
        <v>rápida</v>
      </c>
      <c r="AM117" s="58" t="str">
        <f t="shared" si="51"/>
        <v/>
      </c>
      <c r="AN117" s="59" t="str">
        <f t="shared" si="52"/>
        <v>dificultad de control en la cabeza</v>
      </c>
      <c r="AO117" s="59" t="str">
        <f t="shared" si="53"/>
        <v/>
      </c>
      <c r="AP117" s="60" t="str">
        <f t="shared" si="54"/>
        <v/>
      </c>
      <c r="AQ117" s="32">
        <f t="shared" si="73"/>
        <v>36</v>
      </c>
      <c r="AR117" s="117">
        <f t="shared" si="74"/>
        <v>17.972129773835007</v>
      </c>
      <c r="AS117" s="32">
        <v>7</v>
      </c>
      <c r="AT117" s="176">
        <f t="shared" si="75"/>
        <v>12.271705494989297</v>
      </c>
      <c r="AU117" s="177">
        <f t="shared" si="76"/>
        <v>4043.954411565619</v>
      </c>
      <c r="AV117" s="177">
        <f t="shared" si="72"/>
        <v>67.399240192760317</v>
      </c>
    </row>
    <row r="118" spans="1:48" ht="15" x14ac:dyDescent="0.2">
      <c r="A118" s="4">
        <v>113</v>
      </c>
      <c r="B118" s="54">
        <v>43090</v>
      </c>
      <c r="C118" s="61">
        <v>12.4</v>
      </c>
      <c r="D118" s="61">
        <v>42</v>
      </c>
      <c r="E118" s="61" t="s">
        <v>70</v>
      </c>
      <c r="F118" s="111">
        <v>35</v>
      </c>
      <c r="G118" s="112">
        <v>0.8</v>
      </c>
      <c r="H118" s="55">
        <f>IF($D118&gt;0,Bariloche!M113,"")</f>
        <v>85.014140886203919</v>
      </c>
      <c r="I118" s="55">
        <f>IF($D118&gt;0,Bariloche!O113,"")</f>
        <v>25.458471899599239</v>
      </c>
      <c r="J118" s="55">
        <f>IF($D118&gt;0,Bariloche!Y113,"")</f>
        <v>215.63449370134748</v>
      </c>
      <c r="K118" s="55">
        <f>IF($D118&gt;0,Bariloche!Z113,"")</f>
        <v>12.312776638591965</v>
      </c>
      <c r="L118" s="55">
        <f>IF($D118&gt;0,Bariloche!AA113,"")</f>
        <v>39.313316103529836</v>
      </c>
      <c r="M118" s="55">
        <f>IF($D118&gt;0,Bariloche!AB113,"")</f>
        <v>22.859918687099935</v>
      </c>
      <c r="N118" s="125">
        <v>76</v>
      </c>
      <c r="O118" s="85" t="str">
        <f>VLOOKUP(K118,Pastizal!$A$2:$AZ$32,MATCH(N118,Pastizal!$B$1:$AZ$1)+1)</f>
        <v>E</v>
      </c>
      <c r="P118" s="85" t="str">
        <f>VLOOKUP(K118,Arbustal!$A$1:$B$61,2)</f>
        <v>E</v>
      </c>
      <c r="Q118" s="85" t="str">
        <f>VLOOKUP(L118,'Tipo A'!$A$2:$GH$384,MATCH(K118,'Tipo A'!$B$1:$GH$1)+1)</f>
        <v>A</v>
      </c>
      <c r="R118" s="85" t="str">
        <f>VLOOKUP(K118,'Tipo B'!$A$2:$FG$72,MATCH(L118,'Tipo B'!$B$1:$FG$1)+1)</f>
        <v>E</v>
      </c>
      <c r="S118" s="85" t="str">
        <f>VLOOKUP(K118,Plantaciones!$A$2:$GT$72,MATCH(L118,Plantaciones!$B$1:$GT$1)+1)</f>
        <v>E</v>
      </c>
      <c r="T118" s="85" t="str">
        <f t="shared" si="55"/>
        <v>E</v>
      </c>
      <c r="U118" s="98">
        <f t="shared" si="56"/>
        <v>5</v>
      </c>
      <c r="V118" s="98">
        <f t="shared" si="57"/>
        <v>5</v>
      </c>
      <c r="W118" s="98">
        <f t="shared" si="58"/>
        <v>3</v>
      </c>
      <c r="X118" s="98">
        <f t="shared" si="59"/>
        <v>5</v>
      </c>
      <c r="Y118" s="98">
        <f t="shared" si="60"/>
        <v>5</v>
      </c>
      <c r="Z118" s="98">
        <f t="shared" si="61"/>
        <v>4.5999999999999996</v>
      </c>
      <c r="AA118" s="98">
        <f t="shared" si="62"/>
        <v>5</v>
      </c>
      <c r="AB118" s="85" t="str">
        <f t="shared" si="63"/>
        <v>E</v>
      </c>
      <c r="AC118" s="99">
        <f t="shared" si="64"/>
        <v>2.3000000000000003</v>
      </c>
      <c r="AD118" s="99">
        <f t="shared" si="65"/>
        <v>2.15</v>
      </c>
      <c r="AE118" s="99">
        <f t="shared" si="66"/>
        <v>0.21000000000000002</v>
      </c>
      <c r="AF118" s="99">
        <f t="shared" si="67"/>
        <v>0.2</v>
      </c>
      <c r="AG118" s="99">
        <f t="shared" si="68"/>
        <v>0</v>
      </c>
      <c r="AH118" s="99">
        <f t="shared" si="69"/>
        <v>4.8600000000000003</v>
      </c>
      <c r="AI118" s="99">
        <f t="shared" si="70"/>
        <v>5</v>
      </c>
      <c r="AJ118" s="85" t="str">
        <f t="shared" si="71"/>
        <v>A</v>
      </c>
      <c r="AK118" s="57" t="str">
        <f t="shared" si="49"/>
        <v>Propagación</v>
      </c>
      <c r="AL118" s="58" t="str">
        <f t="shared" si="50"/>
        <v>rápida</v>
      </c>
      <c r="AM118" s="58" t="str">
        <f t="shared" si="51"/>
        <v/>
      </c>
      <c r="AN118" s="59" t="str">
        <f t="shared" si="52"/>
        <v/>
      </c>
      <c r="AO118" s="59" t="str">
        <f t="shared" si="53"/>
        <v/>
      </c>
      <c r="AP118" s="60" t="str">
        <f t="shared" si="54"/>
        <v/>
      </c>
      <c r="AQ118" s="32">
        <f t="shared" si="73"/>
        <v>26.25</v>
      </c>
      <c r="AR118" s="117">
        <f t="shared" si="74"/>
        <v>15.985859113796081</v>
      </c>
      <c r="AS118" s="32">
        <v>7</v>
      </c>
      <c r="AT118" s="176">
        <f t="shared" si="75"/>
        <v>7.5484391722056436</v>
      </c>
      <c r="AU118" s="177">
        <f t="shared" si="76"/>
        <v>2986.5491220544932</v>
      </c>
      <c r="AV118" s="177">
        <f t="shared" si="72"/>
        <v>49.775818700908218</v>
      </c>
    </row>
    <row r="119" spans="1:48" ht="15" x14ac:dyDescent="0.2">
      <c r="A119" s="4">
        <v>114</v>
      </c>
      <c r="B119" s="54">
        <v>43091</v>
      </c>
      <c r="C119" s="61">
        <v>11.4</v>
      </c>
      <c r="D119" s="61">
        <v>37</v>
      </c>
      <c r="E119" s="61" t="s">
        <v>97</v>
      </c>
      <c r="F119" s="111">
        <v>50</v>
      </c>
      <c r="G119" s="112">
        <v>0</v>
      </c>
      <c r="H119" s="55">
        <f>IF($D119&gt;0,Bariloche!M114,"")</f>
        <v>87.713187644608965</v>
      </c>
      <c r="I119" s="55">
        <f>IF($D119&gt;0,Bariloche!O114,"")</f>
        <v>27.218471399599238</v>
      </c>
      <c r="J119" s="55">
        <f>IF($D119&gt;0,Bariloche!Y114,"")</f>
        <v>221.09049370134747</v>
      </c>
      <c r="K119" s="55">
        <f>IF($D119&gt;0,Bariloche!Z114,"")</f>
        <v>38.345752308292688</v>
      </c>
      <c r="L119" s="55">
        <f>IF($D119&gt;0,Bariloche!AA114,"")</f>
        <v>41.625610710243279</v>
      </c>
      <c r="M119" s="55">
        <f>IF($D119&gt;0,Bariloche!AB114,"")</f>
        <v>49.901624456255952</v>
      </c>
      <c r="N119" s="56">
        <v>76</v>
      </c>
      <c r="O119" s="85" t="str">
        <f>VLOOKUP(K119,Pastizal!$A$2:$AZ$32,MATCH(N119,Pastizal!$B$1:$AZ$1)+1)</f>
        <v>E</v>
      </c>
      <c r="P119" s="85" t="str">
        <f>VLOOKUP(K119,Arbustal!$A$1:$B$61,2)</f>
        <v>E</v>
      </c>
      <c r="Q119" s="85" t="str">
        <f>VLOOKUP(L119,'Tipo A'!$A$2:$GH$384,MATCH(K119,'Tipo A'!$B$1:$GH$1)+1)</f>
        <v>E</v>
      </c>
      <c r="R119" s="85" t="str">
        <f>VLOOKUP(K119,'Tipo B'!$A$2:$FG$72,MATCH(L119,'Tipo B'!$B$1:$FG$1)+1)</f>
        <v>E</v>
      </c>
      <c r="S119" s="85" t="str">
        <f>VLOOKUP(K119,Plantaciones!$A$2:$GT$72,MATCH(L119,Plantaciones!$B$1:$GT$1)+1)</f>
        <v>E</v>
      </c>
      <c r="T119" s="85" t="str">
        <f t="shared" si="55"/>
        <v>E</v>
      </c>
      <c r="U119" s="98">
        <f t="shared" si="56"/>
        <v>5</v>
      </c>
      <c r="V119" s="98">
        <f t="shared" si="57"/>
        <v>5</v>
      </c>
      <c r="W119" s="98">
        <f t="shared" si="58"/>
        <v>5</v>
      </c>
      <c r="X119" s="98">
        <f t="shared" si="59"/>
        <v>5</v>
      </c>
      <c r="Y119" s="98">
        <f t="shared" si="60"/>
        <v>5</v>
      </c>
      <c r="Z119" s="98">
        <f t="shared" si="61"/>
        <v>5</v>
      </c>
      <c r="AA119" s="98">
        <f t="shared" si="62"/>
        <v>5</v>
      </c>
      <c r="AB119" s="85" t="str">
        <f t="shared" si="63"/>
        <v>E</v>
      </c>
      <c r="AC119" s="99">
        <f t="shared" si="64"/>
        <v>2.3000000000000003</v>
      </c>
      <c r="AD119" s="99">
        <f t="shared" si="65"/>
        <v>2.15</v>
      </c>
      <c r="AE119" s="99">
        <f t="shared" si="66"/>
        <v>0.35000000000000003</v>
      </c>
      <c r="AF119" s="99">
        <f t="shared" si="67"/>
        <v>0.2</v>
      </c>
      <c r="AG119" s="99">
        <f t="shared" si="68"/>
        <v>0</v>
      </c>
      <c r="AH119" s="99">
        <f t="shared" si="69"/>
        <v>5</v>
      </c>
      <c r="AI119" s="99">
        <f t="shared" si="70"/>
        <v>5</v>
      </c>
      <c r="AJ119" s="85" t="str">
        <f t="shared" si="71"/>
        <v>MA</v>
      </c>
      <c r="AK119" s="57" t="str">
        <f t="shared" si="49"/>
        <v>Propagación</v>
      </c>
      <c r="AL119" s="58" t="str">
        <f t="shared" si="50"/>
        <v>rápida</v>
      </c>
      <c r="AM119" s="58" t="str">
        <f t="shared" si="51"/>
        <v/>
      </c>
      <c r="AN119" s="59" t="str">
        <f t="shared" si="52"/>
        <v>dificultad de control en la cabeza</v>
      </c>
      <c r="AO119" s="59" t="str">
        <f t="shared" si="53"/>
        <v>EXTREMO</v>
      </c>
      <c r="AP119" s="60" t="str">
        <f t="shared" si="54"/>
        <v/>
      </c>
      <c r="AQ119" s="32">
        <f t="shared" si="73"/>
        <v>37.5</v>
      </c>
      <c r="AR119" s="117">
        <f t="shared" si="74"/>
        <v>13.286812355391035</v>
      </c>
      <c r="AS119" s="32">
        <v>7</v>
      </c>
      <c r="AT119" s="176">
        <f t="shared" si="75"/>
        <v>15.094538810735761</v>
      </c>
      <c r="AU119" s="177">
        <f t="shared" si="76"/>
        <v>5344.5567829708452</v>
      </c>
      <c r="AV119" s="177">
        <f t="shared" si="72"/>
        <v>89.07594638284742</v>
      </c>
    </row>
    <row r="120" spans="1:48" ht="15" x14ac:dyDescent="0.2">
      <c r="A120" s="4">
        <v>115</v>
      </c>
      <c r="B120" s="54">
        <v>43092</v>
      </c>
      <c r="C120" s="61">
        <v>11.9</v>
      </c>
      <c r="D120" s="61">
        <v>25</v>
      </c>
      <c r="E120" s="61" t="s">
        <v>97</v>
      </c>
      <c r="F120" s="111">
        <v>16</v>
      </c>
      <c r="G120" s="112">
        <v>0</v>
      </c>
      <c r="H120" s="55">
        <f>IF($D120&gt;0,Bariloche!M115,"")</f>
        <v>90.078520261441</v>
      </c>
      <c r="I120" s="55">
        <f>IF($D120&gt;0,Bariloche!O115,"")</f>
        <v>29.397518399599239</v>
      </c>
      <c r="J120" s="55">
        <f>IF($D120&gt;0,Bariloche!Y115,"")</f>
        <v>226.63649370134746</v>
      </c>
      <c r="K120" s="55">
        <f>IF($D120&gt;0,Bariloche!Z115,"")</f>
        <v>9.708216054117063</v>
      </c>
      <c r="L120" s="55">
        <f>IF($D120&gt;0,Bariloche!AA115,"")</f>
        <v>44.397721404647342</v>
      </c>
      <c r="M120" s="55">
        <f>IF($D120&gt;0,Bariloche!AB115,"")</f>
        <v>20.499703243071703</v>
      </c>
      <c r="N120" s="56">
        <v>76</v>
      </c>
      <c r="O120" s="85" t="str">
        <f>VLOOKUP(K120,Pastizal!$A$2:$AZ$32,MATCH(N120,Pastizal!$B$1:$AZ$1)+1)</f>
        <v>MA</v>
      </c>
      <c r="P120" s="85" t="str">
        <f>VLOOKUP(K120,Arbustal!$A$1:$B$61,2)</f>
        <v>E</v>
      </c>
      <c r="Q120" s="85" t="str">
        <f>VLOOKUP(L120,'Tipo A'!$A$2:$GH$384,MATCH(K120,'Tipo A'!$B$1:$GH$1)+1)</f>
        <v>A</v>
      </c>
      <c r="R120" s="85" t="str">
        <f>VLOOKUP(K120,'Tipo B'!$A$2:$FG$72,MATCH(L120,'Tipo B'!$B$1:$FG$1)+1)</f>
        <v>E</v>
      </c>
      <c r="S120" s="85" t="str">
        <f>VLOOKUP(K120,Plantaciones!$A$2:$GT$72,MATCH(L120,Plantaciones!$B$1:$GT$1)+1)</f>
        <v>E</v>
      </c>
      <c r="T120" s="85" t="str">
        <f t="shared" si="55"/>
        <v>MA</v>
      </c>
      <c r="U120" s="98">
        <f t="shared" si="56"/>
        <v>4</v>
      </c>
      <c r="V120" s="98">
        <f t="shared" si="57"/>
        <v>5</v>
      </c>
      <c r="W120" s="98">
        <f t="shared" si="58"/>
        <v>3</v>
      </c>
      <c r="X120" s="98">
        <f t="shared" si="59"/>
        <v>5</v>
      </c>
      <c r="Y120" s="98">
        <f t="shared" si="60"/>
        <v>5</v>
      </c>
      <c r="Z120" s="98">
        <f t="shared" si="61"/>
        <v>4.4000000000000004</v>
      </c>
      <c r="AA120" s="98">
        <f t="shared" si="62"/>
        <v>4</v>
      </c>
      <c r="AB120" s="85" t="str">
        <f t="shared" si="63"/>
        <v>MA</v>
      </c>
      <c r="AC120" s="99">
        <f t="shared" si="64"/>
        <v>1.84</v>
      </c>
      <c r="AD120" s="99">
        <f t="shared" si="65"/>
        <v>2.15</v>
      </c>
      <c r="AE120" s="99">
        <f t="shared" si="66"/>
        <v>0.21000000000000002</v>
      </c>
      <c r="AF120" s="99">
        <f t="shared" si="67"/>
        <v>0.2</v>
      </c>
      <c r="AG120" s="99">
        <f t="shared" si="68"/>
        <v>0</v>
      </c>
      <c r="AH120" s="99">
        <f t="shared" si="69"/>
        <v>4.4000000000000004</v>
      </c>
      <c r="AI120" s="99">
        <f t="shared" si="70"/>
        <v>4</v>
      </c>
      <c r="AJ120" s="85" t="str">
        <f t="shared" si="71"/>
        <v>M</v>
      </c>
      <c r="AK120" s="57" t="str">
        <f t="shared" si="49"/>
        <v>Propagación</v>
      </c>
      <c r="AL120" s="58" t="str">
        <f t="shared" si="50"/>
        <v/>
      </c>
      <c r="AM120" s="58" t="str">
        <f t="shared" si="51"/>
        <v>focos secundarios</v>
      </c>
      <c r="AN120" s="59" t="str">
        <f t="shared" si="52"/>
        <v/>
      </c>
      <c r="AO120" s="59" t="str">
        <f t="shared" si="53"/>
        <v/>
      </c>
      <c r="AP120" s="60" t="str">
        <f t="shared" si="54"/>
        <v/>
      </c>
      <c r="AQ120" s="32">
        <f t="shared" si="73"/>
        <v>12</v>
      </c>
      <c r="AR120" s="117">
        <f t="shared" si="74"/>
        <v>10.921479738559</v>
      </c>
      <c r="AS120" s="32">
        <v>7</v>
      </c>
      <c r="AT120" s="176">
        <f t="shared" si="75"/>
        <v>1.5529785098052198</v>
      </c>
      <c r="AU120" s="177">
        <f t="shared" si="76"/>
        <v>1933.9026196085479</v>
      </c>
      <c r="AV120" s="177">
        <f t="shared" si="72"/>
        <v>32.231710326809129</v>
      </c>
    </row>
    <row r="121" spans="1:48" ht="15" x14ac:dyDescent="0.2">
      <c r="A121" s="4">
        <v>116</v>
      </c>
      <c r="B121" s="54">
        <v>43093</v>
      </c>
      <c r="C121" s="61">
        <v>15.5</v>
      </c>
      <c r="D121" s="61">
        <v>60</v>
      </c>
      <c r="E121" s="61" t="s">
        <v>97</v>
      </c>
      <c r="F121" s="111">
        <v>35</v>
      </c>
      <c r="G121" s="112">
        <v>0.02</v>
      </c>
      <c r="H121" s="55">
        <f>IF($D121&gt;0,Bariloche!M116,"")</f>
        <v>87.110815979837184</v>
      </c>
      <c r="I121" s="55">
        <f>IF($D121&gt;0,Bariloche!O116,"")</f>
        <v>30.881505279599239</v>
      </c>
      <c r="J121" s="55">
        <f>IF($D121&gt;0,Bariloche!Y116,"")</f>
        <v>232.83049370134745</v>
      </c>
      <c r="K121" s="55">
        <f>IF($D121&gt;0,Bariloche!Z116,"")</f>
        <v>16.525910528999841</v>
      </c>
      <c r="L121" s="55">
        <f>IF($D121&gt;0,Bariloche!AA116,"")</f>
        <v>46.382978399712741</v>
      </c>
      <c r="M121" s="55">
        <f>IF($D121&gt;0,Bariloche!AB116,"")</f>
        <v>30.349103139696847</v>
      </c>
      <c r="N121" s="56">
        <v>76</v>
      </c>
      <c r="O121" s="85" t="str">
        <f>VLOOKUP(K121,Pastizal!$A$2:$AZ$32,MATCH(N121,Pastizal!$B$1:$AZ$1)+1)</f>
        <v>E</v>
      </c>
      <c r="P121" s="85" t="str">
        <f>VLOOKUP(K121,Arbustal!$A$1:$B$61,2)</f>
        <v>E</v>
      </c>
      <c r="Q121" s="85" t="str">
        <f>VLOOKUP(L121,'Tipo A'!$A$2:$GH$384,MATCH(K121,'Tipo A'!$B$1:$GH$1)+1)</f>
        <v>MA</v>
      </c>
      <c r="R121" s="85" t="str">
        <f>VLOOKUP(K121,'Tipo B'!$A$2:$FG$72,MATCH(L121,'Tipo B'!$B$1:$FG$1)+1)</f>
        <v>E</v>
      </c>
      <c r="S121" s="85" t="str">
        <f>VLOOKUP(K121,Plantaciones!$A$2:$GT$72,MATCH(L121,Plantaciones!$B$1:$GT$1)+1)</f>
        <v>E</v>
      </c>
      <c r="T121" s="85" t="str">
        <f t="shared" si="55"/>
        <v>E</v>
      </c>
      <c r="U121" s="98">
        <f t="shared" si="56"/>
        <v>5</v>
      </c>
      <c r="V121" s="98">
        <f t="shared" si="57"/>
        <v>5</v>
      </c>
      <c r="W121" s="98">
        <f t="shared" si="58"/>
        <v>4</v>
      </c>
      <c r="X121" s="98">
        <f t="shared" si="59"/>
        <v>5</v>
      </c>
      <c r="Y121" s="98">
        <f t="shared" si="60"/>
        <v>5</v>
      </c>
      <c r="Z121" s="98">
        <f t="shared" si="61"/>
        <v>4.8</v>
      </c>
      <c r="AA121" s="98">
        <f t="shared" si="62"/>
        <v>5</v>
      </c>
      <c r="AB121" s="85" t="str">
        <f t="shared" si="63"/>
        <v>E</v>
      </c>
      <c r="AC121" s="99">
        <f t="shared" si="64"/>
        <v>2.3000000000000003</v>
      </c>
      <c r="AD121" s="99">
        <f t="shared" si="65"/>
        <v>2.15</v>
      </c>
      <c r="AE121" s="99">
        <f t="shared" si="66"/>
        <v>0.28000000000000003</v>
      </c>
      <c r="AF121" s="99">
        <f t="shared" si="67"/>
        <v>0.2</v>
      </c>
      <c r="AG121" s="99">
        <f t="shared" si="68"/>
        <v>0</v>
      </c>
      <c r="AH121" s="99">
        <f t="shared" si="69"/>
        <v>4.9300000000000006</v>
      </c>
      <c r="AI121" s="99">
        <f t="shared" si="70"/>
        <v>5</v>
      </c>
      <c r="AJ121" s="85" t="str">
        <f t="shared" si="71"/>
        <v>A</v>
      </c>
      <c r="AK121" s="57" t="str">
        <f t="shared" si="49"/>
        <v>Propagación</v>
      </c>
      <c r="AL121" s="58" t="str">
        <f t="shared" si="50"/>
        <v>rápida</v>
      </c>
      <c r="AM121" s="58" t="str">
        <f t="shared" si="51"/>
        <v/>
      </c>
      <c r="AN121" s="59" t="str">
        <f t="shared" si="52"/>
        <v>dificultad de control en la cabeza</v>
      </c>
      <c r="AO121" s="59" t="str">
        <f t="shared" si="53"/>
        <v/>
      </c>
      <c r="AP121" s="60" t="str">
        <f t="shared" si="54"/>
        <v/>
      </c>
      <c r="AQ121" s="32">
        <f t="shared" si="73"/>
        <v>26.25</v>
      </c>
      <c r="AR121" s="117">
        <f t="shared" si="74"/>
        <v>13.889184020162816</v>
      </c>
      <c r="AS121" s="32">
        <v>7</v>
      </c>
      <c r="AT121" s="176">
        <f t="shared" si="75"/>
        <v>8.4290427115316149</v>
      </c>
      <c r="AU121" s="177">
        <f t="shared" si="76"/>
        <v>3464.5910434028779</v>
      </c>
      <c r="AV121" s="177">
        <f t="shared" si="72"/>
        <v>57.743184056714632</v>
      </c>
    </row>
    <row r="122" spans="1:48" ht="15" x14ac:dyDescent="0.2">
      <c r="A122" s="4">
        <v>117</v>
      </c>
      <c r="B122" s="54">
        <v>43094</v>
      </c>
      <c r="C122" s="61">
        <v>17.399999999999999</v>
      </c>
      <c r="D122" s="61">
        <v>52</v>
      </c>
      <c r="E122" s="61" t="s">
        <v>97</v>
      </c>
      <c r="F122" s="111">
        <v>45</v>
      </c>
      <c r="G122" s="112">
        <v>0</v>
      </c>
      <c r="H122" s="55">
        <f>IF($D122&gt;0,Bariloche!M117,"")</f>
        <v>87.159219591370558</v>
      </c>
      <c r="I122" s="55">
        <f>IF($D122&gt;0,Bariloche!O117,"")</f>
        <v>32.866114239599241</v>
      </c>
      <c r="J122" s="55">
        <f>IF($D122&gt;0,Bariloche!Y117,"")</f>
        <v>239.36649370134745</v>
      </c>
      <c r="K122" s="55">
        <f>IF($D122&gt;0,Bariloche!Z117,"")</f>
        <v>27.539626681749862</v>
      </c>
      <c r="L122" s="55">
        <f>IF($D122&gt;0,Bariloche!AA117,"")</f>
        <v>48.934799193034806</v>
      </c>
      <c r="M122" s="55">
        <f>IF($D122&gt;0,Bariloche!AB117,"")</f>
        <v>43.503578979524043</v>
      </c>
      <c r="N122" s="56">
        <v>76</v>
      </c>
      <c r="O122" s="85" t="str">
        <f>VLOOKUP(K122,Pastizal!$A$2:$AZ$32,MATCH(N122,Pastizal!$B$1:$AZ$1)+1)</f>
        <v>E</v>
      </c>
      <c r="P122" s="85" t="str">
        <f>VLOOKUP(K122,Arbustal!$A$1:$B$61,2)</f>
        <v>E</v>
      </c>
      <c r="Q122" s="85" t="str">
        <f>VLOOKUP(L122,'Tipo A'!$A$2:$GH$384,MATCH(K122,'Tipo A'!$B$1:$GH$1)+1)</f>
        <v>MA</v>
      </c>
      <c r="R122" s="85" t="str">
        <f>VLOOKUP(K122,'Tipo B'!$A$2:$FG$72,MATCH(L122,'Tipo B'!$B$1:$FG$1)+1)</f>
        <v>E</v>
      </c>
      <c r="S122" s="85" t="str">
        <f>VLOOKUP(K122,Plantaciones!$A$2:$GT$72,MATCH(L122,Plantaciones!$B$1:$GT$1)+1)</f>
        <v>E</v>
      </c>
      <c r="T122" s="85" t="str">
        <f t="shared" si="55"/>
        <v>E</v>
      </c>
      <c r="U122" s="98">
        <f t="shared" si="56"/>
        <v>5</v>
      </c>
      <c r="V122" s="98">
        <f t="shared" si="57"/>
        <v>5</v>
      </c>
      <c r="W122" s="98">
        <f t="shared" si="58"/>
        <v>4</v>
      </c>
      <c r="X122" s="98">
        <f t="shared" si="59"/>
        <v>5</v>
      </c>
      <c r="Y122" s="98">
        <f t="shared" si="60"/>
        <v>5</v>
      </c>
      <c r="Z122" s="98">
        <f t="shared" si="61"/>
        <v>4.8</v>
      </c>
      <c r="AA122" s="98">
        <f t="shared" si="62"/>
        <v>5</v>
      </c>
      <c r="AB122" s="85" t="str">
        <f t="shared" si="63"/>
        <v>E</v>
      </c>
      <c r="AC122" s="99">
        <f t="shared" si="64"/>
        <v>2.3000000000000003</v>
      </c>
      <c r="AD122" s="99">
        <f t="shared" si="65"/>
        <v>2.15</v>
      </c>
      <c r="AE122" s="99">
        <f t="shared" si="66"/>
        <v>0.28000000000000003</v>
      </c>
      <c r="AF122" s="99">
        <f t="shared" si="67"/>
        <v>0.2</v>
      </c>
      <c r="AG122" s="99">
        <f t="shared" si="68"/>
        <v>0</v>
      </c>
      <c r="AH122" s="99">
        <f t="shared" si="69"/>
        <v>4.9300000000000006</v>
      </c>
      <c r="AI122" s="99">
        <f t="shared" si="70"/>
        <v>5</v>
      </c>
      <c r="AJ122" s="85" t="str">
        <f t="shared" si="71"/>
        <v>MA</v>
      </c>
      <c r="AK122" s="57" t="str">
        <f t="shared" si="49"/>
        <v>Propagación</v>
      </c>
      <c r="AL122" s="58" t="str">
        <f t="shared" si="50"/>
        <v>rápida</v>
      </c>
      <c r="AM122" s="58" t="str">
        <f t="shared" si="51"/>
        <v/>
      </c>
      <c r="AN122" s="59" t="str">
        <f t="shared" si="52"/>
        <v>dificultad de control en la cabeza</v>
      </c>
      <c r="AO122" s="59" t="str">
        <f t="shared" si="53"/>
        <v>EXTREMO</v>
      </c>
      <c r="AP122" s="60" t="str">
        <f t="shared" si="54"/>
        <v/>
      </c>
      <c r="AQ122" s="32">
        <f t="shared" si="73"/>
        <v>33.75</v>
      </c>
      <c r="AR122" s="117">
        <f t="shared" si="74"/>
        <v>13.840780408629442</v>
      </c>
      <c r="AS122" s="32">
        <v>7</v>
      </c>
      <c r="AT122" s="176">
        <f t="shared" si="75"/>
        <v>12.72437222837563</v>
      </c>
      <c r="AU122" s="177">
        <f t="shared" si="76"/>
        <v>4637.3770668324869</v>
      </c>
      <c r="AV122" s="177">
        <f t="shared" si="72"/>
        <v>77.289617780541448</v>
      </c>
    </row>
    <row r="123" spans="1:48" ht="15" x14ac:dyDescent="0.2">
      <c r="A123" s="4">
        <v>118</v>
      </c>
      <c r="B123" s="54">
        <v>43095</v>
      </c>
      <c r="C123" s="61">
        <v>15.8</v>
      </c>
      <c r="D123" s="61">
        <v>45</v>
      </c>
      <c r="E123" s="61" t="s">
        <v>70</v>
      </c>
      <c r="F123" s="111">
        <v>40</v>
      </c>
      <c r="G123" s="112">
        <v>0</v>
      </c>
      <c r="H123" s="55">
        <f>IF($D123&gt;0,Bariloche!M118,"")</f>
        <v>87.517804038628185</v>
      </c>
      <c r="I123" s="55">
        <f>IF($D123&gt;0,Bariloche!O118,"")</f>
        <v>34.943472379599243</v>
      </c>
      <c r="J123" s="55">
        <f>IF($D123&gt;0,Bariloche!Y118,"")</f>
        <v>245.61449370134744</v>
      </c>
      <c r="K123" s="55">
        <f>IF($D123&gt;0,Bariloche!Z118,"")</f>
        <v>22.531248975015885</v>
      </c>
      <c r="L123" s="55">
        <f>IF($D123&gt;0,Bariloche!AA118,"")</f>
        <v>51.551439756039706</v>
      </c>
      <c r="M123" s="55">
        <f>IF($D123&gt;0,Bariloche!AB118,"")</f>
        <v>39.15508084116486</v>
      </c>
      <c r="N123" s="56">
        <v>76</v>
      </c>
      <c r="O123" s="85" t="str">
        <f>VLOOKUP(K123,Pastizal!$A$2:$AZ$32,MATCH(N123,Pastizal!$B$1:$AZ$1)+1)</f>
        <v>E</v>
      </c>
      <c r="P123" s="85" t="str">
        <f>VLOOKUP(K123,Arbustal!$A$1:$B$61,2)</f>
        <v>E</v>
      </c>
      <c r="Q123" s="85" t="str">
        <f>VLOOKUP(L123,'Tipo A'!$A$2:$GH$384,MATCH(K123,'Tipo A'!$B$1:$GH$1)+1)</f>
        <v>MA</v>
      </c>
      <c r="R123" s="85" t="str">
        <f>VLOOKUP(K123,'Tipo B'!$A$2:$FG$72,MATCH(L123,'Tipo B'!$B$1:$FG$1)+1)</f>
        <v>E</v>
      </c>
      <c r="S123" s="85" t="str">
        <f>VLOOKUP(K123,Plantaciones!$A$2:$GT$72,MATCH(L123,Plantaciones!$B$1:$GT$1)+1)</f>
        <v>E</v>
      </c>
      <c r="T123" s="85" t="str">
        <f t="shared" si="55"/>
        <v>E</v>
      </c>
      <c r="U123" s="98">
        <f t="shared" si="56"/>
        <v>5</v>
      </c>
      <c r="V123" s="98">
        <f t="shared" si="57"/>
        <v>5</v>
      </c>
      <c r="W123" s="98">
        <f t="shared" si="58"/>
        <v>4</v>
      </c>
      <c r="X123" s="98">
        <f t="shared" si="59"/>
        <v>5</v>
      </c>
      <c r="Y123" s="98">
        <f t="shared" si="60"/>
        <v>5</v>
      </c>
      <c r="Z123" s="98">
        <f t="shared" si="61"/>
        <v>4.8</v>
      </c>
      <c r="AA123" s="98">
        <f t="shared" si="62"/>
        <v>5</v>
      </c>
      <c r="AB123" s="85" t="str">
        <f t="shared" si="63"/>
        <v>E</v>
      </c>
      <c r="AC123" s="99">
        <f t="shared" si="64"/>
        <v>2.3000000000000003</v>
      </c>
      <c r="AD123" s="99">
        <f t="shared" si="65"/>
        <v>2.15</v>
      </c>
      <c r="AE123" s="99">
        <f t="shared" si="66"/>
        <v>0.28000000000000003</v>
      </c>
      <c r="AF123" s="99">
        <f t="shared" si="67"/>
        <v>0.2</v>
      </c>
      <c r="AG123" s="99">
        <f t="shared" si="68"/>
        <v>0</v>
      </c>
      <c r="AH123" s="99">
        <f t="shared" si="69"/>
        <v>4.9300000000000006</v>
      </c>
      <c r="AI123" s="99">
        <f t="shared" si="70"/>
        <v>5</v>
      </c>
      <c r="AJ123" s="85" t="str">
        <f t="shared" si="71"/>
        <v>MA</v>
      </c>
      <c r="AK123" s="57" t="str">
        <f t="shared" si="49"/>
        <v>Propagación</v>
      </c>
      <c r="AL123" s="58" t="str">
        <f t="shared" si="50"/>
        <v>rápida</v>
      </c>
      <c r="AM123" s="58" t="str">
        <f t="shared" si="51"/>
        <v/>
      </c>
      <c r="AN123" s="59" t="str">
        <f t="shared" si="52"/>
        <v>dificultad de control en la cabeza</v>
      </c>
      <c r="AO123" s="59" t="str">
        <f t="shared" si="53"/>
        <v>EXTREMO</v>
      </c>
      <c r="AP123" s="60" t="str">
        <f t="shared" si="54"/>
        <v/>
      </c>
      <c r="AQ123" s="32">
        <f t="shared" si="73"/>
        <v>30</v>
      </c>
      <c r="AR123" s="117">
        <f t="shared" si="74"/>
        <v>13.482195961371815</v>
      </c>
      <c r="AS123" s="32">
        <v>7</v>
      </c>
      <c r="AT123" s="176">
        <f t="shared" si="75"/>
        <v>10.737477696223836</v>
      </c>
      <c r="AU123" s="177">
        <f t="shared" si="76"/>
        <v>4138.2593208072258</v>
      </c>
      <c r="AV123" s="177">
        <f t="shared" si="72"/>
        <v>68.970988680120428</v>
      </c>
    </row>
    <row r="124" spans="1:48" ht="15" x14ac:dyDescent="0.2">
      <c r="A124" s="4">
        <v>119</v>
      </c>
      <c r="B124" s="54">
        <v>43096</v>
      </c>
      <c r="C124" s="61">
        <v>18.600000000000001</v>
      </c>
      <c r="D124" s="61">
        <v>27</v>
      </c>
      <c r="E124" s="61" t="s">
        <v>97</v>
      </c>
      <c r="F124" s="111">
        <v>37</v>
      </c>
      <c r="G124" s="112">
        <v>0.02</v>
      </c>
      <c r="H124" s="55">
        <f>IF($D124&gt;0,Bariloche!M119,"")</f>
        <v>91.050896658610228</v>
      </c>
      <c r="I124" s="55">
        <f>IF($D124&gt;0,Bariloche!O119,"")</f>
        <v>38.157510831599247</v>
      </c>
      <c r="J124" s="55">
        <f>IF($D124&gt;0,Bariloche!Y119,"")</f>
        <v>252.36649370134745</v>
      </c>
      <c r="K124" s="55">
        <f>IF($D124&gt;0,Bariloche!Z119,"")</f>
        <v>32.132255283264271</v>
      </c>
      <c r="L124" s="55">
        <f>IF($D124&gt;0,Bariloche!AA119,"")</f>
        <v>55.381123296998133</v>
      </c>
      <c r="M124" s="55">
        <f>IF($D124&gt;0,Bariloche!AB119,"")</f>
        <v>50.717257963771104</v>
      </c>
      <c r="N124" s="56">
        <v>76</v>
      </c>
      <c r="O124" s="85" t="str">
        <f>VLOOKUP(K124,Pastizal!$A$2:$AZ$32,MATCH(N124,Pastizal!$B$1:$AZ$1)+1)</f>
        <v>E</v>
      </c>
      <c r="P124" s="85" t="str">
        <f>VLOOKUP(K124,Arbustal!$A$1:$B$61,2)</f>
        <v>E</v>
      </c>
      <c r="Q124" s="85" t="str">
        <f>VLOOKUP(L124,'Tipo A'!$A$2:$GH$384,MATCH(K124,'Tipo A'!$B$1:$GH$1)+1)</f>
        <v>E</v>
      </c>
      <c r="R124" s="85" t="str">
        <f>VLOOKUP(K124,'Tipo B'!$A$2:$FG$72,MATCH(L124,'Tipo B'!$B$1:$FG$1)+1)</f>
        <v>E</v>
      </c>
      <c r="S124" s="85" t="str">
        <f>VLOOKUP(K124,Plantaciones!$A$2:$GT$72,MATCH(L124,Plantaciones!$B$1:$GT$1)+1)</f>
        <v>E</v>
      </c>
      <c r="T124" s="85" t="str">
        <f t="shared" si="55"/>
        <v>E</v>
      </c>
      <c r="U124" s="98">
        <f t="shared" si="56"/>
        <v>5</v>
      </c>
      <c r="V124" s="98">
        <f t="shared" si="57"/>
        <v>5</v>
      </c>
      <c r="W124" s="98">
        <f t="shared" si="58"/>
        <v>5</v>
      </c>
      <c r="X124" s="98">
        <f t="shared" si="59"/>
        <v>5</v>
      </c>
      <c r="Y124" s="98">
        <f t="shared" si="60"/>
        <v>5</v>
      </c>
      <c r="Z124" s="98">
        <f t="shared" si="61"/>
        <v>5</v>
      </c>
      <c r="AA124" s="98">
        <f t="shared" si="62"/>
        <v>5</v>
      </c>
      <c r="AB124" s="85" t="str">
        <f t="shared" si="63"/>
        <v>E</v>
      </c>
      <c r="AC124" s="99">
        <f t="shared" si="64"/>
        <v>2.3000000000000003</v>
      </c>
      <c r="AD124" s="99">
        <f t="shared" si="65"/>
        <v>2.15</v>
      </c>
      <c r="AE124" s="99">
        <f t="shared" si="66"/>
        <v>0.35000000000000003</v>
      </c>
      <c r="AF124" s="99">
        <f t="shared" si="67"/>
        <v>0.2</v>
      </c>
      <c r="AG124" s="99">
        <f t="shared" si="68"/>
        <v>0</v>
      </c>
      <c r="AH124" s="99">
        <f t="shared" si="69"/>
        <v>5</v>
      </c>
      <c r="AI124" s="99">
        <f t="shared" si="70"/>
        <v>5</v>
      </c>
      <c r="AJ124" s="85" t="str">
        <f t="shared" si="71"/>
        <v>MA</v>
      </c>
      <c r="AK124" s="57" t="str">
        <f t="shared" si="49"/>
        <v>Propagación</v>
      </c>
      <c r="AL124" s="58" t="str">
        <f t="shared" si="50"/>
        <v>rápida</v>
      </c>
      <c r="AM124" s="58" t="str">
        <f t="shared" si="51"/>
        <v>focos secundarios</v>
      </c>
      <c r="AN124" s="59" t="str">
        <f t="shared" si="52"/>
        <v>dificultad de control en la cabeza</v>
      </c>
      <c r="AO124" s="59" t="str">
        <f t="shared" si="53"/>
        <v>EXTREMO</v>
      </c>
      <c r="AP124" s="60" t="str">
        <f t="shared" si="54"/>
        <v>¡¡¡CATASTRÓFICO!!!</v>
      </c>
      <c r="AQ124" s="32">
        <f t="shared" si="73"/>
        <v>27.75</v>
      </c>
      <c r="AR124" s="117">
        <f t="shared" si="74"/>
        <v>9.9491033413897725</v>
      </c>
      <c r="AS124" s="32">
        <v>7</v>
      </c>
      <c r="AT124" s="176">
        <f t="shared" si="75"/>
        <v>10.938876596616295</v>
      </c>
      <c r="AU124" s="177">
        <f t="shared" si="76"/>
        <v>4595.279438163132</v>
      </c>
      <c r="AV124" s="177">
        <f t="shared" si="72"/>
        <v>76.587990636052197</v>
      </c>
    </row>
    <row r="125" spans="1:48" ht="15" x14ac:dyDescent="0.2">
      <c r="A125" s="4">
        <v>120</v>
      </c>
      <c r="B125" s="54">
        <v>43097</v>
      </c>
      <c r="C125" s="61">
        <v>18.399999999999999</v>
      </c>
      <c r="D125" s="61">
        <v>57</v>
      </c>
      <c r="E125" s="61" t="s">
        <v>76</v>
      </c>
      <c r="F125" s="111">
        <v>35</v>
      </c>
      <c r="G125" s="112">
        <v>0</v>
      </c>
      <c r="H125" s="55">
        <f>IF($D125&gt;0,Bariloche!M120,"")</f>
        <v>87.996633730178388</v>
      </c>
      <c r="I125" s="55">
        <f>IF($D125&gt;0,Bariloche!O120,"")</f>
        <v>40.031491251599249</v>
      </c>
      <c r="J125" s="55">
        <f>IF($D125&gt;0,Bariloche!Y120,"")</f>
        <v>259.08249370134746</v>
      </c>
      <c r="K125" s="55">
        <f>IF($D125&gt;0,Bariloche!Z120,"")</f>
        <v>18.756343060271256</v>
      </c>
      <c r="L125" s="55">
        <f>IF($D125&gt;0,Bariloche!AA120,"")</f>
        <v>57.753777132137614</v>
      </c>
      <c r="M125" s="55">
        <f>IF($D125&gt;0,Bariloche!AB120,"")</f>
        <v>36.642074347144288</v>
      </c>
      <c r="N125" s="56">
        <v>76</v>
      </c>
      <c r="O125" s="85" t="str">
        <f>VLOOKUP(K125,Pastizal!$A$2:$AZ$32,MATCH(N125,Pastizal!$B$1:$AZ$1)+1)</f>
        <v>E</v>
      </c>
      <c r="P125" s="85" t="str">
        <f>VLOOKUP(K125,Arbustal!$A$1:$B$61,2)</f>
        <v>E</v>
      </c>
      <c r="Q125" s="85" t="str">
        <f>VLOOKUP(L125,'Tipo A'!$A$2:$GH$384,MATCH(K125,'Tipo A'!$B$1:$GH$1)+1)</f>
        <v>MA</v>
      </c>
      <c r="R125" s="85" t="str">
        <f>VLOOKUP(K125,'Tipo B'!$A$2:$FG$72,MATCH(L125,'Tipo B'!$B$1:$FG$1)+1)</f>
        <v>E</v>
      </c>
      <c r="S125" s="85" t="str">
        <f>VLOOKUP(K125,Plantaciones!$A$2:$GT$72,MATCH(L125,Plantaciones!$B$1:$GT$1)+1)</f>
        <v>E</v>
      </c>
      <c r="T125" s="85" t="str">
        <f t="shared" si="55"/>
        <v>E</v>
      </c>
      <c r="U125" s="98">
        <f t="shared" si="56"/>
        <v>5</v>
      </c>
      <c r="V125" s="98">
        <f t="shared" si="57"/>
        <v>5</v>
      </c>
      <c r="W125" s="98">
        <f t="shared" si="58"/>
        <v>4</v>
      </c>
      <c r="X125" s="98">
        <f t="shared" si="59"/>
        <v>5</v>
      </c>
      <c r="Y125" s="98">
        <f t="shared" si="60"/>
        <v>5</v>
      </c>
      <c r="Z125" s="98">
        <f t="shared" si="61"/>
        <v>4.8</v>
      </c>
      <c r="AA125" s="98">
        <f t="shared" si="62"/>
        <v>5</v>
      </c>
      <c r="AB125" s="85" t="str">
        <f t="shared" si="63"/>
        <v>E</v>
      </c>
      <c r="AC125" s="99">
        <f t="shared" si="64"/>
        <v>2.3000000000000003</v>
      </c>
      <c r="AD125" s="99">
        <f t="shared" si="65"/>
        <v>2.15</v>
      </c>
      <c r="AE125" s="99">
        <f t="shared" si="66"/>
        <v>0.28000000000000003</v>
      </c>
      <c r="AF125" s="99">
        <f t="shared" si="67"/>
        <v>0.2</v>
      </c>
      <c r="AG125" s="99">
        <f t="shared" si="68"/>
        <v>0</v>
      </c>
      <c r="AH125" s="99">
        <f t="shared" si="69"/>
        <v>4.9300000000000006</v>
      </c>
      <c r="AI125" s="99">
        <f t="shared" si="70"/>
        <v>5</v>
      </c>
      <c r="AJ125" s="85" t="str">
        <f t="shared" si="71"/>
        <v>A</v>
      </c>
      <c r="AK125" s="57" t="str">
        <f t="shared" si="49"/>
        <v>Propagación</v>
      </c>
      <c r="AL125" s="58" t="str">
        <f t="shared" si="50"/>
        <v>rápida</v>
      </c>
      <c r="AM125" s="58" t="str">
        <f t="shared" si="51"/>
        <v/>
      </c>
      <c r="AN125" s="59" t="str">
        <f t="shared" si="52"/>
        <v>dificultad de control en la cabeza</v>
      </c>
      <c r="AO125" s="59" t="str">
        <f t="shared" si="53"/>
        <v>EXTREMO</v>
      </c>
      <c r="AP125" s="60" t="str">
        <f t="shared" si="54"/>
        <v/>
      </c>
      <c r="AQ125" s="32">
        <f t="shared" si="73"/>
        <v>26.25</v>
      </c>
      <c r="AR125" s="117">
        <f t="shared" si="74"/>
        <v>13.003366269821612</v>
      </c>
      <c r="AS125" s="32">
        <v>7</v>
      </c>
      <c r="AT125" s="176">
        <f t="shared" si="75"/>
        <v>8.8010861666749225</v>
      </c>
      <c r="AU125" s="177">
        <f t="shared" si="76"/>
        <v>3666.5574904806722</v>
      </c>
      <c r="AV125" s="177">
        <f t="shared" si="72"/>
        <v>61.109291508011204</v>
      </c>
    </row>
    <row r="126" spans="1:48" ht="15" x14ac:dyDescent="0.2">
      <c r="A126" s="4">
        <v>121</v>
      </c>
      <c r="B126" s="54">
        <v>43098</v>
      </c>
      <c r="C126" s="61">
        <v>18</v>
      </c>
      <c r="D126" s="61">
        <v>57</v>
      </c>
      <c r="E126" s="61" t="s">
        <v>70</v>
      </c>
      <c r="F126" s="111">
        <v>55</v>
      </c>
      <c r="G126" s="112">
        <v>0</v>
      </c>
      <c r="H126" s="55">
        <f>IF($D126&gt;0,Bariloche!M121,"")</f>
        <v>87.483288687720218</v>
      </c>
      <c r="I126" s="55">
        <f>IF($D126&gt;0,Bariloche!O121,"")</f>
        <v>41.867031047599248</v>
      </c>
      <c r="J126" s="55">
        <f>IF($D126&gt;0,Bariloche!Y121,"")</f>
        <v>265.72649370134747</v>
      </c>
      <c r="K126" s="55">
        <f>IF($D126&gt;0,Bariloche!Z121,"")</f>
        <v>47.735295804535994</v>
      </c>
      <c r="L126" s="55">
        <f>IF($D126&gt;0,Bariloche!AA121,"")</f>
        <v>60.072124385285207</v>
      </c>
      <c r="M126" s="55">
        <f>IF($D126&gt;0,Bariloche!AB121,"")</f>
        <v>67.025628260772393</v>
      </c>
      <c r="N126" s="56">
        <v>76</v>
      </c>
      <c r="O126" s="85" t="str">
        <f>VLOOKUP(K126,Pastizal!$A$2:$AZ$32,MATCH(N126,Pastizal!$B$1:$AZ$1)+1)</f>
        <v>E</v>
      </c>
      <c r="P126" s="85" t="str">
        <f>VLOOKUP(K126,Arbustal!$A$1:$B$61,2)</f>
        <v>E</v>
      </c>
      <c r="Q126" s="85" t="str">
        <f>VLOOKUP(L126,'Tipo A'!$A$2:$GH$384,MATCH(K126,'Tipo A'!$B$1:$GH$1)+1)</f>
        <v>E</v>
      </c>
      <c r="R126" s="85" t="str">
        <f>VLOOKUP(K126,'Tipo B'!$A$2:$FG$72,MATCH(L126,'Tipo B'!$B$1:$FG$1)+1)</f>
        <v>E</v>
      </c>
      <c r="S126" s="85" t="str">
        <f>VLOOKUP(K126,Plantaciones!$A$2:$GT$72,MATCH(L126,Plantaciones!$B$1:$GT$1)+1)</f>
        <v>E</v>
      </c>
      <c r="T126" s="85" t="str">
        <f t="shared" si="55"/>
        <v>E</v>
      </c>
      <c r="U126" s="98">
        <f t="shared" si="56"/>
        <v>5</v>
      </c>
      <c r="V126" s="98">
        <f t="shared" si="57"/>
        <v>5</v>
      </c>
      <c r="W126" s="98">
        <f t="shared" si="58"/>
        <v>5</v>
      </c>
      <c r="X126" s="98">
        <f t="shared" si="59"/>
        <v>5</v>
      </c>
      <c r="Y126" s="98">
        <f t="shared" si="60"/>
        <v>5</v>
      </c>
      <c r="Z126" s="98">
        <f t="shared" si="61"/>
        <v>5</v>
      </c>
      <c r="AA126" s="98">
        <f t="shared" si="62"/>
        <v>5</v>
      </c>
      <c r="AB126" s="85" t="str">
        <f t="shared" si="63"/>
        <v>E</v>
      </c>
      <c r="AC126" s="99">
        <f t="shared" si="64"/>
        <v>2.3000000000000003</v>
      </c>
      <c r="AD126" s="99">
        <f t="shared" si="65"/>
        <v>2.15</v>
      </c>
      <c r="AE126" s="99">
        <f t="shared" si="66"/>
        <v>0.35000000000000003</v>
      </c>
      <c r="AF126" s="99">
        <f t="shared" si="67"/>
        <v>0.2</v>
      </c>
      <c r="AG126" s="99">
        <f t="shared" si="68"/>
        <v>0</v>
      </c>
      <c r="AH126" s="99">
        <f t="shared" si="69"/>
        <v>5</v>
      </c>
      <c r="AI126" s="99">
        <f t="shared" si="70"/>
        <v>5</v>
      </c>
      <c r="AJ126" s="85" t="str">
        <f t="shared" si="71"/>
        <v>E</v>
      </c>
      <c r="AK126" s="57" t="str">
        <f t="shared" si="49"/>
        <v>Propagación</v>
      </c>
      <c r="AL126" s="58" t="str">
        <f t="shared" si="50"/>
        <v>rápida</v>
      </c>
      <c r="AM126" s="58" t="str">
        <f t="shared" si="51"/>
        <v/>
      </c>
      <c r="AN126" s="59" t="str">
        <f t="shared" si="52"/>
        <v>dificultad de control en la cabeza</v>
      </c>
      <c r="AO126" s="59" t="str">
        <f t="shared" si="53"/>
        <v>EXTREMO</v>
      </c>
      <c r="AP126" s="60" t="str">
        <f t="shared" si="54"/>
        <v>¡¡¡CATASTRÓFICO!!!</v>
      </c>
      <c r="AQ126" s="32">
        <f t="shared" si="73"/>
        <v>41.25</v>
      </c>
      <c r="AR126" s="117">
        <f t="shared" si="74"/>
        <v>13.516711312279782</v>
      </c>
      <c r="AS126" s="32">
        <v>7</v>
      </c>
      <c r="AT126" s="176">
        <f t="shared" si="75"/>
        <v>17.135481248842488</v>
      </c>
      <c r="AU126" s="177">
        <f t="shared" si="76"/>
        <v>5873.0148208002101</v>
      </c>
      <c r="AV126" s="177">
        <f t="shared" si="72"/>
        <v>97.883580346670172</v>
      </c>
    </row>
    <row r="127" spans="1:48" ht="15" x14ac:dyDescent="0.2">
      <c r="A127" s="4">
        <v>122</v>
      </c>
      <c r="B127" s="54">
        <v>43099</v>
      </c>
      <c r="C127" s="187">
        <v>13</v>
      </c>
      <c r="D127" s="187">
        <v>43</v>
      </c>
      <c r="E127" s="187" t="s">
        <v>97</v>
      </c>
      <c r="F127" s="188">
        <v>40</v>
      </c>
      <c r="G127" s="189">
        <v>5.8</v>
      </c>
      <c r="H127" s="55">
        <f>IF($D127&gt;0,Bariloche!M122,"")</f>
        <v>70.522672920903688</v>
      </c>
      <c r="I127" s="55">
        <f>IF($D127&gt;0,Bariloche!O122,"")</f>
        <v>27.704532063096732</v>
      </c>
      <c r="J127" s="55">
        <f>IF($D127&gt;0,Bariloche!Y122,"")</f>
        <v>258.13894408273234</v>
      </c>
      <c r="K127" s="55">
        <f>IF($D127&gt;0,Bariloche!Z122,"")</f>
        <v>4.773288509053776</v>
      </c>
      <c r="L127" s="55">
        <f>IF($D127&gt;0,Bariloche!AA122,"")</f>
        <v>43.687310095660806</v>
      </c>
      <c r="M127" s="55">
        <f>IF($D127&gt;0,Bariloche!AB122,"")</f>
        <v>11.848105984465841</v>
      </c>
      <c r="N127" s="56">
        <v>76</v>
      </c>
      <c r="O127" s="85" t="str">
        <f>VLOOKUP(K127,Pastizal!$A$2:$AZ$32,MATCH(N127,Pastizal!$B$1:$AZ$1)+1)</f>
        <v>A</v>
      </c>
      <c r="P127" s="85" t="str">
        <f>VLOOKUP(K127,Arbustal!$A$1:$B$61,2)</f>
        <v>E</v>
      </c>
      <c r="Q127" s="85" t="str">
        <f>VLOOKUP(L127,'Tipo A'!$A$2:$GH$384,MATCH(K127,'Tipo A'!$B$1:$GH$1)+1)</f>
        <v>M</v>
      </c>
      <c r="R127" s="85" t="str">
        <f>VLOOKUP(K127,'Tipo B'!$A$2:$FG$72,MATCH(L127,'Tipo B'!$B$1:$FG$1)+1)</f>
        <v>A</v>
      </c>
      <c r="S127" s="85" t="str">
        <f>VLOOKUP(K127,Plantaciones!$A$2:$GT$72,MATCH(L127,Plantaciones!$B$1:$GT$1)+1)</f>
        <v>M</v>
      </c>
      <c r="T127" s="85" t="str">
        <f t="shared" si="55"/>
        <v>A</v>
      </c>
      <c r="U127" s="98">
        <f t="shared" si="56"/>
        <v>3</v>
      </c>
      <c r="V127" s="98">
        <f t="shared" si="57"/>
        <v>5</v>
      </c>
      <c r="W127" s="98">
        <f t="shared" si="58"/>
        <v>2</v>
      </c>
      <c r="X127" s="98">
        <f t="shared" si="59"/>
        <v>3</v>
      </c>
      <c r="Y127" s="98">
        <f t="shared" si="60"/>
        <v>2</v>
      </c>
      <c r="Z127" s="98">
        <f t="shared" si="61"/>
        <v>3</v>
      </c>
      <c r="AA127" s="98">
        <f t="shared" si="62"/>
        <v>3</v>
      </c>
      <c r="AB127" s="85" t="str">
        <f t="shared" si="63"/>
        <v>MA</v>
      </c>
      <c r="AC127" s="99">
        <f t="shared" si="64"/>
        <v>1.3800000000000001</v>
      </c>
      <c r="AD127" s="99">
        <f t="shared" si="65"/>
        <v>2.15</v>
      </c>
      <c r="AE127" s="99">
        <f t="shared" si="66"/>
        <v>0.14000000000000001</v>
      </c>
      <c r="AF127" s="99">
        <f t="shared" si="67"/>
        <v>0.12</v>
      </c>
      <c r="AG127" s="99">
        <f t="shared" si="68"/>
        <v>0</v>
      </c>
      <c r="AH127" s="99">
        <f t="shared" si="69"/>
        <v>3.7900000000000005</v>
      </c>
      <c r="AI127" s="99">
        <f t="shared" si="70"/>
        <v>4</v>
      </c>
      <c r="AJ127" s="85" t="str">
        <f t="shared" si="71"/>
        <v>M</v>
      </c>
      <c r="AK127" s="57" t="str">
        <f t="shared" si="49"/>
        <v>No Propaga</v>
      </c>
      <c r="AL127" s="58" t="str">
        <f t="shared" si="50"/>
        <v/>
      </c>
      <c r="AM127" s="58" t="str">
        <f t="shared" si="51"/>
        <v/>
      </c>
      <c r="AN127" s="59" t="str">
        <f t="shared" si="52"/>
        <v/>
      </c>
      <c r="AO127" s="59" t="str">
        <f t="shared" si="53"/>
        <v/>
      </c>
      <c r="AP127" s="60" t="str">
        <f t="shared" si="54"/>
        <v/>
      </c>
      <c r="AQ127" s="32">
        <f t="shared" si="73"/>
        <v>30</v>
      </c>
      <c r="AR127" s="117">
        <f t="shared" si="74"/>
        <v>30.477327079096312</v>
      </c>
      <c r="AS127" s="32">
        <v>7</v>
      </c>
      <c r="AT127" s="176">
        <f t="shared" si="75"/>
        <v>3.5995226267795459</v>
      </c>
      <c r="AU127" s="177">
        <f t="shared" si="76"/>
        <v>263.36942596604058</v>
      </c>
      <c r="AV127" s="177">
        <f t="shared" si="72"/>
        <v>4.3894904327673432</v>
      </c>
    </row>
    <row r="128" spans="1:48" ht="15" x14ac:dyDescent="0.2">
      <c r="A128" s="4">
        <v>123</v>
      </c>
      <c r="B128" s="54">
        <v>43100</v>
      </c>
      <c r="C128" s="187">
        <v>15.1</v>
      </c>
      <c r="D128" s="187">
        <v>26</v>
      </c>
      <c r="E128" s="187" t="s">
        <v>76</v>
      </c>
      <c r="F128" s="188">
        <v>23</v>
      </c>
      <c r="G128" s="189">
        <v>0</v>
      </c>
      <c r="H128" s="55">
        <f>IF($D128&gt;0,Bariloche!M123,"")</f>
        <v>86.764712311320508</v>
      </c>
      <c r="I128" s="55">
        <f>IF($D128&gt;0,Bariloche!O123,"")</f>
        <v>30.383754159096732</v>
      </c>
      <c r="J128" s="55">
        <f>IF($D128&gt;0,Bariloche!Y123,"")</f>
        <v>264.26094408273235</v>
      </c>
      <c r="K128" s="55">
        <f>IF($D128&gt;0,Bariloche!Z123,"")</f>
        <v>8.5947660478533674</v>
      </c>
      <c r="L128" s="55">
        <f>IF($D128&gt;0,Bariloche!AA123,"")</f>
        <v>47.200233866808716</v>
      </c>
      <c r="M128" s="55">
        <f>IF($D128&gt;0,Bariloche!AB123,"")</f>
        <v>19.364537821335411</v>
      </c>
      <c r="N128" s="56">
        <v>76</v>
      </c>
      <c r="O128" s="85" t="str">
        <f>VLOOKUP(K128,Pastizal!$A$2:$AZ$32,MATCH(N128,Pastizal!$B$1:$AZ$1)+1)</f>
        <v>MA</v>
      </c>
      <c r="P128" s="85" t="str">
        <f>VLOOKUP(K128,Arbustal!$A$1:$B$61,2)</f>
        <v>E</v>
      </c>
      <c r="Q128" s="85" t="str">
        <f>VLOOKUP(L128,'Tipo A'!$A$2:$GH$384,MATCH(K128,'Tipo A'!$B$1:$GH$1)+1)</f>
        <v>A</v>
      </c>
      <c r="R128" s="85" t="str">
        <f>VLOOKUP(K128,'Tipo B'!$A$2:$FG$72,MATCH(L128,'Tipo B'!$B$1:$FG$1)+1)</f>
        <v>E</v>
      </c>
      <c r="S128" s="85" t="str">
        <f>VLOOKUP(K128,Plantaciones!$A$2:$GT$72,MATCH(L128,Plantaciones!$B$1:$GT$1)+1)</f>
        <v>MA</v>
      </c>
      <c r="T128" s="85" t="str">
        <f t="shared" si="55"/>
        <v>MA</v>
      </c>
      <c r="U128" s="98">
        <f t="shared" si="56"/>
        <v>4</v>
      </c>
      <c r="V128" s="98">
        <f t="shared" si="57"/>
        <v>5</v>
      </c>
      <c r="W128" s="98">
        <f t="shared" si="58"/>
        <v>3</v>
      </c>
      <c r="X128" s="98">
        <f t="shared" si="59"/>
        <v>5</v>
      </c>
      <c r="Y128" s="98">
        <f t="shared" si="60"/>
        <v>4</v>
      </c>
      <c r="Z128" s="98">
        <f t="shared" si="61"/>
        <v>4.2</v>
      </c>
      <c r="AA128" s="98">
        <f t="shared" si="62"/>
        <v>4</v>
      </c>
      <c r="AB128" s="85" t="str">
        <f t="shared" si="63"/>
        <v>MA</v>
      </c>
      <c r="AC128" s="99">
        <f t="shared" si="64"/>
        <v>1.84</v>
      </c>
      <c r="AD128" s="99">
        <f t="shared" si="65"/>
        <v>2.15</v>
      </c>
      <c r="AE128" s="99">
        <f t="shared" si="66"/>
        <v>0.21000000000000002</v>
      </c>
      <c r="AF128" s="99">
        <f t="shared" si="67"/>
        <v>0.2</v>
      </c>
      <c r="AG128" s="99">
        <f t="shared" si="68"/>
        <v>0</v>
      </c>
      <c r="AH128" s="99">
        <f t="shared" si="69"/>
        <v>4.4000000000000004</v>
      </c>
      <c r="AI128" s="99">
        <f t="shared" si="70"/>
        <v>4</v>
      </c>
      <c r="AJ128" s="85" t="str">
        <f t="shared" si="71"/>
        <v>M</v>
      </c>
      <c r="AK128" s="57" t="str">
        <f t="shared" si="49"/>
        <v>Propagación</v>
      </c>
      <c r="AL128" s="58" t="str">
        <f t="shared" si="50"/>
        <v/>
      </c>
      <c r="AM128" s="58" t="str">
        <f t="shared" si="51"/>
        <v/>
      </c>
      <c r="AN128" s="59" t="str">
        <f t="shared" si="52"/>
        <v/>
      </c>
      <c r="AO128" s="59" t="str">
        <f t="shared" si="53"/>
        <v/>
      </c>
      <c r="AP128" s="60" t="str">
        <f t="shared" si="54"/>
        <v/>
      </c>
      <c r="AQ128" s="32">
        <f t="shared" si="73"/>
        <v>17.25</v>
      </c>
      <c r="AR128" s="117">
        <f t="shared" si="74"/>
        <v>14.235287688679492</v>
      </c>
      <c r="AS128" s="32">
        <v>7</v>
      </c>
      <c r="AT128" s="176">
        <f t="shared" si="75"/>
        <v>3.1536791707546126</v>
      </c>
      <c r="AU128" s="177">
        <f t="shared" si="76"/>
        <v>1991.5794069810754</v>
      </c>
      <c r="AV128" s="177">
        <f t="shared" si="72"/>
        <v>33.192990116351254</v>
      </c>
    </row>
    <row r="129" spans="1:48" ht="15" x14ac:dyDescent="0.2">
      <c r="A129" s="4">
        <v>124</v>
      </c>
      <c r="B129" s="54">
        <v>43101</v>
      </c>
      <c r="C129" s="187">
        <v>14.7</v>
      </c>
      <c r="D129" s="187">
        <v>26</v>
      </c>
      <c r="E129" s="187" t="s">
        <v>97</v>
      </c>
      <c r="F129" s="188">
        <v>42</v>
      </c>
      <c r="G129" s="189">
        <v>0</v>
      </c>
      <c r="H129" s="55">
        <f>IF($D129&gt;0,Bariloche!M124,"")</f>
        <v>90.46049357906449</v>
      </c>
      <c r="I129" s="55">
        <f>IF($D129&gt;0,Bariloche!O124,"")</f>
        <v>32.93038867909673</v>
      </c>
      <c r="J129" s="55">
        <f>IF($D129&gt;0,Bariloche!Y124,"")</f>
        <v>270.61094408273237</v>
      </c>
      <c r="K129" s="55">
        <f>IF($D129&gt;0,Bariloche!Z124,"")</f>
        <v>37.996959528135712</v>
      </c>
      <c r="L129" s="55">
        <f>IF($D129&gt;0,Bariloche!AA124,"")</f>
        <v>50.498109837875433</v>
      </c>
      <c r="M129" s="55">
        <f>IF($D129&gt;0,Bariloche!AB124,"")</f>
        <v>54.024827392722429</v>
      </c>
      <c r="N129" s="56">
        <v>76</v>
      </c>
      <c r="O129" s="85" t="str">
        <f>VLOOKUP(K129,Pastizal!$A$2:$AZ$32,MATCH(N129,Pastizal!$B$1:$AZ$1)+1)</f>
        <v>E</v>
      </c>
      <c r="P129" s="85" t="str">
        <f>VLOOKUP(K129,Arbustal!$A$1:$B$61,2)</f>
        <v>E</v>
      </c>
      <c r="Q129" s="85" t="str">
        <f>VLOOKUP(L129,'Tipo A'!$A$2:$GH$384,MATCH(K129,'Tipo A'!$B$1:$GH$1)+1)</f>
        <v>E</v>
      </c>
      <c r="R129" s="85" t="str">
        <f>VLOOKUP(K129,'Tipo B'!$A$2:$FG$72,MATCH(L129,'Tipo B'!$B$1:$FG$1)+1)</f>
        <v>E</v>
      </c>
      <c r="S129" s="85" t="str">
        <f>VLOOKUP(K129,Plantaciones!$A$2:$GT$72,MATCH(L129,Plantaciones!$B$1:$GT$1)+1)</f>
        <v>E</v>
      </c>
      <c r="T129" s="85" t="str">
        <f t="shared" si="55"/>
        <v>E</v>
      </c>
      <c r="U129" s="98">
        <f t="shared" si="56"/>
        <v>5</v>
      </c>
      <c r="V129" s="98">
        <f t="shared" si="57"/>
        <v>5</v>
      </c>
      <c r="W129" s="98">
        <f t="shared" si="58"/>
        <v>5</v>
      </c>
      <c r="X129" s="98">
        <f t="shared" si="59"/>
        <v>5</v>
      </c>
      <c r="Y129" s="98">
        <f t="shared" si="60"/>
        <v>5</v>
      </c>
      <c r="Z129" s="98">
        <f t="shared" si="61"/>
        <v>5</v>
      </c>
      <c r="AA129" s="98">
        <f t="shared" si="62"/>
        <v>5</v>
      </c>
      <c r="AB129" s="85" t="str">
        <f t="shared" si="63"/>
        <v>E</v>
      </c>
      <c r="AC129" s="99">
        <f t="shared" si="64"/>
        <v>2.3000000000000003</v>
      </c>
      <c r="AD129" s="99">
        <f t="shared" si="65"/>
        <v>2.15</v>
      </c>
      <c r="AE129" s="99">
        <f t="shared" si="66"/>
        <v>0.35000000000000003</v>
      </c>
      <c r="AF129" s="99">
        <f t="shared" si="67"/>
        <v>0.2</v>
      </c>
      <c r="AG129" s="99">
        <f t="shared" si="68"/>
        <v>0</v>
      </c>
      <c r="AH129" s="99">
        <f t="shared" si="69"/>
        <v>5</v>
      </c>
      <c r="AI129" s="99">
        <f t="shared" si="70"/>
        <v>5</v>
      </c>
      <c r="AJ129" s="85" t="str">
        <f t="shared" si="71"/>
        <v>MA</v>
      </c>
      <c r="AK129" s="57" t="str">
        <f t="shared" si="49"/>
        <v>Propagación</v>
      </c>
      <c r="AL129" s="58" t="str">
        <f t="shared" si="50"/>
        <v>rápida</v>
      </c>
      <c r="AM129" s="58" t="str">
        <f t="shared" si="51"/>
        <v>focos secundarios</v>
      </c>
      <c r="AN129" s="59" t="str">
        <f t="shared" si="52"/>
        <v>dificultad de control en la cabeza</v>
      </c>
      <c r="AO129" s="59" t="str">
        <f t="shared" si="53"/>
        <v>EXTREMO</v>
      </c>
      <c r="AP129" s="60" t="str">
        <f t="shared" si="54"/>
        <v>¡¡¡CATASTRÓFICO!!!</v>
      </c>
      <c r="AQ129" s="32">
        <f t="shared" si="73"/>
        <v>31.5</v>
      </c>
      <c r="AR129" s="117">
        <f t="shared" si="74"/>
        <v>10.53950642093551</v>
      </c>
      <c r="AS129" s="32">
        <v>7</v>
      </c>
      <c r="AT129" s="176">
        <f t="shared" si="75"/>
        <v>12.828407303207081</v>
      </c>
      <c r="AU129" s="177">
        <f t="shared" si="76"/>
        <v>5041.5425360267036</v>
      </c>
      <c r="AV129" s="177">
        <f t="shared" si="72"/>
        <v>84.02570893377839</v>
      </c>
    </row>
    <row r="130" spans="1:48" ht="15" x14ac:dyDescent="0.2">
      <c r="A130" s="4">
        <v>125</v>
      </c>
      <c r="B130" s="54">
        <v>43102</v>
      </c>
      <c r="C130" s="187">
        <v>15.6</v>
      </c>
      <c r="D130" s="187">
        <v>54</v>
      </c>
      <c r="E130" s="187" t="s">
        <v>97</v>
      </c>
      <c r="F130" s="188">
        <v>49</v>
      </c>
      <c r="G130" s="189">
        <v>0</v>
      </c>
      <c r="H130" s="55">
        <f>IF($D130&gt;0,Bariloche!M125,"")</f>
        <v>87.969755941033142</v>
      </c>
      <c r="I130" s="55">
        <f>IF($D130&gt;0,Bariloche!O125,"")</f>
        <v>34.603605099096733</v>
      </c>
      <c r="J130" s="55">
        <f>IF($D130&gt;0,Bariloche!Y125,"")</f>
        <v>277.12294408273237</v>
      </c>
      <c r="K130" s="55">
        <f>IF($D130&gt;0,Bariloche!Z125,"")</f>
        <v>37.826156799124291</v>
      </c>
      <c r="L130" s="55">
        <f>IF($D130&gt;0,Bariloche!AA125,"")</f>
        <v>52.742630238125933</v>
      </c>
      <c r="M130" s="55">
        <f>IF($D130&gt;0,Bariloche!AB125,"")</f>
        <v>54.921388627422424</v>
      </c>
      <c r="N130" s="56">
        <v>76</v>
      </c>
      <c r="O130" s="85" t="str">
        <f>VLOOKUP(K130,Pastizal!$A$2:$AZ$32,MATCH(N130,Pastizal!$B$1:$AZ$1)+1)</f>
        <v>E</v>
      </c>
      <c r="P130" s="85" t="str">
        <f>VLOOKUP(K130,Arbustal!$A$1:$B$61,2)</f>
        <v>E</v>
      </c>
      <c r="Q130" s="85" t="str">
        <f>VLOOKUP(L130,'Tipo A'!$A$2:$GH$384,MATCH(K130,'Tipo A'!$B$1:$GH$1)+1)</f>
        <v>E</v>
      </c>
      <c r="R130" s="85" t="str">
        <f>VLOOKUP(K130,'Tipo B'!$A$2:$FG$72,MATCH(L130,'Tipo B'!$B$1:$FG$1)+1)</f>
        <v>E</v>
      </c>
      <c r="S130" s="85" t="str">
        <f>VLOOKUP(K130,Plantaciones!$A$2:$GT$72,MATCH(L130,Plantaciones!$B$1:$GT$1)+1)</f>
        <v>E</v>
      </c>
      <c r="T130" s="85" t="str">
        <f t="shared" si="55"/>
        <v>E</v>
      </c>
      <c r="U130" s="98">
        <f t="shared" si="56"/>
        <v>5</v>
      </c>
      <c r="V130" s="98">
        <f t="shared" si="57"/>
        <v>5</v>
      </c>
      <c r="W130" s="98">
        <f t="shared" si="58"/>
        <v>5</v>
      </c>
      <c r="X130" s="98">
        <f t="shared" si="59"/>
        <v>5</v>
      </c>
      <c r="Y130" s="98">
        <f t="shared" si="60"/>
        <v>5</v>
      </c>
      <c r="Z130" s="98">
        <f t="shared" si="61"/>
        <v>5</v>
      </c>
      <c r="AA130" s="98">
        <f t="shared" si="62"/>
        <v>5</v>
      </c>
      <c r="AB130" s="85" t="str">
        <f t="shared" si="63"/>
        <v>E</v>
      </c>
      <c r="AC130" s="99">
        <f t="shared" si="64"/>
        <v>2.3000000000000003</v>
      </c>
      <c r="AD130" s="99">
        <f t="shared" si="65"/>
        <v>2.15</v>
      </c>
      <c r="AE130" s="99">
        <f t="shared" si="66"/>
        <v>0.35000000000000003</v>
      </c>
      <c r="AF130" s="99">
        <f t="shared" si="67"/>
        <v>0.2</v>
      </c>
      <c r="AG130" s="99">
        <f t="shared" si="68"/>
        <v>0</v>
      </c>
      <c r="AH130" s="99">
        <f t="shared" si="69"/>
        <v>5</v>
      </c>
      <c r="AI130" s="99">
        <f t="shared" si="70"/>
        <v>5</v>
      </c>
      <c r="AJ130" s="85" t="str">
        <f t="shared" si="71"/>
        <v>MA</v>
      </c>
      <c r="AK130" s="57" t="str">
        <f t="shared" si="49"/>
        <v>Propagación</v>
      </c>
      <c r="AL130" s="58" t="str">
        <f t="shared" si="50"/>
        <v>rápida</v>
      </c>
      <c r="AM130" s="58" t="str">
        <f t="shared" si="51"/>
        <v/>
      </c>
      <c r="AN130" s="59" t="str">
        <f t="shared" si="52"/>
        <v>dificultad de control en la cabeza</v>
      </c>
      <c r="AO130" s="59" t="str">
        <f t="shared" si="53"/>
        <v>EXTREMO</v>
      </c>
      <c r="AP130" s="60" t="str">
        <f t="shared" si="54"/>
        <v>¡¡¡CATASTRÓFICO!!!</v>
      </c>
      <c r="AQ130" s="32">
        <f t="shared" si="73"/>
        <v>36.75</v>
      </c>
      <c r="AR130" s="117">
        <f t="shared" si="74"/>
        <v>13.030244058966858</v>
      </c>
      <c r="AS130" s="32">
        <v>7</v>
      </c>
      <c r="AT130" s="176">
        <f t="shared" si="75"/>
        <v>14.774797495233917</v>
      </c>
      <c r="AU130" s="177">
        <f t="shared" si="76"/>
        <v>5286.8793545555563</v>
      </c>
      <c r="AV130" s="177">
        <f t="shared" si="72"/>
        <v>88.11465590925927</v>
      </c>
    </row>
    <row r="131" spans="1:48" ht="15" x14ac:dyDescent="0.2">
      <c r="A131" s="4">
        <v>126</v>
      </c>
      <c r="B131" s="54">
        <v>43103</v>
      </c>
      <c r="C131" s="61">
        <v>11.8</v>
      </c>
      <c r="D131" s="61">
        <v>95</v>
      </c>
      <c r="E131" s="61" t="s">
        <v>70</v>
      </c>
      <c r="F131" s="111">
        <v>39</v>
      </c>
      <c r="G131" s="112"/>
      <c r="H131" s="55">
        <f>IF($D131&gt;0,Bariloche!M126,"")</f>
        <v>78.201609150595075</v>
      </c>
      <c r="I131" s="55">
        <f>IF($D131&gt;0,Bariloche!O126,"")</f>
        <v>34.744092549096735</v>
      </c>
      <c r="J131" s="55">
        <f>IF($D131&gt;0,Bariloche!Y126,"")</f>
        <v>282.95094408273235</v>
      </c>
      <c r="K131" s="55">
        <f>IF($D131&gt;0,Bariloche!Z126,"")</f>
        <v>6.8364646347460658</v>
      </c>
      <c r="L131" s="55">
        <f>IF($D131&gt;0,Bariloche!AA126,"")</f>
        <v>53.166991375837419</v>
      </c>
      <c r="M131" s="55">
        <f>IF($D131&gt;0,Bariloche!AB126,"")</f>
        <v>17.416800298823215</v>
      </c>
      <c r="N131" s="56">
        <v>76</v>
      </c>
      <c r="O131" s="85" t="str">
        <f>VLOOKUP(K131,Pastizal!$A$2:$AZ$32,MATCH(N131,Pastizal!$B$1:$AZ$1)+1)</f>
        <v>A</v>
      </c>
      <c r="P131" s="85" t="str">
        <f>VLOOKUP(K131,Arbustal!$A$1:$B$61,2)</f>
        <v>E</v>
      </c>
      <c r="Q131" s="85" t="str">
        <f>VLOOKUP(L131,'Tipo A'!$A$2:$GH$384,MATCH(K131,'Tipo A'!$B$1:$GH$1)+1)</f>
        <v>M</v>
      </c>
      <c r="R131" s="85" t="str">
        <f>VLOOKUP(K131,'Tipo B'!$A$2:$FG$72,MATCH(L131,'Tipo B'!$B$1:$FG$1)+1)</f>
        <v>E</v>
      </c>
      <c r="S131" s="85" t="str">
        <f>VLOOKUP(K131,Plantaciones!$A$2:$GT$72,MATCH(L131,Plantaciones!$B$1:$GT$1)+1)</f>
        <v>A</v>
      </c>
      <c r="T131" s="85" t="str">
        <f t="shared" si="55"/>
        <v>MA</v>
      </c>
      <c r="U131" s="98">
        <f t="shared" si="56"/>
        <v>3</v>
      </c>
      <c r="V131" s="98">
        <f t="shared" si="57"/>
        <v>5</v>
      </c>
      <c r="W131" s="98">
        <f t="shared" si="58"/>
        <v>2</v>
      </c>
      <c r="X131" s="98">
        <f t="shared" si="59"/>
        <v>5</v>
      </c>
      <c r="Y131" s="98">
        <f t="shared" si="60"/>
        <v>3</v>
      </c>
      <c r="Z131" s="98">
        <f t="shared" si="61"/>
        <v>3.6</v>
      </c>
      <c r="AA131" s="98">
        <f t="shared" si="62"/>
        <v>4</v>
      </c>
      <c r="AB131" s="85" t="str">
        <f t="shared" si="63"/>
        <v>MA</v>
      </c>
      <c r="AC131" s="99">
        <f t="shared" si="64"/>
        <v>1.3800000000000001</v>
      </c>
      <c r="AD131" s="99">
        <f t="shared" si="65"/>
        <v>2.15</v>
      </c>
      <c r="AE131" s="99">
        <f t="shared" si="66"/>
        <v>0.14000000000000001</v>
      </c>
      <c r="AF131" s="99">
        <f t="shared" si="67"/>
        <v>0.2</v>
      </c>
      <c r="AG131" s="99">
        <f t="shared" si="68"/>
        <v>0</v>
      </c>
      <c r="AH131" s="99">
        <f t="shared" si="69"/>
        <v>3.8700000000000006</v>
      </c>
      <c r="AI131" s="99">
        <f t="shared" si="70"/>
        <v>4</v>
      </c>
      <c r="AJ131" s="85" t="str">
        <f t="shared" si="71"/>
        <v>M</v>
      </c>
      <c r="AK131" s="57" t="str">
        <f t="shared" si="49"/>
        <v>Propagación</v>
      </c>
      <c r="AL131" s="58" t="str">
        <f t="shared" si="50"/>
        <v/>
      </c>
      <c r="AM131" s="58" t="str">
        <f t="shared" si="51"/>
        <v/>
      </c>
      <c r="AN131" s="59" t="str">
        <f t="shared" si="52"/>
        <v/>
      </c>
      <c r="AO131" s="59" t="str">
        <f t="shared" si="53"/>
        <v/>
      </c>
      <c r="AP131" s="60" t="str">
        <f t="shared" si="54"/>
        <v/>
      </c>
      <c r="AQ131" s="32">
        <f t="shared" si="73"/>
        <v>29.25</v>
      </c>
      <c r="AR131" s="117">
        <f t="shared" si="74"/>
        <v>22.798390849404925</v>
      </c>
      <c r="AS131" s="32">
        <v>7</v>
      </c>
      <c r="AT131" s="176">
        <f t="shared" si="75"/>
        <v>6.397175843249931</v>
      </c>
      <c r="AU131" s="177">
        <f t="shared" si="76"/>
        <v>1897.991886335677</v>
      </c>
      <c r="AV131" s="177">
        <f t="shared" si="72"/>
        <v>31.633198105594616</v>
      </c>
    </row>
    <row r="132" spans="1:48" ht="15" x14ac:dyDescent="0.2">
      <c r="A132" s="4">
        <v>127</v>
      </c>
      <c r="B132" s="54">
        <v>43104</v>
      </c>
      <c r="C132" s="61">
        <v>11.8</v>
      </c>
      <c r="D132" s="61">
        <v>51</v>
      </c>
      <c r="E132" s="61" t="s">
        <v>97</v>
      </c>
      <c r="F132" s="111">
        <v>47</v>
      </c>
      <c r="G132" s="112">
        <v>30.7</v>
      </c>
      <c r="H132" s="55">
        <f>IF($D132&gt;0,Bariloche!M127,"")</f>
        <v>58.865958406597542</v>
      </c>
      <c r="I132" s="55">
        <f>IF($D132&gt;0,Bariloche!O127,"")</f>
        <v>12.800027351788017</v>
      </c>
      <c r="J132" s="55">
        <f>IF($D132&gt;0,Bariloche!Y127,"")</f>
        <v>202.18251007194257</v>
      </c>
      <c r="K132" s="55">
        <f>IF($D132&gt;0,Bariloche!Z127,"")</f>
        <v>4.0554875917618114</v>
      </c>
      <c r="L132" s="55">
        <f>IF($D132&gt;0,Bariloche!AA127,"")</f>
        <v>22.101914464238924</v>
      </c>
      <c r="M132" s="55">
        <f>IF($D132&gt;0,Bariloche!AB127,"")</f>
        <v>6.9509409301959568</v>
      </c>
      <c r="N132" s="56">
        <v>76</v>
      </c>
      <c r="O132" s="85" t="str">
        <f>VLOOKUP(K132,Pastizal!$A$2:$AZ$32,MATCH(N132,Pastizal!$B$1:$AZ$1)+1)</f>
        <v>A</v>
      </c>
      <c r="P132" s="85" t="str">
        <f>VLOOKUP(K132,Arbustal!$A$1:$B$61,2)</f>
        <v>E</v>
      </c>
      <c r="Q132" s="85" t="str">
        <f>VLOOKUP(L132,'Tipo A'!$A$2:$GH$384,MATCH(K132,'Tipo A'!$B$1:$GH$1)+1)</f>
        <v>M</v>
      </c>
      <c r="R132" s="85" t="str">
        <f>VLOOKUP(K132,'Tipo B'!$A$2:$FG$72,MATCH(L132,'Tipo B'!$B$1:$FG$1)+1)</f>
        <v>M</v>
      </c>
      <c r="S132" s="85" t="str">
        <f>VLOOKUP(K132,Plantaciones!$A$2:$GT$72,MATCH(L132,Plantaciones!$B$1:$GT$1)+1)</f>
        <v>M</v>
      </c>
      <c r="T132" s="85" t="str">
        <f t="shared" si="55"/>
        <v>A</v>
      </c>
      <c r="U132" s="98">
        <f t="shared" si="56"/>
        <v>3</v>
      </c>
      <c r="V132" s="98">
        <f t="shared" si="57"/>
        <v>5</v>
      </c>
      <c r="W132" s="98">
        <f t="shared" si="58"/>
        <v>2</v>
      </c>
      <c r="X132" s="98">
        <f t="shared" si="59"/>
        <v>2</v>
      </c>
      <c r="Y132" s="98">
        <f t="shared" si="60"/>
        <v>2</v>
      </c>
      <c r="Z132" s="98">
        <f t="shared" si="61"/>
        <v>2.8</v>
      </c>
      <c r="AA132" s="98">
        <f t="shared" si="62"/>
        <v>3</v>
      </c>
      <c r="AB132" s="85" t="str">
        <f t="shared" si="63"/>
        <v>MA</v>
      </c>
      <c r="AC132" s="99">
        <f t="shared" si="64"/>
        <v>1.3800000000000001</v>
      </c>
      <c r="AD132" s="99">
        <f t="shared" si="65"/>
        <v>2.15</v>
      </c>
      <c r="AE132" s="99">
        <f t="shared" si="66"/>
        <v>0.14000000000000001</v>
      </c>
      <c r="AF132" s="99">
        <f t="shared" si="67"/>
        <v>0.08</v>
      </c>
      <c r="AG132" s="99">
        <f t="shared" si="68"/>
        <v>0</v>
      </c>
      <c r="AH132" s="99">
        <f t="shared" si="69"/>
        <v>3.7500000000000004</v>
      </c>
      <c r="AI132" s="99">
        <f t="shared" si="70"/>
        <v>4</v>
      </c>
      <c r="AJ132" s="85" t="str">
        <f t="shared" si="71"/>
        <v>B</v>
      </c>
      <c r="AK132" s="57" t="str">
        <f t="shared" si="49"/>
        <v>No Propaga</v>
      </c>
      <c r="AL132" s="58" t="str">
        <f t="shared" si="50"/>
        <v/>
      </c>
      <c r="AM132" s="58" t="str">
        <f t="shared" si="51"/>
        <v/>
      </c>
      <c r="AN132" s="59" t="str">
        <f t="shared" si="52"/>
        <v/>
      </c>
      <c r="AO132" s="59" t="str">
        <f t="shared" si="53"/>
        <v/>
      </c>
      <c r="AP132" s="60" t="str">
        <f t="shared" si="54"/>
        <v/>
      </c>
      <c r="AQ132" s="32">
        <f t="shared" si="73"/>
        <v>35.25</v>
      </c>
      <c r="AR132" s="117">
        <f t="shared" si="74"/>
        <v>42.134041593402458</v>
      </c>
      <c r="AS132" s="32">
        <v>7</v>
      </c>
      <c r="AT132" s="176">
        <f t="shared" si="75"/>
        <v>1.6962025307709663</v>
      </c>
      <c r="AU132" s="177">
        <f t="shared" si="76"/>
        <v>-1581.1364832957597</v>
      </c>
      <c r="AV132" s="177">
        <f t="shared" si="72"/>
        <v>-26.352274721595997</v>
      </c>
    </row>
    <row r="133" spans="1:48" ht="15" x14ac:dyDescent="0.2">
      <c r="A133" s="4">
        <v>128</v>
      </c>
      <c r="B133" s="54">
        <v>43105</v>
      </c>
      <c r="C133" s="61">
        <v>11.7</v>
      </c>
      <c r="D133" s="61">
        <v>51</v>
      </c>
      <c r="E133" s="61" t="s">
        <v>97</v>
      </c>
      <c r="F133" s="111">
        <v>37</v>
      </c>
      <c r="G133" s="112">
        <v>2.8</v>
      </c>
      <c r="H133" s="55">
        <f>IF($D133&gt;0,Bariloche!M128,"")</f>
        <v>68.707181741220097</v>
      </c>
      <c r="I133" s="55">
        <f>IF($D133&gt;0,Bariloche!O128,"")</f>
        <v>10.834438647574938</v>
      </c>
      <c r="J133" s="55">
        <f>IF($D133&gt;0,Bariloche!Y128,"")</f>
        <v>207.99251007194258</v>
      </c>
      <c r="K133" s="55">
        <f>IF($D133&gt;0,Bariloche!Z128,"")</f>
        <v>3.8725563926804574</v>
      </c>
      <c r="L133" s="55">
        <f>IF($D133&gt;0,Bariloche!AA128,"")</f>
        <v>19.172157953895173</v>
      </c>
      <c r="M133" s="55">
        <f>IF($D133&gt;0,Bariloche!AB128,"")</f>
        <v>6.1188521969558236</v>
      </c>
      <c r="N133" s="56">
        <v>76</v>
      </c>
      <c r="O133" s="85" t="str">
        <f>VLOOKUP(K133,Pastizal!$A$2:$AZ$32,MATCH(N133,Pastizal!$B$1:$AZ$1)+1)</f>
        <v>A</v>
      </c>
      <c r="P133" s="85" t="str">
        <f>VLOOKUP(K133,Arbustal!$A$1:$B$61,2)</f>
        <v>E</v>
      </c>
      <c r="Q133" s="85" t="str">
        <f>VLOOKUP(L133,'Tipo A'!$A$2:$GH$384,MATCH(K133,'Tipo A'!$B$1:$GH$1)+1)</f>
        <v>M</v>
      </c>
      <c r="R133" s="85" t="str">
        <f>VLOOKUP(K133,'Tipo B'!$A$2:$FG$72,MATCH(L133,'Tipo B'!$B$1:$FG$1)+1)</f>
        <v>M</v>
      </c>
      <c r="S133" s="85" t="str">
        <f>VLOOKUP(K133,Plantaciones!$A$2:$GT$72,MATCH(L133,Plantaciones!$B$1:$GT$1)+1)</f>
        <v>B</v>
      </c>
      <c r="T133" s="85" t="str">
        <f t="shared" si="55"/>
        <v>A</v>
      </c>
      <c r="U133" s="98">
        <f t="shared" si="56"/>
        <v>3</v>
      </c>
      <c r="V133" s="98">
        <f t="shared" si="57"/>
        <v>5</v>
      </c>
      <c r="W133" s="98">
        <f t="shared" si="58"/>
        <v>2</v>
      </c>
      <c r="X133" s="98">
        <f t="shared" si="59"/>
        <v>2</v>
      </c>
      <c r="Y133" s="98">
        <f t="shared" si="60"/>
        <v>1</v>
      </c>
      <c r="Z133" s="98">
        <f t="shared" si="61"/>
        <v>2.6</v>
      </c>
      <c r="AA133" s="98">
        <f t="shared" si="62"/>
        <v>3</v>
      </c>
      <c r="AB133" s="85" t="str">
        <f t="shared" si="63"/>
        <v>MA</v>
      </c>
      <c r="AC133" s="99">
        <f t="shared" si="64"/>
        <v>1.3800000000000001</v>
      </c>
      <c r="AD133" s="99">
        <f t="shared" si="65"/>
        <v>2.15</v>
      </c>
      <c r="AE133" s="99">
        <f t="shared" si="66"/>
        <v>0.14000000000000001</v>
      </c>
      <c r="AF133" s="99">
        <f t="shared" si="67"/>
        <v>0.08</v>
      </c>
      <c r="AG133" s="99">
        <f t="shared" si="68"/>
        <v>0</v>
      </c>
      <c r="AH133" s="99">
        <f t="shared" si="69"/>
        <v>3.7500000000000004</v>
      </c>
      <c r="AI133" s="99">
        <f t="shared" si="70"/>
        <v>4</v>
      </c>
      <c r="AJ133" s="85" t="str">
        <f t="shared" si="71"/>
        <v>B</v>
      </c>
      <c r="AK133" s="57" t="str">
        <f t="shared" si="49"/>
        <v>No Propaga</v>
      </c>
      <c r="AL133" s="58" t="str">
        <f t="shared" si="50"/>
        <v/>
      </c>
      <c r="AM133" s="58" t="str">
        <f t="shared" si="51"/>
        <v/>
      </c>
      <c r="AN133" s="59" t="str">
        <f t="shared" si="52"/>
        <v/>
      </c>
      <c r="AO133" s="59" t="str">
        <f t="shared" si="53"/>
        <v/>
      </c>
      <c r="AP133" s="60" t="str">
        <f t="shared" si="54"/>
        <v/>
      </c>
      <c r="AQ133" s="32">
        <f t="shared" si="73"/>
        <v>27.75</v>
      </c>
      <c r="AR133" s="117">
        <f t="shared" si="74"/>
        <v>32.292818258779903</v>
      </c>
      <c r="AS133" s="32">
        <v>7</v>
      </c>
      <c r="AT133" s="176">
        <f t="shared" si="75"/>
        <v>1.5545163313124384</v>
      </c>
      <c r="AU133" s="177">
        <f t="shared" si="76"/>
        <v>-499.08756300181722</v>
      </c>
      <c r="AV133" s="177">
        <f t="shared" si="72"/>
        <v>-8.3181260500302869</v>
      </c>
    </row>
    <row r="134" spans="1:48" ht="15" x14ac:dyDescent="0.2">
      <c r="A134" s="4">
        <v>129</v>
      </c>
      <c r="B134" s="54">
        <v>43106</v>
      </c>
      <c r="C134" s="129">
        <v>12.6</v>
      </c>
      <c r="D134" s="129">
        <v>63</v>
      </c>
      <c r="E134" s="129" t="s">
        <v>97</v>
      </c>
      <c r="F134" s="130">
        <v>36</v>
      </c>
      <c r="G134" s="131">
        <v>0</v>
      </c>
      <c r="H134" s="55">
        <f>IF($D134&gt;0,Bariloche!M129,"")</f>
        <v>79.702750792519552</v>
      </c>
      <c r="I134" s="55">
        <f>IF($D134&gt;0,Bariloche!O129,"")</f>
        <v>11.938517537574938</v>
      </c>
      <c r="J134" s="55">
        <f>IF($D134&gt;0,Bariloche!Y129,"")</f>
        <v>213.96451007194258</v>
      </c>
      <c r="K134" s="55">
        <f>IF($D134&gt;0,Bariloche!Z129,"")</f>
        <v>6.7647666439145047</v>
      </c>
      <c r="L134" s="55">
        <f>IF($D134&gt;0,Bariloche!AA129,"")</f>
        <v>20.954108799820428</v>
      </c>
      <c r="M134" s="55">
        <f>IF($D134&gt;0,Bariloche!AB129,"")</f>
        <v>10.528870816471642</v>
      </c>
      <c r="N134" s="56">
        <v>76</v>
      </c>
      <c r="O134" s="85" t="str">
        <f>VLOOKUP(K134,Pastizal!$A$2:$AZ$32,MATCH(N134,Pastizal!$B$1:$AZ$1)+1)</f>
        <v>A</v>
      </c>
      <c r="P134" s="85" t="str">
        <f>VLOOKUP(K134,Arbustal!$A$1:$B$61,2)</f>
        <v>E</v>
      </c>
      <c r="Q134" s="85" t="str">
        <f>VLOOKUP(L134,'Tipo A'!$A$2:$GH$384,MATCH(K134,'Tipo A'!$B$1:$GH$1)+1)</f>
        <v>M</v>
      </c>
      <c r="R134" s="85" t="str">
        <f>VLOOKUP(K134,'Tipo B'!$A$2:$FG$72,MATCH(L134,'Tipo B'!$B$1:$FG$1)+1)</f>
        <v>M</v>
      </c>
      <c r="S134" s="85" t="str">
        <f>VLOOKUP(K134,Plantaciones!$A$2:$GT$72,MATCH(L134,Plantaciones!$B$1:$GT$1)+1)</f>
        <v>B</v>
      </c>
      <c r="T134" s="85" t="str">
        <f t="shared" si="55"/>
        <v>A</v>
      </c>
      <c r="U134" s="98">
        <f t="shared" si="56"/>
        <v>3</v>
      </c>
      <c r="V134" s="98">
        <f t="shared" si="57"/>
        <v>5</v>
      </c>
      <c r="W134" s="98">
        <f t="shared" si="58"/>
        <v>2</v>
      </c>
      <c r="X134" s="98">
        <f t="shared" si="59"/>
        <v>2</v>
      </c>
      <c r="Y134" s="98">
        <f t="shared" si="60"/>
        <v>1</v>
      </c>
      <c r="Z134" s="98">
        <f t="shared" si="61"/>
        <v>2.6</v>
      </c>
      <c r="AA134" s="98">
        <f t="shared" si="62"/>
        <v>3</v>
      </c>
      <c r="AB134" s="85" t="str">
        <f t="shared" si="63"/>
        <v>MA</v>
      </c>
      <c r="AC134" s="99">
        <f t="shared" si="64"/>
        <v>1.3800000000000001</v>
      </c>
      <c r="AD134" s="99">
        <f t="shared" si="65"/>
        <v>2.15</v>
      </c>
      <c r="AE134" s="99">
        <f t="shared" si="66"/>
        <v>0.14000000000000001</v>
      </c>
      <c r="AF134" s="99">
        <f t="shared" si="67"/>
        <v>0.08</v>
      </c>
      <c r="AG134" s="99">
        <f t="shared" si="68"/>
        <v>0</v>
      </c>
      <c r="AH134" s="99">
        <f t="shared" si="69"/>
        <v>3.7500000000000004</v>
      </c>
      <c r="AI134" s="99">
        <f t="shared" si="70"/>
        <v>4</v>
      </c>
      <c r="AJ134" s="85" t="str">
        <f t="shared" si="71"/>
        <v>M</v>
      </c>
      <c r="AK134" s="57" t="str">
        <f t="shared" si="49"/>
        <v>Propagación</v>
      </c>
      <c r="AL134" s="58" t="str">
        <f t="shared" si="50"/>
        <v/>
      </c>
      <c r="AM134" s="58" t="str">
        <f t="shared" si="51"/>
        <v/>
      </c>
      <c r="AN134" s="59" t="str">
        <f t="shared" si="52"/>
        <v/>
      </c>
      <c r="AO134" s="59" t="str">
        <f t="shared" si="53"/>
        <v/>
      </c>
      <c r="AP134" s="60" t="str">
        <f t="shared" si="54"/>
        <v/>
      </c>
      <c r="AQ134" s="32">
        <f t="shared" si="73"/>
        <v>27</v>
      </c>
      <c r="AR134" s="117">
        <f t="shared" si="74"/>
        <v>21.297249207480448</v>
      </c>
      <c r="AS134" s="32">
        <v>7</v>
      </c>
      <c r="AT134" s="176">
        <f t="shared" si="75"/>
        <v>5.7451553328582126</v>
      </c>
      <c r="AU134" s="177">
        <f t="shared" si="76"/>
        <v>1891.7271806944582</v>
      </c>
      <c r="AV134" s="177">
        <f t="shared" si="72"/>
        <v>31.528786344907637</v>
      </c>
    </row>
    <row r="135" spans="1:48" ht="15" x14ac:dyDescent="0.2">
      <c r="A135" s="4">
        <v>130</v>
      </c>
      <c r="B135" s="54">
        <v>43107</v>
      </c>
      <c r="C135" s="129">
        <v>18.399999999999999</v>
      </c>
      <c r="D135" s="129">
        <v>55</v>
      </c>
      <c r="E135" s="129" t="s">
        <v>76</v>
      </c>
      <c r="F135" s="130">
        <v>20</v>
      </c>
      <c r="G135" s="131">
        <v>0</v>
      </c>
      <c r="H135" s="55">
        <f>IF($D135&gt;0,Bariloche!M130,"")</f>
        <v>84.788447323577927</v>
      </c>
      <c r="I135" s="55">
        <f>IF($D135&gt;0,Bariloche!O130,"")</f>
        <v>13.849800287574938</v>
      </c>
      <c r="J135" s="55">
        <f>IF($D135&gt;0,Bariloche!Y130,"")</f>
        <v>220.98051007194258</v>
      </c>
      <c r="K135" s="55">
        <f>IF($D135&gt;0,Bariloche!Z130,"")</f>
        <v>5.606870989849627</v>
      </c>
      <c r="L135" s="55">
        <f>IF($D135&gt;0,Bariloche!AA130,"")</f>
        <v>23.947386027160373</v>
      </c>
      <c r="M135" s="55">
        <f>IF($D135&gt;0,Bariloche!AB130,"")</f>
        <v>9.6704448969298475</v>
      </c>
      <c r="N135" s="56">
        <v>76</v>
      </c>
      <c r="O135" s="85" t="str">
        <f>VLOOKUP(K135,Pastizal!$A$2:$AZ$32,MATCH(N135,Pastizal!$B$1:$AZ$1)+1)</f>
        <v>A</v>
      </c>
      <c r="P135" s="85" t="str">
        <f>VLOOKUP(K135,Arbustal!$A$1:$B$61,2)</f>
        <v>E</v>
      </c>
      <c r="Q135" s="85" t="str">
        <f>VLOOKUP(L135,'Tipo A'!$A$2:$GH$384,MATCH(K135,'Tipo A'!$B$1:$GH$1)+1)</f>
        <v>M</v>
      </c>
      <c r="R135" s="85" t="str">
        <f>VLOOKUP(K135,'Tipo B'!$A$2:$FG$72,MATCH(L135,'Tipo B'!$B$1:$FG$1)+1)</f>
        <v>A</v>
      </c>
      <c r="S135" s="85" t="str">
        <f>VLOOKUP(K135,Plantaciones!$A$2:$GT$72,MATCH(L135,Plantaciones!$B$1:$GT$1)+1)</f>
        <v>M</v>
      </c>
      <c r="T135" s="85" t="str">
        <f t="shared" si="55"/>
        <v>A</v>
      </c>
      <c r="U135" s="98">
        <f t="shared" si="56"/>
        <v>3</v>
      </c>
      <c r="V135" s="98">
        <f t="shared" si="57"/>
        <v>5</v>
      </c>
      <c r="W135" s="98">
        <f t="shared" si="58"/>
        <v>2</v>
      </c>
      <c r="X135" s="98">
        <f t="shared" si="59"/>
        <v>3</v>
      </c>
      <c r="Y135" s="98">
        <f t="shared" si="60"/>
        <v>2</v>
      </c>
      <c r="Z135" s="98">
        <f t="shared" si="61"/>
        <v>3</v>
      </c>
      <c r="AA135" s="98">
        <f t="shared" si="62"/>
        <v>3</v>
      </c>
      <c r="AB135" s="85" t="str">
        <f t="shared" si="63"/>
        <v>MA</v>
      </c>
      <c r="AC135" s="99">
        <f t="shared" si="64"/>
        <v>1.3800000000000001</v>
      </c>
      <c r="AD135" s="99">
        <f t="shared" si="65"/>
        <v>2.15</v>
      </c>
      <c r="AE135" s="99">
        <f t="shared" si="66"/>
        <v>0.14000000000000001</v>
      </c>
      <c r="AF135" s="99">
        <f t="shared" si="67"/>
        <v>0.12</v>
      </c>
      <c r="AG135" s="99">
        <f t="shared" si="68"/>
        <v>0</v>
      </c>
      <c r="AH135" s="99">
        <f t="shared" si="69"/>
        <v>3.7900000000000005</v>
      </c>
      <c r="AI135" s="99">
        <f t="shared" si="70"/>
        <v>4</v>
      </c>
      <c r="AJ135" s="85" t="str">
        <f t="shared" si="71"/>
        <v>M</v>
      </c>
      <c r="AK135" s="57" t="str">
        <f t="shared" ref="AK135:AK198" si="77">IF($D135&gt;0,(IF($H135&lt;75,"No Propaga",IF($H135&gt;=75,"Propagación",""))),"")</f>
        <v>Propagación</v>
      </c>
      <c r="AL135" s="58" t="str">
        <f t="shared" ref="AL135:AL198" si="78">IF($D135&gt;0,IF($H135&gt;=75,IF($K135&gt;=10,"rápida",""),""),"")</f>
        <v/>
      </c>
      <c r="AM135" s="58" t="str">
        <f t="shared" ref="AM135:AM198" si="79">IF($D135&gt;0,IF($H135&gt;=75,IF($H135&gt;=90,"focos secundarios",""),""),"")</f>
        <v/>
      </c>
      <c r="AN135" s="59" t="str">
        <f t="shared" ref="AN135:AN198" si="80">IF($D135&gt;0,IF($H135&gt;=75,IF($M135&gt;=24,"dificultad de control en la cabeza",""),""),"")</f>
        <v/>
      </c>
      <c r="AO135" s="59" t="str">
        <f t="shared" ref="AO135:AO198" si="81">IF($D135&gt;0,IF($H135&gt;=75,IF($M135&gt;=34,"EXTREMO",""),""),"")</f>
        <v/>
      </c>
      <c r="AP135" s="60" t="str">
        <f t="shared" ref="AP135:AP198" si="82">IF($D135&gt;0,IF($H135&gt;=75,IF($M135&gt;=50,"¡¡¡CATASTRÓFICO!!!",""),""),"")</f>
        <v/>
      </c>
      <c r="AQ135" s="32">
        <f t="shared" si="73"/>
        <v>15</v>
      </c>
      <c r="AR135" s="117">
        <f t="shared" si="74"/>
        <v>16.211552676422073</v>
      </c>
      <c r="AS135" s="32">
        <v>7</v>
      </c>
      <c r="AT135" s="176">
        <f t="shared" si="75"/>
        <v>1.0411478759027286</v>
      </c>
      <c r="AU135" s="177">
        <f t="shared" si="76"/>
        <v>1192.465989775767</v>
      </c>
      <c r="AV135" s="177">
        <f t="shared" si="72"/>
        <v>19.874433162929449</v>
      </c>
    </row>
    <row r="136" spans="1:48" ht="15" x14ac:dyDescent="0.2">
      <c r="A136" s="4">
        <v>131</v>
      </c>
      <c r="B136" s="54">
        <v>43108</v>
      </c>
      <c r="C136" s="129">
        <v>20.8</v>
      </c>
      <c r="D136" s="129">
        <v>47</v>
      </c>
      <c r="E136" s="129" t="s">
        <v>76</v>
      </c>
      <c r="F136" s="130">
        <v>11</v>
      </c>
      <c r="G136" s="131">
        <v>0</v>
      </c>
      <c r="H136" s="55">
        <f>IF($D136&gt;0,Bariloche!M131,"")</f>
        <v>87.342750249008461</v>
      </c>
      <c r="I136" s="55">
        <f>IF($D136&gt;0,Bariloche!O131,"")</f>
        <v>16.377920957574936</v>
      </c>
      <c r="J136" s="55">
        <f>IF($D136&gt;0,Bariloche!Y131,"")</f>
        <v>228.42851007194258</v>
      </c>
      <c r="K136" s="55">
        <f>IF($D136&gt;0,Bariloche!Z131,"")</f>
        <v>5.09816875605022</v>
      </c>
      <c r="L136" s="55">
        <f>IF($D136&gt;0,Bariloche!AA131,"")</f>
        <v>27.776946781903362</v>
      </c>
      <c r="M136" s="55">
        <f>IF($D136&gt;0,Bariloche!AB131,"")</f>
        <v>9.6901727329808729</v>
      </c>
      <c r="N136" s="56">
        <v>76</v>
      </c>
      <c r="O136" s="85" t="str">
        <f>VLOOKUP(K136,Pastizal!$A$2:$AZ$32,MATCH(N136,Pastizal!$B$1:$AZ$1)+1)</f>
        <v>A</v>
      </c>
      <c r="P136" s="85" t="str">
        <f>VLOOKUP(K136,Arbustal!$A$1:$B$61,2)</f>
        <v>E</v>
      </c>
      <c r="Q136" s="85" t="str">
        <f>VLOOKUP(L136,'Tipo A'!$A$2:$GH$384,MATCH(K136,'Tipo A'!$B$1:$GH$1)+1)</f>
        <v>M</v>
      </c>
      <c r="R136" s="85" t="str">
        <f>VLOOKUP(K136,'Tipo B'!$A$2:$FG$72,MATCH(L136,'Tipo B'!$B$1:$FG$1)+1)</f>
        <v>A</v>
      </c>
      <c r="S136" s="85" t="str">
        <f>VLOOKUP(K136,Plantaciones!$A$2:$GT$72,MATCH(L136,Plantaciones!$B$1:$GT$1)+1)</f>
        <v>M</v>
      </c>
      <c r="T136" s="85" t="str">
        <f t="shared" ref="T136:T199" si="83">IF(AA136=1,"B",IF(AA136=2,"M",IF(AA136=3,"A",IF(AA136=4,"MA",IF(AA136=5,"E")))))</f>
        <v>A</v>
      </c>
      <c r="U136" s="98">
        <f t="shared" ref="U136:U199" si="84">IF(O136="B",1,IF(O136="M",2,IF(O136="A",3,IF(O136="MA",4,IF(O136="E",5)))))</f>
        <v>3</v>
      </c>
      <c r="V136" s="98">
        <f t="shared" ref="V136:V199" si="85">IF(P136="B",1,IF(P136="M",2,IF(P136="A",3,IF(P136="MA",4,IF(P136="E",5)))))</f>
        <v>5</v>
      </c>
      <c r="W136" s="98">
        <f t="shared" ref="W136:W199" si="86">IF(Q136="B",1,IF(Q136="M",2,IF(Q136="A",3,IF(Q136="MA",4,IF(Q136="E",5)))))</f>
        <v>2</v>
      </c>
      <c r="X136" s="98">
        <f t="shared" ref="X136:X199" si="87">IF(R136="B",1,IF(R136="M",2,IF(R136="A",3,IF(R136="MA",4,IF(R136="E",5)))))</f>
        <v>3</v>
      </c>
      <c r="Y136" s="98">
        <f t="shared" ref="Y136:Y199" si="88">IF(S136="B",1,IF(S136="M",2,IF(S136="A",3,IF(S136="MA",4,IF(S136="E",5)))))</f>
        <v>2</v>
      </c>
      <c r="Z136" s="98">
        <f t="shared" ref="Z136:Z199" si="89">AVERAGE(U136:Y136)</f>
        <v>3</v>
      </c>
      <c r="AA136" s="98">
        <f t="shared" ref="AA136:AA199" si="90">ROUND(Z136,0)</f>
        <v>3</v>
      </c>
      <c r="AB136" s="85" t="str">
        <f t="shared" ref="AB136:AB199" si="91">IF(AI136=1,"B",IF(AI136=2,"M",IF(AI136=3,"A",IF(AI136=4,"MA",IF(AI136=5,"E")))))</f>
        <v>MA</v>
      </c>
      <c r="AC136" s="99">
        <f t="shared" ref="AC136:AC199" si="92">U136*AC$5</f>
        <v>1.3800000000000001</v>
      </c>
      <c r="AD136" s="99">
        <f t="shared" ref="AD136:AD199" si="93">V136*AD$5</f>
        <v>2.15</v>
      </c>
      <c r="AE136" s="99">
        <f t="shared" ref="AE136:AE199" si="94">W136*AE$5</f>
        <v>0.14000000000000001</v>
      </c>
      <c r="AF136" s="99">
        <f t="shared" ref="AF136:AF199" si="95">X136*AF$5</f>
        <v>0.12</v>
      </c>
      <c r="AG136" s="99">
        <f t="shared" ref="AG136:AG199" si="96">Y136*AG$5</f>
        <v>0</v>
      </c>
      <c r="AH136" s="99">
        <f t="shared" ref="AH136:AH199" si="97">SUM(AC136:AG136)</f>
        <v>3.7900000000000005</v>
      </c>
      <c r="AI136" s="99">
        <f t="shared" ref="AI136:AI199" si="98">ROUND(AH136,0)</f>
        <v>4</v>
      </c>
      <c r="AJ136" s="85" t="str">
        <f t="shared" ref="AJ136:AJ199" si="99">IF(M136&gt;=56,"E",IF(M136&gt;=37,"MA",IF(M136&gt;=21,"A",IF(M136&gt;=9,"M",IF(M136&lt;9,"B","")))))</f>
        <v>M</v>
      </c>
      <c r="AK136" s="57" t="str">
        <f t="shared" si="77"/>
        <v>Propagación</v>
      </c>
      <c r="AL136" s="58" t="str">
        <f t="shared" si="78"/>
        <v/>
      </c>
      <c r="AM136" s="58" t="str">
        <f t="shared" si="79"/>
        <v/>
      </c>
      <c r="AN136" s="59" t="str">
        <f t="shared" si="80"/>
        <v/>
      </c>
      <c r="AO136" s="59" t="str">
        <f t="shared" si="81"/>
        <v/>
      </c>
      <c r="AP136" s="60" t="str">
        <f t="shared" si="82"/>
        <v/>
      </c>
      <c r="AQ136" s="32">
        <f t="shared" si="73"/>
        <v>8.25</v>
      </c>
      <c r="AR136" s="117">
        <f t="shared" si="74"/>
        <v>13.657249750991539</v>
      </c>
      <c r="AS136" s="32">
        <v>7</v>
      </c>
      <c r="AT136" s="176">
        <f t="shared" si="75"/>
        <v>-1.733544895416447</v>
      </c>
      <c r="AU136" s="177">
        <f t="shared" si="76"/>
        <v>729.27205677392885</v>
      </c>
      <c r="AV136" s="177">
        <f t="shared" ref="AV136:AV199" si="100">AU136/60</f>
        <v>12.15453427956548</v>
      </c>
    </row>
    <row r="137" spans="1:48" ht="15" x14ac:dyDescent="0.2">
      <c r="A137" s="4">
        <v>132</v>
      </c>
      <c r="B137" s="54">
        <v>43109</v>
      </c>
      <c r="C137" s="61">
        <v>20.6</v>
      </c>
      <c r="D137" s="61">
        <v>40</v>
      </c>
      <c r="E137" s="61" t="s">
        <v>70</v>
      </c>
      <c r="F137" s="111">
        <v>11</v>
      </c>
      <c r="G137" s="112">
        <v>0</v>
      </c>
      <c r="H137" s="55">
        <f>IF($D137&gt;0,Bariloche!M132,"")</f>
        <v>88.896471779301791</v>
      </c>
      <c r="I137" s="55">
        <f>IF($D137&gt;0,Bariloche!O132,"")</f>
        <v>19.213807157574937</v>
      </c>
      <c r="J137" s="55">
        <f>IF($D137&gt;0,Bariloche!Y132,"")</f>
        <v>235.84051007194259</v>
      </c>
      <c r="K137" s="55">
        <f>IF($D137&gt;0,Bariloche!Z132,"")</f>
        <v>6.369456859582435</v>
      </c>
      <c r="L137" s="55">
        <f>IF($D137&gt;0,Bariloche!AA132,"")</f>
        <v>31.925274392300974</v>
      </c>
      <c r="M137" s="55">
        <f>IF($D137&gt;0,Bariloche!AB132,"")</f>
        <v>12.548292490785201</v>
      </c>
      <c r="N137" s="56">
        <v>76</v>
      </c>
      <c r="O137" s="85" t="str">
        <f>VLOOKUP(K137,Pastizal!$A$2:$AZ$32,MATCH(N137,Pastizal!$B$1:$AZ$1)+1)</f>
        <v>A</v>
      </c>
      <c r="P137" s="85" t="str">
        <f>VLOOKUP(K137,Arbustal!$A$1:$B$61,2)</f>
        <v>E</v>
      </c>
      <c r="Q137" s="85" t="str">
        <f>VLOOKUP(L137,'Tipo A'!$A$2:$GH$384,MATCH(K137,'Tipo A'!$B$1:$GH$1)+1)</f>
        <v>M</v>
      </c>
      <c r="R137" s="85" t="str">
        <f>VLOOKUP(K137,'Tipo B'!$A$2:$FG$72,MATCH(L137,'Tipo B'!$B$1:$FG$1)+1)</f>
        <v>A</v>
      </c>
      <c r="S137" s="85" t="str">
        <f>VLOOKUP(K137,Plantaciones!$A$2:$GT$72,MATCH(L137,Plantaciones!$B$1:$GT$1)+1)</f>
        <v>M</v>
      </c>
      <c r="T137" s="85" t="str">
        <f t="shared" si="83"/>
        <v>A</v>
      </c>
      <c r="U137" s="98">
        <f t="shared" si="84"/>
        <v>3</v>
      </c>
      <c r="V137" s="98">
        <f t="shared" si="85"/>
        <v>5</v>
      </c>
      <c r="W137" s="98">
        <f t="shared" si="86"/>
        <v>2</v>
      </c>
      <c r="X137" s="98">
        <f t="shared" si="87"/>
        <v>3</v>
      </c>
      <c r="Y137" s="98">
        <f t="shared" si="88"/>
        <v>2</v>
      </c>
      <c r="Z137" s="98">
        <f t="shared" si="89"/>
        <v>3</v>
      </c>
      <c r="AA137" s="98">
        <f t="shared" si="90"/>
        <v>3</v>
      </c>
      <c r="AB137" s="85" t="str">
        <f t="shared" si="91"/>
        <v>MA</v>
      </c>
      <c r="AC137" s="99">
        <f t="shared" si="92"/>
        <v>1.3800000000000001</v>
      </c>
      <c r="AD137" s="99">
        <f t="shared" si="93"/>
        <v>2.15</v>
      </c>
      <c r="AE137" s="99">
        <f t="shared" si="94"/>
        <v>0.14000000000000001</v>
      </c>
      <c r="AF137" s="99">
        <f t="shared" si="95"/>
        <v>0.12</v>
      </c>
      <c r="AG137" s="99">
        <f t="shared" si="96"/>
        <v>0</v>
      </c>
      <c r="AH137" s="99">
        <f t="shared" si="97"/>
        <v>3.7900000000000005</v>
      </c>
      <c r="AI137" s="99">
        <f t="shared" si="98"/>
        <v>4</v>
      </c>
      <c r="AJ137" s="85" t="str">
        <f t="shared" si="99"/>
        <v>M</v>
      </c>
      <c r="AK137" s="57" t="str">
        <f t="shared" si="77"/>
        <v>Propagación</v>
      </c>
      <c r="AL137" s="58" t="str">
        <f t="shared" si="78"/>
        <v/>
      </c>
      <c r="AM137" s="58" t="str">
        <f t="shared" si="79"/>
        <v/>
      </c>
      <c r="AN137" s="59" t="str">
        <f t="shared" si="80"/>
        <v/>
      </c>
      <c r="AO137" s="59" t="str">
        <f t="shared" si="81"/>
        <v/>
      </c>
      <c r="AP137" s="60" t="str">
        <f t="shared" si="82"/>
        <v/>
      </c>
      <c r="AQ137" s="32">
        <f t="shared" si="73"/>
        <v>8.25</v>
      </c>
      <c r="AR137" s="117">
        <f t="shared" si="74"/>
        <v>12.103528220698209</v>
      </c>
      <c r="AS137" s="32">
        <v>7</v>
      </c>
      <c r="AT137" s="176">
        <f t="shared" si="75"/>
        <v>-1.080981852693248</v>
      </c>
      <c r="AU137" s="177">
        <f t="shared" si="76"/>
        <v>1083.5205656808084</v>
      </c>
      <c r="AV137" s="177">
        <f t="shared" si="100"/>
        <v>18.058676094680141</v>
      </c>
    </row>
    <row r="138" spans="1:48" ht="15" x14ac:dyDescent="0.2">
      <c r="A138" s="4">
        <v>133</v>
      </c>
      <c r="B138" s="54">
        <v>43110</v>
      </c>
      <c r="C138" s="61">
        <v>24.9</v>
      </c>
      <c r="D138" s="61">
        <v>37</v>
      </c>
      <c r="E138" s="61" t="s">
        <v>70</v>
      </c>
      <c r="F138" s="111">
        <v>7</v>
      </c>
      <c r="G138" s="112"/>
      <c r="H138" s="55">
        <f>IF($D138&gt;0,Bariloche!M133,"")</f>
        <v>90.287643514718496</v>
      </c>
      <c r="I138" s="55">
        <f>IF($D138&gt;0,Bariloche!O133,"")</f>
        <v>22.781534957574937</v>
      </c>
      <c r="J138" s="55">
        <f>IF($D138&gt;0,Bariloche!Y133,"")</f>
        <v>244.0265100719426</v>
      </c>
      <c r="K138" s="55">
        <f>IF($D138&gt;0,Bariloche!Z133,"")</f>
        <v>6.3565549309129219</v>
      </c>
      <c r="L138" s="55">
        <f>IF($D138&gt;0,Bariloche!AA133,"")</f>
        <v>36.941272189933876</v>
      </c>
      <c r="M138" s="55">
        <f>IF($D138&gt;0,Bariloche!AB133,"")</f>
        <v>13.553493331085262</v>
      </c>
      <c r="N138" s="56">
        <v>76</v>
      </c>
      <c r="O138" s="85" t="str">
        <f>VLOOKUP(K138,Pastizal!$A$2:$AZ$32,MATCH(N138,Pastizal!$B$1:$AZ$1)+1)</f>
        <v>A</v>
      </c>
      <c r="P138" s="85" t="str">
        <f>VLOOKUP(K138,Arbustal!$A$1:$B$61,2)</f>
        <v>E</v>
      </c>
      <c r="Q138" s="85" t="str">
        <f>VLOOKUP(L138,'Tipo A'!$A$2:$GH$384,MATCH(K138,'Tipo A'!$B$1:$GH$1)+1)</f>
        <v>M</v>
      </c>
      <c r="R138" s="85" t="str">
        <f>VLOOKUP(K138,'Tipo B'!$A$2:$FG$72,MATCH(L138,'Tipo B'!$B$1:$FG$1)+1)</f>
        <v>A</v>
      </c>
      <c r="S138" s="85" t="str">
        <f>VLOOKUP(K138,Plantaciones!$A$2:$GT$72,MATCH(L138,Plantaciones!$B$1:$GT$1)+1)</f>
        <v>M</v>
      </c>
      <c r="T138" s="85" t="str">
        <f t="shared" si="83"/>
        <v>A</v>
      </c>
      <c r="U138" s="98">
        <f t="shared" si="84"/>
        <v>3</v>
      </c>
      <c r="V138" s="98">
        <f t="shared" si="85"/>
        <v>5</v>
      </c>
      <c r="W138" s="98">
        <f t="shared" si="86"/>
        <v>2</v>
      </c>
      <c r="X138" s="98">
        <f t="shared" si="87"/>
        <v>3</v>
      </c>
      <c r="Y138" s="98">
        <f t="shared" si="88"/>
        <v>2</v>
      </c>
      <c r="Z138" s="98">
        <f t="shared" si="89"/>
        <v>3</v>
      </c>
      <c r="AA138" s="98">
        <f t="shared" si="90"/>
        <v>3</v>
      </c>
      <c r="AB138" s="85" t="str">
        <f t="shared" si="91"/>
        <v>MA</v>
      </c>
      <c r="AC138" s="99">
        <f t="shared" si="92"/>
        <v>1.3800000000000001</v>
      </c>
      <c r="AD138" s="99">
        <f t="shared" si="93"/>
        <v>2.15</v>
      </c>
      <c r="AE138" s="99">
        <f t="shared" si="94"/>
        <v>0.14000000000000001</v>
      </c>
      <c r="AF138" s="99">
        <f t="shared" si="95"/>
        <v>0.12</v>
      </c>
      <c r="AG138" s="99">
        <f t="shared" si="96"/>
        <v>0</v>
      </c>
      <c r="AH138" s="99">
        <f t="shared" si="97"/>
        <v>3.7900000000000005</v>
      </c>
      <c r="AI138" s="99">
        <f t="shared" si="98"/>
        <v>4</v>
      </c>
      <c r="AJ138" s="85" t="str">
        <f t="shared" si="99"/>
        <v>M</v>
      </c>
      <c r="AK138" s="57" t="str">
        <f t="shared" si="77"/>
        <v>Propagación</v>
      </c>
      <c r="AL138" s="58" t="str">
        <f t="shared" si="78"/>
        <v/>
      </c>
      <c r="AM138" s="58" t="str">
        <f t="shared" si="79"/>
        <v>focos secundarios</v>
      </c>
      <c r="AN138" s="59" t="str">
        <f t="shared" si="80"/>
        <v/>
      </c>
      <c r="AO138" s="59" t="str">
        <f t="shared" si="81"/>
        <v/>
      </c>
      <c r="AP138" s="60" t="str">
        <f t="shared" si="82"/>
        <v/>
      </c>
      <c r="AQ138" s="32">
        <f t="shared" si="73"/>
        <v>5.25</v>
      </c>
      <c r="AR138" s="117">
        <f t="shared" si="74"/>
        <v>10.712356485281504</v>
      </c>
      <c r="AS138" s="32">
        <v>7</v>
      </c>
      <c r="AT138" s="176">
        <f t="shared" si="75"/>
        <v>-2.2066897238182328</v>
      </c>
      <c r="AU138" s="177">
        <f t="shared" si="76"/>
        <v>936.00772135581701</v>
      </c>
      <c r="AV138" s="177">
        <f t="shared" si="100"/>
        <v>15.600128689263617</v>
      </c>
    </row>
    <row r="139" spans="1:48" ht="15" x14ac:dyDescent="0.2">
      <c r="A139" s="4">
        <v>134</v>
      </c>
      <c r="B139" s="54">
        <v>43111</v>
      </c>
      <c r="C139" s="61">
        <v>21.2</v>
      </c>
      <c r="D139" s="61">
        <v>30</v>
      </c>
      <c r="E139" s="61" t="s">
        <v>97</v>
      </c>
      <c r="F139" s="111">
        <v>11</v>
      </c>
      <c r="G139" s="112"/>
      <c r="H139" s="55">
        <f>IF($D139&gt;0,Bariloche!M134,"")</f>
        <v>91.163881180290005</v>
      </c>
      <c r="I139" s="55">
        <f>IF($D139&gt;0,Bariloche!O134,"")</f>
        <v>26.181549057574937</v>
      </c>
      <c r="J139" s="55">
        <f>IF($D139&gt;0,Bariloche!Y134,"")</f>
        <v>251.54651007194261</v>
      </c>
      <c r="K139" s="55">
        <f>IF($D139&gt;0,Bariloche!Z134,"")</f>
        <v>8.811590742282732</v>
      </c>
      <c r="L139" s="55">
        <f>IF($D139&gt;0,Bariloche!AA134,"")</f>
        <v>41.551226135982944</v>
      </c>
      <c r="M139" s="55">
        <f>IF($D139&gt;0,Bariloche!AB134,"")</f>
        <v>18.466704294875978</v>
      </c>
      <c r="N139" s="56">
        <v>76</v>
      </c>
      <c r="O139" s="85" t="str">
        <f>VLOOKUP(K139,Pastizal!$A$2:$AZ$32,MATCH(N139,Pastizal!$B$1:$AZ$1)+1)</f>
        <v>MA</v>
      </c>
      <c r="P139" s="85" t="str">
        <f>VLOOKUP(K139,Arbustal!$A$1:$B$61,2)</f>
        <v>E</v>
      </c>
      <c r="Q139" s="85" t="str">
        <f>VLOOKUP(L139,'Tipo A'!$A$2:$GH$384,MATCH(K139,'Tipo A'!$B$1:$GH$1)+1)</f>
        <v>A</v>
      </c>
      <c r="R139" s="85" t="str">
        <f>VLOOKUP(K139,'Tipo B'!$A$2:$FG$72,MATCH(L139,'Tipo B'!$B$1:$FG$1)+1)</f>
        <v>E</v>
      </c>
      <c r="S139" s="85" t="str">
        <f>VLOOKUP(K139,Plantaciones!$A$2:$GT$72,MATCH(L139,Plantaciones!$B$1:$GT$1)+1)</f>
        <v>MA</v>
      </c>
      <c r="T139" s="85" t="str">
        <f t="shared" si="83"/>
        <v>MA</v>
      </c>
      <c r="U139" s="98">
        <f t="shared" si="84"/>
        <v>4</v>
      </c>
      <c r="V139" s="98">
        <f t="shared" si="85"/>
        <v>5</v>
      </c>
      <c r="W139" s="98">
        <f t="shared" si="86"/>
        <v>3</v>
      </c>
      <c r="X139" s="98">
        <f t="shared" si="87"/>
        <v>5</v>
      </c>
      <c r="Y139" s="98">
        <f t="shared" si="88"/>
        <v>4</v>
      </c>
      <c r="Z139" s="98">
        <f t="shared" si="89"/>
        <v>4.2</v>
      </c>
      <c r="AA139" s="98">
        <f t="shared" si="90"/>
        <v>4</v>
      </c>
      <c r="AB139" s="85" t="str">
        <f t="shared" si="91"/>
        <v>MA</v>
      </c>
      <c r="AC139" s="99">
        <f t="shared" si="92"/>
        <v>1.84</v>
      </c>
      <c r="AD139" s="99">
        <f t="shared" si="93"/>
        <v>2.15</v>
      </c>
      <c r="AE139" s="99">
        <f t="shared" si="94"/>
        <v>0.21000000000000002</v>
      </c>
      <c r="AF139" s="99">
        <f t="shared" si="95"/>
        <v>0.2</v>
      </c>
      <c r="AG139" s="99">
        <f t="shared" si="96"/>
        <v>0</v>
      </c>
      <c r="AH139" s="99">
        <f t="shared" si="97"/>
        <v>4.4000000000000004</v>
      </c>
      <c r="AI139" s="99">
        <f t="shared" si="98"/>
        <v>4</v>
      </c>
      <c r="AJ139" s="85" t="str">
        <f t="shared" si="99"/>
        <v>M</v>
      </c>
      <c r="AK139" s="57" t="str">
        <f t="shared" si="77"/>
        <v>Propagación</v>
      </c>
      <c r="AL139" s="58" t="str">
        <f t="shared" si="78"/>
        <v/>
      </c>
      <c r="AM139" s="58" t="str">
        <f t="shared" si="79"/>
        <v>focos secundarios</v>
      </c>
      <c r="AN139" s="59" t="str">
        <f t="shared" si="80"/>
        <v/>
      </c>
      <c r="AO139" s="59" t="str">
        <f t="shared" si="81"/>
        <v/>
      </c>
      <c r="AP139" s="60" t="str">
        <f t="shared" si="82"/>
        <v/>
      </c>
      <c r="AQ139" s="32">
        <f t="shared" si="73"/>
        <v>8.25</v>
      </c>
      <c r="AR139" s="117">
        <f t="shared" si="74"/>
        <v>9.8361188197099949</v>
      </c>
      <c r="AS139" s="32">
        <v>7</v>
      </c>
      <c r="AT139" s="176">
        <f t="shared" si="75"/>
        <v>-0.12866990427819847</v>
      </c>
      <c r="AU139" s="177">
        <f t="shared" si="76"/>
        <v>1600.4899091061211</v>
      </c>
      <c r="AV139" s="177">
        <f t="shared" si="100"/>
        <v>26.674831818435351</v>
      </c>
    </row>
    <row r="140" spans="1:48" ht="15" x14ac:dyDescent="0.2">
      <c r="A140" s="4">
        <v>135</v>
      </c>
      <c r="B140" s="54">
        <v>43112</v>
      </c>
      <c r="C140" s="129">
        <v>18.2</v>
      </c>
      <c r="D140" s="129">
        <v>49</v>
      </c>
      <c r="E140" s="129" t="s">
        <v>70</v>
      </c>
      <c r="F140" s="130">
        <v>46</v>
      </c>
      <c r="G140" s="131"/>
      <c r="H140" s="55">
        <f>IF($D140&gt;0,Bariloche!M135,"")</f>
        <v>89.133029982075058</v>
      </c>
      <c r="I140" s="55">
        <f>IF($D140&gt;0,Bariloche!O135,"")</f>
        <v>28.325452887574937</v>
      </c>
      <c r="J140" s="55">
        <f>IF($D140&gt;0,Bariloche!Y135,"")</f>
        <v>258.5265100719426</v>
      </c>
      <c r="K140" s="55">
        <f>IF($D140&gt;0,Bariloche!Z135,"")</f>
        <v>38.427549021491593</v>
      </c>
      <c r="L140" s="55">
        <f>IF($D140&gt;0,Bariloche!AA135,"")</f>
        <v>44.470014680228445</v>
      </c>
      <c r="M140" s="55">
        <f>IF($D140&gt;0,Bariloche!AB135,"")</f>
        <v>51.439200772526128</v>
      </c>
      <c r="N140" s="56">
        <v>76</v>
      </c>
      <c r="O140" s="85" t="str">
        <f>VLOOKUP(K140,Pastizal!$A$2:$AZ$32,MATCH(N140,Pastizal!$B$1:$AZ$1)+1)</f>
        <v>E</v>
      </c>
      <c r="P140" s="85" t="str">
        <f>VLOOKUP(K140,Arbustal!$A$1:$B$61,2)</f>
        <v>E</v>
      </c>
      <c r="Q140" s="85" t="str">
        <f>VLOOKUP(L140,'Tipo A'!$A$2:$GH$384,MATCH(K140,'Tipo A'!$B$1:$GH$1)+1)</f>
        <v>E</v>
      </c>
      <c r="R140" s="85" t="str">
        <f>VLOOKUP(K140,'Tipo B'!$A$2:$FG$72,MATCH(L140,'Tipo B'!$B$1:$FG$1)+1)</f>
        <v>E</v>
      </c>
      <c r="S140" s="85" t="str">
        <f>VLOOKUP(K140,Plantaciones!$A$2:$GT$72,MATCH(L140,Plantaciones!$B$1:$GT$1)+1)</f>
        <v>E</v>
      </c>
      <c r="T140" s="85" t="str">
        <f t="shared" si="83"/>
        <v>E</v>
      </c>
      <c r="U140" s="98">
        <f t="shared" si="84"/>
        <v>5</v>
      </c>
      <c r="V140" s="98">
        <f t="shared" si="85"/>
        <v>5</v>
      </c>
      <c r="W140" s="98">
        <f t="shared" si="86"/>
        <v>5</v>
      </c>
      <c r="X140" s="98">
        <f t="shared" si="87"/>
        <v>5</v>
      </c>
      <c r="Y140" s="98">
        <f t="shared" si="88"/>
        <v>5</v>
      </c>
      <c r="Z140" s="98">
        <f t="shared" si="89"/>
        <v>5</v>
      </c>
      <c r="AA140" s="98">
        <f t="shared" si="90"/>
        <v>5</v>
      </c>
      <c r="AB140" s="85" t="str">
        <f t="shared" si="91"/>
        <v>E</v>
      </c>
      <c r="AC140" s="99">
        <f t="shared" si="92"/>
        <v>2.3000000000000003</v>
      </c>
      <c r="AD140" s="99">
        <f t="shared" si="93"/>
        <v>2.15</v>
      </c>
      <c r="AE140" s="99">
        <f t="shared" si="94"/>
        <v>0.35000000000000003</v>
      </c>
      <c r="AF140" s="99">
        <f t="shared" si="95"/>
        <v>0.2</v>
      </c>
      <c r="AG140" s="99">
        <f t="shared" si="96"/>
        <v>0</v>
      </c>
      <c r="AH140" s="99">
        <f t="shared" si="97"/>
        <v>5</v>
      </c>
      <c r="AI140" s="99">
        <f t="shared" si="98"/>
        <v>5</v>
      </c>
      <c r="AJ140" s="85" t="str">
        <f t="shared" si="99"/>
        <v>MA</v>
      </c>
      <c r="AK140" s="57" t="str">
        <f t="shared" si="77"/>
        <v>Propagación</v>
      </c>
      <c r="AL140" s="58" t="str">
        <f t="shared" si="78"/>
        <v>rápida</v>
      </c>
      <c r="AM140" s="58" t="str">
        <f t="shared" si="79"/>
        <v/>
      </c>
      <c r="AN140" s="59" t="str">
        <f t="shared" si="80"/>
        <v>dificultad de control en la cabeza</v>
      </c>
      <c r="AO140" s="59" t="str">
        <f t="shared" si="81"/>
        <v>EXTREMO</v>
      </c>
      <c r="AP140" s="60" t="str">
        <f t="shared" si="82"/>
        <v>¡¡¡CATASTRÓFICO!!!</v>
      </c>
      <c r="AQ140" s="32">
        <f t="shared" si="73"/>
        <v>34.5</v>
      </c>
      <c r="AR140" s="117">
        <f t="shared" si="74"/>
        <v>11.866970017924942</v>
      </c>
      <c r="AS140" s="32">
        <v>7</v>
      </c>
      <c r="AT140" s="176">
        <f t="shared" si="75"/>
        <v>13.980872592471522</v>
      </c>
      <c r="AU140" s="177">
        <f t="shared" si="76"/>
        <v>5203.5808359131133</v>
      </c>
      <c r="AV140" s="177">
        <f t="shared" si="100"/>
        <v>86.72634726521855</v>
      </c>
    </row>
    <row r="141" spans="1:48" ht="15" x14ac:dyDescent="0.2">
      <c r="A141" s="4">
        <v>136</v>
      </c>
      <c r="B141" s="54">
        <v>43113</v>
      </c>
      <c r="C141" s="61">
        <v>15.6</v>
      </c>
      <c r="D141" s="61">
        <v>22</v>
      </c>
      <c r="E141" s="61" t="s">
        <v>97</v>
      </c>
      <c r="F141" s="111">
        <v>5</v>
      </c>
      <c r="G141" s="112">
        <v>0</v>
      </c>
      <c r="H141" s="55">
        <f>IF($D141&gt;0,Bariloche!M136,"")</f>
        <v>91.353427095327845</v>
      </c>
      <c r="I141" s="55">
        <f>IF($D141&gt;0,Bariloche!O136,"")</f>
        <v>31.162645947574937</v>
      </c>
      <c r="J141" s="55">
        <f>IF($D141&gt;0,Bariloche!Y136,"")</f>
        <v>265.0385100719426</v>
      </c>
      <c r="K141" s="55">
        <f>IF($D141&gt;0,Bariloche!Z136,"")</f>
        <v>6.6908989359915969</v>
      </c>
      <c r="L141" s="55">
        <f>IF($D141&gt;0,Bariloche!AA136,"")</f>
        <v>48.166896982533494</v>
      </c>
      <c r="M141" s="55">
        <f>IF($D141&gt;0,Bariloche!AB136,"")</f>
        <v>16.257816634216699</v>
      </c>
      <c r="N141" s="56">
        <v>76</v>
      </c>
      <c r="O141" s="85" t="str">
        <f>VLOOKUP(K141,Pastizal!$A$2:$AZ$32,MATCH(N141,Pastizal!$B$1:$AZ$1)+1)</f>
        <v>A</v>
      </c>
      <c r="P141" s="85" t="str">
        <f>VLOOKUP(K141,Arbustal!$A$1:$B$61,2)</f>
        <v>E</v>
      </c>
      <c r="Q141" s="85" t="str">
        <f>VLOOKUP(L141,'Tipo A'!$A$2:$GH$384,MATCH(K141,'Tipo A'!$B$1:$GH$1)+1)</f>
        <v>M</v>
      </c>
      <c r="R141" s="85" t="str">
        <f>VLOOKUP(K141,'Tipo B'!$A$2:$FG$72,MATCH(L141,'Tipo B'!$B$1:$FG$1)+1)</f>
        <v>E</v>
      </c>
      <c r="S141" s="85" t="str">
        <f>VLOOKUP(K141,Plantaciones!$A$2:$GT$72,MATCH(L141,Plantaciones!$B$1:$GT$1)+1)</f>
        <v>A</v>
      </c>
      <c r="T141" s="85" t="str">
        <f t="shared" si="83"/>
        <v>MA</v>
      </c>
      <c r="U141" s="98">
        <f t="shared" si="84"/>
        <v>3</v>
      </c>
      <c r="V141" s="98">
        <f t="shared" si="85"/>
        <v>5</v>
      </c>
      <c r="W141" s="98">
        <f t="shared" si="86"/>
        <v>2</v>
      </c>
      <c r="X141" s="98">
        <f t="shared" si="87"/>
        <v>5</v>
      </c>
      <c r="Y141" s="98">
        <f t="shared" si="88"/>
        <v>3</v>
      </c>
      <c r="Z141" s="98">
        <f t="shared" si="89"/>
        <v>3.6</v>
      </c>
      <c r="AA141" s="98">
        <f t="shared" si="90"/>
        <v>4</v>
      </c>
      <c r="AB141" s="85" t="str">
        <f t="shared" si="91"/>
        <v>MA</v>
      </c>
      <c r="AC141" s="99">
        <f t="shared" si="92"/>
        <v>1.3800000000000001</v>
      </c>
      <c r="AD141" s="99">
        <f t="shared" si="93"/>
        <v>2.15</v>
      </c>
      <c r="AE141" s="99">
        <f t="shared" si="94"/>
        <v>0.14000000000000001</v>
      </c>
      <c r="AF141" s="99">
        <f t="shared" si="95"/>
        <v>0.2</v>
      </c>
      <c r="AG141" s="99">
        <f t="shared" si="96"/>
        <v>0</v>
      </c>
      <c r="AH141" s="99">
        <f t="shared" si="97"/>
        <v>3.8700000000000006</v>
      </c>
      <c r="AI141" s="99">
        <f t="shared" si="98"/>
        <v>4</v>
      </c>
      <c r="AJ141" s="85" t="str">
        <f t="shared" si="99"/>
        <v>M</v>
      </c>
      <c r="AK141" s="57" t="str">
        <f t="shared" si="77"/>
        <v>Propagación</v>
      </c>
      <c r="AL141" s="58" t="str">
        <f t="shared" si="78"/>
        <v/>
      </c>
      <c r="AM141" s="58" t="str">
        <f t="shared" si="79"/>
        <v>focos secundarios</v>
      </c>
      <c r="AN141" s="59" t="str">
        <f t="shared" si="80"/>
        <v/>
      </c>
      <c r="AO141" s="59" t="str">
        <f t="shared" si="81"/>
        <v/>
      </c>
      <c r="AP141" s="60" t="str">
        <f t="shared" si="82"/>
        <v/>
      </c>
      <c r="AQ141" s="32">
        <f t="shared" si="73"/>
        <v>3.75</v>
      </c>
      <c r="AR141" s="117">
        <f t="shared" si="74"/>
        <v>9.6465729046721549</v>
      </c>
      <c r="AS141" s="32">
        <v>7</v>
      </c>
      <c r="AT141" s="176">
        <f t="shared" si="75"/>
        <v>-2.6140606199623049</v>
      </c>
      <c r="AU141" s="177">
        <f t="shared" si="76"/>
        <v>946.65637773474828</v>
      </c>
      <c r="AV141" s="177">
        <f t="shared" si="100"/>
        <v>15.777606295579139</v>
      </c>
    </row>
    <row r="142" spans="1:48" ht="15" x14ac:dyDescent="0.2">
      <c r="A142" s="4">
        <v>137</v>
      </c>
      <c r="B142" s="54">
        <v>43114</v>
      </c>
      <c r="C142" s="61">
        <v>22.4</v>
      </c>
      <c r="D142" s="61">
        <v>19</v>
      </c>
      <c r="E142" s="61"/>
      <c r="F142" s="111"/>
      <c r="G142" s="112">
        <v>0</v>
      </c>
      <c r="H142" s="55">
        <f>IF($D142&gt;0,Bariloche!M137,"")</f>
        <v>93.223748912277742</v>
      </c>
      <c r="I142" s="55">
        <f>IF($D142&gt;0,Bariloche!O137,"")</f>
        <v>35.308659297574934</v>
      </c>
      <c r="J142" s="55">
        <f>IF($D142&gt;0,Bariloche!Y137,"")</f>
        <v>272.77451007194259</v>
      </c>
      <c r="K142" s="55">
        <f>IF($D142&gt;0,Bariloche!Z137,"")</f>
        <v>6.7704834296091025</v>
      </c>
      <c r="L142" s="55">
        <f>IF($D142&gt;0,Bariloche!AA137,"")</f>
        <v>53.352193448720762</v>
      </c>
      <c r="M142" s="55">
        <f>IF($D142&gt;0,Bariloche!AB137,"")</f>
        <v>17.323705619236115</v>
      </c>
      <c r="N142" s="56">
        <v>76</v>
      </c>
      <c r="O142" s="85" t="str">
        <f>VLOOKUP(K142,Pastizal!$A$2:$AZ$32,MATCH(N142,Pastizal!$B$1:$AZ$1)+1)</f>
        <v>A</v>
      </c>
      <c r="P142" s="85" t="str">
        <f>VLOOKUP(K142,Arbustal!$A$1:$B$61,2)</f>
        <v>E</v>
      </c>
      <c r="Q142" s="85" t="str">
        <f>VLOOKUP(L142,'Tipo A'!$A$2:$GH$384,MATCH(K142,'Tipo A'!$B$1:$GH$1)+1)</f>
        <v>M</v>
      </c>
      <c r="R142" s="85" t="str">
        <f>VLOOKUP(K142,'Tipo B'!$A$2:$FG$72,MATCH(L142,'Tipo B'!$B$1:$FG$1)+1)</f>
        <v>E</v>
      </c>
      <c r="S142" s="85" t="str">
        <f>VLOOKUP(K142,Plantaciones!$A$2:$GT$72,MATCH(L142,Plantaciones!$B$1:$GT$1)+1)</f>
        <v>A</v>
      </c>
      <c r="T142" s="85" t="str">
        <f t="shared" si="83"/>
        <v>MA</v>
      </c>
      <c r="U142" s="98">
        <f t="shared" si="84"/>
        <v>3</v>
      </c>
      <c r="V142" s="98">
        <f t="shared" si="85"/>
        <v>5</v>
      </c>
      <c r="W142" s="98">
        <f t="shared" si="86"/>
        <v>2</v>
      </c>
      <c r="X142" s="98">
        <f t="shared" si="87"/>
        <v>5</v>
      </c>
      <c r="Y142" s="98">
        <f t="shared" si="88"/>
        <v>3</v>
      </c>
      <c r="Z142" s="98">
        <f t="shared" si="89"/>
        <v>3.6</v>
      </c>
      <c r="AA142" s="98">
        <f t="shared" si="90"/>
        <v>4</v>
      </c>
      <c r="AB142" s="85" t="str">
        <f t="shared" si="91"/>
        <v>MA</v>
      </c>
      <c r="AC142" s="99">
        <f t="shared" si="92"/>
        <v>1.3800000000000001</v>
      </c>
      <c r="AD142" s="99">
        <f t="shared" si="93"/>
        <v>2.15</v>
      </c>
      <c r="AE142" s="99">
        <f t="shared" si="94"/>
        <v>0.14000000000000001</v>
      </c>
      <c r="AF142" s="99">
        <f t="shared" si="95"/>
        <v>0.2</v>
      </c>
      <c r="AG142" s="99">
        <f t="shared" si="96"/>
        <v>0</v>
      </c>
      <c r="AH142" s="99">
        <f t="shared" si="97"/>
        <v>3.8700000000000006</v>
      </c>
      <c r="AI142" s="99">
        <f t="shared" si="98"/>
        <v>4</v>
      </c>
      <c r="AJ142" s="85" t="str">
        <f t="shared" si="99"/>
        <v>M</v>
      </c>
      <c r="AK142" s="57" t="str">
        <f t="shared" si="77"/>
        <v>Propagación</v>
      </c>
      <c r="AL142" s="58" t="str">
        <f t="shared" si="78"/>
        <v/>
      </c>
      <c r="AM142" s="58" t="str">
        <f t="shared" si="79"/>
        <v>focos secundarios</v>
      </c>
      <c r="AN142" s="59" t="str">
        <f t="shared" si="80"/>
        <v/>
      </c>
      <c r="AO142" s="59" t="str">
        <f t="shared" si="81"/>
        <v/>
      </c>
      <c r="AP142" s="60" t="str">
        <f t="shared" si="82"/>
        <v/>
      </c>
      <c r="AQ142" s="32">
        <f t="shared" si="73"/>
        <v>0</v>
      </c>
      <c r="AR142" s="117">
        <f t="shared" si="74"/>
        <v>7.7762510877222581</v>
      </c>
      <c r="AS142" s="32">
        <v>7</v>
      </c>
      <c r="AT142" s="176">
        <f t="shared" si="75"/>
        <v>-3.9660254568433486</v>
      </c>
      <c r="AU142" s="177">
        <f t="shared" si="76"/>
        <v>792.21475199932502</v>
      </c>
      <c r="AV142" s="177">
        <f t="shared" si="100"/>
        <v>13.20357919998875</v>
      </c>
    </row>
    <row r="143" spans="1:48" ht="15" x14ac:dyDescent="0.2">
      <c r="A143" s="4">
        <v>138</v>
      </c>
      <c r="B143" s="54">
        <v>43115</v>
      </c>
      <c r="C143" s="61">
        <v>19.5</v>
      </c>
      <c r="D143" s="61">
        <v>31</v>
      </c>
      <c r="E143" s="61" t="s">
        <v>70</v>
      </c>
      <c r="F143" s="111">
        <v>37</v>
      </c>
      <c r="G143" s="112">
        <v>0</v>
      </c>
      <c r="H143" s="55">
        <f>IF($D143&gt;0,Bariloche!M138,"")</f>
        <v>92.485215917879444</v>
      </c>
      <c r="I143" s="55">
        <f>IF($D143&gt;0,Bariloche!O138,"")</f>
        <v>38.404610637574933</v>
      </c>
      <c r="J143" s="55">
        <f>IF($D143&gt;0,Bariloche!Y138,"")</f>
        <v>279.98851007194259</v>
      </c>
      <c r="K143" s="55">
        <f>IF($D143&gt;0,Bariloche!Z138,"")</f>
        <v>39.371347684067146</v>
      </c>
      <c r="L143" s="55">
        <f>IF($D143&gt;0,Bariloche!AA138,"")</f>
        <v>57.196003530514815</v>
      </c>
      <c r="M143" s="55">
        <f>IF($D143&gt;0,Bariloche!AB138,"")</f>
        <v>58.349661093475234</v>
      </c>
      <c r="N143" s="56">
        <v>76</v>
      </c>
      <c r="O143" s="85" t="str">
        <f>VLOOKUP(K143,Pastizal!$A$2:$AZ$32,MATCH(N143,Pastizal!$B$1:$AZ$1)+1)</f>
        <v>E</v>
      </c>
      <c r="P143" s="85" t="str">
        <f>VLOOKUP(K143,Arbustal!$A$1:$B$61,2)</f>
        <v>E</v>
      </c>
      <c r="Q143" s="85" t="str">
        <f>VLOOKUP(L143,'Tipo A'!$A$2:$GH$384,MATCH(K143,'Tipo A'!$B$1:$GH$1)+1)</f>
        <v>E</v>
      </c>
      <c r="R143" s="85" t="str">
        <f>VLOOKUP(K143,'Tipo B'!$A$2:$FG$72,MATCH(L143,'Tipo B'!$B$1:$FG$1)+1)</f>
        <v>E</v>
      </c>
      <c r="S143" s="85" t="str">
        <f>VLOOKUP(K143,Plantaciones!$A$2:$GT$72,MATCH(L143,Plantaciones!$B$1:$GT$1)+1)</f>
        <v>E</v>
      </c>
      <c r="T143" s="85" t="str">
        <f t="shared" si="83"/>
        <v>E</v>
      </c>
      <c r="U143" s="98">
        <f t="shared" si="84"/>
        <v>5</v>
      </c>
      <c r="V143" s="98">
        <f t="shared" si="85"/>
        <v>5</v>
      </c>
      <c r="W143" s="98">
        <f t="shared" si="86"/>
        <v>5</v>
      </c>
      <c r="X143" s="98">
        <f t="shared" si="87"/>
        <v>5</v>
      </c>
      <c r="Y143" s="98">
        <f t="shared" si="88"/>
        <v>5</v>
      </c>
      <c r="Z143" s="98">
        <f t="shared" si="89"/>
        <v>5</v>
      </c>
      <c r="AA143" s="98">
        <f t="shared" si="90"/>
        <v>5</v>
      </c>
      <c r="AB143" s="85" t="str">
        <f t="shared" si="91"/>
        <v>E</v>
      </c>
      <c r="AC143" s="99">
        <f t="shared" si="92"/>
        <v>2.3000000000000003</v>
      </c>
      <c r="AD143" s="99">
        <f t="shared" si="93"/>
        <v>2.15</v>
      </c>
      <c r="AE143" s="99">
        <f t="shared" si="94"/>
        <v>0.35000000000000003</v>
      </c>
      <c r="AF143" s="99">
        <f t="shared" si="95"/>
        <v>0.2</v>
      </c>
      <c r="AG143" s="99">
        <f t="shared" si="96"/>
        <v>0</v>
      </c>
      <c r="AH143" s="99">
        <f t="shared" si="97"/>
        <v>5</v>
      </c>
      <c r="AI143" s="99">
        <f t="shared" si="98"/>
        <v>5</v>
      </c>
      <c r="AJ143" s="85" t="str">
        <f t="shared" si="99"/>
        <v>E</v>
      </c>
      <c r="AK143" s="57" t="str">
        <f t="shared" si="77"/>
        <v>Propagación</v>
      </c>
      <c r="AL143" s="58" t="str">
        <f t="shared" si="78"/>
        <v>rápida</v>
      </c>
      <c r="AM143" s="58" t="str">
        <f t="shared" si="79"/>
        <v>focos secundarios</v>
      </c>
      <c r="AN143" s="59" t="str">
        <f t="shared" si="80"/>
        <v>dificultad de control en la cabeza</v>
      </c>
      <c r="AO143" s="59" t="str">
        <f t="shared" si="81"/>
        <v>EXTREMO</v>
      </c>
      <c r="AP143" s="60" t="str">
        <f t="shared" si="82"/>
        <v>¡¡¡CATASTRÓFICO!!!</v>
      </c>
      <c r="AQ143" s="32">
        <f t="shared" ref="AQ143:AQ179" si="101">F143*0.75</f>
        <v>27.75</v>
      </c>
      <c r="AR143" s="117">
        <f t="shared" ref="AR143:AR179" si="102">101-H143</f>
        <v>8.5147840821205563</v>
      </c>
      <c r="AS143" s="32">
        <v>7</v>
      </c>
      <c r="AT143" s="176">
        <f t="shared" ref="AT143:AT179" si="103">(0.57*AQ143)+(0.96*AS143)-(0.42*AR143)-7.42</f>
        <v>11.541290685509365</v>
      </c>
      <c r="AU143" s="177">
        <f t="shared" ref="AU143:AU179" si="104">1581+(154.9*AQ143)+(140.6*AS143)-(228*AR143)</f>
        <v>4922.3042292765131</v>
      </c>
      <c r="AV143" s="177">
        <f t="shared" si="100"/>
        <v>82.038403821275224</v>
      </c>
    </row>
    <row r="144" spans="1:48" ht="15" x14ac:dyDescent="0.2">
      <c r="A144" s="4">
        <v>139</v>
      </c>
      <c r="B144" s="54">
        <v>43116</v>
      </c>
      <c r="C144" s="61">
        <v>18.100000000000001</v>
      </c>
      <c r="D144" s="61">
        <v>36</v>
      </c>
      <c r="E144" s="61" t="s">
        <v>70</v>
      </c>
      <c r="F144" s="111">
        <v>29</v>
      </c>
      <c r="G144" s="112">
        <v>0</v>
      </c>
      <c r="H144" s="55">
        <f>IF($D144&gt;0,Bariloche!M139,"")</f>
        <v>91.409706208736111</v>
      </c>
      <c r="I144" s="55">
        <f>IF($D144&gt;0,Bariloche!O139,"")</f>
        <v>41.081059917574933</v>
      </c>
      <c r="J144" s="55">
        <f>IF($D144&gt;0,Bariloche!Y139,"")</f>
        <v>286.95051007194257</v>
      </c>
      <c r="K144" s="55">
        <f>IF($D144&gt;0,Bariloche!Z139,"")</f>
        <v>22.598102737394377</v>
      </c>
      <c r="L144" s="55">
        <f>IF($D144&gt;0,Bariloche!AA139,"")</f>
        <v>60.506277437615111</v>
      </c>
      <c r="M144" s="55">
        <f>IF($D144&gt;0,Bariloche!AB139,"")</f>
        <v>42.26076262331447</v>
      </c>
      <c r="N144" s="56">
        <v>76</v>
      </c>
      <c r="O144" s="85" t="str">
        <f>VLOOKUP(K144,Pastizal!$A$2:$AZ$32,MATCH(N144,Pastizal!$B$1:$AZ$1)+1)</f>
        <v>E</v>
      </c>
      <c r="P144" s="85" t="str">
        <f>VLOOKUP(K144,Arbustal!$A$1:$B$61,2)</f>
        <v>E</v>
      </c>
      <c r="Q144" s="85" t="str">
        <f>VLOOKUP(L144,'Tipo A'!$A$2:$GH$384,MATCH(K144,'Tipo A'!$B$1:$GH$1)+1)</f>
        <v>MA</v>
      </c>
      <c r="R144" s="85" t="str">
        <f>VLOOKUP(K144,'Tipo B'!$A$2:$FG$72,MATCH(L144,'Tipo B'!$B$1:$FG$1)+1)</f>
        <v>E</v>
      </c>
      <c r="S144" s="85" t="str">
        <f>VLOOKUP(K144,Plantaciones!$A$2:$GT$72,MATCH(L144,Plantaciones!$B$1:$GT$1)+1)</f>
        <v>E</v>
      </c>
      <c r="T144" s="85" t="str">
        <f t="shared" si="83"/>
        <v>E</v>
      </c>
      <c r="U144" s="98">
        <f t="shared" si="84"/>
        <v>5</v>
      </c>
      <c r="V144" s="98">
        <f t="shared" si="85"/>
        <v>5</v>
      </c>
      <c r="W144" s="98">
        <f t="shared" si="86"/>
        <v>4</v>
      </c>
      <c r="X144" s="98">
        <f t="shared" si="87"/>
        <v>5</v>
      </c>
      <c r="Y144" s="98">
        <f t="shared" si="88"/>
        <v>5</v>
      </c>
      <c r="Z144" s="98">
        <f t="shared" si="89"/>
        <v>4.8</v>
      </c>
      <c r="AA144" s="98">
        <f t="shared" si="90"/>
        <v>5</v>
      </c>
      <c r="AB144" s="85" t="str">
        <f t="shared" si="91"/>
        <v>E</v>
      </c>
      <c r="AC144" s="99">
        <f t="shared" si="92"/>
        <v>2.3000000000000003</v>
      </c>
      <c r="AD144" s="99">
        <f t="shared" si="93"/>
        <v>2.15</v>
      </c>
      <c r="AE144" s="99">
        <f t="shared" si="94"/>
        <v>0.28000000000000003</v>
      </c>
      <c r="AF144" s="99">
        <f t="shared" si="95"/>
        <v>0.2</v>
      </c>
      <c r="AG144" s="99">
        <f t="shared" si="96"/>
        <v>0</v>
      </c>
      <c r="AH144" s="99">
        <f t="shared" si="97"/>
        <v>4.9300000000000006</v>
      </c>
      <c r="AI144" s="99">
        <f t="shared" si="98"/>
        <v>5</v>
      </c>
      <c r="AJ144" s="85" t="str">
        <f t="shared" si="99"/>
        <v>MA</v>
      </c>
      <c r="AK144" s="57" t="str">
        <f t="shared" si="77"/>
        <v>Propagación</v>
      </c>
      <c r="AL144" s="58" t="str">
        <f t="shared" si="78"/>
        <v>rápida</v>
      </c>
      <c r="AM144" s="58" t="str">
        <f t="shared" si="79"/>
        <v>focos secundarios</v>
      </c>
      <c r="AN144" s="59" t="str">
        <f t="shared" si="80"/>
        <v>dificultad de control en la cabeza</v>
      </c>
      <c r="AO144" s="59" t="str">
        <f t="shared" si="81"/>
        <v>EXTREMO</v>
      </c>
      <c r="AP144" s="60" t="str">
        <f t="shared" si="82"/>
        <v/>
      </c>
      <c r="AQ144" s="32">
        <f t="shared" si="101"/>
        <v>21.75</v>
      </c>
      <c r="AR144" s="117">
        <f t="shared" si="102"/>
        <v>9.590293791263889</v>
      </c>
      <c r="AS144" s="32">
        <v>7</v>
      </c>
      <c r="AT144" s="176">
        <f t="shared" si="103"/>
        <v>7.6695766076691658</v>
      </c>
      <c r="AU144" s="177">
        <f t="shared" si="104"/>
        <v>3747.6880155918338</v>
      </c>
      <c r="AV144" s="177">
        <f t="shared" si="100"/>
        <v>62.461466926530562</v>
      </c>
    </row>
    <row r="145" spans="1:48" ht="15" x14ac:dyDescent="0.2">
      <c r="A145" s="4">
        <v>140</v>
      </c>
      <c r="B145" s="54">
        <v>43117</v>
      </c>
      <c r="C145" s="61">
        <v>17.600000000000001</v>
      </c>
      <c r="D145" s="61">
        <v>47</v>
      </c>
      <c r="E145" s="61" t="s">
        <v>70</v>
      </c>
      <c r="F145" s="111">
        <v>35</v>
      </c>
      <c r="G145" s="112">
        <v>0</v>
      </c>
      <c r="H145" s="55">
        <f>IF($D145&gt;0,Bariloche!M140,"")</f>
        <v>89.459188582825476</v>
      </c>
      <c r="I145" s="55">
        <f>IF($D145&gt;0,Bariloche!O140,"")</f>
        <v>43.239774827574934</v>
      </c>
      <c r="J145" s="55">
        <f>IF($D145&gt;0,Bariloche!Y140,"")</f>
        <v>293.82251007194259</v>
      </c>
      <c r="K145" s="55">
        <f>IF($D145&gt;0,Bariloche!Z140,"")</f>
        <v>23.136363330250685</v>
      </c>
      <c r="L145" s="55">
        <f>IF($D145&gt;0,Bariloche!AA140,"")</f>
        <v>63.220330540100754</v>
      </c>
      <c r="M145" s="55">
        <f>IF($D145&gt;0,Bariloche!AB140,"")</f>
        <v>43.786382232581268</v>
      </c>
      <c r="N145" s="56">
        <v>76</v>
      </c>
      <c r="O145" s="85" t="str">
        <f>VLOOKUP(K145,Pastizal!$A$2:$AZ$32,MATCH(N145,Pastizal!$B$1:$AZ$1)+1)</f>
        <v>E</v>
      </c>
      <c r="P145" s="85" t="str">
        <f>VLOOKUP(K145,Arbustal!$A$1:$B$61,2)</f>
        <v>E</v>
      </c>
      <c r="Q145" s="85" t="str">
        <f>VLOOKUP(L145,'Tipo A'!$A$2:$GH$384,MATCH(K145,'Tipo A'!$B$1:$GH$1)+1)</f>
        <v>MA</v>
      </c>
      <c r="R145" s="85" t="str">
        <f>VLOOKUP(K145,'Tipo B'!$A$2:$FG$72,MATCH(L145,'Tipo B'!$B$1:$FG$1)+1)</f>
        <v>E</v>
      </c>
      <c r="S145" s="85" t="str">
        <f>VLOOKUP(K145,Plantaciones!$A$2:$GT$72,MATCH(L145,Plantaciones!$B$1:$GT$1)+1)</f>
        <v>E</v>
      </c>
      <c r="T145" s="85" t="str">
        <f t="shared" si="83"/>
        <v>E</v>
      </c>
      <c r="U145" s="98">
        <f t="shared" si="84"/>
        <v>5</v>
      </c>
      <c r="V145" s="98">
        <f t="shared" si="85"/>
        <v>5</v>
      </c>
      <c r="W145" s="98">
        <f t="shared" si="86"/>
        <v>4</v>
      </c>
      <c r="X145" s="98">
        <f t="shared" si="87"/>
        <v>5</v>
      </c>
      <c r="Y145" s="98">
        <f t="shared" si="88"/>
        <v>5</v>
      </c>
      <c r="Z145" s="98">
        <f t="shared" si="89"/>
        <v>4.8</v>
      </c>
      <c r="AA145" s="98">
        <f t="shared" si="90"/>
        <v>5</v>
      </c>
      <c r="AB145" s="85" t="str">
        <f t="shared" si="91"/>
        <v>E</v>
      </c>
      <c r="AC145" s="99">
        <f t="shared" si="92"/>
        <v>2.3000000000000003</v>
      </c>
      <c r="AD145" s="99">
        <f t="shared" si="93"/>
        <v>2.15</v>
      </c>
      <c r="AE145" s="99">
        <f t="shared" si="94"/>
        <v>0.28000000000000003</v>
      </c>
      <c r="AF145" s="99">
        <f t="shared" si="95"/>
        <v>0.2</v>
      </c>
      <c r="AG145" s="99">
        <f t="shared" si="96"/>
        <v>0</v>
      </c>
      <c r="AH145" s="99">
        <f t="shared" si="97"/>
        <v>4.9300000000000006</v>
      </c>
      <c r="AI145" s="99">
        <f t="shared" si="98"/>
        <v>5</v>
      </c>
      <c r="AJ145" s="85" t="str">
        <f t="shared" si="99"/>
        <v>MA</v>
      </c>
      <c r="AK145" s="57" t="str">
        <f t="shared" si="77"/>
        <v>Propagación</v>
      </c>
      <c r="AL145" s="58" t="str">
        <f t="shared" si="78"/>
        <v>rápida</v>
      </c>
      <c r="AM145" s="58" t="str">
        <f t="shared" si="79"/>
        <v/>
      </c>
      <c r="AN145" s="59" t="str">
        <f t="shared" si="80"/>
        <v>dificultad de control en la cabeza</v>
      </c>
      <c r="AO145" s="59" t="str">
        <f t="shared" si="81"/>
        <v>EXTREMO</v>
      </c>
      <c r="AP145" s="60" t="str">
        <f t="shared" si="82"/>
        <v/>
      </c>
      <c r="AQ145" s="32">
        <f t="shared" si="101"/>
        <v>26.25</v>
      </c>
      <c r="AR145" s="117">
        <f t="shared" si="102"/>
        <v>11.540811417174524</v>
      </c>
      <c r="AS145" s="32">
        <v>7</v>
      </c>
      <c r="AT145" s="176">
        <f t="shared" si="103"/>
        <v>9.4153592047866983</v>
      </c>
      <c r="AU145" s="177">
        <f t="shared" si="104"/>
        <v>4000.0199968842085</v>
      </c>
      <c r="AV145" s="177">
        <f t="shared" si="100"/>
        <v>66.666999948070142</v>
      </c>
    </row>
    <row r="146" spans="1:48" ht="15" x14ac:dyDescent="0.2">
      <c r="A146" s="4">
        <v>141</v>
      </c>
      <c r="B146" s="54">
        <v>43118</v>
      </c>
      <c r="C146" s="61">
        <v>20.2</v>
      </c>
      <c r="D146" s="61">
        <v>41</v>
      </c>
      <c r="E146" s="61" t="s">
        <v>76</v>
      </c>
      <c r="F146" s="111">
        <v>24</v>
      </c>
      <c r="G146" s="112">
        <v>0</v>
      </c>
      <c r="H146" s="55">
        <f>IF($D146&gt;0,Bariloche!M141,"")</f>
        <v>89.508367510384829</v>
      </c>
      <c r="I146" s="55">
        <f>IF($D146&gt;0,Bariloche!O141,"")</f>
        <v>45.976993097574933</v>
      </c>
      <c r="J146" s="55">
        <f>IF($D146&gt;0,Bariloche!Y141,"")</f>
        <v>301.16251007194256</v>
      </c>
      <c r="K146" s="55">
        <f>IF($D146&gt;0,Bariloche!Z141,"")</f>
        <v>13.386965592218402</v>
      </c>
      <c r="L146" s="55">
        <f>IF($D146&gt;0,Bariloche!AA141,"")</f>
        <v>66.55313868321177</v>
      </c>
      <c r="M146" s="55">
        <f>IF($D146&gt;0,Bariloche!AB141,"")</f>
        <v>31.370579152312686</v>
      </c>
      <c r="N146" s="56">
        <v>76</v>
      </c>
      <c r="O146" s="85" t="str">
        <f>VLOOKUP(K146,Pastizal!$A$2:$AZ$32,MATCH(N146,Pastizal!$B$1:$AZ$1)+1)</f>
        <v>E</v>
      </c>
      <c r="P146" s="85" t="str">
        <f>VLOOKUP(K146,Arbustal!$A$1:$B$61,2)</f>
        <v>E</v>
      </c>
      <c r="Q146" s="85" t="str">
        <f>VLOOKUP(L146,'Tipo A'!$A$2:$GH$384,MATCH(K146,'Tipo A'!$B$1:$GH$1)+1)</f>
        <v>MA</v>
      </c>
      <c r="R146" s="85" t="str">
        <f>VLOOKUP(K146,'Tipo B'!$A$2:$FG$72,MATCH(L146,'Tipo B'!$B$1:$FG$1)+1)</f>
        <v>E</v>
      </c>
      <c r="S146" s="85" t="str">
        <f>VLOOKUP(K146,Plantaciones!$A$2:$GT$72,MATCH(L146,Plantaciones!$B$1:$GT$1)+1)</f>
        <v>E</v>
      </c>
      <c r="T146" s="85" t="str">
        <f t="shared" si="83"/>
        <v>E</v>
      </c>
      <c r="U146" s="98">
        <f t="shared" si="84"/>
        <v>5</v>
      </c>
      <c r="V146" s="98">
        <f t="shared" si="85"/>
        <v>5</v>
      </c>
      <c r="W146" s="98">
        <f t="shared" si="86"/>
        <v>4</v>
      </c>
      <c r="X146" s="98">
        <f t="shared" si="87"/>
        <v>5</v>
      </c>
      <c r="Y146" s="98">
        <f t="shared" si="88"/>
        <v>5</v>
      </c>
      <c r="Z146" s="98">
        <f t="shared" si="89"/>
        <v>4.8</v>
      </c>
      <c r="AA146" s="98">
        <f t="shared" si="90"/>
        <v>5</v>
      </c>
      <c r="AB146" s="85" t="str">
        <f t="shared" si="91"/>
        <v>E</v>
      </c>
      <c r="AC146" s="99">
        <f t="shared" si="92"/>
        <v>2.3000000000000003</v>
      </c>
      <c r="AD146" s="99">
        <f t="shared" si="93"/>
        <v>2.15</v>
      </c>
      <c r="AE146" s="99">
        <f t="shared" si="94"/>
        <v>0.28000000000000003</v>
      </c>
      <c r="AF146" s="99">
        <f t="shared" si="95"/>
        <v>0.2</v>
      </c>
      <c r="AG146" s="99">
        <f t="shared" si="96"/>
        <v>0</v>
      </c>
      <c r="AH146" s="99">
        <f t="shared" si="97"/>
        <v>4.9300000000000006</v>
      </c>
      <c r="AI146" s="99">
        <f t="shared" si="98"/>
        <v>5</v>
      </c>
      <c r="AJ146" s="85" t="str">
        <f t="shared" si="99"/>
        <v>A</v>
      </c>
      <c r="AK146" s="57" t="str">
        <f t="shared" si="77"/>
        <v>Propagación</v>
      </c>
      <c r="AL146" s="58" t="str">
        <f t="shared" si="78"/>
        <v>rápida</v>
      </c>
      <c r="AM146" s="58" t="str">
        <f t="shared" si="79"/>
        <v/>
      </c>
      <c r="AN146" s="59" t="str">
        <f t="shared" si="80"/>
        <v>dificultad de control en la cabeza</v>
      </c>
      <c r="AO146" s="59" t="str">
        <f t="shared" si="81"/>
        <v/>
      </c>
      <c r="AP146" s="60" t="str">
        <f t="shared" si="82"/>
        <v/>
      </c>
      <c r="AQ146" s="32">
        <f t="shared" si="101"/>
        <v>18</v>
      </c>
      <c r="AR146" s="117">
        <f t="shared" si="102"/>
        <v>11.491632489615171</v>
      </c>
      <c r="AS146" s="32">
        <v>7</v>
      </c>
      <c r="AT146" s="176">
        <f t="shared" si="103"/>
        <v>4.7335143543616294</v>
      </c>
      <c r="AU146" s="177">
        <f t="shared" si="104"/>
        <v>2733.3077923677415</v>
      </c>
      <c r="AV146" s="177">
        <f t="shared" si="100"/>
        <v>45.555129872795689</v>
      </c>
    </row>
    <row r="147" spans="1:48" s="153" customFormat="1" ht="15" x14ac:dyDescent="0.2">
      <c r="A147" s="4">
        <v>142</v>
      </c>
      <c r="B147" s="54">
        <v>43119</v>
      </c>
      <c r="C147" s="146">
        <v>20.2</v>
      </c>
      <c r="D147" s="146">
        <v>35</v>
      </c>
      <c r="E147" s="146" t="s">
        <v>76</v>
      </c>
      <c r="F147" s="147">
        <v>13</v>
      </c>
      <c r="G147" s="106">
        <v>0</v>
      </c>
      <c r="H147" s="55">
        <f>IF($D147&gt;0,Bariloche!M142,"")</f>
        <v>90.053610056016993</v>
      </c>
      <c r="I147" s="55">
        <f>IF($D147&gt;0,Bariloche!O142,"")</f>
        <v>48.99257254757493</v>
      </c>
      <c r="J147" s="55">
        <f>IF($D147&gt;0,Bariloche!Y142,"")</f>
        <v>308.50251007194254</v>
      </c>
      <c r="K147" s="55">
        <f>IF($D147&gt;0,Bariloche!Z142,"")</f>
        <v>8.3166961916097026</v>
      </c>
      <c r="L147" s="55">
        <f>IF($D147&gt;0,Bariloche!AA142,"")</f>
        <v>70.138722827017048</v>
      </c>
      <c r="M147" s="55">
        <f>IF($D147&gt;0,Bariloche!AB142,"")</f>
        <v>23.216087848132858</v>
      </c>
      <c r="N147" s="56">
        <v>78</v>
      </c>
      <c r="O147" s="146" t="str">
        <f>VLOOKUP(K147,Pastizal!$A$2:$AZ$32,MATCH(N147,Pastizal!$B$1:$AZ$1)+1)</f>
        <v>MA</v>
      </c>
      <c r="P147" s="146" t="str">
        <f>VLOOKUP(K147,Arbustal!$A$1:$B$61,2)</f>
        <v>E</v>
      </c>
      <c r="Q147" s="146" t="str">
        <f>VLOOKUP(L147,'Tipo A'!$A$2:$GH$384,MATCH(K147,'Tipo A'!$B$1:$GH$1)+1)</f>
        <v>A</v>
      </c>
      <c r="R147" s="146" t="str">
        <f>VLOOKUP(K147,'Tipo B'!$A$2:$FG$72,MATCH(L147,'Tipo B'!$B$1:$FG$1)+1)</f>
        <v>E</v>
      </c>
      <c r="S147" s="146" t="str">
        <f>VLOOKUP(K147,Plantaciones!$A$2:$GT$72,MATCH(L147,Plantaciones!$B$1:$GT$1)+1)</f>
        <v>E</v>
      </c>
      <c r="T147" s="146" t="str">
        <f t="shared" si="83"/>
        <v>MA</v>
      </c>
      <c r="U147" s="148">
        <f t="shared" si="84"/>
        <v>4</v>
      </c>
      <c r="V147" s="148">
        <f t="shared" si="85"/>
        <v>5</v>
      </c>
      <c r="W147" s="148">
        <f t="shared" si="86"/>
        <v>3</v>
      </c>
      <c r="X147" s="148">
        <f t="shared" si="87"/>
        <v>5</v>
      </c>
      <c r="Y147" s="148">
        <f t="shared" si="88"/>
        <v>5</v>
      </c>
      <c r="Z147" s="148">
        <f t="shared" si="89"/>
        <v>4.4000000000000004</v>
      </c>
      <c r="AA147" s="148">
        <f t="shared" si="90"/>
        <v>4</v>
      </c>
      <c r="AB147" s="146" t="str">
        <f t="shared" si="91"/>
        <v>MA</v>
      </c>
      <c r="AC147" s="139">
        <f t="shared" si="92"/>
        <v>1.84</v>
      </c>
      <c r="AD147" s="139">
        <f t="shared" si="93"/>
        <v>2.15</v>
      </c>
      <c r="AE147" s="139">
        <f t="shared" si="94"/>
        <v>0.21000000000000002</v>
      </c>
      <c r="AF147" s="139">
        <f t="shared" si="95"/>
        <v>0.2</v>
      </c>
      <c r="AG147" s="139">
        <f t="shared" si="96"/>
        <v>0</v>
      </c>
      <c r="AH147" s="139">
        <f t="shared" si="97"/>
        <v>4.4000000000000004</v>
      </c>
      <c r="AI147" s="139">
        <f t="shared" si="98"/>
        <v>4</v>
      </c>
      <c r="AJ147" s="146" t="str">
        <f t="shared" si="99"/>
        <v>A</v>
      </c>
      <c r="AK147" s="149" t="str">
        <f t="shared" si="77"/>
        <v>Propagación</v>
      </c>
      <c r="AL147" s="150" t="str">
        <f t="shared" si="78"/>
        <v/>
      </c>
      <c r="AM147" s="150" t="str">
        <f t="shared" si="79"/>
        <v>focos secundarios</v>
      </c>
      <c r="AN147" s="151" t="str">
        <f t="shared" si="80"/>
        <v/>
      </c>
      <c r="AO147" s="151" t="str">
        <f t="shared" si="81"/>
        <v/>
      </c>
      <c r="AP147" s="152" t="str">
        <f t="shared" si="82"/>
        <v/>
      </c>
      <c r="AQ147" s="32">
        <f t="shared" si="101"/>
        <v>9.75</v>
      </c>
      <c r="AR147" s="117">
        <f t="shared" si="102"/>
        <v>10.946389943983007</v>
      </c>
      <c r="AS147" s="32">
        <v>7</v>
      </c>
      <c r="AT147" s="176">
        <f t="shared" si="103"/>
        <v>0.26001622352713749</v>
      </c>
      <c r="AU147" s="177">
        <f t="shared" si="104"/>
        <v>1579.6980927718741</v>
      </c>
      <c r="AV147" s="177">
        <f t="shared" si="100"/>
        <v>26.328301546197903</v>
      </c>
    </row>
    <row r="148" spans="1:48" ht="15" x14ac:dyDescent="0.2">
      <c r="A148" s="4">
        <v>143</v>
      </c>
      <c r="B148" s="54">
        <v>43120</v>
      </c>
      <c r="C148" s="61">
        <v>26.2</v>
      </c>
      <c r="D148" s="61">
        <v>33</v>
      </c>
      <c r="E148" s="61" t="s">
        <v>96</v>
      </c>
      <c r="F148" s="111">
        <v>7</v>
      </c>
      <c r="G148" s="112">
        <v>0</v>
      </c>
      <c r="H148" s="55">
        <f>IF($D148&gt;0,Bariloche!M143,"")</f>
        <v>91.351020191688633</v>
      </c>
      <c r="I148" s="55">
        <f>IF($D148&gt;0,Bariloche!O143,"")</f>
        <v>52.97653525757493</v>
      </c>
      <c r="J148" s="55">
        <f>IF($D148&gt;0,Bariloche!Y143,"")</f>
        <v>316.92251007194255</v>
      </c>
      <c r="K148" s="55">
        <f>IF($D148&gt;0,Bariloche!Z143,"")</f>
        <v>7.3976776502849928</v>
      </c>
      <c r="L148" s="55">
        <f>IF($D148&gt;0,Bariloche!AA143,"")</f>
        <v>74.725443959966938</v>
      </c>
      <c r="M148" s="55">
        <f>IF($D148&gt;0,Bariloche!AB143,"")</f>
        <v>22.084456224351136</v>
      </c>
      <c r="N148" s="56">
        <v>78</v>
      </c>
      <c r="O148" s="85" t="str">
        <f>VLOOKUP(K148,Pastizal!$A$2:$AZ$32,MATCH(N148,Pastizal!$B$1:$AZ$1)+1)</f>
        <v>A</v>
      </c>
      <c r="P148" s="85" t="str">
        <f>VLOOKUP(K148,Arbustal!$A$1:$B$61,2)</f>
        <v>E</v>
      </c>
      <c r="Q148" s="85" t="str">
        <f>VLOOKUP(L148,'Tipo A'!$A$2:$GH$384,MATCH(K148,'Tipo A'!$B$1:$GH$1)+1)</f>
        <v>A</v>
      </c>
      <c r="R148" s="85" t="str">
        <f>VLOOKUP(K148,'Tipo B'!$A$2:$FG$72,MATCH(L148,'Tipo B'!$B$1:$FG$1)+1)</f>
        <v>E</v>
      </c>
      <c r="S148" s="85" t="str">
        <f>VLOOKUP(K148,Plantaciones!$A$2:$GT$72,MATCH(L148,Plantaciones!$B$1:$GT$1)+1)</f>
        <v>E</v>
      </c>
      <c r="T148" s="85" t="str">
        <f t="shared" si="83"/>
        <v>MA</v>
      </c>
      <c r="U148" s="98">
        <f t="shared" si="84"/>
        <v>3</v>
      </c>
      <c r="V148" s="98">
        <f t="shared" si="85"/>
        <v>5</v>
      </c>
      <c r="W148" s="98">
        <f t="shared" si="86"/>
        <v>3</v>
      </c>
      <c r="X148" s="98">
        <f t="shared" si="87"/>
        <v>5</v>
      </c>
      <c r="Y148" s="98">
        <f t="shared" si="88"/>
        <v>5</v>
      </c>
      <c r="Z148" s="98">
        <f t="shared" si="89"/>
        <v>4.2</v>
      </c>
      <c r="AA148" s="98">
        <f t="shared" si="90"/>
        <v>4</v>
      </c>
      <c r="AB148" s="85" t="str">
        <f t="shared" si="91"/>
        <v>MA</v>
      </c>
      <c r="AC148" s="99">
        <f t="shared" si="92"/>
        <v>1.3800000000000001</v>
      </c>
      <c r="AD148" s="99">
        <f t="shared" si="93"/>
        <v>2.15</v>
      </c>
      <c r="AE148" s="99">
        <f t="shared" si="94"/>
        <v>0.21000000000000002</v>
      </c>
      <c r="AF148" s="99">
        <f t="shared" si="95"/>
        <v>0.2</v>
      </c>
      <c r="AG148" s="99">
        <f t="shared" si="96"/>
        <v>0</v>
      </c>
      <c r="AH148" s="99">
        <f t="shared" si="97"/>
        <v>3.9400000000000004</v>
      </c>
      <c r="AI148" s="99">
        <f t="shared" si="98"/>
        <v>4</v>
      </c>
      <c r="AJ148" s="85" t="str">
        <f t="shared" si="99"/>
        <v>A</v>
      </c>
      <c r="AK148" s="57" t="str">
        <f t="shared" si="77"/>
        <v>Propagación</v>
      </c>
      <c r="AL148" s="58" t="str">
        <f t="shared" si="78"/>
        <v/>
      </c>
      <c r="AM148" s="58" t="str">
        <f t="shared" si="79"/>
        <v>focos secundarios</v>
      </c>
      <c r="AN148" s="59" t="str">
        <f t="shared" si="80"/>
        <v/>
      </c>
      <c r="AO148" s="59" t="str">
        <f t="shared" si="81"/>
        <v/>
      </c>
      <c r="AP148" s="60" t="str">
        <f t="shared" si="82"/>
        <v/>
      </c>
      <c r="AQ148" s="32">
        <f t="shared" si="101"/>
        <v>5.25</v>
      </c>
      <c r="AR148" s="117">
        <f t="shared" si="102"/>
        <v>9.6489798083113669</v>
      </c>
      <c r="AS148" s="32">
        <v>7</v>
      </c>
      <c r="AT148" s="176">
        <f t="shared" si="103"/>
        <v>-1.7600715194907757</v>
      </c>
      <c r="AU148" s="177">
        <f t="shared" si="104"/>
        <v>1178.4576037050078</v>
      </c>
      <c r="AV148" s="177">
        <f t="shared" si="100"/>
        <v>19.640960061750132</v>
      </c>
    </row>
    <row r="149" spans="1:48" ht="15" x14ac:dyDescent="0.2">
      <c r="A149" s="4">
        <v>144</v>
      </c>
      <c r="B149" s="54">
        <v>43121</v>
      </c>
      <c r="C149" s="61">
        <v>23</v>
      </c>
      <c r="D149" s="61">
        <v>51</v>
      </c>
      <c r="E149" s="61" t="s">
        <v>97</v>
      </c>
      <c r="F149" s="111">
        <v>23</v>
      </c>
      <c r="G149" s="112">
        <v>2.2000000000000002</v>
      </c>
      <c r="H149" s="55">
        <f>IF($D149&gt;0,Bariloche!M144,"")</f>
        <v>82.15418365558466</v>
      </c>
      <c r="I149" s="55">
        <f>IF($D149&gt;0,Bariloche!O144,"")</f>
        <v>48.884232387442069</v>
      </c>
      <c r="J149" s="55">
        <f>IF($D149&gt;0,Bariloche!Y144,"")</f>
        <v>324.76651007194255</v>
      </c>
      <c r="K149" s="55">
        <f>IF($D149&gt;0,Bariloche!Z144,"")</f>
        <v>4.6275122684696237</v>
      </c>
      <c r="L149" s="55">
        <f>IF($D149&gt;0,Bariloche!AA144,"")</f>
        <v>71.037025692107292</v>
      </c>
      <c r="M149" s="55">
        <f>IF($D149&gt;0,Bariloche!AB144,"")</f>
        <v>15.209492779206064</v>
      </c>
      <c r="N149" s="56">
        <v>78</v>
      </c>
      <c r="O149" s="85" t="str">
        <f>VLOOKUP(K149,Pastizal!$A$2:$AZ$32,MATCH(N149,Pastizal!$B$1:$AZ$1)+1)</f>
        <v>A</v>
      </c>
      <c r="P149" s="85" t="str">
        <f>VLOOKUP(K149,Arbustal!$A$1:$B$61,2)</f>
        <v>E</v>
      </c>
      <c r="Q149" s="85" t="str">
        <f>VLOOKUP(L149,'Tipo A'!$A$2:$GH$384,MATCH(K149,'Tipo A'!$B$1:$GH$1)+1)</f>
        <v>M</v>
      </c>
      <c r="R149" s="85" t="str">
        <f>VLOOKUP(K149,'Tipo B'!$A$2:$FG$72,MATCH(L149,'Tipo B'!$B$1:$FG$1)+1)</f>
        <v>MA</v>
      </c>
      <c r="S149" s="85" t="str">
        <f>VLOOKUP(K149,Plantaciones!$A$2:$GT$72,MATCH(L149,Plantaciones!$B$1:$GT$1)+1)</f>
        <v>M</v>
      </c>
      <c r="T149" s="85" t="str">
        <f t="shared" si="83"/>
        <v>A</v>
      </c>
      <c r="U149" s="98">
        <f t="shared" si="84"/>
        <v>3</v>
      </c>
      <c r="V149" s="98">
        <f t="shared" si="85"/>
        <v>5</v>
      </c>
      <c r="W149" s="98">
        <f t="shared" si="86"/>
        <v>2</v>
      </c>
      <c r="X149" s="98">
        <f t="shared" si="87"/>
        <v>4</v>
      </c>
      <c r="Y149" s="98">
        <f t="shared" si="88"/>
        <v>2</v>
      </c>
      <c r="Z149" s="98">
        <f t="shared" si="89"/>
        <v>3.2</v>
      </c>
      <c r="AA149" s="98">
        <f t="shared" si="90"/>
        <v>3</v>
      </c>
      <c r="AB149" s="85" t="str">
        <f t="shared" si="91"/>
        <v>MA</v>
      </c>
      <c r="AC149" s="99">
        <f t="shared" si="92"/>
        <v>1.3800000000000001</v>
      </c>
      <c r="AD149" s="99">
        <f t="shared" si="93"/>
        <v>2.15</v>
      </c>
      <c r="AE149" s="99">
        <f t="shared" si="94"/>
        <v>0.14000000000000001</v>
      </c>
      <c r="AF149" s="99">
        <f t="shared" si="95"/>
        <v>0.16</v>
      </c>
      <c r="AG149" s="99">
        <f t="shared" si="96"/>
        <v>0</v>
      </c>
      <c r="AH149" s="99">
        <f t="shared" si="97"/>
        <v>3.8300000000000005</v>
      </c>
      <c r="AI149" s="99">
        <f t="shared" si="98"/>
        <v>4</v>
      </c>
      <c r="AJ149" s="85" t="str">
        <f t="shared" si="99"/>
        <v>M</v>
      </c>
      <c r="AK149" s="57" t="str">
        <f t="shared" si="77"/>
        <v>Propagación</v>
      </c>
      <c r="AL149" s="58" t="str">
        <f t="shared" si="78"/>
        <v/>
      </c>
      <c r="AM149" s="58" t="str">
        <f t="shared" si="79"/>
        <v/>
      </c>
      <c r="AN149" s="59" t="str">
        <f t="shared" si="80"/>
        <v/>
      </c>
      <c r="AO149" s="59" t="str">
        <f t="shared" si="81"/>
        <v/>
      </c>
      <c r="AP149" s="60" t="str">
        <f t="shared" si="82"/>
        <v/>
      </c>
      <c r="AQ149" s="32">
        <f t="shared" si="101"/>
        <v>17.25</v>
      </c>
      <c r="AR149" s="117">
        <f t="shared" si="102"/>
        <v>18.84581634441534</v>
      </c>
      <c r="AS149" s="32">
        <v>7</v>
      </c>
      <c r="AT149" s="176">
        <f t="shared" si="103"/>
        <v>1.217257135345557</v>
      </c>
      <c r="AU149" s="177">
        <f t="shared" si="104"/>
        <v>940.37887347330161</v>
      </c>
      <c r="AV149" s="177">
        <f t="shared" si="100"/>
        <v>15.672981224555027</v>
      </c>
    </row>
    <row r="150" spans="1:48" ht="15" x14ac:dyDescent="0.2">
      <c r="A150" s="4">
        <v>145</v>
      </c>
      <c r="B150" s="54">
        <v>43122</v>
      </c>
      <c r="C150" s="61">
        <v>19.600000000000001</v>
      </c>
      <c r="D150" s="61">
        <v>21</v>
      </c>
      <c r="E150" s="61" t="s">
        <v>97</v>
      </c>
      <c r="F150" s="111">
        <v>42</v>
      </c>
      <c r="G150" s="112">
        <v>0</v>
      </c>
      <c r="H150" s="55">
        <f>IF($D150&gt;0,Bariloche!M145,"")</f>
        <v>91.922286831674171</v>
      </c>
      <c r="I150" s="55">
        <f>IF($D150&gt;0,Bariloche!O145,"")</f>
        <v>52.44607931744207</v>
      </c>
      <c r="J150" s="55">
        <f>IF($D150&gt;0,Bariloche!Y145,"")</f>
        <v>331.99851007194258</v>
      </c>
      <c r="K150" s="55">
        <f>IF($D150&gt;0,Bariloche!Z145,"")</f>
        <v>46.781396109308538</v>
      </c>
      <c r="L150" s="55">
        <f>IF($D150&gt;0,Bariloche!AA145,"")</f>
        <v>75.19544283824969</v>
      </c>
      <c r="M150" s="55">
        <f>IF($D150&gt;0,Bariloche!AB145,"")</f>
        <v>73.062781732289523</v>
      </c>
      <c r="N150" s="56">
        <v>78</v>
      </c>
      <c r="O150" s="85" t="str">
        <f>VLOOKUP(K150,Pastizal!$A$2:$AZ$32,MATCH(N150,Pastizal!$B$1:$AZ$1)+1)</f>
        <v>E</v>
      </c>
      <c r="P150" s="85" t="str">
        <f>VLOOKUP(K150,Arbustal!$A$1:$B$61,2)</f>
        <v>E</v>
      </c>
      <c r="Q150" s="85" t="str">
        <f>VLOOKUP(L150,'Tipo A'!$A$2:$GH$384,MATCH(K150,'Tipo A'!$B$1:$GH$1)+1)</f>
        <v>E</v>
      </c>
      <c r="R150" s="85" t="str">
        <f>VLOOKUP(K150,'Tipo B'!$A$2:$FG$72,MATCH(L150,'Tipo B'!$B$1:$FG$1)+1)</f>
        <v>E</v>
      </c>
      <c r="S150" s="85" t="str">
        <f>VLOOKUP(K150,Plantaciones!$A$2:$GT$72,MATCH(L150,Plantaciones!$B$1:$GT$1)+1)</f>
        <v>E</v>
      </c>
      <c r="T150" s="85" t="str">
        <f t="shared" si="83"/>
        <v>E</v>
      </c>
      <c r="U150" s="98">
        <f t="shared" si="84"/>
        <v>5</v>
      </c>
      <c r="V150" s="98">
        <f t="shared" si="85"/>
        <v>5</v>
      </c>
      <c r="W150" s="98">
        <f t="shared" si="86"/>
        <v>5</v>
      </c>
      <c r="X150" s="98">
        <f t="shared" si="87"/>
        <v>5</v>
      </c>
      <c r="Y150" s="98">
        <f t="shared" si="88"/>
        <v>5</v>
      </c>
      <c r="Z150" s="98">
        <f t="shared" si="89"/>
        <v>5</v>
      </c>
      <c r="AA150" s="98">
        <f t="shared" si="90"/>
        <v>5</v>
      </c>
      <c r="AB150" s="85" t="str">
        <f t="shared" si="91"/>
        <v>E</v>
      </c>
      <c r="AC150" s="99">
        <f t="shared" si="92"/>
        <v>2.3000000000000003</v>
      </c>
      <c r="AD150" s="99">
        <f t="shared" si="93"/>
        <v>2.15</v>
      </c>
      <c r="AE150" s="99">
        <f t="shared" si="94"/>
        <v>0.35000000000000003</v>
      </c>
      <c r="AF150" s="99">
        <f t="shared" si="95"/>
        <v>0.2</v>
      </c>
      <c r="AG150" s="99">
        <f t="shared" si="96"/>
        <v>0</v>
      </c>
      <c r="AH150" s="99">
        <f t="shared" si="97"/>
        <v>5</v>
      </c>
      <c r="AI150" s="99">
        <f t="shared" si="98"/>
        <v>5</v>
      </c>
      <c r="AJ150" s="85" t="str">
        <f t="shared" si="99"/>
        <v>E</v>
      </c>
      <c r="AK150" s="57" t="str">
        <f t="shared" si="77"/>
        <v>Propagación</v>
      </c>
      <c r="AL150" s="58" t="str">
        <f t="shared" si="78"/>
        <v>rápida</v>
      </c>
      <c r="AM150" s="58" t="str">
        <f t="shared" si="79"/>
        <v>focos secundarios</v>
      </c>
      <c r="AN150" s="59" t="str">
        <f t="shared" si="80"/>
        <v>dificultad de control en la cabeza</v>
      </c>
      <c r="AO150" s="59" t="str">
        <f t="shared" si="81"/>
        <v>EXTREMO</v>
      </c>
      <c r="AP150" s="60" t="str">
        <f t="shared" si="82"/>
        <v>¡¡¡CATASTRÓFICO!!!</v>
      </c>
      <c r="AQ150" s="32">
        <f t="shared" si="101"/>
        <v>31.5</v>
      </c>
      <c r="AR150" s="117">
        <f t="shared" si="102"/>
        <v>9.077713168325829</v>
      </c>
      <c r="AS150" s="32">
        <v>7</v>
      </c>
      <c r="AT150" s="176">
        <f t="shared" si="103"/>
        <v>13.442360469303148</v>
      </c>
      <c r="AU150" s="177">
        <f t="shared" si="104"/>
        <v>5374.8313976217114</v>
      </c>
      <c r="AV150" s="177">
        <f t="shared" si="100"/>
        <v>89.580523293695194</v>
      </c>
    </row>
    <row r="151" spans="1:48" ht="15" x14ac:dyDescent="0.2">
      <c r="A151" s="4">
        <v>146</v>
      </c>
      <c r="B151" s="54">
        <v>43123</v>
      </c>
      <c r="C151" s="61">
        <v>15.8</v>
      </c>
      <c r="D151" s="61">
        <v>39</v>
      </c>
      <c r="E151" s="61" t="s">
        <v>97</v>
      </c>
      <c r="F151" s="111">
        <v>23</v>
      </c>
      <c r="G151" s="112">
        <v>0</v>
      </c>
      <c r="H151" s="55">
        <f>IF($D151&gt;0,Bariloche!M146,"")</f>
        <v>90.622878701752398</v>
      </c>
      <c r="I151" s="55">
        <f>IF($D151&gt;0,Bariloche!O146,"")</f>
        <v>54.691482607442069</v>
      </c>
      <c r="J151" s="55">
        <f>IF($D151&gt;0,Bariloche!Y146,"")</f>
        <v>338.54651007194258</v>
      </c>
      <c r="K151" s="55">
        <f>IF($D151&gt;0,Bariloche!Z146,"")</f>
        <v>14.931734646310581</v>
      </c>
      <c r="L151" s="55">
        <f>IF($D151&gt;0,Bariloche!AA146,"")</f>
        <v>77.915321149014005</v>
      </c>
      <c r="M151" s="55">
        <f>IF($D151&gt;0,Bariloche!AB146,"")</f>
        <v>36.423423904371951</v>
      </c>
      <c r="N151" s="56">
        <v>78</v>
      </c>
      <c r="O151" s="85" t="str">
        <f>VLOOKUP(K151,Pastizal!$A$2:$AZ$32,MATCH(N151,Pastizal!$B$1:$AZ$1)+1)</f>
        <v>E</v>
      </c>
      <c r="P151" s="85" t="str">
        <f>VLOOKUP(K151,Arbustal!$A$1:$B$61,2)</f>
        <v>E</v>
      </c>
      <c r="Q151" s="85" t="str">
        <f>VLOOKUP(L151,'Tipo A'!$A$2:$GH$384,MATCH(K151,'Tipo A'!$B$1:$GH$1)+1)</f>
        <v>MA</v>
      </c>
      <c r="R151" s="85" t="str">
        <f>VLOOKUP(K151,'Tipo B'!$A$2:$FG$72,MATCH(L151,'Tipo B'!$B$1:$FG$1)+1)</f>
        <v>E</v>
      </c>
      <c r="S151" s="85" t="str">
        <f>VLOOKUP(K151,Plantaciones!$A$2:$GT$72,MATCH(L151,Plantaciones!$B$1:$GT$1)+1)</f>
        <v>E</v>
      </c>
      <c r="T151" s="85" t="str">
        <f t="shared" si="83"/>
        <v>E</v>
      </c>
      <c r="U151" s="98">
        <f t="shared" si="84"/>
        <v>5</v>
      </c>
      <c r="V151" s="98">
        <f t="shared" si="85"/>
        <v>5</v>
      </c>
      <c r="W151" s="98">
        <f t="shared" si="86"/>
        <v>4</v>
      </c>
      <c r="X151" s="98">
        <f t="shared" si="87"/>
        <v>5</v>
      </c>
      <c r="Y151" s="98">
        <f t="shared" si="88"/>
        <v>5</v>
      </c>
      <c r="Z151" s="98">
        <f t="shared" si="89"/>
        <v>4.8</v>
      </c>
      <c r="AA151" s="98">
        <f t="shared" si="90"/>
        <v>5</v>
      </c>
      <c r="AB151" s="85" t="str">
        <f t="shared" si="91"/>
        <v>E</v>
      </c>
      <c r="AC151" s="99">
        <f t="shared" si="92"/>
        <v>2.3000000000000003</v>
      </c>
      <c r="AD151" s="99">
        <f t="shared" si="93"/>
        <v>2.15</v>
      </c>
      <c r="AE151" s="99">
        <f t="shared" si="94"/>
        <v>0.28000000000000003</v>
      </c>
      <c r="AF151" s="99">
        <f t="shared" si="95"/>
        <v>0.2</v>
      </c>
      <c r="AG151" s="99">
        <f t="shared" si="96"/>
        <v>0</v>
      </c>
      <c r="AH151" s="99">
        <f t="shared" si="97"/>
        <v>4.9300000000000006</v>
      </c>
      <c r="AI151" s="99">
        <f t="shared" si="98"/>
        <v>5</v>
      </c>
      <c r="AJ151" s="85" t="str">
        <f t="shared" si="99"/>
        <v>A</v>
      </c>
      <c r="AK151" s="57" t="str">
        <f t="shared" si="77"/>
        <v>Propagación</v>
      </c>
      <c r="AL151" s="58" t="str">
        <f t="shared" si="78"/>
        <v>rápida</v>
      </c>
      <c r="AM151" s="58" t="str">
        <f t="shared" si="79"/>
        <v>focos secundarios</v>
      </c>
      <c r="AN151" s="59" t="str">
        <f t="shared" si="80"/>
        <v>dificultad de control en la cabeza</v>
      </c>
      <c r="AO151" s="59" t="str">
        <f t="shared" si="81"/>
        <v>EXTREMO</v>
      </c>
      <c r="AP151" s="60" t="str">
        <f t="shared" si="82"/>
        <v/>
      </c>
      <c r="AQ151" s="32">
        <f t="shared" si="101"/>
        <v>17.25</v>
      </c>
      <c r="AR151" s="117">
        <f t="shared" si="102"/>
        <v>10.377121298247602</v>
      </c>
      <c r="AS151" s="32">
        <v>7</v>
      </c>
      <c r="AT151" s="176">
        <f t="shared" si="103"/>
        <v>4.774109054736007</v>
      </c>
      <c r="AU151" s="177">
        <f t="shared" si="104"/>
        <v>2871.2413439995462</v>
      </c>
      <c r="AV151" s="177">
        <f t="shared" si="100"/>
        <v>47.854022399992438</v>
      </c>
    </row>
    <row r="152" spans="1:48" ht="15" x14ac:dyDescent="0.2">
      <c r="A152" s="4">
        <v>147</v>
      </c>
      <c r="B152" s="54">
        <v>43124</v>
      </c>
      <c r="C152" s="61">
        <v>17.7</v>
      </c>
      <c r="D152" s="61">
        <v>39</v>
      </c>
      <c r="E152" s="61" t="s">
        <v>122</v>
      </c>
      <c r="F152" s="111">
        <v>20</v>
      </c>
      <c r="G152" s="112">
        <v>0</v>
      </c>
      <c r="H152" s="55">
        <f>IF($D152&gt;0,Bariloche!M147,"")</f>
        <v>90.526518800289779</v>
      </c>
      <c r="I152" s="55">
        <f>IF($D152&gt;0,Bariloche!O147,"")</f>
        <v>57.189327687442066</v>
      </c>
      <c r="J152" s="55">
        <f>IF($D152&gt;0,Bariloche!Y147,"")</f>
        <v>345.43651007194256</v>
      </c>
      <c r="K152" s="55">
        <f>IF($D152&gt;0,Bariloche!Z147,"")</f>
        <v>12.661713229007461</v>
      </c>
      <c r="L152" s="55">
        <f>IF($D152&gt;0,Bariloche!AA147,"")</f>
        <v>80.896331666407065</v>
      </c>
      <c r="M152" s="55">
        <f>IF($D152&gt;0,Bariloche!AB147,"")</f>
        <v>33.254277535440792</v>
      </c>
      <c r="N152" s="56">
        <v>78</v>
      </c>
      <c r="O152" s="85" t="str">
        <f>VLOOKUP(K152,Pastizal!$A$2:$AZ$32,MATCH(N152,Pastizal!$B$1:$AZ$1)+1)</f>
        <v>E</v>
      </c>
      <c r="P152" s="85" t="str">
        <f>VLOOKUP(K152,Arbustal!$A$1:$B$61,2)</f>
        <v>E</v>
      </c>
      <c r="Q152" s="85" t="str">
        <f>VLOOKUP(L152,'Tipo A'!$A$2:$GH$384,MATCH(K152,'Tipo A'!$B$1:$GH$1)+1)</f>
        <v>MA</v>
      </c>
      <c r="R152" s="85" t="str">
        <f>VLOOKUP(K152,'Tipo B'!$A$2:$FG$72,MATCH(L152,'Tipo B'!$B$1:$FG$1)+1)</f>
        <v>E</v>
      </c>
      <c r="S152" s="85" t="str">
        <f>VLOOKUP(K152,Plantaciones!$A$2:$GT$72,MATCH(L152,Plantaciones!$B$1:$GT$1)+1)</f>
        <v>E</v>
      </c>
      <c r="T152" s="85" t="str">
        <f t="shared" si="83"/>
        <v>E</v>
      </c>
      <c r="U152" s="98">
        <f t="shared" si="84"/>
        <v>5</v>
      </c>
      <c r="V152" s="98">
        <f t="shared" si="85"/>
        <v>5</v>
      </c>
      <c r="W152" s="98">
        <f t="shared" si="86"/>
        <v>4</v>
      </c>
      <c r="X152" s="98">
        <f t="shared" si="87"/>
        <v>5</v>
      </c>
      <c r="Y152" s="98">
        <f t="shared" si="88"/>
        <v>5</v>
      </c>
      <c r="Z152" s="98">
        <f t="shared" si="89"/>
        <v>4.8</v>
      </c>
      <c r="AA152" s="98">
        <f t="shared" si="90"/>
        <v>5</v>
      </c>
      <c r="AB152" s="85" t="str">
        <f t="shared" si="91"/>
        <v>E</v>
      </c>
      <c r="AC152" s="99">
        <f t="shared" si="92"/>
        <v>2.3000000000000003</v>
      </c>
      <c r="AD152" s="99">
        <f t="shared" si="93"/>
        <v>2.15</v>
      </c>
      <c r="AE152" s="99">
        <f t="shared" si="94"/>
        <v>0.28000000000000003</v>
      </c>
      <c r="AF152" s="99">
        <f t="shared" si="95"/>
        <v>0.2</v>
      </c>
      <c r="AG152" s="99">
        <f t="shared" si="96"/>
        <v>0</v>
      </c>
      <c r="AH152" s="99">
        <f t="shared" si="97"/>
        <v>4.9300000000000006</v>
      </c>
      <c r="AI152" s="99">
        <f t="shared" si="98"/>
        <v>5</v>
      </c>
      <c r="AJ152" s="85" t="str">
        <f t="shared" si="99"/>
        <v>A</v>
      </c>
      <c r="AK152" s="57" t="str">
        <f t="shared" si="77"/>
        <v>Propagación</v>
      </c>
      <c r="AL152" s="58" t="str">
        <f t="shared" si="78"/>
        <v>rápida</v>
      </c>
      <c r="AM152" s="58" t="str">
        <f t="shared" si="79"/>
        <v>focos secundarios</v>
      </c>
      <c r="AN152" s="59" t="str">
        <f t="shared" si="80"/>
        <v>dificultad de control en la cabeza</v>
      </c>
      <c r="AO152" s="59" t="str">
        <f t="shared" si="81"/>
        <v/>
      </c>
      <c r="AP152" s="60" t="str">
        <f t="shared" si="82"/>
        <v/>
      </c>
      <c r="AQ152" s="32">
        <f t="shared" si="101"/>
        <v>15</v>
      </c>
      <c r="AR152" s="117">
        <f t="shared" si="102"/>
        <v>10.473481199710221</v>
      </c>
      <c r="AS152" s="32">
        <v>7</v>
      </c>
      <c r="AT152" s="176">
        <f t="shared" si="103"/>
        <v>3.4511378961217059</v>
      </c>
      <c r="AU152" s="177">
        <f t="shared" si="104"/>
        <v>2500.7462864660693</v>
      </c>
      <c r="AV152" s="177">
        <f t="shared" si="100"/>
        <v>41.679104774434485</v>
      </c>
    </row>
    <row r="153" spans="1:48" s="153" customFormat="1" ht="15" x14ac:dyDescent="0.2">
      <c r="A153" s="4">
        <v>148</v>
      </c>
      <c r="B153" s="54">
        <v>43125</v>
      </c>
      <c r="C153" s="146">
        <v>21.3</v>
      </c>
      <c r="D153" s="146">
        <v>36</v>
      </c>
      <c r="E153" s="146" t="s">
        <v>123</v>
      </c>
      <c r="F153" s="147">
        <v>10</v>
      </c>
      <c r="G153" s="106">
        <v>0.2</v>
      </c>
      <c r="H153" s="55">
        <f>IF($D153&gt;0,Bariloche!M148,"")</f>
        <v>90.576050107289063</v>
      </c>
      <c r="I153" s="55">
        <f>IF($D153&gt;0,Bariloche!O148,"")</f>
        <v>60.311851847442064</v>
      </c>
      <c r="J153" s="55">
        <f>IF($D153&gt;0,Bariloche!Y148,"")</f>
        <v>352.97451007194257</v>
      </c>
      <c r="K153" s="55">
        <f>IF($D153&gt;0,Bariloche!Z148,"")</f>
        <v>7.7049250182961915</v>
      </c>
      <c r="L153" s="55">
        <f>IF($D153&gt;0,Bariloche!AA148,"")</f>
        <v>84.51958874406408</v>
      </c>
      <c r="M153" s="55">
        <f>IF($D153&gt;0,Bariloche!AB148,"")</f>
        <v>24.231951254199956</v>
      </c>
      <c r="N153" s="56">
        <v>78</v>
      </c>
      <c r="O153" s="146" t="str">
        <f>VLOOKUP(K153,Pastizal!$A$2:$AZ$32,MATCH(N153,Pastizal!$B$1:$AZ$1)+1)</f>
        <v>A</v>
      </c>
      <c r="P153" s="146" t="str">
        <f>VLOOKUP(K153,Arbustal!$A$1:$B$61,2)</f>
        <v>E</v>
      </c>
      <c r="Q153" s="146" t="str">
        <f>VLOOKUP(L153,'Tipo A'!$A$2:$GH$384,MATCH(K153,'Tipo A'!$B$1:$GH$1)+1)</f>
        <v>A</v>
      </c>
      <c r="R153" s="146" t="str">
        <f>VLOOKUP(K153,'Tipo B'!$A$2:$FG$72,MATCH(L153,'Tipo B'!$B$1:$FG$1)+1)</f>
        <v>E</v>
      </c>
      <c r="S153" s="146" t="str">
        <f>VLOOKUP(K153,Plantaciones!$A$2:$GT$72,MATCH(L153,Plantaciones!$B$1:$GT$1)+1)</f>
        <v>E</v>
      </c>
      <c r="T153" s="146" t="str">
        <f t="shared" si="83"/>
        <v>MA</v>
      </c>
      <c r="U153" s="148">
        <f t="shared" si="84"/>
        <v>3</v>
      </c>
      <c r="V153" s="148">
        <f t="shared" si="85"/>
        <v>5</v>
      </c>
      <c r="W153" s="148">
        <f t="shared" si="86"/>
        <v>3</v>
      </c>
      <c r="X153" s="148">
        <f t="shared" si="87"/>
        <v>5</v>
      </c>
      <c r="Y153" s="148">
        <f t="shared" si="88"/>
        <v>5</v>
      </c>
      <c r="Z153" s="148">
        <f t="shared" si="89"/>
        <v>4.2</v>
      </c>
      <c r="AA153" s="148">
        <f t="shared" si="90"/>
        <v>4</v>
      </c>
      <c r="AB153" s="146" t="str">
        <f t="shared" si="91"/>
        <v>MA</v>
      </c>
      <c r="AC153" s="139">
        <f t="shared" si="92"/>
        <v>1.3800000000000001</v>
      </c>
      <c r="AD153" s="139">
        <f t="shared" si="93"/>
        <v>2.15</v>
      </c>
      <c r="AE153" s="139">
        <f t="shared" si="94"/>
        <v>0.21000000000000002</v>
      </c>
      <c r="AF153" s="139">
        <f t="shared" si="95"/>
        <v>0.2</v>
      </c>
      <c r="AG153" s="139">
        <f t="shared" si="96"/>
        <v>0</v>
      </c>
      <c r="AH153" s="139">
        <f t="shared" si="97"/>
        <v>3.9400000000000004</v>
      </c>
      <c r="AI153" s="139">
        <f t="shared" si="98"/>
        <v>4</v>
      </c>
      <c r="AJ153" s="146" t="str">
        <f t="shared" si="99"/>
        <v>A</v>
      </c>
      <c r="AK153" s="149" t="str">
        <f t="shared" si="77"/>
        <v>Propagación</v>
      </c>
      <c r="AL153" s="150" t="str">
        <f t="shared" si="78"/>
        <v/>
      </c>
      <c r="AM153" s="150" t="str">
        <f t="shared" si="79"/>
        <v>focos secundarios</v>
      </c>
      <c r="AN153" s="151" t="str">
        <f t="shared" si="80"/>
        <v>dificultad de control en la cabeza</v>
      </c>
      <c r="AO153" s="151" t="str">
        <f t="shared" si="81"/>
        <v/>
      </c>
      <c r="AP153" s="152" t="str">
        <f t="shared" si="82"/>
        <v/>
      </c>
      <c r="AQ153" s="32">
        <f t="shared" si="101"/>
        <v>7.5</v>
      </c>
      <c r="AR153" s="117">
        <f t="shared" si="102"/>
        <v>10.423949892710937</v>
      </c>
      <c r="AS153" s="32">
        <v>7</v>
      </c>
      <c r="AT153" s="176">
        <f t="shared" si="103"/>
        <v>-0.80305895493859403</v>
      </c>
      <c r="AU153" s="177">
        <f t="shared" si="104"/>
        <v>1350.2894244619065</v>
      </c>
      <c r="AV153" s="177">
        <f t="shared" si="100"/>
        <v>22.504823741031775</v>
      </c>
    </row>
    <row r="154" spans="1:48" ht="15" x14ac:dyDescent="0.2">
      <c r="A154" s="4">
        <v>149</v>
      </c>
      <c r="B154" s="54">
        <v>43126</v>
      </c>
      <c r="C154" s="61">
        <v>19.100000000000001</v>
      </c>
      <c r="D154" s="61">
        <v>35</v>
      </c>
      <c r="E154" s="61" t="s">
        <v>70</v>
      </c>
      <c r="F154" s="111">
        <v>35</v>
      </c>
      <c r="G154" s="112">
        <v>0</v>
      </c>
      <c r="H154" s="55">
        <f>IF($D154&gt;0,Bariloche!M149,"")</f>
        <v>90.625597767066466</v>
      </c>
      <c r="I154" s="55">
        <f>IF($D154&gt;0,Bariloche!O149,"")</f>
        <v>63.171697147442067</v>
      </c>
      <c r="J154" s="55">
        <f>IF($D154&gt;0,Bariloche!Y149,"")</f>
        <v>360.11651007194257</v>
      </c>
      <c r="K154" s="55">
        <f>IF($D154&gt;0,Bariloche!Z149,"")</f>
        <v>27.342359519880596</v>
      </c>
      <c r="L154" s="55">
        <f>IF($D154&gt;0,Bariloche!AA149,"")</f>
        <v>87.826880088984268</v>
      </c>
      <c r="M154" s="55">
        <f>IF($D154&gt;0,Bariloche!AB149,"")</f>
        <v>56.572982872952295</v>
      </c>
      <c r="N154" s="56">
        <v>78</v>
      </c>
      <c r="O154" s="85" t="str">
        <f>VLOOKUP(K154,Pastizal!$A$2:$AZ$32,MATCH(N154,Pastizal!$B$1:$AZ$1)+1)</f>
        <v>E</v>
      </c>
      <c r="P154" s="85" t="str">
        <f>VLOOKUP(K154,Arbustal!$A$1:$B$61,2)</f>
        <v>E</v>
      </c>
      <c r="Q154" s="85" t="str">
        <f>VLOOKUP(L154,'Tipo A'!$A$2:$GH$384,MATCH(K154,'Tipo A'!$B$1:$GH$1)+1)</f>
        <v>E</v>
      </c>
      <c r="R154" s="85" t="str">
        <f>VLOOKUP(K154,'Tipo B'!$A$2:$FG$72,MATCH(L154,'Tipo B'!$B$1:$FG$1)+1)</f>
        <v>E</v>
      </c>
      <c r="S154" s="85" t="str">
        <f>VLOOKUP(K154,Plantaciones!$A$2:$GT$72,MATCH(L154,Plantaciones!$B$1:$GT$1)+1)</f>
        <v>E</v>
      </c>
      <c r="T154" s="85" t="str">
        <f t="shared" si="83"/>
        <v>E</v>
      </c>
      <c r="U154" s="98">
        <f t="shared" si="84"/>
        <v>5</v>
      </c>
      <c r="V154" s="98">
        <f t="shared" si="85"/>
        <v>5</v>
      </c>
      <c r="W154" s="98">
        <f t="shared" si="86"/>
        <v>5</v>
      </c>
      <c r="X154" s="98">
        <f t="shared" si="87"/>
        <v>5</v>
      </c>
      <c r="Y154" s="98">
        <f t="shared" si="88"/>
        <v>5</v>
      </c>
      <c r="Z154" s="98">
        <f t="shared" si="89"/>
        <v>5</v>
      </c>
      <c r="AA154" s="98">
        <f t="shared" si="90"/>
        <v>5</v>
      </c>
      <c r="AB154" s="85" t="str">
        <f t="shared" si="91"/>
        <v>E</v>
      </c>
      <c r="AC154" s="99">
        <f t="shared" si="92"/>
        <v>2.3000000000000003</v>
      </c>
      <c r="AD154" s="99">
        <f t="shared" si="93"/>
        <v>2.15</v>
      </c>
      <c r="AE154" s="99">
        <f t="shared" si="94"/>
        <v>0.35000000000000003</v>
      </c>
      <c r="AF154" s="99">
        <f t="shared" si="95"/>
        <v>0.2</v>
      </c>
      <c r="AG154" s="99">
        <f t="shared" si="96"/>
        <v>0</v>
      </c>
      <c r="AH154" s="99">
        <f t="shared" si="97"/>
        <v>5</v>
      </c>
      <c r="AI154" s="99">
        <f t="shared" si="98"/>
        <v>5</v>
      </c>
      <c r="AJ154" s="85" t="str">
        <f t="shared" si="99"/>
        <v>E</v>
      </c>
      <c r="AK154" s="57" t="str">
        <f t="shared" si="77"/>
        <v>Propagación</v>
      </c>
      <c r="AL154" s="58" t="str">
        <f t="shared" si="78"/>
        <v>rápida</v>
      </c>
      <c r="AM154" s="58" t="str">
        <f t="shared" si="79"/>
        <v>focos secundarios</v>
      </c>
      <c r="AN154" s="59" t="str">
        <f t="shared" si="80"/>
        <v>dificultad de control en la cabeza</v>
      </c>
      <c r="AO154" s="59" t="str">
        <f t="shared" si="81"/>
        <v>EXTREMO</v>
      </c>
      <c r="AP154" s="60" t="str">
        <f t="shared" si="82"/>
        <v>¡¡¡CATASTRÓFICO!!!</v>
      </c>
      <c r="AQ154" s="32">
        <f t="shared" si="101"/>
        <v>26.25</v>
      </c>
      <c r="AR154" s="117">
        <f t="shared" si="102"/>
        <v>10.374402232933534</v>
      </c>
      <c r="AS154" s="32">
        <v>7</v>
      </c>
      <c r="AT154" s="176">
        <f t="shared" si="103"/>
        <v>9.9052510621679151</v>
      </c>
      <c r="AU154" s="177">
        <f t="shared" si="104"/>
        <v>4265.961290891154</v>
      </c>
      <c r="AV154" s="177">
        <f t="shared" si="100"/>
        <v>71.099354848185897</v>
      </c>
    </row>
    <row r="155" spans="1:48" ht="15" x14ac:dyDescent="0.2">
      <c r="A155" s="4">
        <v>150</v>
      </c>
      <c r="B155" s="54">
        <v>43127</v>
      </c>
      <c r="C155" s="61">
        <v>14.3</v>
      </c>
      <c r="D155" s="61">
        <v>38</v>
      </c>
      <c r="E155" s="61" t="s">
        <v>97</v>
      </c>
      <c r="F155" s="111">
        <v>46</v>
      </c>
      <c r="G155" s="112">
        <v>0</v>
      </c>
      <c r="H155" s="55">
        <f>IF($D155&gt;0,Bariloche!M150,"")</f>
        <v>90.208865996947225</v>
      </c>
      <c r="I155" s="55">
        <f>IF($D155&gt;0,Bariloche!O150,"")</f>
        <v>65.251347027442065</v>
      </c>
      <c r="J155" s="55">
        <f>IF($D155&gt;0,Bariloche!Y150,"")</f>
        <v>366.39451007194259</v>
      </c>
      <c r="K155" s="55">
        <f>IF($D155&gt;0,Bariloche!Z150,"")</f>
        <v>44.836995077673343</v>
      </c>
      <c r="L155" s="55">
        <f>IF($D155&gt;0,Bariloche!AA150,"")</f>
        <v>90.299159243816703</v>
      </c>
      <c r="M155" s="55">
        <f>IF($D155&gt;0,Bariloche!AB150,"")</f>
        <v>77.189149592229242</v>
      </c>
      <c r="N155" s="56">
        <v>78</v>
      </c>
      <c r="O155" s="85" t="str">
        <f>VLOOKUP(K155,Pastizal!$A$2:$AZ$32,MATCH(N155,Pastizal!$B$1:$AZ$1)+1)</f>
        <v>E</v>
      </c>
      <c r="P155" s="85" t="str">
        <f>VLOOKUP(K155,Arbustal!$A$1:$B$61,2)</f>
        <v>E</v>
      </c>
      <c r="Q155" s="85" t="str">
        <f>VLOOKUP(L155,'Tipo A'!$A$2:$GH$384,MATCH(K155,'Tipo A'!$B$1:$GH$1)+1)</f>
        <v>E</v>
      </c>
      <c r="R155" s="85" t="str">
        <f>VLOOKUP(K155,'Tipo B'!$A$2:$FG$72,MATCH(L155,'Tipo B'!$B$1:$FG$1)+1)</f>
        <v>E</v>
      </c>
      <c r="S155" s="85" t="str">
        <f>VLOOKUP(K155,Plantaciones!$A$2:$GT$72,MATCH(L155,Plantaciones!$B$1:$GT$1)+1)</f>
        <v>E</v>
      </c>
      <c r="T155" s="85" t="str">
        <f t="shared" si="83"/>
        <v>E</v>
      </c>
      <c r="U155" s="98">
        <f t="shared" si="84"/>
        <v>5</v>
      </c>
      <c r="V155" s="98">
        <f t="shared" si="85"/>
        <v>5</v>
      </c>
      <c r="W155" s="98">
        <f t="shared" si="86"/>
        <v>5</v>
      </c>
      <c r="X155" s="98">
        <f t="shared" si="87"/>
        <v>5</v>
      </c>
      <c r="Y155" s="98">
        <f t="shared" si="88"/>
        <v>5</v>
      </c>
      <c r="Z155" s="98">
        <f t="shared" si="89"/>
        <v>5</v>
      </c>
      <c r="AA155" s="98">
        <f t="shared" si="90"/>
        <v>5</v>
      </c>
      <c r="AB155" s="85" t="str">
        <f t="shared" si="91"/>
        <v>E</v>
      </c>
      <c r="AC155" s="99">
        <f t="shared" si="92"/>
        <v>2.3000000000000003</v>
      </c>
      <c r="AD155" s="99">
        <f t="shared" si="93"/>
        <v>2.15</v>
      </c>
      <c r="AE155" s="99">
        <f t="shared" si="94"/>
        <v>0.35000000000000003</v>
      </c>
      <c r="AF155" s="99">
        <f t="shared" si="95"/>
        <v>0.2</v>
      </c>
      <c r="AG155" s="99">
        <f t="shared" si="96"/>
        <v>0</v>
      </c>
      <c r="AH155" s="99">
        <f t="shared" si="97"/>
        <v>5</v>
      </c>
      <c r="AI155" s="99">
        <f t="shared" si="98"/>
        <v>5</v>
      </c>
      <c r="AJ155" s="85" t="str">
        <f t="shared" si="99"/>
        <v>E</v>
      </c>
      <c r="AK155" s="57" t="str">
        <f t="shared" si="77"/>
        <v>Propagación</v>
      </c>
      <c r="AL155" s="58" t="str">
        <f t="shared" si="78"/>
        <v>rápida</v>
      </c>
      <c r="AM155" s="58" t="str">
        <f t="shared" si="79"/>
        <v>focos secundarios</v>
      </c>
      <c r="AN155" s="59" t="str">
        <f t="shared" si="80"/>
        <v>dificultad de control en la cabeza</v>
      </c>
      <c r="AO155" s="59" t="str">
        <f t="shared" si="81"/>
        <v>EXTREMO</v>
      </c>
      <c r="AP155" s="60" t="str">
        <f t="shared" si="82"/>
        <v>¡¡¡CATASTRÓFICO!!!</v>
      </c>
      <c r="AQ155" s="32">
        <f t="shared" si="101"/>
        <v>34.5</v>
      </c>
      <c r="AR155" s="117">
        <f t="shared" si="102"/>
        <v>10.791134003052775</v>
      </c>
      <c r="AS155" s="32">
        <v>7</v>
      </c>
      <c r="AT155" s="176">
        <f t="shared" si="103"/>
        <v>14.432723718717833</v>
      </c>
      <c r="AU155" s="177">
        <f t="shared" si="104"/>
        <v>5448.8714473039672</v>
      </c>
      <c r="AV155" s="177">
        <f t="shared" si="100"/>
        <v>90.814524121732788</v>
      </c>
    </row>
    <row r="156" spans="1:48" ht="15" x14ac:dyDescent="0.2">
      <c r="A156" s="4">
        <v>151</v>
      </c>
      <c r="B156" s="54">
        <v>43128</v>
      </c>
      <c r="C156" s="61">
        <v>16.100000000000001</v>
      </c>
      <c r="D156" s="61">
        <v>30</v>
      </c>
      <c r="E156" s="61" t="s">
        <v>76</v>
      </c>
      <c r="F156" s="111">
        <v>20</v>
      </c>
      <c r="G156" s="112">
        <v>0</v>
      </c>
      <c r="H156" s="55">
        <f>IF($D156&gt;0,Bariloche!M151,"")</f>
        <v>90.445215485141745</v>
      </c>
      <c r="I156" s="55">
        <f>IF($D156&gt;0,Bariloche!O151,"")</f>
        <v>67.873779427442059</v>
      </c>
      <c r="J156" s="55">
        <f>IF($D156&gt;0,Bariloche!Y151,"")</f>
        <v>372.99651007194257</v>
      </c>
      <c r="K156" s="55">
        <f>IF($D156&gt;0,Bariloche!Z151,"")</f>
        <v>12.515427314605613</v>
      </c>
      <c r="L156" s="55">
        <f>IF($D156&gt;0,Bariloche!AA151,"")</f>
        <v>93.302270694179853</v>
      </c>
      <c r="M156" s="55">
        <f>IF($D156&gt;0,Bariloche!AB151,"")</f>
        <v>35.386641885676859</v>
      </c>
      <c r="N156" s="56">
        <v>78</v>
      </c>
      <c r="O156" s="85" t="str">
        <f>VLOOKUP(K156,Pastizal!$A$2:$AZ$32,MATCH(N156,Pastizal!$B$1:$AZ$1)+1)</f>
        <v>E</v>
      </c>
      <c r="P156" s="85" t="str">
        <f>VLOOKUP(K156,Arbustal!$A$1:$B$61,2)</f>
        <v>E</v>
      </c>
      <c r="Q156" s="85" t="str">
        <f>VLOOKUP(L156,'Tipo A'!$A$2:$GH$384,MATCH(K156,'Tipo A'!$B$1:$GH$1)+1)</f>
        <v>MA</v>
      </c>
      <c r="R156" s="85" t="str">
        <f>VLOOKUP(K156,'Tipo B'!$A$2:$FG$72,MATCH(L156,'Tipo B'!$B$1:$FG$1)+1)</f>
        <v>E</v>
      </c>
      <c r="S156" s="85" t="str">
        <f>VLOOKUP(K156,Plantaciones!$A$2:$GT$72,MATCH(L156,Plantaciones!$B$1:$GT$1)+1)</f>
        <v>E</v>
      </c>
      <c r="T156" s="85" t="str">
        <f t="shared" si="83"/>
        <v>E</v>
      </c>
      <c r="U156" s="98">
        <f t="shared" si="84"/>
        <v>5</v>
      </c>
      <c r="V156" s="98">
        <f t="shared" si="85"/>
        <v>5</v>
      </c>
      <c r="W156" s="98">
        <f t="shared" si="86"/>
        <v>4</v>
      </c>
      <c r="X156" s="98">
        <f t="shared" si="87"/>
        <v>5</v>
      </c>
      <c r="Y156" s="98">
        <f t="shared" si="88"/>
        <v>5</v>
      </c>
      <c r="Z156" s="98">
        <f t="shared" si="89"/>
        <v>4.8</v>
      </c>
      <c r="AA156" s="98">
        <f t="shared" si="90"/>
        <v>5</v>
      </c>
      <c r="AB156" s="85" t="str">
        <f t="shared" si="91"/>
        <v>E</v>
      </c>
      <c r="AC156" s="99">
        <f t="shared" si="92"/>
        <v>2.3000000000000003</v>
      </c>
      <c r="AD156" s="99">
        <f t="shared" si="93"/>
        <v>2.15</v>
      </c>
      <c r="AE156" s="99">
        <f t="shared" si="94"/>
        <v>0.28000000000000003</v>
      </c>
      <c r="AF156" s="99">
        <f t="shared" si="95"/>
        <v>0.2</v>
      </c>
      <c r="AG156" s="99">
        <f t="shared" si="96"/>
        <v>0</v>
      </c>
      <c r="AH156" s="99">
        <f t="shared" si="97"/>
        <v>4.9300000000000006</v>
      </c>
      <c r="AI156" s="99">
        <f t="shared" si="98"/>
        <v>5</v>
      </c>
      <c r="AJ156" s="85" t="str">
        <f t="shared" si="99"/>
        <v>A</v>
      </c>
      <c r="AK156" s="57" t="str">
        <f t="shared" si="77"/>
        <v>Propagación</v>
      </c>
      <c r="AL156" s="58" t="str">
        <f t="shared" si="78"/>
        <v>rápida</v>
      </c>
      <c r="AM156" s="58" t="str">
        <f t="shared" si="79"/>
        <v>focos secundarios</v>
      </c>
      <c r="AN156" s="59" t="str">
        <f t="shared" si="80"/>
        <v>dificultad de control en la cabeza</v>
      </c>
      <c r="AO156" s="59" t="str">
        <f t="shared" si="81"/>
        <v>EXTREMO</v>
      </c>
      <c r="AP156" s="60" t="str">
        <f t="shared" si="82"/>
        <v/>
      </c>
      <c r="AQ156" s="32">
        <f t="shared" si="101"/>
        <v>15</v>
      </c>
      <c r="AR156" s="117">
        <f t="shared" si="102"/>
        <v>10.554784514858255</v>
      </c>
      <c r="AS156" s="32">
        <v>7</v>
      </c>
      <c r="AT156" s="176">
        <f t="shared" si="103"/>
        <v>3.4169905037595338</v>
      </c>
      <c r="AU156" s="177">
        <f t="shared" si="104"/>
        <v>2482.2091306123175</v>
      </c>
      <c r="AV156" s="177">
        <f t="shared" si="100"/>
        <v>41.370152176871962</v>
      </c>
    </row>
    <row r="157" spans="1:48" ht="15" x14ac:dyDescent="0.2">
      <c r="A157" s="4">
        <v>152</v>
      </c>
      <c r="B157" s="54">
        <v>43129</v>
      </c>
      <c r="C157" s="61">
        <v>20.100000000000001</v>
      </c>
      <c r="D157" s="61">
        <v>32</v>
      </c>
      <c r="E157" s="61" t="s">
        <v>97</v>
      </c>
      <c r="F157" s="111">
        <v>12</v>
      </c>
      <c r="G157" s="112">
        <v>0</v>
      </c>
      <c r="H157" s="55">
        <f>IF($D157&gt;0,Bariloche!M152,"")</f>
        <v>90.699850967687098</v>
      </c>
      <c r="I157" s="55">
        <f>IF($D157&gt;0,Bariloche!O152,"")</f>
        <v>71.013728387442058</v>
      </c>
      <c r="J157" s="55">
        <f>IF($D157&gt;0,Bariloche!Y152,"")</f>
        <v>380.31851007194257</v>
      </c>
      <c r="K157" s="55">
        <f>IF($D157&gt;0,Bariloche!Z152,"")</f>
        <v>8.673736973373174</v>
      </c>
      <c r="L157" s="55">
        <f>IF($D157&gt;0,Bariloche!AA152,"")</f>
        <v>96.827815051466516</v>
      </c>
      <c r="M157" s="55">
        <f>IF($D157&gt;0,Bariloche!AB152,"")</f>
        <v>28.170398988011282</v>
      </c>
      <c r="N157" s="56">
        <v>78</v>
      </c>
      <c r="O157" s="85" t="str">
        <f>VLOOKUP(K157,Pastizal!$A$2:$AZ$32,MATCH(N157,Pastizal!$B$1:$AZ$1)+1)</f>
        <v>MA</v>
      </c>
      <c r="P157" s="85" t="str">
        <f>VLOOKUP(K157,Arbustal!$A$1:$B$61,2)</f>
        <v>E</v>
      </c>
      <c r="Q157" s="85" t="str">
        <f>VLOOKUP(L157,'Tipo A'!$A$2:$GH$384,MATCH(K157,'Tipo A'!$B$1:$GH$1)+1)</f>
        <v>A</v>
      </c>
      <c r="R157" s="85" t="str">
        <f>VLOOKUP(K157,'Tipo B'!$A$2:$FG$72,MATCH(L157,'Tipo B'!$B$1:$FG$1)+1)</f>
        <v>E</v>
      </c>
      <c r="S157" s="85" t="str">
        <f>VLOOKUP(K157,Plantaciones!$A$2:$GT$72,MATCH(L157,Plantaciones!$B$1:$GT$1)+1)</f>
        <v>E</v>
      </c>
      <c r="T157" s="85" t="str">
        <f t="shared" si="83"/>
        <v>MA</v>
      </c>
      <c r="U157" s="98">
        <f t="shared" si="84"/>
        <v>4</v>
      </c>
      <c r="V157" s="98">
        <f t="shared" si="85"/>
        <v>5</v>
      </c>
      <c r="W157" s="98">
        <f t="shared" si="86"/>
        <v>3</v>
      </c>
      <c r="X157" s="98">
        <f t="shared" si="87"/>
        <v>5</v>
      </c>
      <c r="Y157" s="98">
        <f t="shared" si="88"/>
        <v>5</v>
      </c>
      <c r="Z157" s="98">
        <f t="shared" si="89"/>
        <v>4.4000000000000004</v>
      </c>
      <c r="AA157" s="98">
        <f t="shared" si="90"/>
        <v>4</v>
      </c>
      <c r="AB157" s="85" t="str">
        <f t="shared" si="91"/>
        <v>MA</v>
      </c>
      <c r="AC157" s="99">
        <f t="shared" si="92"/>
        <v>1.84</v>
      </c>
      <c r="AD157" s="99">
        <f t="shared" si="93"/>
        <v>2.15</v>
      </c>
      <c r="AE157" s="99">
        <f t="shared" si="94"/>
        <v>0.21000000000000002</v>
      </c>
      <c r="AF157" s="99">
        <f t="shared" si="95"/>
        <v>0.2</v>
      </c>
      <c r="AG157" s="99">
        <f t="shared" si="96"/>
        <v>0</v>
      </c>
      <c r="AH157" s="99">
        <f t="shared" si="97"/>
        <v>4.4000000000000004</v>
      </c>
      <c r="AI157" s="99">
        <f t="shared" si="98"/>
        <v>4</v>
      </c>
      <c r="AJ157" s="85" t="str">
        <f t="shared" si="99"/>
        <v>A</v>
      </c>
      <c r="AK157" s="57" t="str">
        <f t="shared" si="77"/>
        <v>Propagación</v>
      </c>
      <c r="AL157" s="58" t="str">
        <f t="shared" si="78"/>
        <v/>
      </c>
      <c r="AM157" s="58" t="str">
        <f t="shared" si="79"/>
        <v>focos secundarios</v>
      </c>
      <c r="AN157" s="59" t="str">
        <f t="shared" si="80"/>
        <v>dificultad de control en la cabeza</v>
      </c>
      <c r="AO157" s="59" t="str">
        <f t="shared" si="81"/>
        <v/>
      </c>
      <c r="AP157" s="60" t="str">
        <f t="shared" si="82"/>
        <v/>
      </c>
      <c r="AQ157" s="32">
        <f t="shared" si="101"/>
        <v>9</v>
      </c>
      <c r="AR157" s="117">
        <f t="shared" si="102"/>
        <v>10.300149032312902</v>
      </c>
      <c r="AS157" s="32">
        <v>7</v>
      </c>
      <c r="AT157" s="176">
        <f t="shared" si="103"/>
        <v>0.10393740642858074</v>
      </c>
      <c r="AU157" s="177">
        <f t="shared" si="104"/>
        <v>1610.8660206326585</v>
      </c>
      <c r="AV157" s="177">
        <f t="shared" si="100"/>
        <v>26.84776701054431</v>
      </c>
    </row>
    <row r="158" spans="1:48" ht="15" x14ac:dyDescent="0.2">
      <c r="A158" s="4">
        <v>153</v>
      </c>
      <c r="B158" s="54">
        <v>43130</v>
      </c>
      <c r="C158" s="61">
        <v>14.1</v>
      </c>
      <c r="D158" s="61">
        <v>33</v>
      </c>
      <c r="E158" s="61" t="s">
        <v>70</v>
      </c>
      <c r="F158" s="111">
        <v>48</v>
      </c>
      <c r="G158" s="112">
        <v>0</v>
      </c>
      <c r="H158" s="55">
        <f>IF($D158&gt;0,Bariloche!M153,"")</f>
        <v>90.749439500361305</v>
      </c>
      <c r="I158" s="55">
        <f>IF($D158&gt;0,Bariloche!O153,"")</f>
        <v>73.231905427442058</v>
      </c>
      <c r="J158" s="55">
        <f>IF($D158&gt;0,Bariloche!Y153,"")</f>
        <v>386.56051007194259</v>
      </c>
      <c r="K158" s="55">
        <f>IF($D158&gt;0,Bariloche!Z153,"")</f>
        <v>53.573679077586789</v>
      </c>
      <c r="L158" s="55">
        <f>IF($D158&gt;0,Bariloche!AA153,"")</f>
        <v>99.391015788449764</v>
      </c>
      <c r="M158" s="55">
        <f>IF($D158&gt;0,Bariloche!AB153,"")</f>
        <v>89.207060235732087</v>
      </c>
      <c r="N158" s="56">
        <v>78</v>
      </c>
      <c r="O158" s="85" t="str">
        <f>VLOOKUP(K158,Pastizal!$A$2:$AZ$32,MATCH(N158,Pastizal!$B$1:$AZ$1)+1)</f>
        <v>E</v>
      </c>
      <c r="P158" s="85" t="str">
        <f>VLOOKUP(K158,Arbustal!$A$1:$B$61,2)</f>
        <v>E</v>
      </c>
      <c r="Q158" s="85" t="str">
        <f>VLOOKUP(L158,'Tipo A'!$A$2:$GH$384,MATCH(K158,'Tipo A'!$B$1:$GH$1)+1)</f>
        <v>E</v>
      </c>
      <c r="R158" s="85" t="str">
        <f>VLOOKUP(K158,'Tipo B'!$A$2:$FG$72,MATCH(L158,'Tipo B'!$B$1:$FG$1)+1)</f>
        <v>E</v>
      </c>
      <c r="S158" s="85" t="str">
        <f>VLOOKUP(K158,Plantaciones!$A$2:$GT$72,MATCH(L158,Plantaciones!$B$1:$GT$1)+1)</f>
        <v>E</v>
      </c>
      <c r="T158" s="85" t="str">
        <f t="shared" si="83"/>
        <v>E</v>
      </c>
      <c r="U158" s="98">
        <f t="shared" si="84"/>
        <v>5</v>
      </c>
      <c r="V158" s="98">
        <f t="shared" si="85"/>
        <v>5</v>
      </c>
      <c r="W158" s="98">
        <f t="shared" si="86"/>
        <v>5</v>
      </c>
      <c r="X158" s="98">
        <f t="shared" si="87"/>
        <v>5</v>
      </c>
      <c r="Y158" s="98">
        <f t="shared" si="88"/>
        <v>5</v>
      </c>
      <c r="Z158" s="98">
        <f t="shared" si="89"/>
        <v>5</v>
      </c>
      <c r="AA158" s="98">
        <f t="shared" si="90"/>
        <v>5</v>
      </c>
      <c r="AB158" s="85" t="str">
        <f t="shared" si="91"/>
        <v>E</v>
      </c>
      <c r="AC158" s="99">
        <f t="shared" si="92"/>
        <v>2.3000000000000003</v>
      </c>
      <c r="AD158" s="99">
        <f t="shared" si="93"/>
        <v>2.15</v>
      </c>
      <c r="AE158" s="99">
        <f t="shared" si="94"/>
        <v>0.35000000000000003</v>
      </c>
      <c r="AF158" s="99">
        <f t="shared" si="95"/>
        <v>0.2</v>
      </c>
      <c r="AG158" s="99">
        <f t="shared" si="96"/>
        <v>0</v>
      </c>
      <c r="AH158" s="99">
        <f t="shared" si="97"/>
        <v>5</v>
      </c>
      <c r="AI158" s="99">
        <f t="shared" si="98"/>
        <v>5</v>
      </c>
      <c r="AJ158" s="85" t="str">
        <f t="shared" si="99"/>
        <v>E</v>
      </c>
      <c r="AK158" s="57" t="str">
        <f t="shared" si="77"/>
        <v>Propagación</v>
      </c>
      <c r="AL158" s="58" t="str">
        <f t="shared" si="78"/>
        <v>rápida</v>
      </c>
      <c r="AM158" s="58" t="str">
        <f t="shared" si="79"/>
        <v>focos secundarios</v>
      </c>
      <c r="AN158" s="59" t="str">
        <f t="shared" si="80"/>
        <v>dificultad de control en la cabeza</v>
      </c>
      <c r="AO158" s="59" t="str">
        <f t="shared" si="81"/>
        <v>EXTREMO</v>
      </c>
      <c r="AP158" s="60" t="str">
        <f t="shared" si="82"/>
        <v>¡¡¡CATASTRÓFICO!!!</v>
      </c>
      <c r="AQ158" s="32">
        <f t="shared" si="101"/>
        <v>36</v>
      </c>
      <c r="AR158" s="117">
        <f t="shared" si="102"/>
        <v>10.250560499638695</v>
      </c>
      <c r="AS158" s="32">
        <v>7</v>
      </c>
      <c r="AT158" s="176">
        <f t="shared" si="103"/>
        <v>15.514764590151747</v>
      </c>
      <c r="AU158" s="177">
        <f t="shared" si="104"/>
        <v>5804.4722060823779</v>
      </c>
      <c r="AV158" s="177">
        <f t="shared" si="100"/>
        <v>96.741203434706293</v>
      </c>
    </row>
    <row r="159" spans="1:48" ht="15" x14ac:dyDescent="0.2">
      <c r="A159" s="4">
        <v>154</v>
      </c>
      <c r="B159" s="54">
        <v>43131</v>
      </c>
      <c r="C159" s="61">
        <v>16.3</v>
      </c>
      <c r="D159" s="61">
        <v>26</v>
      </c>
      <c r="E159" s="61" t="s">
        <v>76</v>
      </c>
      <c r="F159" s="111">
        <v>7</v>
      </c>
      <c r="G159" s="112">
        <v>0</v>
      </c>
      <c r="H159" s="55">
        <f>IF($D159&gt;0,Bariloche!M154,"")</f>
        <v>91.234362970135919</v>
      </c>
      <c r="I159" s="55">
        <f>IF($D159&gt;0,Bariloche!O154,"")</f>
        <v>76.036426987442056</v>
      </c>
      <c r="J159" s="55">
        <f>IF($D159&gt;0,Bariloche!Y154,"")</f>
        <v>393.19851007194256</v>
      </c>
      <c r="K159" s="55">
        <f>IF($D159&gt;0,Bariloche!Z154,"")</f>
        <v>7.2759713531613794</v>
      </c>
      <c r="L159" s="55">
        <f>IF($D159&gt;0,Bariloche!AA154,"")</f>
        <v>102.51309453777417</v>
      </c>
      <c r="M159" s="55">
        <f>IF($D159&gt;0,Bariloche!AB154,"")</f>
        <v>25.656200585134325</v>
      </c>
      <c r="N159" s="56">
        <v>78</v>
      </c>
      <c r="O159" s="85" t="str">
        <f>VLOOKUP(K159,Pastizal!$A$2:$AZ$32,MATCH(N159,Pastizal!$B$1:$AZ$1)+1)</f>
        <v>A</v>
      </c>
      <c r="P159" s="85" t="str">
        <f>VLOOKUP(K159,Arbustal!$A$1:$B$61,2)</f>
        <v>E</v>
      </c>
      <c r="Q159" s="85" t="str">
        <f>VLOOKUP(L159,'Tipo A'!$A$2:$GH$384,MATCH(K159,'Tipo A'!$B$1:$GH$1)+1)</f>
        <v>A</v>
      </c>
      <c r="R159" s="85" t="str">
        <f>VLOOKUP(K159,'Tipo B'!$A$2:$FG$72,MATCH(L159,'Tipo B'!$B$1:$FG$1)+1)</f>
        <v>E</v>
      </c>
      <c r="S159" s="85" t="str">
        <f>VLOOKUP(K159,Plantaciones!$A$2:$GT$72,MATCH(L159,Plantaciones!$B$1:$GT$1)+1)</f>
        <v>E</v>
      </c>
      <c r="T159" s="85" t="str">
        <f t="shared" si="83"/>
        <v>MA</v>
      </c>
      <c r="U159" s="98">
        <f t="shared" si="84"/>
        <v>3</v>
      </c>
      <c r="V159" s="98">
        <f t="shared" si="85"/>
        <v>5</v>
      </c>
      <c r="W159" s="98">
        <f t="shared" si="86"/>
        <v>3</v>
      </c>
      <c r="X159" s="98">
        <f t="shared" si="87"/>
        <v>5</v>
      </c>
      <c r="Y159" s="98">
        <f t="shared" si="88"/>
        <v>5</v>
      </c>
      <c r="Z159" s="98">
        <f t="shared" si="89"/>
        <v>4.2</v>
      </c>
      <c r="AA159" s="98">
        <f t="shared" si="90"/>
        <v>4</v>
      </c>
      <c r="AB159" s="85" t="str">
        <f t="shared" si="91"/>
        <v>MA</v>
      </c>
      <c r="AC159" s="99">
        <f t="shared" si="92"/>
        <v>1.3800000000000001</v>
      </c>
      <c r="AD159" s="99">
        <f t="shared" si="93"/>
        <v>2.15</v>
      </c>
      <c r="AE159" s="99">
        <f t="shared" si="94"/>
        <v>0.21000000000000002</v>
      </c>
      <c r="AF159" s="99">
        <f t="shared" si="95"/>
        <v>0.2</v>
      </c>
      <c r="AG159" s="99">
        <f t="shared" si="96"/>
        <v>0</v>
      </c>
      <c r="AH159" s="99">
        <f t="shared" si="97"/>
        <v>3.9400000000000004</v>
      </c>
      <c r="AI159" s="99">
        <f t="shared" si="98"/>
        <v>4</v>
      </c>
      <c r="AJ159" s="85" t="str">
        <f t="shared" si="99"/>
        <v>A</v>
      </c>
      <c r="AK159" s="57" t="str">
        <f t="shared" si="77"/>
        <v>Propagación</v>
      </c>
      <c r="AL159" s="58" t="str">
        <f t="shared" si="78"/>
        <v/>
      </c>
      <c r="AM159" s="58" t="str">
        <f t="shared" si="79"/>
        <v>focos secundarios</v>
      </c>
      <c r="AN159" s="59" t="str">
        <f t="shared" si="80"/>
        <v>dificultad de control en la cabeza</v>
      </c>
      <c r="AO159" s="59" t="str">
        <f t="shared" si="81"/>
        <v/>
      </c>
      <c r="AP159" s="60" t="str">
        <f t="shared" si="82"/>
        <v/>
      </c>
      <c r="AQ159" s="32">
        <f t="shared" si="101"/>
        <v>5.25</v>
      </c>
      <c r="AR159" s="117">
        <f t="shared" si="102"/>
        <v>9.7656370298640809</v>
      </c>
      <c r="AS159" s="32">
        <v>7</v>
      </c>
      <c r="AT159" s="176">
        <f t="shared" si="103"/>
        <v>-1.8090675525429152</v>
      </c>
      <c r="AU159" s="177">
        <f t="shared" si="104"/>
        <v>1151.8597571909891</v>
      </c>
      <c r="AV159" s="177">
        <f t="shared" si="100"/>
        <v>19.197662619849819</v>
      </c>
    </row>
    <row r="160" spans="1:48" ht="15" x14ac:dyDescent="0.2">
      <c r="A160" s="4">
        <v>155</v>
      </c>
      <c r="B160" s="54">
        <v>43132</v>
      </c>
      <c r="C160" s="61">
        <v>20.3</v>
      </c>
      <c r="D160" s="61">
        <v>30</v>
      </c>
      <c r="E160" s="61" t="s">
        <v>122</v>
      </c>
      <c r="F160" s="111">
        <v>7</v>
      </c>
      <c r="G160" s="112">
        <v>0</v>
      </c>
      <c r="H160" s="55">
        <f>IF($D160&gt;0,Bariloche!M155,"")</f>
        <v>91.284127972132382</v>
      </c>
      <c r="I160" s="55">
        <f>IF($D160&gt;0,Bariloche!O155,"")</f>
        <v>79.015499587442051</v>
      </c>
      <c r="J160" s="55">
        <f>IF($D160&gt;0,Bariloche!Y155,"")</f>
        <v>399.85651007194258</v>
      </c>
      <c r="K160" s="55">
        <f>IF($D160&gt;0,Bariloche!Z155,"")</f>
        <v>7.327656041472153</v>
      </c>
      <c r="L160" s="55">
        <f>IF($D160&gt;0,Bariloche!AA155,"")</f>
        <v>105.77540222655541</v>
      </c>
      <c r="M160" s="55">
        <f>IF($D160&gt;0,Bariloche!AB155,"")</f>
        <v>26.165211441903278</v>
      </c>
      <c r="N160" s="56">
        <v>78</v>
      </c>
      <c r="O160" s="85" t="str">
        <f>VLOOKUP(K160,Pastizal!$A$2:$AZ$32,MATCH(N160,Pastizal!$B$1:$AZ$1)+1)</f>
        <v>A</v>
      </c>
      <c r="P160" s="85" t="str">
        <f>VLOOKUP(K160,Arbustal!$A$1:$B$61,2)</f>
        <v>E</v>
      </c>
      <c r="Q160" s="85" t="str">
        <f>VLOOKUP(L160,'Tipo A'!$A$2:$GH$384,MATCH(K160,'Tipo A'!$B$1:$GH$1)+1)</f>
        <v>A</v>
      </c>
      <c r="R160" s="85" t="str">
        <f>VLOOKUP(K160,'Tipo B'!$A$2:$FG$72,MATCH(L160,'Tipo B'!$B$1:$FG$1)+1)</f>
        <v>E</v>
      </c>
      <c r="S160" s="85" t="str">
        <f>VLOOKUP(K160,Plantaciones!$A$2:$GT$72,MATCH(L160,Plantaciones!$B$1:$GT$1)+1)</f>
        <v>E</v>
      </c>
      <c r="T160" s="85" t="str">
        <f t="shared" si="83"/>
        <v>MA</v>
      </c>
      <c r="U160" s="98">
        <f t="shared" si="84"/>
        <v>3</v>
      </c>
      <c r="V160" s="98">
        <f t="shared" si="85"/>
        <v>5</v>
      </c>
      <c r="W160" s="98">
        <f t="shared" si="86"/>
        <v>3</v>
      </c>
      <c r="X160" s="98">
        <f t="shared" si="87"/>
        <v>5</v>
      </c>
      <c r="Y160" s="98">
        <f t="shared" si="88"/>
        <v>5</v>
      </c>
      <c r="Z160" s="98">
        <f t="shared" si="89"/>
        <v>4.2</v>
      </c>
      <c r="AA160" s="98">
        <f t="shared" si="90"/>
        <v>4</v>
      </c>
      <c r="AB160" s="85" t="str">
        <f t="shared" si="91"/>
        <v>MA</v>
      </c>
      <c r="AC160" s="99">
        <f t="shared" si="92"/>
        <v>1.3800000000000001</v>
      </c>
      <c r="AD160" s="99">
        <f t="shared" si="93"/>
        <v>2.15</v>
      </c>
      <c r="AE160" s="99">
        <f t="shared" si="94"/>
        <v>0.21000000000000002</v>
      </c>
      <c r="AF160" s="99">
        <f t="shared" si="95"/>
        <v>0.2</v>
      </c>
      <c r="AG160" s="99">
        <f t="shared" si="96"/>
        <v>0</v>
      </c>
      <c r="AH160" s="99">
        <f t="shared" si="97"/>
        <v>3.9400000000000004</v>
      </c>
      <c r="AI160" s="99">
        <f t="shared" si="98"/>
        <v>4</v>
      </c>
      <c r="AJ160" s="85" t="str">
        <f t="shared" si="99"/>
        <v>A</v>
      </c>
      <c r="AK160" s="57" t="str">
        <f t="shared" si="77"/>
        <v>Propagación</v>
      </c>
      <c r="AL160" s="58" t="str">
        <f t="shared" si="78"/>
        <v/>
      </c>
      <c r="AM160" s="58" t="str">
        <f t="shared" si="79"/>
        <v>focos secundarios</v>
      </c>
      <c r="AN160" s="59" t="str">
        <f t="shared" si="80"/>
        <v>dificultad de control en la cabeza</v>
      </c>
      <c r="AO160" s="59" t="str">
        <f t="shared" si="81"/>
        <v/>
      </c>
      <c r="AP160" s="60" t="str">
        <f t="shared" si="82"/>
        <v/>
      </c>
      <c r="AQ160" s="32">
        <f t="shared" si="101"/>
        <v>5.25</v>
      </c>
      <c r="AR160" s="117">
        <f t="shared" si="102"/>
        <v>9.7158720278676185</v>
      </c>
      <c r="AS160" s="32">
        <v>7</v>
      </c>
      <c r="AT160" s="176">
        <f t="shared" si="103"/>
        <v>-1.7881662517044008</v>
      </c>
      <c r="AU160" s="177">
        <f t="shared" si="104"/>
        <v>1163.2061776461828</v>
      </c>
      <c r="AV160" s="177">
        <f t="shared" si="100"/>
        <v>19.386769627436379</v>
      </c>
    </row>
    <row r="161" spans="1:48" ht="15" x14ac:dyDescent="0.2">
      <c r="A161" s="4">
        <v>156</v>
      </c>
      <c r="B161" s="54">
        <v>43133</v>
      </c>
      <c r="C161" s="61">
        <v>27.9</v>
      </c>
      <c r="D161" s="61">
        <v>20</v>
      </c>
      <c r="E161" s="61" t="s">
        <v>94</v>
      </c>
      <c r="F161" s="111">
        <v>11</v>
      </c>
      <c r="G161" s="112">
        <v>0</v>
      </c>
      <c r="H161" s="55">
        <f>IF($D161&gt;0,Bariloche!M156,"")</f>
        <v>94.327034743965427</v>
      </c>
      <c r="I161" s="55">
        <f>IF($D161&gt;0,Bariloche!O156,"")</f>
        <v>83.629283587442046</v>
      </c>
      <c r="J161" s="55">
        <f>IF($D161&gt;0,Bariloche!Y156,"")</f>
        <v>407.88251007194259</v>
      </c>
      <c r="K161" s="55">
        <f>IF($D161&gt;0,Bariloche!Z156,"")</f>
        <v>13.73596930372738</v>
      </c>
      <c r="L161" s="55">
        <f>IF($D161&gt;0,Bariloche!AA156,"")</f>
        <v>110.57818592949077</v>
      </c>
      <c r="M161" s="55">
        <f>IF($D161&gt;0,Bariloche!AB156,"")</f>
        <v>40.583287364613604</v>
      </c>
      <c r="N161" s="56">
        <v>78</v>
      </c>
      <c r="O161" s="85" t="str">
        <f>VLOOKUP(K161,Pastizal!$A$2:$AZ$32,MATCH(N161,Pastizal!$B$1:$AZ$1)+1)</f>
        <v>E</v>
      </c>
      <c r="P161" s="85" t="str">
        <f>VLOOKUP(K161,Arbustal!$A$1:$B$61,2)</f>
        <v>E</v>
      </c>
      <c r="Q161" s="85" t="str">
        <f>VLOOKUP(L161,'Tipo A'!$A$2:$GH$384,MATCH(K161,'Tipo A'!$B$1:$GH$1)+1)</f>
        <v>MA</v>
      </c>
      <c r="R161" s="85" t="str">
        <f>VLOOKUP(K161,'Tipo B'!$A$2:$FG$72,MATCH(L161,'Tipo B'!$B$1:$FG$1)+1)</f>
        <v>E</v>
      </c>
      <c r="S161" s="85" t="str">
        <f>VLOOKUP(K161,Plantaciones!$A$2:$GT$72,MATCH(L161,Plantaciones!$B$1:$GT$1)+1)</f>
        <v>E</v>
      </c>
      <c r="T161" s="85" t="str">
        <f t="shared" si="83"/>
        <v>E</v>
      </c>
      <c r="U161" s="98">
        <f t="shared" si="84"/>
        <v>5</v>
      </c>
      <c r="V161" s="98">
        <f t="shared" si="85"/>
        <v>5</v>
      </c>
      <c r="W161" s="98">
        <f t="shared" si="86"/>
        <v>4</v>
      </c>
      <c r="X161" s="98">
        <f t="shared" si="87"/>
        <v>5</v>
      </c>
      <c r="Y161" s="98">
        <f t="shared" si="88"/>
        <v>5</v>
      </c>
      <c r="Z161" s="98">
        <f t="shared" si="89"/>
        <v>4.8</v>
      </c>
      <c r="AA161" s="98">
        <f t="shared" si="90"/>
        <v>5</v>
      </c>
      <c r="AB161" s="85" t="str">
        <f t="shared" si="91"/>
        <v>E</v>
      </c>
      <c r="AC161" s="99">
        <f t="shared" si="92"/>
        <v>2.3000000000000003</v>
      </c>
      <c r="AD161" s="99">
        <f t="shared" si="93"/>
        <v>2.15</v>
      </c>
      <c r="AE161" s="99">
        <f t="shared" si="94"/>
        <v>0.28000000000000003</v>
      </c>
      <c r="AF161" s="99">
        <f t="shared" si="95"/>
        <v>0.2</v>
      </c>
      <c r="AG161" s="99">
        <f t="shared" si="96"/>
        <v>0</v>
      </c>
      <c r="AH161" s="99">
        <f t="shared" si="97"/>
        <v>4.9300000000000006</v>
      </c>
      <c r="AI161" s="99">
        <f t="shared" si="98"/>
        <v>5</v>
      </c>
      <c r="AJ161" s="85" t="str">
        <f t="shared" si="99"/>
        <v>MA</v>
      </c>
      <c r="AK161" s="57" t="str">
        <f t="shared" si="77"/>
        <v>Propagación</v>
      </c>
      <c r="AL161" s="58" t="str">
        <f t="shared" si="78"/>
        <v>rápida</v>
      </c>
      <c r="AM161" s="58" t="str">
        <f t="shared" si="79"/>
        <v>focos secundarios</v>
      </c>
      <c r="AN161" s="59" t="str">
        <f t="shared" si="80"/>
        <v>dificultad de control en la cabeza</v>
      </c>
      <c r="AO161" s="59" t="str">
        <f t="shared" si="81"/>
        <v>EXTREMO</v>
      </c>
      <c r="AP161" s="60" t="str">
        <f t="shared" si="82"/>
        <v/>
      </c>
      <c r="AQ161" s="32">
        <f t="shared" si="101"/>
        <v>8.25</v>
      </c>
      <c r="AR161" s="117">
        <f t="shared" si="102"/>
        <v>6.6729652560345727</v>
      </c>
      <c r="AS161" s="32">
        <v>7</v>
      </c>
      <c r="AT161" s="176">
        <f t="shared" si="103"/>
        <v>1.1998545924654795</v>
      </c>
      <c r="AU161" s="177">
        <f t="shared" si="104"/>
        <v>2321.6889216241175</v>
      </c>
      <c r="AV161" s="177">
        <f t="shared" si="100"/>
        <v>38.694815360401961</v>
      </c>
    </row>
    <row r="162" spans="1:48" ht="15" x14ac:dyDescent="0.2">
      <c r="A162" s="4">
        <v>157</v>
      </c>
      <c r="B162" s="54">
        <v>43134</v>
      </c>
      <c r="C162" s="61">
        <v>24</v>
      </c>
      <c r="D162" s="61">
        <v>35</v>
      </c>
      <c r="E162" s="61" t="s">
        <v>96</v>
      </c>
      <c r="F162" s="111">
        <v>10</v>
      </c>
      <c r="G162" s="112">
        <v>0</v>
      </c>
      <c r="H162" s="55">
        <f>IF($D162&gt;0,Bariloche!M157,"")</f>
        <v>92.810341431186217</v>
      </c>
      <c r="I162" s="55">
        <f>IF($D162&gt;0,Bariloche!O157,"")</f>
        <v>86.87384763744204</v>
      </c>
      <c r="J162" s="55">
        <f>IF($D162&gt;0,Bariloche!Y157,"")</f>
        <v>415.2065100719426</v>
      </c>
      <c r="K162" s="55">
        <f>IF($D162&gt;0,Bariloche!Z157,"")</f>
        <v>10.574838926674033</v>
      </c>
      <c r="L162" s="55">
        <f>IF($D162&gt;0,Bariloche!AA157,"")</f>
        <v>114.07682818593555</v>
      </c>
      <c r="M162" s="55">
        <f>IF($D162&gt;0,Bariloche!AB157,"")</f>
        <v>34.658401161217959</v>
      </c>
      <c r="N162" s="56">
        <v>78</v>
      </c>
      <c r="O162" s="85" t="str">
        <f>VLOOKUP(K162,Pastizal!$A$2:$AZ$32,MATCH(N162,Pastizal!$B$1:$AZ$1)+1)</f>
        <v>MA</v>
      </c>
      <c r="P162" s="85" t="str">
        <f>VLOOKUP(K162,Arbustal!$A$1:$B$61,2)</f>
        <v>E</v>
      </c>
      <c r="Q162" s="85" t="str">
        <f>VLOOKUP(L162,'Tipo A'!$A$2:$GH$384,MATCH(K162,'Tipo A'!$B$1:$GH$1)+1)</f>
        <v>MA</v>
      </c>
      <c r="R162" s="85" t="str">
        <f>VLOOKUP(K162,'Tipo B'!$A$2:$FG$72,MATCH(L162,'Tipo B'!$B$1:$FG$1)+1)</f>
        <v>E</v>
      </c>
      <c r="S162" s="85" t="str">
        <f>VLOOKUP(K162,Plantaciones!$A$2:$GT$72,MATCH(L162,Plantaciones!$B$1:$GT$1)+1)</f>
        <v>E</v>
      </c>
      <c r="T162" s="85" t="str">
        <f t="shared" si="83"/>
        <v>E</v>
      </c>
      <c r="U162" s="98">
        <f t="shared" si="84"/>
        <v>4</v>
      </c>
      <c r="V162" s="98">
        <f t="shared" si="85"/>
        <v>5</v>
      </c>
      <c r="W162" s="98">
        <f t="shared" si="86"/>
        <v>4</v>
      </c>
      <c r="X162" s="98">
        <f t="shared" si="87"/>
        <v>5</v>
      </c>
      <c r="Y162" s="98">
        <f t="shared" si="88"/>
        <v>5</v>
      </c>
      <c r="Z162" s="98">
        <f t="shared" si="89"/>
        <v>4.5999999999999996</v>
      </c>
      <c r="AA162" s="98">
        <f t="shared" si="90"/>
        <v>5</v>
      </c>
      <c r="AB162" s="85" t="str">
        <f t="shared" si="91"/>
        <v>MA</v>
      </c>
      <c r="AC162" s="99">
        <f t="shared" si="92"/>
        <v>1.84</v>
      </c>
      <c r="AD162" s="99">
        <f t="shared" si="93"/>
        <v>2.15</v>
      </c>
      <c r="AE162" s="99">
        <f t="shared" si="94"/>
        <v>0.28000000000000003</v>
      </c>
      <c r="AF162" s="99">
        <f t="shared" si="95"/>
        <v>0.2</v>
      </c>
      <c r="AG162" s="99">
        <f t="shared" si="96"/>
        <v>0</v>
      </c>
      <c r="AH162" s="99">
        <f t="shared" si="97"/>
        <v>4.4700000000000006</v>
      </c>
      <c r="AI162" s="99">
        <f t="shared" si="98"/>
        <v>4</v>
      </c>
      <c r="AJ162" s="85" t="str">
        <f t="shared" si="99"/>
        <v>A</v>
      </c>
      <c r="AK162" s="57" t="str">
        <f t="shared" si="77"/>
        <v>Propagación</v>
      </c>
      <c r="AL162" s="58" t="str">
        <f t="shared" si="78"/>
        <v>rápida</v>
      </c>
      <c r="AM162" s="58" t="str">
        <f t="shared" si="79"/>
        <v>focos secundarios</v>
      </c>
      <c r="AN162" s="59" t="str">
        <f t="shared" si="80"/>
        <v>dificultad de control en la cabeza</v>
      </c>
      <c r="AO162" s="59" t="str">
        <f t="shared" si="81"/>
        <v>EXTREMO</v>
      </c>
      <c r="AP162" s="60" t="str">
        <f t="shared" si="82"/>
        <v/>
      </c>
      <c r="AQ162" s="32">
        <f t="shared" si="101"/>
        <v>7.5</v>
      </c>
      <c r="AR162" s="117">
        <f t="shared" si="102"/>
        <v>8.1896585688137833</v>
      </c>
      <c r="AS162" s="32">
        <v>7</v>
      </c>
      <c r="AT162" s="176">
        <f t="shared" si="103"/>
        <v>0.13534340109821041</v>
      </c>
      <c r="AU162" s="177">
        <f t="shared" si="104"/>
        <v>1859.7078463104572</v>
      </c>
      <c r="AV162" s="177">
        <f t="shared" si="100"/>
        <v>30.995130771840952</v>
      </c>
    </row>
    <row r="163" spans="1:48" ht="15" x14ac:dyDescent="0.2">
      <c r="A163" s="4">
        <v>158</v>
      </c>
      <c r="B163" s="54">
        <v>43135</v>
      </c>
      <c r="C163" s="61">
        <v>22.5</v>
      </c>
      <c r="D163" s="61">
        <v>28</v>
      </c>
      <c r="E163" s="61" t="s">
        <v>124</v>
      </c>
      <c r="F163" s="111">
        <v>6</v>
      </c>
      <c r="G163" s="112">
        <v>0</v>
      </c>
      <c r="H163" s="55">
        <f>IF($D163&gt;0,Bariloche!M158,"")</f>
        <v>92.860626743015885</v>
      </c>
      <c r="I163" s="55">
        <f>IF($D163&gt;0,Bariloche!O158,"")</f>
        <v>90.253046677442043</v>
      </c>
      <c r="J163" s="55">
        <f>IF($D163&gt;0,Bariloche!Y158,"")</f>
        <v>422.26051007194258</v>
      </c>
      <c r="K163" s="55">
        <f>IF($D163&gt;0,Bariloche!Z158,"")</f>
        <v>8.7060009384796437</v>
      </c>
      <c r="L163" s="55">
        <f>IF($D163&gt;0,Bariloche!AA158,"")</f>
        <v>117.64377781199845</v>
      </c>
      <c r="M163" s="55">
        <f>IF($D163&gt;0,Bariloche!AB158,"")</f>
        <v>30.831853576291543</v>
      </c>
      <c r="N163" s="56">
        <v>78</v>
      </c>
      <c r="O163" s="85" t="str">
        <f>VLOOKUP(K163,Pastizal!$A$2:$AZ$32,MATCH(N163,Pastizal!$B$1:$AZ$1)+1)</f>
        <v>MA</v>
      </c>
      <c r="P163" s="85" t="str">
        <f>VLOOKUP(K163,Arbustal!$A$1:$B$61,2)</f>
        <v>E</v>
      </c>
      <c r="Q163" s="85" t="str">
        <f>VLOOKUP(L163,'Tipo A'!$A$2:$GH$384,MATCH(K163,'Tipo A'!$B$1:$GH$1)+1)</f>
        <v>MA</v>
      </c>
      <c r="R163" s="85" t="str">
        <f>VLOOKUP(K163,'Tipo B'!$A$2:$FG$72,MATCH(L163,'Tipo B'!$B$1:$FG$1)+1)</f>
        <v>E</v>
      </c>
      <c r="S163" s="85" t="str">
        <f>VLOOKUP(K163,Plantaciones!$A$2:$GT$72,MATCH(L163,Plantaciones!$B$1:$GT$1)+1)</f>
        <v>E</v>
      </c>
      <c r="T163" s="85" t="str">
        <f t="shared" si="83"/>
        <v>E</v>
      </c>
      <c r="U163" s="98">
        <f t="shared" si="84"/>
        <v>4</v>
      </c>
      <c r="V163" s="98">
        <f t="shared" si="85"/>
        <v>5</v>
      </c>
      <c r="W163" s="98">
        <f t="shared" si="86"/>
        <v>4</v>
      </c>
      <c r="X163" s="98">
        <f t="shared" si="87"/>
        <v>5</v>
      </c>
      <c r="Y163" s="98">
        <f t="shared" si="88"/>
        <v>5</v>
      </c>
      <c r="Z163" s="98">
        <f t="shared" si="89"/>
        <v>4.5999999999999996</v>
      </c>
      <c r="AA163" s="98">
        <f t="shared" si="90"/>
        <v>5</v>
      </c>
      <c r="AB163" s="85" t="str">
        <f t="shared" si="91"/>
        <v>MA</v>
      </c>
      <c r="AC163" s="99">
        <f t="shared" si="92"/>
        <v>1.84</v>
      </c>
      <c r="AD163" s="99">
        <f t="shared" si="93"/>
        <v>2.15</v>
      </c>
      <c r="AE163" s="99">
        <f t="shared" si="94"/>
        <v>0.28000000000000003</v>
      </c>
      <c r="AF163" s="99">
        <f t="shared" si="95"/>
        <v>0.2</v>
      </c>
      <c r="AG163" s="99">
        <f t="shared" si="96"/>
        <v>0</v>
      </c>
      <c r="AH163" s="99">
        <f t="shared" si="97"/>
        <v>4.4700000000000006</v>
      </c>
      <c r="AI163" s="99">
        <f t="shared" si="98"/>
        <v>4</v>
      </c>
      <c r="AJ163" s="85" t="str">
        <f t="shared" si="99"/>
        <v>A</v>
      </c>
      <c r="AK163" s="57" t="str">
        <f t="shared" si="77"/>
        <v>Propagación</v>
      </c>
      <c r="AL163" s="58" t="str">
        <f t="shared" si="78"/>
        <v/>
      </c>
      <c r="AM163" s="58" t="str">
        <f t="shared" si="79"/>
        <v>focos secundarios</v>
      </c>
      <c r="AN163" s="59" t="str">
        <f t="shared" si="80"/>
        <v>dificultad de control en la cabeza</v>
      </c>
      <c r="AO163" s="59" t="str">
        <f t="shared" si="81"/>
        <v/>
      </c>
      <c r="AP163" s="60" t="str">
        <f t="shared" si="82"/>
        <v/>
      </c>
      <c r="AQ163" s="32">
        <f t="shared" si="101"/>
        <v>4.5</v>
      </c>
      <c r="AR163" s="117">
        <f t="shared" si="102"/>
        <v>8.1393732569841148</v>
      </c>
      <c r="AS163" s="32">
        <v>7</v>
      </c>
      <c r="AT163" s="176">
        <f t="shared" si="103"/>
        <v>-1.5535367679333278</v>
      </c>
      <c r="AU163" s="177">
        <f t="shared" si="104"/>
        <v>1406.4728974076218</v>
      </c>
      <c r="AV163" s="177">
        <f t="shared" si="100"/>
        <v>23.441214956793697</v>
      </c>
    </row>
    <row r="164" spans="1:48" ht="15" x14ac:dyDescent="0.2">
      <c r="A164" s="4">
        <v>159</v>
      </c>
      <c r="B164" s="54">
        <v>43136</v>
      </c>
      <c r="C164" s="61">
        <v>24.2</v>
      </c>
      <c r="D164" s="61">
        <v>30</v>
      </c>
      <c r="E164" s="61" t="s">
        <v>76</v>
      </c>
      <c r="F164" s="111">
        <v>14</v>
      </c>
      <c r="G164" s="112">
        <v>0</v>
      </c>
      <c r="H164" s="55">
        <f>IF($D164&gt;0,Bariloche!M159,"")</f>
        <v>92.910928656558625</v>
      </c>
      <c r="I164" s="55">
        <f>IF($D164&gt;0,Bariloche!O159,"")</f>
        <v>93.77503437744204</v>
      </c>
      <c r="J164" s="55">
        <f>IF($D164&gt;0,Bariloche!Y159,"")</f>
        <v>429.62051007194259</v>
      </c>
      <c r="K164" s="55">
        <f>IF($D164&gt;0,Bariloche!Z159,"")</f>
        <v>13.119588227280051</v>
      </c>
      <c r="L164" s="55">
        <f>IF($D164&gt;0,Bariloche!AA159,"")</f>
        <v>121.3378116854021</v>
      </c>
      <c r="M164" s="55">
        <f>IF($D164&gt;0,Bariloche!AB159,"")</f>
        <v>40.88614982149317</v>
      </c>
      <c r="N164" s="56">
        <v>78</v>
      </c>
      <c r="O164" s="85" t="str">
        <f>VLOOKUP(K164,Pastizal!$A$2:$AZ$32,MATCH(N164,Pastizal!$B$1:$AZ$1)+1)</f>
        <v>E</v>
      </c>
      <c r="P164" s="85" t="str">
        <f>VLOOKUP(K164,Arbustal!$A$1:$B$61,2)</f>
        <v>E</v>
      </c>
      <c r="Q164" s="85" t="str">
        <f>VLOOKUP(L164,'Tipo A'!$A$2:$GH$384,MATCH(K164,'Tipo A'!$B$1:$GH$1)+1)</f>
        <v>MA</v>
      </c>
      <c r="R164" s="85" t="str">
        <f>VLOOKUP(K164,'Tipo B'!$A$2:$FG$72,MATCH(L164,'Tipo B'!$B$1:$FG$1)+1)</f>
        <v>E</v>
      </c>
      <c r="S164" s="85" t="str">
        <f>VLOOKUP(K164,Plantaciones!$A$2:$GT$72,MATCH(L164,Plantaciones!$B$1:$GT$1)+1)</f>
        <v>E</v>
      </c>
      <c r="T164" s="85" t="str">
        <f t="shared" si="83"/>
        <v>E</v>
      </c>
      <c r="U164" s="98">
        <f t="shared" si="84"/>
        <v>5</v>
      </c>
      <c r="V164" s="98">
        <f t="shared" si="85"/>
        <v>5</v>
      </c>
      <c r="W164" s="98">
        <f t="shared" si="86"/>
        <v>4</v>
      </c>
      <c r="X164" s="98">
        <f t="shared" si="87"/>
        <v>5</v>
      </c>
      <c r="Y164" s="98">
        <f t="shared" si="88"/>
        <v>5</v>
      </c>
      <c r="Z164" s="98">
        <f t="shared" si="89"/>
        <v>4.8</v>
      </c>
      <c r="AA164" s="98">
        <f t="shared" si="90"/>
        <v>5</v>
      </c>
      <c r="AB164" s="85" t="str">
        <f t="shared" si="91"/>
        <v>E</v>
      </c>
      <c r="AC164" s="99">
        <f t="shared" si="92"/>
        <v>2.3000000000000003</v>
      </c>
      <c r="AD164" s="99">
        <f t="shared" si="93"/>
        <v>2.15</v>
      </c>
      <c r="AE164" s="99">
        <f t="shared" si="94"/>
        <v>0.28000000000000003</v>
      </c>
      <c r="AF164" s="99">
        <f t="shared" si="95"/>
        <v>0.2</v>
      </c>
      <c r="AG164" s="99">
        <f t="shared" si="96"/>
        <v>0</v>
      </c>
      <c r="AH164" s="99">
        <f t="shared" si="97"/>
        <v>4.9300000000000006</v>
      </c>
      <c r="AI164" s="99">
        <f t="shared" si="98"/>
        <v>5</v>
      </c>
      <c r="AJ164" s="85" t="str">
        <f t="shared" si="99"/>
        <v>MA</v>
      </c>
      <c r="AK164" s="57" t="str">
        <f t="shared" si="77"/>
        <v>Propagación</v>
      </c>
      <c r="AL164" s="58" t="str">
        <f t="shared" si="78"/>
        <v>rápida</v>
      </c>
      <c r="AM164" s="58" t="str">
        <f t="shared" si="79"/>
        <v>focos secundarios</v>
      </c>
      <c r="AN164" s="59" t="str">
        <f t="shared" si="80"/>
        <v>dificultad de control en la cabeza</v>
      </c>
      <c r="AO164" s="59" t="str">
        <f t="shared" si="81"/>
        <v>EXTREMO</v>
      </c>
      <c r="AP164" s="60" t="str">
        <f t="shared" si="82"/>
        <v/>
      </c>
      <c r="AQ164" s="32">
        <f t="shared" si="101"/>
        <v>10.5</v>
      </c>
      <c r="AR164" s="117">
        <f t="shared" si="102"/>
        <v>8.0890713434413755</v>
      </c>
      <c r="AS164" s="32">
        <v>7</v>
      </c>
      <c r="AT164" s="176">
        <f t="shared" si="103"/>
        <v>1.8875900357546218</v>
      </c>
      <c r="AU164" s="177">
        <f t="shared" si="104"/>
        <v>2347.3417336953662</v>
      </c>
      <c r="AV164" s="177">
        <f t="shared" si="100"/>
        <v>39.122362228256101</v>
      </c>
    </row>
    <row r="165" spans="1:48" ht="15" x14ac:dyDescent="0.2">
      <c r="A165" s="4">
        <v>160</v>
      </c>
      <c r="B165" s="54">
        <v>43137</v>
      </c>
      <c r="C165" s="61">
        <v>18.100000000000001</v>
      </c>
      <c r="D165" s="61">
        <v>45</v>
      </c>
      <c r="E165" s="61" t="s">
        <v>76</v>
      </c>
      <c r="F165" s="111">
        <v>48</v>
      </c>
      <c r="G165" s="112">
        <v>0</v>
      </c>
      <c r="H165" s="55">
        <f>IF($D165&gt;0,Bariloche!M160,"")</f>
        <v>89.969541117246195</v>
      </c>
      <c r="I165" s="55">
        <f>IF($D165&gt;0,Bariloche!O160,"")</f>
        <v>95.875101577442038</v>
      </c>
      <c r="J165" s="55">
        <f>IF($D165&gt;0,Bariloche!Y160,"")</f>
        <v>435.88251007194259</v>
      </c>
      <c r="K165" s="55">
        <f>IF($D165&gt;0,Bariloche!Z160,"")</f>
        <v>47.919509661300388</v>
      </c>
      <c r="L165" s="55">
        <f>IF($D165&gt;0,Bariloche!AA160,"")</f>
        <v>123.71852982568852</v>
      </c>
      <c r="M165" s="55">
        <f>IF($D165&gt;0,Bariloche!AB160,"")</f>
        <v>90.73382590191521</v>
      </c>
      <c r="N165" s="56">
        <v>78</v>
      </c>
      <c r="O165" s="85" t="str">
        <f>VLOOKUP(K165,Pastizal!$A$2:$AZ$32,MATCH(N165,Pastizal!$B$1:$AZ$1)+1)</f>
        <v>E</v>
      </c>
      <c r="P165" s="85" t="str">
        <f>VLOOKUP(K165,Arbustal!$A$1:$B$61,2)</f>
        <v>E</v>
      </c>
      <c r="Q165" s="85" t="str">
        <f>VLOOKUP(L165,'Tipo A'!$A$2:$GH$384,MATCH(K165,'Tipo A'!$B$1:$GH$1)+1)</f>
        <v>E</v>
      </c>
      <c r="R165" s="85" t="str">
        <f>VLOOKUP(K165,'Tipo B'!$A$2:$FG$72,MATCH(L165,'Tipo B'!$B$1:$FG$1)+1)</f>
        <v>E</v>
      </c>
      <c r="S165" s="85" t="str">
        <f>VLOOKUP(K165,Plantaciones!$A$2:$GT$72,MATCH(L165,Plantaciones!$B$1:$GT$1)+1)</f>
        <v>E</v>
      </c>
      <c r="T165" s="85" t="str">
        <f t="shared" si="83"/>
        <v>E</v>
      </c>
      <c r="U165" s="98">
        <f t="shared" si="84"/>
        <v>5</v>
      </c>
      <c r="V165" s="98">
        <f t="shared" si="85"/>
        <v>5</v>
      </c>
      <c r="W165" s="98">
        <f t="shared" si="86"/>
        <v>5</v>
      </c>
      <c r="X165" s="98">
        <f t="shared" si="87"/>
        <v>5</v>
      </c>
      <c r="Y165" s="98">
        <f t="shared" si="88"/>
        <v>5</v>
      </c>
      <c r="Z165" s="98">
        <f t="shared" si="89"/>
        <v>5</v>
      </c>
      <c r="AA165" s="98">
        <f t="shared" si="90"/>
        <v>5</v>
      </c>
      <c r="AB165" s="85" t="str">
        <f t="shared" si="91"/>
        <v>E</v>
      </c>
      <c r="AC165" s="99">
        <f t="shared" si="92"/>
        <v>2.3000000000000003</v>
      </c>
      <c r="AD165" s="99">
        <f t="shared" si="93"/>
        <v>2.15</v>
      </c>
      <c r="AE165" s="99">
        <f t="shared" si="94"/>
        <v>0.35000000000000003</v>
      </c>
      <c r="AF165" s="99">
        <f t="shared" si="95"/>
        <v>0.2</v>
      </c>
      <c r="AG165" s="99">
        <f t="shared" si="96"/>
        <v>0</v>
      </c>
      <c r="AH165" s="99">
        <f t="shared" si="97"/>
        <v>5</v>
      </c>
      <c r="AI165" s="99">
        <f t="shared" si="98"/>
        <v>5</v>
      </c>
      <c r="AJ165" s="85" t="str">
        <f t="shared" si="99"/>
        <v>E</v>
      </c>
      <c r="AK165" s="57" t="str">
        <f t="shared" si="77"/>
        <v>Propagación</v>
      </c>
      <c r="AL165" s="58" t="str">
        <f t="shared" si="78"/>
        <v>rápida</v>
      </c>
      <c r="AM165" s="58" t="str">
        <f t="shared" si="79"/>
        <v/>
      </c>
      <c r="AN165" s="59" t="str">
        <f t="shared" si="80"/>
        <v>dificultad de control en la cabeza</v>
      </c>
      <c r="AO165" s="59" t="str">
        <f t="shared" si="81"/>
        <v>EXTREMO</v>
      </c>
      <c r="AP165" s="60" t="str">
        <f t="shared" si="82"/>
        <v>¡¡¡CATASTRÓFICO!!!</v>
      </c>
      <c r="AQ165" s="32">
        <f t="shared" si="101"/>
        <v>36</v>
      </c>
      <c r="AR165" s="117">
        <f t="shared" si="102"/>
        <v>11.030458882753805</v>
      </c>
      <c r="AS165" s="32">
        <v>7</v>
      </c>
      <c r="AT165" s="176">
        <f t="shared" si="103"/>
        <v>15.1872072692434</v>
      </c>
      <c r="AU165" s="177">
        <f t="shared" si="104"/>
        <v>5626.6553747321323</v>
      </c>
      <c r="AV165" s="177">
        <f t="shared" si="100"/>
        <v>93.77758957886887</v>
      </c>
    </row>
    <row r="166" spans="1:48" ht="15" x14ac:dyDescent="0.2">
      <c r="A166" s="4">
        <v>161</v>
      </c>
      <c r="B166" s="54">
        <v>43138</v>
      </c>
      <c r="C166" s="61">
        <v>16.399999999999999</v>
      </c>
      <c r="D166" s="61">
        <v>44</v>
      </c>
      <c r="E166" s="61" t="s">
        <v>70</v>
      </c>
      <c r="F166" s="111">
        <v>29</v>
      </c>
      <c r="G166" s="112">
        <v>0</v>
      </c>
      <c r="H166" s="55">
        <f>IF($D166&gt;0,Bariloche!M161,"")</f>
        <v>89.50448772255065</v>
      </c>
      <c r="I166" s="55">
        <f>IF($D166&gt;0,Bariloche!O161,"")</f>
        <v>97.824027577442038</v>
      </c>
      <c r="J166" s="55">
        <f>IF($D166&gt;0,Bariloche!Y161,"")</f>
        <v>441.83851007194261</v>
      </c>
      <c r="K166" s="55">
        <f>IF($D166&gt;0,Bariloche!Z161,"")</f>
        <v>17.21231110885142</v>
      </c>
      <c r="L166" s="55">
        <f>IF($D166&gt;0,Bariloche!AA161,"")</f>
        <v>125.93972049314098</v>
      </c>
      <c r="M166" s="55">
        <f>IF($D166&gt;0,Bariloche!AB161,"")</f>
        <v>49.258844770471711</v>
      </c>
      <c r="N166" s="56">
        <v>78</v>
      </c>
      <c r="O166" s="85" t="str">
        <f>VLOOKUP(K166,Pastizal!$A$2:$AZ$32,MATCH(N166,Pastizal!$B$1:$AZ$1)+1)</f>
        <v>E</v>
      </c>
      <c r="P166" s="85" t="str">
        <f>VLOOKUP(K166,Arbustal!$A$1:$B$61,2)</f>
        <v>E</v>
      </c>
      <c r="Q166" s="85" t="str">
        <f>VLOOKUP(L166,'Tipo A'!$A$2:$GH$384,MATCH(K166,'Tipo A'!$B$1:$GH$1)+1)</f>
        <v>E</v>
      </c>
      <c r="R166" s="85" t="str">
        <f>VLOOKUP(K166,'Tipo B'!$A$2:$FG$72,MATCH(L166,'Tipo B'!$B$1:$FG$1)+1)</f>
        <v>E</v>
      </c>
      <c r="S166" s="85" t="str">
        <f>VLOOKUP(K166,Plantaciones!$A$2:$GT$72,MATCH(L166,Plantaciones!$B$1:$GT$1)+1)</f>
        <v>E</v>
      </c>
      <c r="T166" s="85" t="str">
        <f t="shared" si="83"/>
        <v>E</v>
      </c>
      <c r="U166" s="98">
        <f t="shared" si="84"/>
        <v>5</v>
      </c>
      <c r="V166" s="98">
        <f t="shared" si="85"/>
        <v>5</v>
      </c>
      <c r="W166" s="98">
        <f t="shared" si="86"/>
        <v>5</v>
      </c>
      <c r="X166" s="98">
        <f t="shared" si="87"/>
        <v>5</v>
      </c>
      <c r="Y166" s="98">
        <f t="shared" si="88"/>
        <v>5</v>
      </c>
      <c r="Z166" s="98">
        <f t="shared" si="89"/>
        <v>5</v>
      </c>
      <c r="AA166" s="98">
        <f t="shared" si="90"/>
        <v>5</v>
      </c>
      <c r="AB166" s="85" t="str">
        <f t="shared" si="91"/>
        <v>E</v>
      </c>
      <c r="AC166" s="99">
        <f t="shared" si="92"/>
        <v>2.3000000000000003</v>
      </c>
      <c r="AD166" s="99">
        <f t="shared" si="93"/>
        <v>2.15</v>
      </c>
      <c r="AE166" s="99">
        <f t="shared" si="94"/>
        <v>0.35000000000000003</v>
      </c>
      <c r="AF166" s="99">
        <f t="shared" si="95"/>
        <v>0.2</v>
      </c>
      <c r="AG166" s="99">
        <f t="shared" si="96"/>
        <v>0</v>
      </c>
      <c r="AH166" s="99">
        <f t="shared" si="97"/>
        <v>5</v>
      </c>
      <c r="AI166" s="99">
        <f t="shared" si="98"/>
        <v>5</v>
      </c>
      <c r="AJ166" s="85" t="str">
        <f t="shared" si="99"/>
        <v>MA</v>
      </c>
      <c r="AK166" s="57" t="str">
        <f t="shared" si="77"/>
        <v>Propagación</v>
      </c>
      <c r="AL166" s="58" t="str">
        <f t="shared" si="78"/>
        <v>rápida</v>
      </c>
      <c r="AM166" s="58" t="str">
        <f t="shared" si="79"/>
        <v/>
      </c>
      <c r="AN166" s="59" t="str">
        <f t="shared" si="80"/>
        <v>dificultad de control en la cabeza</v>
      </c>
      <c r="AO166" s="59" t="str">
        <f t="shared" si="81"/>
        <v>EXTREMO</v>
      </c>
      <c r="AP166" s="60" t="str">
        <f t="shared" si="82"/>
        <v/>
      </c>
      <c r="AQ166" s="32">
        <f t="shared" si="101"/>
        <v>21.75</v>
      </c>
      <c r="AR166" s="117">
        <f t="shared" si="102"/>
        <v>11.49551227744935</v>
      </c>
      <c r="AS166" s="32">
        <v>7</v>
      </c>
      <c r="AT166" s="176">
        <f t="shared" si="103"/>
        <v>6.8693848434712717</v>
      </c>
      <c r="AU166" s="177">
        <f t="shared" si="104"/>
        <v>3313.2982007415485</v>
      </c>
      <c r="AV166" s="177">
        <f t="shared" si="100"/>
        <v>55.221636679025806</v>
      </c>
    </row>
    <row r="167" spans="1:48" s="153" customFormat="1" ht="15" x14ac:dyDescent="0.2">
      <c r="A167" s="4">
        <v>162</v>
      </c>
      <c r="B167" s="54">
        <v>43139</v>
      </c>
      <c r="C167" s="146">
        <v>15.4</v>
      </c>
      <c r="D167" s="146">
        <v>37</v>
      </c>
      <c r="E167" s="146" t="s">
        <v>70</v>
      </c>
      <c r="F167" s="147">
        <v>42</v>
      </c>
      <c r="G167" s="106">
        <v>0</v>
      </c>
      <c r="H167" s="138">
        <f>IF($D167&gt;0,Bariloche!M162,"")</f>
        <v>89.553681605636626</v>
      </c>
      <c r="I167" s="138">
        <f>IF($D167&gt;0,Bariloche!O162,"")</f>
        <v>99.891281227442036</v>
      </c>
      <c r="J167" s="138">
        <f>IF($D167&gt;0,Bariloche!Y162,"")</f>
        <v>447.61451007194262</v>
      </c>
      <c r="K167" s="138">
        <f>IF($D167&gt;0,Bariloche!Z162,"")</f>
        <v>33.368831875791535</v>
      </c>
      <c r="L167" s="138">
        <f>IF($D167&gt;0,Bariloche!AA162,"")</f>
        <v>128.23762567392987</v>
      </c>
      <c r="M167" s="138">
        <f>IF($D167&gt;0,Bariloche!AB162,"")</f>
        <v>74.240806076353536</v>
      </c>
      <c r="N167" s="56">
        <v>78</v>
      </c>
      <c r="O167" s="146" t="str">
        <f>VLOOKUP(K167,Pastizal!$A$2:$AZ$32,MATCH(N167,Pastizal!$B$1:$AZ$1)+1)</f>
        <v>E</v>
      </c>
      <c r="P167" s="146" t="str">
        <f>VLOOKUP(K167,Arbustal!$A$1:$B$61,2)</f>
        <v>E</v>
      </c>
      <c r="Q167" s="146" t="str">
        <f>VLOOKUP(L167,'Tipo A'!$A$2:$GH$384,MATCH(K167,'Tipo A'!$B$1:$GH$1)+1)</f>
        <v>E</v>
      </c>
      <c r="R167" s="146" t="str">
        <f>VLOOKUP(K167,'Tipo B'!$A$2:$FG$72,MATCH(L167,'Tipo B'!$B$1:$FG$1)+1)</f>
        <v>E</v>
      </c>
      <c r="S167" s="146" t="str">
        <f>VLOOKUP(K167,Plantaciones!$A$2:$GT$72,MATCH(L167,Plantaciones!$B$1:$GT$1)+1)</f>
        <v>E</v>
      </c>
      <c r="T167" s="146" t="str">
        <f t="shared" si="83"/>
        <v>E</v>
      </c>
      <c r="U167" s="148">
        <f t="shared" si="84"/>
        <v>5</v>
      </c>
      <c r="V167" s="148">
        <f t="shared" si="85"/>
        <v>5</v>
      </c>
      <c r="W167" s="148">
        <f t="shared" si="86"/>
        <v>5</v>
      </c>
      <c r="X167" s="148">
        <f t="shared" si="87"/>
        <v>5</v>
      </c>
      <c r="Y167" s="148">
        <f t="shared" si="88"/>
        <v>5</v>
      </c>
      <c r="Z167" s="148">
        <f t="shared" si="89"/>
        <v>5</v>
      </c>
      <c r="AA167" s="148">
        <f t="shared" si="90"/>
        <v>5</v>
      </c>
      <c r="AB167" s="146" t="str">
        <f t="shared" si="91"/>
        <v>E</v>
      </c>
      <c r="AC167" s="139">
        <f t="shared" si="92"/>
        <v>2.3000000000000003</v>
      </c>
      <c r="AD167" s="139">
        <f t="shared" si="93"/>
        <v>2.15</v>
      </c>
      <c r="AE167" s="139">
        <f t="shared" si="94"/>
        <v>0.35000000000000003</v>
      </c>
      <c r="AF167" s="139">
        <f t="shared" si="95"/>
        <v>0.2</v>
      </c>
      <c r="AG167" s="139">
        <f t="shared" si="96"/>
        <v>0</v>
      </c>
      <c r="AH167" s="139">
        <f t="shared" si="97"/>
        <v>5</v>
      </c>
      <c r="AI167" s="139">
        <f t="shared" si="98"/>
        <v>5</v>
      </c>
      <c r="AJ167" s="146" t="str">
        <f t="shared" si="99"/>
        <v>E</v>
      </c>
      <c r="AK167" s="149" t="str">
        <f t="shared" si="77"/>
        <v>Propagación</v>
      </c>
      <c r="AL167" s="150" t="str">
        <f t="shared" si="78"/>
        <v>rápida</v>
      </c>
      <c r="AM167" s="150" t="str">
        <f t="shared" si="79"/>
        <v/>
      </c>
      <c r="AN167" s="151" t="str">
        <f t="shared" si="80"/>
        <v>dificultad de control en la cabeza</v>
      </c>
      <c r="AO167" s="151" t="str">
        <f t="shared" si="81"/>
        <v>EXTREMO</v>
      </c>
      <c r="AP167" s="152" t="str">
        <f t="shared" si="82"/>
        <v>¡¡¡CATASTRÓFICO!!!</v>
      </c>
      <c r="AQ167" s="32">
        <f t="shared" si="101"/>
        <v>31.5</v>
      </c>
      <c r="AR167" s="117">
        <f t="shared" si="102"/>
        <v>11.446318394363374</v>
      </c>
      <c r="AS167" s="32">
        <v>7</v>
      </c>
      <c r="AT167" s="176">
        <f t="shared" si="103"/>
        <v>12.447546274367381</v>
      </c>
      <c r="AU167" s="177">
        <f t="shared" si="104"/>
        <v>4834.7894060851504</v>
      </c>
      <c r="AV167" s="177">
        <f t="shared" si="100"/>
        <v>80.579823434752512</v>
      </c>
    </row>
    <row r="168" spans="1:48" ht="15" x14ac:dyDescent="0.2">
      <c r="A168" s="4">
        <v>163</v>
      </c>
      <c r="B168" s="54">
        <v>43140</v>
      </c>
      <c r="C168" s="61">
        <v>10</v>
      </c>
      <c r="D168" s="61">
        <v>56</v>
      </c>
      <c r="E168" s="61" t="s">
        <v>70</v>
      </c>
      <c r="F168" s="111">
        <v>37</v>
      </c>
      <c r="G168" s="112">
        <v>0</v>
      </c>
      <c r="H168" s="55">
        <f>IF($D168&gt;0,Bariloche!M163,"")</f>
        <v>87.060097110014453</v>
      </c>
      <c r="I168" s="55">
        <f>IF($D168&gt;0,Bariloche!O163,"")</f>
        <v>100.86256230744203</v>
      </c>
      <c r="J168" s="55">
        <f>IF($D168&gt;0,Bariloche!Y163,"")</f>
        <v>452.41851007194259</v>
      </c>
      <c r="K168" s="55">
        <f>IF($D168&gt;0,Bariloche!Z163,"")</f>
        <v>18.146296256801339</v>
      </c>
      <c r="L168" s="55">
        <f>IF($D168&gt;0,Bariloche!AA163,"")</f>
        <v>129.53083947569434</v>
      </c>
      <c r="M168" s="55">
        <f>IF($D168&gt;0,Bariloche!AB163,"")</f>
        <v>51.41005291238492</v>
      </c>
      <c r="N168" s="56">
        <v>78</v>
      </c>
      <c r="O168" s="85" t="str">
        <f>VLOOKUP(K168,Pastizal!$A$2:$AZ$32,MATCH(N168,Pastizal!$B$1:$AZ$1)+1)</f>
        <v>E</v>
      </c>
      <c r="P168" s="85" t="str">
        <f>VLOOKUP(K168,Arbustal!$A$1:$B$61,2)</f>
        <v>E</v>
      </c>
      <c r="Q168" s="85" t="str">
        <f>VLOOKUP(L168,'Tipo A'!$A$2:$GH$384,MATCH(K168,'Tipo A'!$B$1:$GH$1)+1)</f>
        <v>E</v>
      </c>
      <c r="R168" s="85" t="str">
        <f>VLOOKUP(K168,'Tipo B'!$A$2:$FG$72,MATCH(L168,'Tipo B'!$B$1:$FG$1)+1)</f>
        <v>E</v>
      </c>
      <c r="S168" s="85" t="str">
        <f>VLOOKUP(K168,Plantaciones!$A$2:$GT$72,MATCH(L168,Plantaciones!$B$1:$GT$1)+1)</f>
        <v>E</v>
      </c>
      <c r="T168" s="85" t="str">
        <f t="shared" si="83"/>
        <v>E</v>
      </c>
      <c r="U168" s="98">
        <f t="shared" si="84"/>
        <v>5</v>
      </c>
      <c r="V168" s="98">
        <f t="shared" si="85"/>
        <v>5</v>
      </c>
      <c r="W168" s="98">
        <f t="shared" si="86"/>
        <v>5</v>
      </c>
      <c r="X168" s="98">
        <f t="shared" si="87"/>
        <v>5</v>
      </c>
      <c r="Y168" s="98">
        <f t="shared" si="88"/>
        <v>5</v>
      </c>
      <c r="Z168" s="98">
        <f t="shared" si="89"/>
        <v>5</v>
      </c>
      <c r="AA168" s="98">
        <f t="shared" si="90"/>
        <v>5</v>
      </c>
      <c r="AB168" s="85" t="str">
        <f t="shared" si="91"/>
        <v>E</v>
      </c>
      <c r="AC168" s="99">
        <f t="shared" si="92"/>
        <v>2.3000000000000003</v>
      </c>
      <c r="AD168" s="99">
        <f t="shared" si="93"/>
        <v>2.15</v>
      </c>
      <c r="AE168" s="99">
        <f t="shared" si="94"/>
        <v>0.35000000000000003</v>
      </c>
      <c r="AF168" s="99">
        <f t="shared" si="95"/>
        <v>0.2</v>
      </c>
      <c r="AG168" s="99">
        <f t="shared" si="96"/>
        <v>0</v>
      </c>
      <c r="AH168" s="99">
        <f t="shared" si="97"/>
        <v>5</v>
      </c>
      <c r="AI168" s="99">
        <f t="shared" si="98"/>
        <v>5</v>
      </c>
      <c r="AJ168" s="85" t="str">
        <f t="shared" si="99"/>
        <v>MA</v>
      </c>
      <c r="AK168" s="57" t="str">
        <f t="shared" si="77"/>
        <v>Propagación</v>
      </c>
      <c r="AL168" s="58" t="str">
        <f t="shared" si="78"/>
        <v>rápida</v>
      </c>
      <c r="AM168" s="58" t="str">
        <f t="shared" si="79"/>
        <v/>
      </c>
      <c r="AN168" s="59" t="str">
        <f t="shared" si="80"/>
        <v>dificultad de control en la cabeza</v>
      </c>
      <c r="AO168" s="59" t="str">
        <f t="shared" si="81"/>
        <v>EXTREMO</v>
      </c>
      <c r="AP168" s="60" t="str">
        <f t="shared" si="82"/>
        <v>¡¡¡CATASTRÓFICO!!!</v>
      </c>
      <c r="AQ168" s="32">
        <f t="shared" si="101"/>
        <v>27.75</v>
      </c>
      <c r="AR168" s="117">
        <f t="shared" si="102"/>
        <v>13.939902889985547</v>
      </c>
      <c r="AS168" s="32">
        <v>7</v>
      </c>
      <c r="AT168" s="176">
        <f t="shared" si="103"/>
        <v>9.2627407862060682</v>
      </c>
      <c r="AU168" s="177">
        <f t="shared" si="104"/>
        <v>3685.3771410832956</v>
      </c>
      <c r="AV168" s="177">
        <f t="shared" si="100"/>
        <v>61.422952351388261</v>
      </c>
    </row>
    <row r="169" spans="1:48" ht="15" x14ac:dyDescent="0.2">
      <c r="A169" s="4">
        <v>164</v>
      </c>
      <c r="B169" s="54">
        <v>43141</v>
      </c>
      <c r="C169" s="61">
        <v>12.6</v>
      </c>
      <c r="D169" s="61">
        <v>39</v>
      </c>
      <c r="E169" s="61" t="s">
        <v>97</v>
      </c>
      <c r="F169" s="111">
        <v>34</v>
      </c>
      <c r="G169" s="112">
        <v>0</v>
      </c>
      <c r="H169" s="55">
        <f>IF($D169&gt;0,Bariloche!M164,"")</f>
        <v>87.92734794191017</v>
      </c>
      <c r="I169" s="55">
        <f>IF($D169&gt;0,Bariloche!O164,"")</f>
        <v>102.52451889744204</v>
      </c>
      <c r="J169" s="55">
        <f>IF($D169&gt;0,Bariloche!Y164,"")</f>
        <v>457.69051007194258</v>
      </c>
      <c r="K169" s="55">
        <f>IF($D169&gt;0,Bariloche!Z164,"")</f>
        <v>17.658643801487358</v>
      </c>
      <c r="L169" s="55">
        <f>IF($D169&gt;0,Bariloche!AA164,"")</f>
        <v>131.44084193700883</v>
      </c>
      <c r="M169" s="55">
        <f>IF($D169&gt;0,Bariloche!AB164,"")</f>
        <v>50.789865205743986</v>
      </c>
      <c r="N169" s="56">
        <v>78</v>
      </c>
      <c r="O169" s="85" t="str">
        <f>VLOOKUP(K169,Pastizal!$A$2:$AZ$32,MATCH(N169,Pastizal!$B$1:$AZ$1)+1)</f>
        <v>E</v>
      </c>
      <c r="P169" s="85" t="str">
        <f>VLOOKUP(K169,Arbustal!$A$1:$B$61,2)</f>
        <v>E</v>
      </c>
      <c r="Q169" s="85" t="str">
        <f>VLOOKUP(L169,'Tipo A'!$A$2:$GH$384,MATCH(K169,'Tipo A'!$B$1:$GH$1)+1)</f>
        <v>E</v>
      </c>
      <c r="R169" s="85" t="str">
        <f>VLOOKUP(K169,'Tipo B'!$A$2:$FG$72,MATCH(L169,'Tipo B'!$B$1:$FG$1)+1)</f>
        <v>E</v>
      </c>
      <c r="S169" s="85" t="str">
        <f>VLOOKUP(K169,Plantaciones!$A$2:$GT$72,MATCH(L169,Plantaciones!$B$1:$GT$1)+1)</f>
        <v>E</v>
      </c>
      <c r="T169" s="85" t="str">
        <f t="shared" si="83"/>
        <v>E</v>
      </c>
      <c r="U169" s="98">
        <f t="shared" si="84"/>
        <v>5</v>
      </c>
      <c r="V169" s="98">
        <f t="shared" si="85"/>
        <v>5</v>
      </c>
      <c r="W169" s="98">
        <f t="shared" si="86"/>
        <v>5</v>
      </c>
      <c r="X169" s="98">
        <f t="shared" si="87"/>
        <v>5</v>
      </c>
      <c r="Y169" s="98">
        <f t="shared" si="88"/>
        <v>5</v>
      </c>
      <c r="Z169" s="98">
        <f t="shared" si="89"/>
        <v>5</v>
      </c>
      <c r="AA169" s="98">
        <f t="shared" si="90"/>
        <v>5</v>
      </c>
      <c r="AB169" s="85" t="str">
        <f t="shared" si="91"/>
        <v>E</v>
      </c>
      <c r="AC169" s="99">
        <f t="shared" si="92"/>
        <v>2.3000000000000003</v>
      </c>
      <c r="AD169" s="99">
        <f t="shared" si="93"/>
        <v>2.15</v>
      </c>
      <c r="AE169" s="99">
        <f t="shared" si="94"/>
        <v>0.35000000000000003</v>
      </c>
      <c r="AF169" s="99">
        <f t="shared" si="95"/>
        <v>0.2</v>
      </c>
      <c r="AG169" s="99">
        <f t="shared" si="96"/>
        <v>0</v>
      </c>
      <c r="AH169" s="99">
        <f t="shared" si="97"/>
        <v>5</v>
      </c>
      <c r="AI169" s="99">
        <f t="shared" si="98"/>
        <v>5</v>
      </c>
      <c r="AJ169" s="85" t="str">
        <f t="shared" si="99"/>
        <v>MA</v>
      </c>
      <c r="AK169" s="57" t="str">
        <f t="shared" si="77"/>
        <v>Propagación</v>
      </c>
      <c r="AL169" s="58" t="str">
        <f t="shared" si="78"/>
        <v>rápida</v>
      </c>
      <c r="AM169" s="58" t="str">
        <f t="shared" si="79"/>
        <v/>
      </c>
      <c r="AN169" s="59" t="str">
        <f t="shared" si="80"/>
        <v>dificultad de control en la cabeza</v>
      </c>
      <c r="AO169" s="59" t="str">
        <f t="shared" si="81"/>
        <v>EXTREMO</v>
      </c>
      <c r="AP169" s="60" t="str">
        <f t="shared" si="82"/>
        <v>¡¡¡CATASTRÓFICO!!!</v>
      </c>
      <c r="AQ169" s="32">
        <f t="shared" si="101"/>
        <v>25.5</v>
      </c>
      <c r="AR169" s="117">
        <f t="shared" si="102"/>
        <v>13.07265205808983</v>
      </c>
      <c r="AS169" s="32">
        <v>7</v>
      </c>
      <c r="AT169" s="176">
        <f t="shared" si="103"/>
        <v>8.3444861356022706</v>
      </c>
      <c r="AU169" s="177">
        <f t="shared" si="104"/>
        <v>3534.5853307555194</v>
      </c>
      <c r="AV169" s="177">
        <f t="shared" si="100"/>
        <v>58.909755512591992</v>
      </c>
    </row>
    <row r="170" spans="1:48" ht="15" x14ac:dyDescent="0.2">
      <c r="A170" s="4">
        <v>165</v>
      </c>
      <c r="B170" s="54">
        <v>43142</v>
      </c>
      <c r="C170" s="61">
        <v>15.3</v>
      </c>
      <c r="D170" s="61">
        <v>29</v>
      </c>
      <c r="E170" s="61"/>
      <c r="F170" s="111"/>
      <c r="G170" s="112">
        <v>0</v>
      </c>
      <c r="H170" s="55">
        <f>IF($D170&gt;0,Bariloche!M165,"")</f>
        <v>89.471744187500249</v>
      </c>
      <c r="I170" s="55">
        <f>IF($D170&gt;0,Bariloche!O165,"")</f>
        <v>104.84016117744204</v>
      </c>
      <c r="J170" s="55">
        <f>IF($D170&gt;0,Bariloche!Y165,"")</f>
        <v>463.44851007194256</v>
      </c>
      <c r="K170" s="55">
        <f>IF($D170&gt;0,Bariloche!Z165,"")</f>
        <v>3.9745321421991173</v>
      </c>
      <c r="L170" s="55">
        <f>IF($D170&gt;0,Bariloche!AA165,"")</f>
        <v>133.93450288952926</v>
      </c>
      <c r="M170" s="55">
        <f>IF($D170&gt;0,Bariloche!AB165,"")</f>
        <v>18.718989131594306</v>
      </c>
      <c r="N170" s="56">
        <v>78</v>
      </c>
      <c r="O170" s="85" t="str">
        <f>VLOOKUP(K170,Pastizal!$A$2:$AZ$32,MATCH(N170,Pastizal!$B$1:$AZ$1)+1)</f>
        <v>A</v>
      </c>
      <c r="P170" s="85" t="str">
        <f>VLOOKUP(K170,Arbustal!$A$1:$B$61,2)</f>
        <v>E</v>
      </c>
      <c r="Q170" s="85" t="str">
        <f>VLOOKUP(L170,'Tipo A'!$A$2:$GH$384,MATCH(K170,'Tipo A'!$B$1:$GH$1)+1)</f>
        <v>M</v>
      </c>
      <c r="R170" s="85" t="str">
        <f>VLOOKUP(K170,'Tipo B'!$A$2:$FG$72,MATCH(L170,'Tipo B'!$B$1:$FG$1)+1)</f>
        <v>MA</v>
      </c>
      <c r="S170" s="85" t="str">
        <f>VLOOKUP(K170,Plantaciones!$A$2:$GT$72,MATCH(L170,Plantaciones!$B$1:$GT$1)+1)</f>
        <v>M</v>
      </c>
      <c r="T170" s="85" t="str">
        <f t="shared" si="83"/>
        <v>A</v>
      </c>
      <c r="U170" s="98">
        <f t="shared" si="84"/>
        <v>3</v>
      </c>
      <c r="V170" s="98">
        <f t="shared" si="85"/>
        <v>5</v>
      </c>
      <c r="W170" s="98">
        <f t="shared" si="86"/>
        <v>2</v>
      </c>
      <c r="X170" s="98">
        <f t="shared" si="87"/>
        <v>4</v>
      </c>
      <c r="Y170" s="98">
        <f t="shared" si="88"/>
        <v>2</v>
      </c>
      <c r="Z170" s="98">
        <f t="shared" si="89"/>
        <v>3.2</v>
      </c>
      <c r="AA170" s="98">
        <f t="shared" si="90"/>
        <v>3</v>
      </c>
      <c r="AB170" s="85" t="str">
        <f t="shared" si="91"/>
        <v>MA</v>
      </c>
      <c r="AC170" s="99">
        <f t="shared" si="92"/>
        <v>1.3800000000000001</v>
      </c>
      <c r="AD170" s="99">
        <f t="shared" si="93"/>
        <v>2.15</v>
      </c>
      <c r="AE170" s="99">
        <f t="shared" si="94"/>
        <v>0.14000000000000001</v>
      </c>
      <c r="AF170" s="99">
        <f t="shared" si="95"/>
        <v>0.16</v>
      </c>
      <c r="AG170" s="99">
        <f t="shared" si="96"/>
        <v>0</v>
      </c>
      <c r="AH170" s="99">
        <f t="shared" si="97"/>
        <v>3.8300000000000005</v>
      </c>
      <c r="AI170" s="99">
        <f t="shared" si="98"/>
        <v>4</v>
      </c>
      <c r="AJ170" s="85" t="str">
        <f t="shared" si="99"/>
        <v>M</v>
      </c>
      <c r="AK170" s="57" t="str">
        <f t="shared" si="77"/>
        <v>Propagación</v>
      </c>
      <c r="AL170" s="58" t="str">
        <f t="shared" si="78"/>
        <v/>
      </c>
      <c r="AM170" s="58" t="str">
        <f t="shared" si="79"/>
        <v/>
      </c>
      <c r="AN170" s="59" t="str">
        <f t="shared" si="80"/>
        <v/>
      </c>
      <c r="AO170" s="59" t="str">
        <f t="shared" si="81"/>
        <v/>
      </c>
      <c r="AP170" s="60" t="str">
        <f t="shared" si="82"/>
        <v/>
      </c>
      <c r="AQ170" s="32">
        <f t="shared" si="101"/>
        <v>0</v>
      </c>
      <c r="AR170" s="117">
        <f t="shared" si="102"/>
        <v>11.528255812499751</v>
      </c>
      <c r="AS170" s="32">
        <v>7</v>
      </c>
      <c r="AT170" s="176">
        <f t="shared" si="103"/>
        <v>-5.5418674412498952</v>
      </c>
      <c r="AU170" s="177">
        <f t="shared" si="104"/>
        <v>-63.242325249943406</v>
      </c>
      <c r="AV170" s="177">
        <f t="shared" si="100"/>
        <v>-1.0540387541657235</v>
      </c>
    </row>
    <row r="171" spans="1:48" ht="15" x14ac:dyDescent="0.2">
      <c r="A171" s="4">
        <v>166</v>
      </c>
      <c r="B171" s="54">
        <v>43143</v>
      </c>
      <c r="C171" s="61">
        <v>18</v>
      </c>
      <c r="D171" s="61">
        <v>38</v>
      </c>
      <c r="E171" s="61" t="s">
        <v>96</v>
      </c>
      <c r="F171" s="111">
        <v>11</v>
      </c>
      <c r="G171" s="112">
        <v>0</v>
      </c>
      <c r="H171" s="55">
        <f>IF($D171&gt;0,Bariloche!M166,"")</f>
        <v>89.520927260296816</v>
      </c>
      <c r="I171" s="55">
        <f>IF($D171&gt;0,Bariloche!O166,"")</f>
        <v>107.19517971744204</v>
      </c>
      <c r="J171" s="55">
        <f>IF($D171&gt;0,Bariloche!Y166,"")</f>
        <v>469.69251007194259</v>
      </c>
      <c r="K171" s="55">
        <f>IF($D171&gt;0,Bariloche!Z166,"")</f>
        <v>6.9667122223067608</v>
      </c>
      <c r="L171" s="55">
        <f>IF($D171&gt;0,Bariloche!AA166,"")</f>
        <v>136.5056438458503</v>
      </c>
      <c r="M171" s="55">
        <f>IF($D171&gt;0,Bariloche!AB166,"")</f>
        <v>28.031945134151577</v>
      </c>
      <c r="N171" s="56">
        <v>78</v>
      </c>
      <c r="O171" s="85" t="str">
        <f>VLOOKUP(K171,Pastizal!$A$2:$AZ$32,MATCH(N171,Pastizal!$B$1:$AZ$1)+1)</f>
        <v>A</v>
      </c>
      <c r="P171" s="85" t="str">
        <f>VLOOKUP(K171,Arbustal!$A$1:$B$61,2)</f>
        <v>E</v>
      </c>
      <c r="Q171" s="85" t="str">
        <f>VLOOKUP(L171,'Tipo A'!$A$2:$GH$384,MATCH(K171,'Tipo A'!$B$1:$GH$1)+1)</f>
        <v>A</v>
      </c>
      <c r="R171" s="85" t="str">
        <f>VLOOKUP(K171,'Tipo B'!$A$2:$FG$72,MATCH(L171,'Tipo B'!$B$1:$FG$1)+1)</f>
        <v>E</v>
      </c>
      <c r="S171" s="85" t="str">
        <f>VLOOKUP(K171,Plantaciones!$A$2:$GT$72,MATCH(L171,Plantaciones!$B$1:$GT$1)+1)</f>
        <v>E</v>
      </c>
      <c r="T171" s="85" t="str">
        <f t="shared" si="83"/>
        <v>MA</v>
      </c>
      <c r="U171" s="98">
        <f t="shared" si="84"/>
        <v>3</v>
      </c>
      <c r="V171" s="98">
        <f t="shared" si="85"/>
        <v>5</v>
      </c>
      <c r="W171" s="98">
        <f t="shared" si="86"/>
        <v>3</v>
      </c>
      <c r="X171" s="98">
        <f t="shared" si="87"/>
        <v>5</v>
      </c>
      <c r="Y171" s="98">
        <f t="shared" si="88"/>
        <v>5</v>
      </c>
      <c r="Z171" s="98">
        <f t="shared" si="89"/>
        <v>4.2</v>
      </c>
      <c r="AA171" s="98">
        <f t="shared" si="90"/>
        <v>4</v>
      </c>
      <c r="AB171" s="85" t="str">
        <f t="shared" si="91"/>
        <v>MA</v>
      </c>
      <c r="AC171" s="99">
        <f t="shared" si="92"/>
        <v>1.3800000000000001</v>
      </c>
      <c r="AD171" s="99">
        <f t="shared" si="93"/>
        <v>2.15</v>
      </c>
      <c r="AE171" s="99">
        <f t="shared" si="94"/>
        <v>0.21000000000000002</v>
      </c>
      <c r="AF171" s="99">
        <f t="shared" si="95"/>
        <v>0.2</v>
      </c>
      <c r="AG171" s="99">
        <f t="shared" si="96"/>
        <v>0</v>
      </c>
      <c r="AH171" s="99">
        <f t="shared" si="97"/>
        <v>3.9400000000000004</v>
      </c>
      <c r="AI171" s="99">
        <f t="shared" si="98"/>
        <v>4</v>
      </c>
      <c r="AJ171" s="85" t="str">
        <f t="shared" si="99"/>
        <v>A</v>
      </c>
      <c r="AK171" s="57" t="str">
        <f t="shared" si="77"/>
        <v>Propagación</v>
      </c>
      <c r="AL171" s="58" t="str">
        <f t="shared" si="78"/>
        <v/>
      </c>
      <c r="AM171" s="58" t="str">
        <f t="shared" si="79"/>
        <v/>
      </c>
      <c r="AN171" s="59" t="str">
        <f t="shared" si="80"/>
        <v>dificultad de control en la cabeza</v>
      </c>
      <c r="AO171" s="59" t="str">
        <f t="shared" si="81"/>
        <v/>
      </c>
      <c r="AP171" s="60" t="str">
        <f t="shared" si="82"/>
        <v/>
      </c>
      <c r="AQ171" s="32">
        <f t="shared" si="101"/>
        <v>8.25</v>
      </c>
      <c r="AR171" s="117">
        <f t="shared" si="102"/>
        <v>11.479072739703184</v>
      </c>
      <c r="AS171" s="32">
        <v>7</v>
      </c>
      <c r="AT171" s="176">
        <f t="shared" si="103"/>
        <v>-0.8187105506753376</v>
      </c>
      <c r="AU171" s="177">
        <f t="shared" si="104"/>
        <v>1225.8964153476741</v>
      </c>
      <c r="AV171" s="177">
        <f t="shared" si="100"/>
        <v>20.431606922461235</v>
      </c>
    </row>
    <row r="172" spans="1:48" ht="15" x14ac:dyDescent="0.2">
      <c r="A172" s="4">
        <v>167</v>
      </c>
      <c r="B172" s="54">
        <v>43144</v>
      </c>
      <c r="C172" s="61">
        <v>22.8</v>
      </c>
      <c r="D172" s="61">
        <v>25</v>
      </c>
      <c r="E172" s="61"/>
      <c r="F172" s="111"/>
      <c r="G172" s="112">
        <v>0</v>
      </c>
      <c r="H172" s="55">
        <f>IF($D172&gt;0,Bariloche!M167,"")</f>
        <v>91.711864463445181</v>
      </c>
      <c r="I172" s="55">
        <f>IF($D172&gt;0,Bariloche!O167,"")</f>
        <v>110.75992446744205</v>
      </c>
      <c r="J172" s="55">
        <f>IF($D172&gt;0,Bariloche!Y167,"")</f>
        <v>476.8005100719426</v>
      </c>
      <c r="K172" s="55">
        <f>IF($D172&gt;0,Bariloche!Z167,"")</f>
        <v>5.4724470443613678</v>
      </c>
      <c r="L172" s="55">
        <f>IF($D172&gt;0,Bariloche!AA167,"")</f>
        <v>140.13630349708043</v>
      </c>
      <c r="M172" s="55">
        <f>IF($D172&gt;0,Bariloche!AB167,"")</f>
        <v>23.926346533661764</v>
      </c>
      <c r="N172" s="56">
        <v>78</v>
      </c>
      <c r="O172" s="85" t="str">
        <f>VLOOKUP(K172,Pastizal!$A$2:$AZ$32,MATCH(N172,Pastizal!$B$1:$AZ$1)+1)</f>
        <v>A</v>
      </c>
      <c r="P172" s="85" t="str">
        <f>VLOOKUP(K172,Arbustal!$A$1:$B$61,2)</f>
        <v>E</v>
      </c>
      <c r="Q172" s="85" t="str">
        <f>VLOOKUP(L172,'Tipo A'!$A$2:$GH$384,MATCH(K172,'Tipo A'!$B$1:$GH$1)+1)</f>
        <v>A</v>
      </c>
      <c r="R172" s="85" t="str">
        <f>VLOOKUP(K172,'Tipo B'!$A$2:$FG$72,MATCH(L172,'Tipo B'!$B$1:$FG$1)+1)</f>
        <v>E</v>
      </c>
      <c r="S172" s="85" t="str">
        <f>VLOOKUP(K172,Plantaciones!$A$2:$GT$72,MATCH(L172,Plantaciones!$B$1:$GT$1)+1)</f>
        <v>MA</v>
      </c>
      <c r="T172" s="85" t="str">
        <f t="shared" si="83"/>
        <v>MA</v>
      </c>
      <c r="U172" s="98">
        <f t="shared" si="84"/>
        <v>3</v>
      </c>
      <c r="V172" s="98">
        <f t="shared" si="85"/>
        <v>5</v>
      </c>
      <c r="W172" s="98">
        <f t="shared" si="86"/>
        <v>3</v>
      </c>
      <c r="X172" s="98">
        <f t="shared" si="87"/>
        <v>5</v>
      </c>
      <c r="Y172" s="98">
        <f t="shared" si="88"/>
        <v>4</v>
      </c>
      <c r="Z172" s="98">
        <f t="shared" si="89"/>
        <v>4</v>
      </c>
      <c r="AA172" s="98">
        <f t="shared" si="90"/>
        <v>4</v>
      </c>
      <c r="AB172" s="85" t="str">
        <f t="shared" si="91"/>
        <v>MA</v>
      </c>
      <c r="AC172" s="99">
        <f t="shared" si="92"/>
        <v>1.3800000000000001</v>
      </c>
      <c r="AD172" s="99">
        <f t="shared" si="93"/>
        <v>2.15</v>
      </c>
      <c r="AE172" s="99">
        <f t="shared" si="94"/>
        <v>0.21000000000000002</v>
      </c>
      <c r="AF172" s="99">
        <f t="shared" si="95"/>
        <v>0.2</v>
      </c>
      <c r="AG172" s="99">
        <f t="shared" si="96"/>
        <v>0</v>
      </c>
      <c r="AH172" s="99">
        <f t="shared" si="97"/>
        <v>3.9400000000000004</v>
      </c>
      <c r="AI172" s="99">
        <f t="shared" si="98"/>
        <v>4</v>
      </c>
      <c r="AJ172" s="85" t="str">
        <f t="shared" si="99"/>
        <v>A</v>
      </c>
      <c r="AK172" s="57" t="str">
        <f t="shared" si="77"/>
        <v>Propagación</v>
      </c>
      <c r="AL172" s="58" t="str">
        <f t="shared" si="78"/>
        <v/>
      </c>
      <c r="AM172" s="58" t="str">
        <f t="shared" si="79"/>
        <v>focos secundarios</v>
      </c>
      <c r="AN172" s="59" t="str">
        <f t="shared" si="80"/>
        <v/>
      </c>
      <c r="AO172" s="59" t="str">
        <f t="shared" si="81"/>
        <v/>
      </c>
      <c r="AP172" s="60" t="str">
        <f t="shared" si="82"/>
        <v/>
      </c>
      <c r="AQ172" s="32">
        <f t="shared" si="101"/>
        <v>0</v>
      </c>
      <c r="AR172" s="117">
        <f t="shared" si="102"/>
        <v>9.2881355365548188</v>
      </c>
      <c r="AS172" s="32">
        <v>7</v>
      </c>
      <c r="AT172" s="176">
        <f t="shared" si="103"/>
        <v>-4.601016925353024</v>
      </c>
      <c r="AU172" s="177">
        <f t="shared" si="104"/>
        <v>447.50509766550113</v>
      </c>
      <c r="AV172" s="177">
        <f t="shared" si="100"/>
        <v>7.4584182944250186</v>
      </c>
    </row>
    <row r="173" spans="1:48" ht="15" x14ac:dyDescent="0.2">
      <c r="A173" s="4">
        <v>168</v>
      </c>
      <c r="B173" s="54">
        <v>43145</v>
      </c>
      <c r="C173" s="61">
        <v>23.2</v>
      </c>
      <c r="D173" s="61">
        <v>20</v>
      </c>
      <c r="E173" s="61" t="s">
        <v>70</v>
      </c>
      <c r="F173" s="111">
        <v>29</v>
      </c>
      <c r="G173" s="112">
        <v>0</v>
      </c>
      <c r="H173" s="55">
        <f>IF($D173&gt;0,Bariloche!M168,"")</f>
        <v>93.702656638159112</v>
      </c>
      <c r="I173" s="55">
        <f>IF($D173&gt;0,Bariloche!O168,"")</f>
        <v>114.62595726744205</v>
      </c>
      <c r="J173" s="55">
        <f>IF($D173&gt;0,Bariloche!Y168,"")</f>
        <v>483.9805100719426</v>
      </c>
      <c r="K173" s="55">
        <f>IF($D173&gt;0,Bariloche!Z168,"")</f>
        <v>31.197836104425079</v>
      </c>
      <c r="L173" s="55">
        <f>IF($D173&gt;0,Bariloche!AA168,"")</f>
        <v>143.99340787050974</v>
      </c>
      <c r="M173" s="55">
        <f>IF($D173&gt;0,Bariloche!AB168,"")</f>
        <v>73.832739613371629</v>
      </c>
      <c r="N173" s="56">
        <v>78</v>
      </c>
      <c r="O173" s="85" t="str">
        <f>VLOOKUP(K173,Pastizal!$A$2:$AZ$32,MATCH(N173,Pastizal!$B$1:$AZ$1)+1)</f>
        <v>E</v>
      </c>
      <c r="P173" s="85" t="str">
        <f>VLOOKUP(K173,Arbustal!$A$1:$B$61,2)</f>
        <v>E</v>
      </c>
      <c r="Q173" s="85" t="str">
        <f>VLOOKUP(L173,'Tipo A'!$A$2:$GH$384,MATCH(K173,'Tipo A'!$B$1:$GH$1)+1)</f>
        <v>E</v>
      </c>
      <c r="R173" s="85" t="str">
        <f>VLOOKUP(K173,'Tipo B'!$A$2:$FG$72,MATCH(L173,'Tipo B'!$B$1:$FG$1)+1)</f>
        <v>E</v>
      </c>
      <c r="S173" s="85" t="str">
        <f>VLOOKUP(K173,Plantaciones!$A$2:$GT$72,MATCH(L173,Plantaciones!$B$1:$GT$1)+1)</f>
        <v>E</v>
      </c>
      <c r="T173" s="85" t="str">
        <f t="shared" si="83"/>
        <v>E</v>
      </c>
      <c r="U173" s="98">
        <f t="shared" si="84"/>
        <v>5</v>
      </c>
      <c r="V173" s="98">
        <f t="shared" si="85"/>
        <v>5</v>
      </c>
      <c r="W173" s="98">
        <f t="shared" si="86"/>
        <v>5</v>
      </c>
      <c r="X173" s="98">
        <f t="shared" si="87"/>
        <v>5</v>
      </c>
      <c r="Y173" s="98">
        <f t="shared" si="88"/>
        <v>5</v>
      </c>
      <c r="Z173" s="98">
        <f t="shared" si="89"/>
        <v>5</v>
      </c>
      <c r="AA173" s="98">
        <f t="shared" si="90"/>
        <v>5</v>
      </c>
      <c r="AB173" s="85" t="str">
        <f t="shared" si="91"/>
        <v>E</v>
      </c>
      <c r="AC173" s="99">
        <f t="shared" si="92"/>
        <v>2.3000000000000003</v>
      </c>
      <c r="AD173" s="99">
        <f t="shared" si="93"/>
        <v>2.15</v>
      </c>
      <c r="AE173" s="99">
        <f t="shared" si="94"/>
        <v>0.35000000000000003</v>
      </c>
      <c r="AF173" s="99">
        <f t="shared" si="95"/>
        <v>0.2</v>
      </c>
      <c r="AG173" s="99">
        <f t="shared" si="96"/>
        <v>0</v>
      </c>
      <c r="AH173" s="99">
        <f t="shared" si="97"/>
        <v>5</v>
      </c>
      <c r="AI173" s="99">
        <f t="shared" si="98"/>
        <v>5</v>
      </c>
      <c r="AJ173" s="85" t="str">
        <f t="shared" si="99"/>
        <v>E</v>
      </c>
      <c r="AK173" s="57" t="str">
        <f t="shared" si="77"/>
        <v>Propagación</v>
      </c>
      <c r="AL173" s="58" t="str">
        <f t="shared" si="78"/>
        <v>rápida</v>
      </c>
      <c r="AM173" s="58" t="str">
        <f t="shared" si="79"/>
        <v>focos secundarios</v>
      </c>
      <c r="AN173" s="59" t="str">
        <f t="shared" si="80"/>
        <v>dificultad de control en la cabeza</v>
      </c>
      <c r="AO173" s="59" t="str">
        <f t="shared" si="81"/>
        <v>EXTREMO</v>
      </c>
      <c r="AP173" s="60" t="str">
        <f t="shared" si="82"/>
        <v>¡¡¡CATASTRÓFICO!!!</v>
      </c>
      <c r="AQ173" s="32">
        <f t="shared" si="101"/>
        <v>21.75</v>
      </c>
      <c r="AR173" s="117">
        <f t="shared" si="102"/>
        <v>7.2973433618408876</v>
      </c>
      <c r="AS173" s="32">
        <v>7</v>
      </c>
      <c r="AT173" s="176">
        <f t="shared" si="103"/>
        <v>8.6326157880268273</v>
      </c>
      <c r="AU173" s="177">
        <f t="shared" si="104"/>
        <v>4270.4807135002784</v>
      </c>
      <c r="AV173" s="177">
        <f t="shared" si="100"/>
        <v>71.174678558337973</v>
      </c>
    </row>
    <row r="174" spans="1:48" ht="15" x14ac:dyDescent="0.2">
      <c r="A174" s="4">
        <v>169</v>
      </c>
      <c r="B174" s="54">
        <v>43146</v>
      </c>
      <c r="C174" s="61">
        <v>21.4</v>
      </c>
      <c r="D174" s="61">
        <v>46</v>
      </c>
      <c r="E174" s="61" t="s">
        <v>76</v>
      </c>
      <c r="F174" s="111">
        <v>11</v>
      </c>
      <c r="G174" s="112">
        <v>0</v>
      </c>
      <c r="H174" s="55">
        <f>IF($D174&gt;0,Bariloche!M169,"")</f>
        <v>90.734294591598669</v>
      </c>
      <c r="I174" s="55">
        <f>IF($D174&gt;0,Bariloche!O169,"")</f>
        <v>117.04222776744204</v>
      </c>
      <c r="J174" s="55">
        <f>IF($D174&gt;0,Bariloche!Y169,"")</f>
        <v>490.8365100719426</v>
      </c>
      <c r="K174" s="55">
        <f>IF($D174&gt;0,Bariloche!Z169,"")</f>
        <v>8.2882293207156845</v>
      </c>
      <c r="L174" s="55">
        <f>IF($D174&gt;0,Bariloche!AA169,"")</f>
        <v>146.6569134141327</v>
      </c>
      <c r="M174" s="55">
        <f>IF($D174&gt;0,Bariloche!AB169,"")</f>
        <v>32.246220016887264</v>
      </c>
      <c r="N174" s="56">
        <v>78</v>
      </c>
      <c r="O174" s="85" t="str">
        <f>VLOOKUP(K174,Pastizal!$A$2:$AZ$32,MATCH(N174,Pastizal!$B$1:$AZ$1)+1)</f>
        <v>MA</v>
      </c>
      <c r="P174" s="85" t="str">
        <f>VLOOKUP(K174,Arbustal!$A$1:$B$61,2)</f>
        <v>E</v>
      </c>
      <c r="Q174" s="85" t="str">
        <f>VLOOKUP(L174,'Tipo A'!$A$2:$GH$384,MATCH(K174,'Tipo A'!$B$1:$GH$1)+1)</f>
        <v>MA</v>
      </c>
      <c r="R174" s="85" t="str">
        <f>VLOOKUP(K174,'Tipo B'!$A$2:$FG$72,MATCH(L174,'Tipo B'!$B$1:$FG$1)+1)</f>
        <v>E</v>
      </c>
      <c r="S174" s="85" t="str">
        <f>VLOOKUP(K174,Plantaciones!$A$2:$GT$72,MATCH(L174,Plantaciones!$B$1:$GT$1)+1)</f>
        <v>E</v>
      </c>
      <c r="T174" s="85" t="str">
        <f t="shared" si="83"/>
        <v>E</v>
      </c>
      <c r="U174" s="98">
        <f t="shared" si="84"/>
        <v>4</v>
      </c>
      <c r="V174" s="98">
        <f t="shared" si="85"/>
        <v>5</v>
      </c>
      <c r="W174" s="98">
        <f t="shared" si="86"/>
        <v>4</v>
      </c>
      <c r="X174" s="98">
        <f t="shared" si="87"/>
        <v>5</v>
      </c>
      <c r="Y174" s="98">
        <f t="shared" si="88"/>
        <v>5</v>
      </c>
      <c r="Z174" s="98">
        <f t="shared" si="89"/>
        <v>4.5999999999999996</v>
      </c>
      <c r="AA174" s="98">
        <f t="shared" si="90"/>
        <v>5</v>
      </c>
      <c r="AB174" s="85" t="str">
        <f t="shared" si="91"/>
        <v>MA</v>
      </c>
      <c r="AC174" s="99">
        <f t="shared" si="92"/>
        <v>1.84</v>
      </c>
      <c r="AD174" s="99">
        <f t="shared" si="93"/>
        <v>2.15</v>
      </c>
      <c r="AE174" s="99">
        <f t="shared" si="94"/>
        <v>0.28000000000000003</v>
      </c>
      <c r="AF174" s="99">
        <f t="shared" si="95"/>
        <v>0.2</v>
      </c>
      <c r="AG174" s="99">
        <f t="shared" si="96"/>
        <v>0</v>
      </c>
      <c r="AH174" s="99">
        <f t="shared" si="97"/>
        <v>4.4700000000000006</v>
      </c>
      <c r="AI174" s="99">
        <f t="shared" si="98"/>
        <v>4</v>
      </c>
      <c r="AJ174" s="85" t="str">
        <f t="shared" si="99"/>
        <v>A</v>
      </c>
      <c r="AK174" s="57" t="str">
        <f t="shared" si="77"/>
        <v>Propagación</v>
      </c>
      <c r="AL174" s="58" t="str">
        <f t="shared" si="78"/>
        <v/>
      </c>
      <c r="AM174" s="58" t="str">
        <f t="shared" si="79"/>
        <v>focos secundarios</v>
      </c>
      <c r="AN174" s="59" t="str">
        <f t="shared" si="80"/>
        <v>dificultad de control en la cabeza</v>
      </c>
      <c r="AO174" s="59" t="str">
        <f t="shared" si="81"/>
        <v/>
      </c>
      <c r="AP174" s="60" t="str">
        <f t="shared" si="82"/>
        <v/>
      </c>
      <c r="AQ174" s="32">
        <f t="shared" si="101"/>
        <v>8.25</v>
      </c>
      <c r="AR174" s="117">
        <f t="shared" si="102"/>
        <v>10.265705408401331</v>
      </c>
      <c r="AS174" s="32">
        <v>7</v>
      </c>
      <c r="AT174" s="176">
        <f t="shared" si="103"/>
        <v>-0.30909627152855901</v>
      </c>
      <c r="AU174" s="177">
        <f t="shared" si="104"/>
        <v>1502.5441668844965</v>
      </c>
      <c r="AV174" s="177">
        <f t="shared" si="100"/>
        <v>25.042402781408274</v>
      </c>
    </row>
    <row r="175" spans="1:48" ht="15" x14ac:dyDescent="0.2">
      <c r="A175" s="4">
        <v>170</v>
      </c>
      <c r="B175" s="54">
        <v>43147</v>
      </c>
      <c r="C175" s="61">
        <v>22</v>
      </c>
      <c r="D175" s="61">
        <v>38</v>
      </c>
      <c r="E175" s="61" t="s">
        <v>97</v>
      </c>
      <c r="F175" s="111">
        <v>23</v>
      </c>
      <c r="G175" s="112">
        <v>0</v>
      </c>
      <c r="H175" s="55">
        <f>IF($D175&gt;0,Bariloche!M170,"")</f>
        <v>90.783894495847235</v>
      </c>
      <c r="I175" s="55">
        <f>IF($D175&gt;0,Bariloche!O170,"")</f>
        <v>119.89044390744205</v>
      </c>
      <c r="J175" s="55">
        <f>IF($D175&gt;0,Bariloche!Y170,"")</f>
        <v>497.8005100719426</v>
      </c>
      <c r="K175" s="55">
        <f>IF($D175&gt;0,Bariloche!Z170,"")</f>
        <v>15.278928882784353</v>
      </c>
      <c r="L175" s="55">
        <f>IF($D175&gt;0,Bariloche!AA170,"")</f>
        <v>149.66653813212807</v>
      </c>
      <c r="M175" s="55">
        <f>IF($D175&gt;0,Bariloche!AB170,"")</f>
        <v>48.209020868173319</v>
      </c>
      <c r="N175" s="56">
        <v>78</v>
      </c>
      <c r="O175" s="85" t="str">
        <f>VLOOKUP(K175,Pastizal!$A$2:$AZ$32,MATCH(N175,Pastizal!$B$1:$AZ$1)+1)</f>
        <v>E</v>
      </c>
      <c r="P175" s="85" t="str">
        <f>VLOOKUP(K175,Arbustal!$A$1:$B$61,2)</f>
        <v>E</v>
      </c>
      <c r="Q175" s="85" t="str">
        <f>VLOOKUP(L175,'Tipo A'!$A$2:$GH$384,MATCH(K175,'Tipo A'!$B$1:$GH$1)+1)</f>
        <v>E</v>
      </c>
      <c r="R175" s="85" t="str">
        <f>VLOOKUP(K175,'Tipo B'!$A$2:$FG$72,MATCH(L175,'Tipo B'!$B$1:$FG$1)+1)</f>
        <v>E</v>
      </c>
      <c r="S175" s="85" t="str">
        <f>VLOOKUP(K175,Plantaciones!$A$2:$GT$72,MATCH(L175,Plantaciones!$B$1:$GT$1)+1)</f>
        <v>E</v>
      </c>
      <c r="T175" s="85" t="str">
        <f t="shared" si="83"/>
        <v>E</v>
      </c>
      <c r="U175" s="98">
        <f t="shared" si="84"/>
        <v>5</v>
      </c>
      <c r="V175" s="98">
        <f t="shared" si="85"/>
        <v>5</v>
      </c>
      <c r="W175" s="98">
        <f t="shared" si="86"/>
        <v>5</v>
      </c>
      <c r="X175" s="98">
        <f t="shared" si="87"/>
        <v>5</v>
      </c>
      <c r="Y175" s="98">
        <f t="shared" si="88"/>
        <v>5</v>
      </c>
      <c r="Z175" s="98">
        <f t="shared" si="89"/>
        <v>5</v>
      </c>
      <c r="AA175" s="98">
        <f t="shared" si="90"/>
        <v>5</v>
      </c>
      <c r="AB175" s="85" t="str">
        <f t="shared" si="91"/>
        <v>E</v>
      </c>
      <c r="AC175" s="99">
        <f t="shared" si="92"/>
        <v>2.3000000000000003</v>
      </c>
      <c r="AD175" s="99">
        <f t="shared" si="93"/>
        <v>2.15</v>
      </c>
      <c r="AE175" s="99">
        <f t="shared" si="94"/>
        <v>0.35000000000000003</v>
      </c>
      <c r="AF175" s="99">
        <f t="shared" si="95"/>
        <v>0.2</v>
      </c>
      <c r="AG175" s="99">
        <f t="shared" si="96"/>
        <v>0</v>
      </c>
      <c r="AH175" s="99">
        <f t="shared" si="97"/>
        <v>5</v>
      </c>
      <c r="AI175" s="99">
        <f t="shared" si="98"/>
        <v>5</v>
      </c>
      <c r="AJ175" s="85" t="str">
        <f t="shared" si="99"/>
        <v>MA</v>
      </c>
      <c r="AK175" s="57" t="str">
        <f t="shared" si="77"/>
        <v>Propagación</v>
      </c>
      <c r="AL175" s="58" t="str">
        <f t="shared" si="78"/>
        <v>rápida</v>
      </c>
      <c r="AM175" s="58" t="str">
        <f t="shared" si="79"/>
        <v>focos secundarios</v>
      </c>
      <c r="AN175" s="59" t="str">
        <f t="shared" si="80"/>
        <v>dificultad de control en la cabeza</v>
      </c>
      <c r="AO175" s="59" t="str">
        <f t="shared" si="81"/>
        <v>EXTREMO</v>
      </c>
      <c r="AP175" s="60" t="str">
        <f t="shared" si="82"/>
        <v/>
      </c>
      <c r="AQ175" s="32">
        <f t="shared" si="101"/>
        <v>17.25</v>
      </c>
      <c r="AR175" s="117">
        <f t="shared" si="102"/>
        <v>10.216105504152765</v>
      </c>
      <c r="AS175" s="32">
        <v>7</v>
      </c>
      <c r="AT175" s="176">
        <f t="shared" si="103"/>
        <v>4.8417356882558362</v>
      </c>
      <c r="AU175" s="177">
        <f t="shared" si="104"/>
        <v>2907.9529450531691</v>
      </c>
      <c r="AV175" s="177">
        <f t="shared" si="100"/>
        <v>48.46588241755282</v>
      </c>
    </row>
    <row r="176" spans="1:48" ht="15" x14ac:dyDescent="0.2">
      <c r="A176" s="4">
        <v>171</v>
      </c>
      <c r="B176" s="54">
        <v>43148</v>
      </c>
      <c r="C176" s="61">
        <v>23.4</v>
      </c>
      <c r="D176" s="61">
        <v>38</v>
      </c>
      <c r="E176" s="61" t="s">
        <v>76</v>
      </c>
      <c r="F176" s="111">
        <v>37</v>
      </c>
      <c r="G176" s="112">
        <v>0</v>
      </c>
      <c r="H176" s="55">
        <f>IF($D176&gt;0,Bariloche!M171,"")</f>
        <v>90.83351077552129</v>
      </c>
      <c r="I176" s="55">
        <f>IF($D176&gt;0,Bariloche!O171,"")</f>
        <v>122.91127920744205</v>
      </c>
      <c r="J176" s="55">
        <f>IF($D176&gt;0,Bariloche!Y171,"")</f>
        <v>505.01651007194261</v>
      </c>
      <c r="K176" s="55">
        <f>IF($D176&gt;0,Bariloche!Z171,"")</f>
        <v>31.151836731772157</v>
      </c>
      <c r="L176" s="55">
        <f>IF($D176&gt;0,Bariloche!AA171,"")</f>
        <v>152.83178544824702</v>
      </c>
      <c r="M176" s="55">
        <f>IF($D176&gt;0,Bariloche!AB171,"")</f>
        <v>74.893191942126066</v>
      </c>
      <c r="N176" s="56">
        <v>78</v>
      </c>
      <c r="O176" s="85" t="str">
        <f>VLOOKUP(K176,Pastizal!$A$2:$AZ$32,MATCH(N176,Pastizal!$B$1:$AZ$1)+1)</f>
        <v>E</v>
      </c>
      <c r="P176" s="85" t="str">
        <f>VLOOKUP(K176,Arbustal!$A$1:$B$61,2)</f>
        <v>E</v>
      </c>
      <c r="Q176" s="85" t="str">
        <f>VLOOKUP(L176,'Tipo A'!$A$2:$GH$384,MATCH(K176,'Tipo A'!$B$1:$GH$1)+1)</f>
        <v>E</v>
      </c>
      <c r="R176" s="85" t="str">
        <f>VLOOKUP(K176,'Tipo B'!$A$2:$FG$72,MATCH(L176,'Tipo B'!$B$1:$FG$1)+1)</f>
        <v>E</v>
      </c>
      <c r="S176" s="85" t="str">
        <f>VLOOKUP(K176,Plantaciones!$A$2:$GT$72,MATCH(L176,Plantaciones!$B$1:$GT$1)+1)</f>
        <v>E</v>
      </c>
      <c r="T176" s="85" t="str">
        <f t="shared" si="83"/>
        <v>E</v>
      </c>
      <c r="U176" s="98">
        <f t="shared" si="84"/>
        <v>5</v>
      </c>
      <c r="V176" s="98">
        <f t="shared" si="85"/>
        <v>5</v>
      </c>
      <c r="W176" s="98">
        <f t="shared" si="86"/>
        <v>5</v>
      </c>
      <c r="X176" s="98">
        <f t="shared" si="87"/>
        <v>5</v>
      </c>
      <c r="Y176" s="98">
        <f t="shared" si="88"/>
        <v>5</v>
      </c>
      <c r="Z176" s="98">
        <f t="shared" si="89"/>
        <v>5</v>
      </c>
      <c r="AA176" s="98">
        <f t="shared" si="90"/>
        <v>5</v>
      </c>
      <c r="AB176" s="85" t="str">
        <f t="shared" si="91"/>
        <v>E</v>
      </c>
      <c r="AC176" s="99">
        <f t="shared" si="92"/>
        <v>2.3000000000000003</v>
      </c>
      <c r="AD176" s="99">
        <f t="shared" si="93"/>
        <v>2.15</v>
      </c>
      <c r="AE176" s="99">
        <f t="shared" si="94"/>
        <v>0.35000000000000003</v>
      </c>
      <c r="AF176" s="99">
        <f t="shared" si="95"/>
        <v>0.2</v>
      </c>
      <c r="AG176" s="99">
        <f t="shared" si="96"/>
        <v>0</v>
      </c>
      <c r="AH176" s="99">
        <f t="shared" si="97"/>
        <v>5</v>
      </c>
      <c r="AI176" s="99">
        <f t="shared" si="98"/>
        <v>5</v>
      </c>
      <c r="AJ176" s="85" t="str">
        <f t="shared" si="99"/>
        <v>E</v>
      </c>
      <c r="AK176" s="57" t="str">
        <f t="shared" si="77"/>
        <v>Propagación</v>
      </c>
      <c r="AL176" s="58" t="str">
        <f t="shared" si="78"/>
        <v>rápida</v>
      </c>
      <c r="AM176" s="58" t="str">
        <f t="shared" si="79"/>
        <v>focos secundarios</v>
      </c>
      <c r="AN176" s="59" t="str">
        <f t="shared" si="80"/>
        <v>dificultad de control en la cabeza</v>
      </c>
      <c r="AO176" s="59" t="str">
        <f t="shared" si="81"/>
        <v>EXTREMO</v>
      </c>
      <c r="AP176" s="60" t="str">
        <f t="shared" si="82"/>
        <v>¡¡¡CATASTRÓFICO!!!</v>
      </c>
      <c r="AQ176" s="32">
        <f t="shared" si="101"/>
        <v>27.75</v>
      </c>
      <c r="AR176" s="117">
        <f t="shared" si="102"/>
        <v>10.16648922447871</v>
      </c>
      <c r="AS176" s="32">
        <v>7</v>
      </c>
      <c r="AT176" s="176">
        <f t="shared" si="103"/>
        <v>10.847574525718942</v>
      </c>
      <c r="AU176" s="177">
        <f t="shared" si="104"/>
        <v>4545.7154568188544</v>
      </c>
      <c r="AV176" s="177">
        <f t="shared" si="100"/>
        <v>75.761924280314233</v>
      </c>
    </row>
    <row r="177" spans="1:48" ht="15" x14ac:dyDescent="0.2">
      <c r="A177" s="4">
        <v>172</v>
      </c>
      <c r="B177" s="54">
        <v>43149</v>
      </c>
      <c r="C177" s="61">
        <v>19.2</v>
      </c>
      <c r="D177" s="61">
        <v>46</v>
      </c>
      <c r="E177" s="61" t="s">
        <v>97</v>
      </c>
      <c r="F177" s="111">
        <v>37</v>
      </c>
      <c r="G177" s="112">
        <v>0</v>
      </c>
      <c r="H177" s="55">
        <f>IF($D177&gt;0,Bariloche!M172,"")</f>
        <v>89.699954031777594</v>
      </c>
      <c r="I177" s="55">
        <f>IF($D177&gt;0,Bariloche!O172,"")</f>
        <v>125.09129214744205</v>
      </c>
      <c r="J177" s="55">
        <f>IF($D177&gt;0,Bariloche!Y172,"")</f>
        <v>511.47651007194258</v>
      </c>
      <c r="K177" s="55">
        <f>IF($D177&gt;0,Bariloche!Z172,"")</f>
        <v>26.488256800255567</v>
      </c>
      <c r="L177" s="55">
        <f>IF($D177&gt;0,Bariloche!AA172,"")</f>
        <v>155.25573782496005</v>
      </c>
      <c r="M177" s="55">
        <f>IF($D177&gt;0,Bariloche!AB172,"")</f>
        <v>68.233067603780952</v>
      </c>
      <c r="N177" s="56">
        <v>78</v>
      </c>
      <c r="O177" s="85" t="str">
        <f>VLOOKUP(K177,Pastizal!$A$2:$AZ$32,MATCH(N177,Pastizal!$B$1:$AZ$1)+1)</f>
        <v>E</v>
      </c>
      <c r="P177" s="85" t="str">
        <f>VLOOKUP(K177,Arbustal!$A$1:$B$61,2)</f>
        <v>E</v>
      </c>
      <c r="Q177" s="85" t="str">
        <f>VLOOKUP(L177,'Tipo A'!$A$2:$GH$384,MATCH(K177,'Tipo A'!$B$1:$GH$1)+1)</f>
        <v>E</v>
      </c>
      <c r="R177" s="85" t="str">
        <f>VLOOKUP(K177,'Tipo B'!$A$2:$FG$72,MATCH(L177,'Tipo B'!$B$1:$FG$1)+1)</f>
        <v>E</v>
      </c>
      <c r="S177" s="85" t="str">
        <f>VLOOKUP(K177,Plantaciones!$A$2:$GT$72,MATCH(L177,Plantaciones!$B$1:$GT$1)+1)</f>
        <v>E</v>
      </c>
      <c r="T177" s="85" t="str">
        <f t="shared" si="83"/>
        <v>E</v>
      </c>
      <c r="U177" s="98">
        <f t="shared" si="84"/>
        <v>5</v>
      </c>
      <c r="V177" s="98">
        <f t="shared" si="85"/>
        <v>5</v>
      </c>
      <c r="W177" s="98">
        <f t="shared" si="86"/>
        <v>5</v>
      </c>
      <c r="X177" s="98">
        <f t="shared" si="87"/>
        <v>5</v>
      </c>
      <c r="Y177" s="98">
        <f t="shared" si="88"/>
        <v>5</v>
      </c>
      <c r="Z177" s="98">
        <f t="shared" si="89"/>
        <v>5</v>
      </c>
      <c r="AA177" s="98">
        <f t="shared" si="90"/>
        <v>5</v>
      </c>
      <c r="AB177" s="85" t="str">
        <f t="shared" si="91"/>
        <v>E</v>
      </c>
      <c r="AC177" s="99">
        <f t="shared" si="92"/>
        <v>2.3000000000000003</v>
      </c>
      <c r="AD177" s="99">
        <f t="shared" si="93"/>
        <v>2.15</v>
      </c>
      <c r="AE177" s="99">
        <f t="shared" si="94"/>
        <v>0.35000000000000003</v>
      </c>
      <c r="AF177" s="99">
        <f t="shared" si="95"/>
        <v>0.2</v>
      </c>
      <c r="AG177" s="99">
        <f t="shared" si="96"/>
        <v>0</v>
      </c>
      <c r="AH177" s="99">
        <f t="shared" si="97"/>
        <v>5</v>
      </c>
      <c r="AI177" s="99">
        <f t="shared" si="98"/>
        <v>5</v>
      </c>
      <c r="AJ177" s="85" t="str">
        <f t="shared" si="99"/>
        <v>E</v>
      </c>
      <c r="AK177" s="57" t="str">
        <f t="shared" si="77"/>
        <v>Propagación</v>
      </c>
      <c r="AL177" s="58" t="str">
        <f t="shared" si="78"/>
        <v>rápida</v>
      </c>
      <c r="AM177" s="58" t="str">
        <f t="shared" si="79"/>
        <v/>
      </c>
      <c r="AN177" s="59" t="str">
        <f t="shared" si="80"/>
        <v>dificultad de control en la cabeza</v>
      </c>
      <c r="AO177" s="59" t="str">
        <f t="shared" si="81"/>
        <v>EXTREMO</v>
      </c>
      <c r="AP177" s="60" t="str">
        <f t="shared" si="82"/>
        <v>¡¡¡CATASTRÓFICO!!!</v>
      </c>
      <c r="AQ177" s="32">
        <f t="shared" si="101"/>
        <v>27.75</v>
      </c>
      <c r="AR177" s="117">
        <f t="shared" si="102"/>
        <v>11.300045968222406</v>
      </c>
      <c r="AS177" s="32">
        <v>7</v>
      </c>
      <c r="AT177" s="176">
        <f t="shared" si="103"/>
        <v>10.371480693346586</v>
      </c>
      <c r="AU177" s="177">
        <f t="shared" si="104"/>
        <v>4287.264519245291</v>
      </c>
      <c r="AV177" s="177">
        <f t="shared" si="100"/>
        <v>71.454408654088184</v>
      </c>
    </row>
    <row r="178" spans="1:48" ht="15" x14ac:dyDescent="0.2">
      <c r="A178" s="4">
        <v>173</v>
      </c>
      <c r="B178" s="54">
        <v>43150</v>
      </c>
      <c r="C178" s="61">
        <v>15.3</v>
      </c>
      <c r="D178" s="61">
        <v>39</v>
      </c>
      <c r="E178" s="61" t="s">
        <v>97</v>
      </c>
      <c r="F178" s="111">
        <v>31</v>
      </c>
      <c r="G178" s="112">
        <v>0</v>
      </c>
      <c r="H178" s="55">
        <f>IF($D178&gt;0,Bariloche!M173,"")</f>
        <v>89.749212448133065</v>
      </c>
      <c r="I178" s="55">
        <f>IF($D178&gt;0,Bariloche!O173,"")</f>
        <v>127.08078762744205</v>
      </c>
      <c r="J178" s="55">
        <f>IF($D178&gt;0,Bariloche!Y173,"")</f>
        <v>517.23451007194262</v>
      </c>
      <c r="K178" s="55">
        <f>IF($D178&gt;0,Bariloche!Z173,"")</f>
        <v>19.717064520886133</v>
      </c>
      <c r="L178" s="55">
        <f>IF($D178&gt;0,Bariloche!AA173,"")</f>
        <v>157.45046616168253</v>
      </c>
      <c r="M178" s="55">
        <f>IF($D178&gt;0,Bariloche!AB173,"")</f>
        <v>57.212698781438071</v>
      </c>
      <c r="N178" s="56">
        <v>78</v>
      </c>
      <c r="O178" s="85" t="str">
        <f>VLOOKUP(K178,Pastizal!$A$2:$AZ$32,MATCH(N178,Pastizal!$B$1:$AZ$1)+1)</f>
        <v>E</v>
      </c>
      <c r="P178" s="85" t="str">
        <f>VLOOKUP(K178,Arbustal!$A$1:$B$61,2)</f>
        <v>E</v>
      </c>
      <c r="Q178" s="85" t="str">
        <f>VLOOKUP(L178,'Tipo A'!$A$2:$GH$384,MATCH(K178,'Tipo A'!$B$1:$GH$1)+1)</f>
        <v>E</v>
      </c>
      <c r="R178" s="85" t="str">
        <f>VLOOKUP(K178,'Tipo B'!$A$2:$FG$72,MATCH(L178,'Tipo B'!$B$1:$FG$1)+1)</f>
        <v>E</v>
      </c>
      <c r="S178" s="85" t="str">
        <f>VLOOKUP(K178,Plantaciones!$A$2:$GT$72,MATCH(L178,Plantaciones!$B$1:$GT$1)+1)</f>
        <v>E</v>
      </c>
      <c r="T178" s="85" t="str">
        <f t="shared" si="83"/>
        <v>E</v>
      </c>
      <c r="U178" s="98">
        <f t="shared" si="84"/>
        <v>5</v>
      </c>
      <c r="V178" s="98">
        <f t="shared" si="85"/>
        <v>5</v>
      </c>
      <c r="W178" s="98">
        <f t="shared" si="86"/>
        <v>5</v>
      </c>
      <c r="X178" s="98">
        <f t="shared" si="87"/>
        <v>5</v>
      </c>
      <c r="Y178" s="98">
        <f t="shared" si="88"/>
        <v>5</v>
      </c>
      <c r="Z178" s="98">
        <f t="shared" si="89"/>
        <v>5</v>
      </c>
      <c r="AA178" s="98">
        <f t="shared" si="90"/>
        <v>5</v>
      </c>
      <c r="AB178" s="85" t="str">
        <f t="shared" si="91"/>
        <v>E</v>
      </c>
      <c r="AC178" s="99">
        <f t="shared" si="92"/>
        <v>2.3000000000000003</v>
      </c>
      <c r="AD178" s="99">
        <f t="shared" si="93"/>
        <v>2.15</v>
      </c>
      <c r="AE178" s="99">
        <f t="shared" si="94"/>
        <v>0.35000000000000003</v>
      </c>
      <c r="AF178" s="99">
        <f t="shared" si="95"/>
        <v>0.2</v>
      </c>
      <c r="AG178" s="99">
        <f t="shared" si="96"/>
        <v>0</v>
      </c>
      <c r="AH178" s="99">
        <f t="shared" si="97"/>
        <v>5</v>
      </c>
      <c r="AI178" s="99">
        <f t="shared" si="98"/>
        <v>5</v>
      </c>
      <c r="AJ178" s="85" t="str">
        <f t="shared" si="99"/>
        <v>E</v>
      </c>
      <c r="AK178" s="57" t="str">
        <f t="shared" si="77"/>
        <v>Propagación</v>
      </c>
      <c r="AL178" s="58" t="str">
        <f t="shared" si="78"/>
        <v>rápida</v>
      </c>
      <c r="AM178" s="58" t="str">
        <f t="shared" si="79"/>
        <v/>
      </c>
      <c r="AN178" s="59" t="str">
        <f t="shared" si="80"/>
        <v>dificultad de control en la cabeza</v>
      </c>
      <c r="AO178" s="59" t="str">
        <f t="shared" si="81"/>
        <v>EXTREMO</v>
      </c>
      <c r="AP178" s="60" t="str">
        <f t="shared" si="82"/>
        <v>¡¡¡CATASTRÓFICO!!!</v>
      </c>
      <c r="AQ178" s="32">
        <f t="shared" si="101"/>
        <v>23.25</v>
      </c>
      <c r="AR178" s="117">
        <f t="shared" si="102"/>
        <v>11.250787551866935</v>
      </c>
      <c r="AS178" s="32">
        <v>7</v>
      </c>
      <c r="AT178" s="176">
        <f t="shared" si="103"/>
        <v>7.8271692282158885</v>
      </c>
      <c r="AU178" s="177">
        <f t="shared" si="104"/>
        <v>3601.445438174339</v>
      </c>
      <c r="AV178" s="177">
        <f t="shared" si="100"/>
        <v>60.024090636238981</v>
      </c>
    </row>
    <row r="179" spans="1:48" ht="15" x14ac:dyDescent="0.2">
      <c r="A179" s="4">
        <v>174</v>
      </c>
      <c r="B179" s="54">
        <v>43151</v>
      </c>
      <c r="C179" s="61">
        <v>14.2</v>
      </c>
      <c r="D179" s="61">
        <v>39</v>
      </c>
      <c r="E179" s="61" t="s">
        <v>76</v>
      </c>
      <c r="F179" s="111">
        <v>18</v>
      </c>
      <c r="G179" s="112">
        <v>0</v>
      </c>
      <c r="H179" s="55">
        <f>IF($D179&gt;0,Bariloche!M174,"")</f>
        <v>89.798487127171711</v>
      </c>
      <c r="I179" s="55">
        <f>IF($D179&gt;0,Bariloche!O174,"")</f>
        <v>128.93684133744205</v>
      </c>
      <c r="J179" s="55">
        <f>IF($D179&gt;0,Bariloche!Y174,"")</f>
        <v>522.79451007194257</v>
      </c>
      <c r="K179" s="55">
        <f>IF($D179&gt;0,Bariloche!Z174,"")</f>
        <v>10.315098824265169</v>
      </c>
      <c r="L179" s="55">
        <f>IF($D179&gt;0,Bariloche!AA174,"")</f>
        <v>159.5185245254261</v>
      </c>
      <c r="M179" s="55">
        <f>IF($D179&gt;0,Bariloche!AB174,"")</f>
        <v>38.092983919901322</v>
      </c>
      <c r="N179" s="56">
        <v>78</v>
      </c>
      <c r="O179" s="85" t="str">
        <f>VLOOKUP(K179,Pastizal!$A$2:$AZ$32,MATCH(N179,Pastizal!$B$1:$AZ$1)+1)</f>
        <v>MA</v>
      </c>
      <c r="P179" s="85" t="str">
        <f>VLOOKUP(K179,Arbustal!$A$1:$B$61,2)</f>
        <v>E</v>
      </c>
      <c r="Q179" s="85" t="str">
        <f>VLOOKUP(L179,'Tipo A'!$A$2:$GH$384,MATCH(K179,'Tipo A'!$B$1:$GH$1)+1)</f>
        <v>MA</v>
      </c>
      <c r="R179" s="85" t="str">
        <f>VLOOKUP(K179,'Tipo B'!$A$2:$FG$72,MATCH(L179,'Tipo B'!$B$1:$FG$1)+1)</f>
        <v>E</v>
      </c>
      <c r="S179" s="85" t="str">
        <f>VLOOKUP(K179,Plantaciones!$A$2:$GT$72,MATCH(L179,Plantaciones!$B$1:$GT$1)+1)</f>
        <v>E</v>
      </c>
      <c r="T179" s="85" t="str">
        <f t="shared" si="83"/>
        <v>E</v>
      </c>
      <c r="U179" s="98">
        <f t="shared" si="84"/>
        <v>4</v>
      </c>
      <c r="V179" s="98">
        <f t="shared" si="85"/>
        <v>5</v>
      </c>
      <c r="W179" s="98">
        <f t="shared" si="86"/>
        <v>4</v>
      </c>
      <c r="X179" s="98">
        <f t="shared" si="87"/>
        <v>5</v>
      </c>
      <c r="Y179" s="98">
        <f t="shared" si="88"/>
        <v>5</v>
      </c>
      <c r="Z179" s="98">
        <f t="shared" si="89"/>
        <v>4.5999999999999996</v>
      </c>
      <c r="AA179" s="98">
        <f t="shared" si="90"/>
        <v>5</v>
      </c>
      <c r="AB179" s="85" t="str">
        <f t="shared" si="91"/>
        <v>MA</v>
      </c>
      <c r="AC179" s="99">
        <f t="shared" si="92"/>
        <v>1.84</v>
      </c>
      <c r="AD179" s="99">
        <f t="shared" si="93"/>
        <v>2.15</v>
      </c>
      <c r="AE179" s="99">
        <f t="shared" si="94"/>
        <v>0.28000000000000003</v>
      </c>
      <c r="AF179" s="99">
        <f t="shared" si="95"/>
        <v>0.2</v>
      </c>
      <c r="AG179" s="99">
        <f t="shared" si="96"/>
        <v>0</v>
      </c>
      <c r="AH179" s="99">
        <f t="shared" si="97"/>
        <v>4.4700000000000006</v>
      </c>
      <c r="AI179" s="99">
        <f t="shared" si="98"/>
        <v>4</v>
      </c>
      <c r="AJ179" s="85" t="str">
        <f t="shared" si="99"/>
        <v>MA</v>
      </c>
      <c r="AK179" s="57" t="str">
        <f t="shared" si="77"/>
        <v>Propagación</v>
      </c>
      <c r="AL179" s="58" t="str">
        <f t="shared" si="78"/>
        <v>rápida</v>
      </c>
      <c r="AM179" s="58" t="str">
        <f t="shared" si="79"/>
        <v/>
      </c>
      <c r="AN179" s="59" t="str">
        <f t="shared" si="80"/>
        <v>dificultad de control en la cabeza</v>
      </c>
      <c r="AO179" s="59" t="str">
        <f t="shared" si="81"/>
        <v>EXTREMO</v>
      </c>
      <c r="AP179" s="60" t="str">
        <f t="shared" si="82"/>
        <v/>
      </c>
      <c r="AQ179" s="32">
        <f t="shared" si="101"/>
        <v>13.5</v>
      </c>
      <c r="AR179" s="117">
        <f t="shared" si="102"/>
        <v>11.201512872828289</v>
      </c>
      <c r="AS179" s="32">
        <v>7</v>
      </c>
      <c r="AT179" s="176">
        <f t="shared" si="103"/>
        <v>2.290364593412118</v>
      </c>
      <c r="AU179" s="177">
        <f t="shared" si="104"/>
        <v>2102.4050649951505</v>
      </c>
      <c r="AV179" s="177">
        <f t="shared" si="100"/>
        <v>35.040084416585842</v>
      </c>
    </row>
    <row r="180" spans="1:48" ht="15" x14ac:dyDescent="0.2">
      <c r="A180" s="4">
        <v>175</v>
      </c>
      <c r="B180" s="54">
        <v>43152</v>
      </c>
      <c r="C180" s="61">
        <v>15.5</v>
      </c>
      <c r="D180" s="61">
        <v>48</v>
      </c>
      <c r="E180" s="61" t="s">
        <v>70</v>
      </c>
      <c r="F180" s="111">
        <v>33</v>
      </c>
      <c r="G180" s="112">
        <v>0</v>
      </c>
      <c r="H180" s="55">
        <f>IF($D180&gt;0,Bariloche!M175,"")</f>
        <v>88.787198196092035</v>
      </c>
      <c r="I180" s="55">
        <f>IF($D180&gt;0,Bariloche!O175,"")</f>
        <v>130.65348717744206</v>
      </c>
      <c r="J180" s="55">
        <f>IF($D180&gt;0,Bariloche!Y175,"")</f>
        <v>528.58851007194255</v>
      </c>
      <c r="K180" s="55">
        <f>IF($D180&gt;0,Bariloche!Z175,"")</f>
        <v>18.995206271860894</v>
      </c>
      <c r="L180" s="55">
        <f>IF($D180&gt;0,Bariloche!AA175,"")</f>
        <v>161.50640116798326</v>
      </c>
      <c r="M180" s="55">
        <f>IF($D180&gt;0,Bariloche!AB175,"")</f>
        <v>56.235595594092906</v>
      </c>
      <c r="N180" s="56">
        <v>78</v>
      </c>
      <c r="O180" s="85" t="str">
        <f>VLOOKUP(K180,Pastizal!$A$2:$AZ$32,MATCH(N180,Pastizal!$B$1:$AZ$1)+1)</f>
        <v>E</v>
      </c>
      <c r="P180" s="85" t="str">
        <f>VLOOKUP(K180,Arbustal!$A$1:$B$61,2)</f>
        <v>E</v>
      </c>
      <c r="Q180" s="85" t="str">
        <f>VLOOKUP(L180,'Tipo A'!$A$2:$GH$384,MATCH(K180,'Tipo A'!$B$1:$GH$1)+1)</f>
        <v>E</v>
      </c>
      <c r="R180" s="85" t="str">
        <f>VLOOKUP(K180,'Tipo B'!$A$2:$FG$72,MATCH(L180,'Tipo B'!$B$1:$FG$1)+1)</f>
        <v>E</v>
      </c>
      <c r="S180" s="85" t="str">
        <f>VLOOKUP(K180,Plantaciones!$A$2:$GT$72,MATCH(L180,Plantaciones!$B$1:$GT$1)+1)</f>
        <v>E</v>
      </c>
      <c r="T180" s="85" t="str">
        <f t="shared" si="83"/>
        <v>E</v>
      </c>
      <c r="U180" s="98">
        <f t="shared" si="84"/>
        <v>5</v>
      </c>
      <c r="V180" s="98">
        <f t="shared" si="85"/>
        <v>5</v>
      </c>
      <c r="W180" s="98">
        <f t="shared" si="86"/>
        <v>5</v>
      </c>
      <c r="X180" s="98">
        <f t="shared" si="87"/>
        <v>5</v>
      </c>
      <c r="Y180" s="98">
        <f t="shared" si="88"/>
        <v>5</v>
      </c>
      <c r="Z180" s="98">
        <f t="shared" si="89"/>
        <v>5</v>
      </c>
      <c r="AA180" s="98">
        <f t="shared" si="90"/>
        <v>5</v>
      </c>
      <c r="AB180" s="85" t="str">
        <f t="shared" si="91"/>
        <v>E</v>
      </c>
      <c r="AC180" s="99">
        <f t="shared" si="92"/>
        <v>2.3000000000000003</v>
      </c>
      <c r="AD180" s="99">
        <f t="shared" si="93"/>
        <v>2.15</v>
      </c>
      <c r="AE180" s="99">
        <f t="shared" si="94"/>
        <v>0.35000000000000003</v>
      </c>
      <c r="AF180" s="99">
        <f t="shared" si="95"/>
        <v>0.2</v>
      </c>
      <c r="AG180" s="99">
        <f t="shared" si="96"/>
        <v>0</v>
      </c>
      <c r="AH180" s="99">
        <f t="shared" si="97"/>
        <v>5</v>
      </c>
      <c r="AI180" s="99">
        <f t="shared" si="98"/>
        <v>5</v>
      </c>
      <c r="AJ180" s="85" t="str">
        <f t="shared" si="99"/>
        <v>E</v>
      </c>
      <c r="AK180" s="57" t="str">
        <f t="shared" si="77"/>
        <v>Propagación</v>
      </c>
      <c r="AL180" s="58" t="str">
        <f t="shared" si="78"/>
        <v>rápida</v>
      </c>
      <c r="AM180" s="58" t="str">
        <f t="shared" si="79"/>
        <v/>
      </c>
      <c r="AN180" s="59" t="str">
        <f t="shared" si="80"/>
        <v>dificultad de control en la cabeza</v>
      </c>
      <c r="AO180" s="59" t="str">
        <f t="shared" si="81"/>
        <v>EXTREMO</v>
      </c>
      <c r="AP180" s="60" t="str">
        <f t="shared" si="82"/>
        <v>¡¡¡CATASTRÓFICO!!!</v>
      </c>
      <c r="AQ180" s="32">
        <f>F180*0.75</f>
        <v>24.75</v>
      </c>
      <c r="AR180" s="117">
        <f>101-H180</f>
        <v>12.212801803907965</v>
      </c>
      <c r="AS180" s="32">
        <v>7</v>
      </c>
      <c r="AT180" s="176">
        <f>(0.57*AQ180)+(0.96*AS180)-(0.42*AR180)-7.42</f>
        <v>8.2781232423586513</v>
      </c>
      <c r="AU180" s="177">
        <f>1581+(154.9*AQ180)+(140.6*AS180)-(228*AR180)</f>
        <v>3614.4561887089835</v>
      </c>
      <c r="AV180" s="177">
        <f t="shared" si="100"/>
        <v>60.240936478483057</v>
      </c>
    </row>
    <row r="181" spans="1:48" ht="15" x14ac:dyDescent="0.2">
      <c r="A181" s="4">
        <v>176</v>
      </c>
      <c r="B181" s="54">
        <v>43153</v>
      </c>
      <c r="C181" s="61">
        <v>16.3</v>
      </c>
      <c r="D181" s="61">
        <v>47</v>
      </c>
      <c r="E181" s="61" t="s">
        <v>94</v>
      </c>
      <c r="F181" s="111">
        <v>12</v>
      </c>
      <c r="G181" s="112">
        <v>0</v>
      </c>
      <c r="H181" s="55">
        <f>IF($D181&gt;0,Bariloche!M176,"")</f>
        <v>88.830172953448468</v>
      </c>
      <c r="I181" s="55">
        <f>IF($D181&gt;0,Bariloche!O176,"")</f>
        <v>132.48746631744206</v>
      </c>
      <c r="J181" s="55">
        <f>IF($D181&gt;0,Bariloche!Y176,"")</f>
        <v>534.52651007194254</v>
      </c>
      <c r="K181" s="55">
        <f>IF($D181&gt;0,Bariloche!Z176,"")</f>
        <v>6.6351158261253689</v>
      </c>
      <c r="L181" s="55">
        <f>IF($D181&gt;0,Bariloche!AA176,"")</f>
        <v>163.60024860233133</v>
      </c>
      <c r="M181" s="55">
        <f>IF($D181&gt;0,Bariloche!AB176,"")</f>
        <v>28.563277999190031</v>
      </c>
      <c r="N181" s="126">
        <v>84</v>
      </c>
      <c r="O181" s="85" t="str">
        <f>VLOOKUP(K181,Pastizal!$A$2:$AZ$32,MATCH(N181,Pastizal!$B$1:$AZ$1)+1)</f>
        <v>A</v>
      </c>
      <c r="P181" s="85" t="str">
        <f>VLOOKUP(K181,Arbustal!$A$1:$B$61,2)</f>
        <v>E</v>
      </c>
      <c r="Q181" s="85" t="str">
        <f>VLOOKUP(L181,'Tipo A'!$A$2:$GH$384,MATCH(K181,'Tipo A'!$B$1:$GH$1)+1)</f>
        <v>A</v>
      </c>
      <c r="R181" s="85" t="str">
        <f>VLOOKUP(K181,'Tipo B'!$A$2:$FG$72,MATCH(L181,'Tipo B'!$B$1:$FG$1)+1)</f>
        <v>E</v>
      </c>
      <c r="S181" s="85" t="str">
        <f>VLOOKUP(K181,Plantaciones!$A$2:$GT$72,MATCH(L181,Plantaciones!$B$1:$GT$1)+1)</f>
        <v>E</v>
      </c>
      <c r="T181" s="85" t="str">
        <f t="shared" si="83"/>
        <v>MA</v>
      </c>
      <c r="U181" s="98">
        <f t="shared" si="84"/>
        <v>3</v>
      </c>
      <c r="V181" s="98">
        <f t="shared" si="85"/>
        <v>5</v>
      </c>
      <c r="W181" s="98">
        <f t="shared" si="86"/>
        <v>3</v>
      </c>
      <c r="X181" s="98">
        <f t="shared" si="87"/>
        <v>5</v>
      </c>
      <c r="Y181" s="98">
        <f t="shared" si="88"/>
        <v>5</v>
      </c>
      <c r="Z181" s="98">
        <f t="shared" si="89"/>
        <v>4.2</v>
      </c>
      <c r="AA181" s="98">
        <f t="shared" si="90"/>
        <v>4</v>
      </c>
      <c r="AB181" s="85" t="str">
        <f t="shared" si="91"/>
        <v>MA</v>
      </c>
      <c r="AC181" s="99">
        <f t="shared" si="92"/>
        <v>1.3800000000000001</v>
      </c>
      <c r="AD181" s="99">
        <f t="shared" si="93"/>
        <v>2.15</v>
      </c>
      <c r="AE181" s="99">
        <f t="shared" si="94"/>
        <v>0.21000000000000002</v>
      </c>
      <c r="AF181" s="99">
        <f t="shared" si="95"/>
        <v>0.2</v>
      </c>
      <c r="AG181" s="99">
        <f t="shared" si="96"/>
        <v>0</v>
      </c>
      <c r="AH181" s="99">
        <f t="shared" si="97"/>
        <v>3.9400000000000004</v>
      </c>
      <c r="AI181" s="99">
        <f t="shared" si="98"/>
        <v>4</v>
      </c>
      <c r="AJ181" s="85" t="str">
        <f t="shared" si="99"/>
        <v>A</v>
      </c>
      <c r="AK181" s="57" t="str">
        <f t="shared" si="77"/>
        <v>Propagación</v>
      </c>
      <c r="AL181" s="58" t="str">
        <f t="shared" si="78"/>
        <v/>
      </c>
      <c r="AM181" s="58" t="str">
        <f t="shared" si="79"/>
        <v/>
      </c>
      <c r="AN181" s="59" t="str">
        <f t="shared" si="80"/>
        <v>dificultad de control en la cabeza</v>
      </c>
      <c r="AO181" s="59" t="str">
        <f t="shared" si="81"/>
        <v/>
      </c>
      <c r="AP181" s="60" t="str">
        <f t="shared" si="82"/>
        <v/>
      </c>
      <c r="AQ181" s="32">
        <f t="shared" ref="AQ181:AQ242" si="105">F181*0.75</f>
        <v>9</v>
      </c>
      <c r="AR181" s="117">
        <f t="shared" ref="AR181:AR242" si="106">101-H181</f>
        <v>12.169827046551532</v>
      </c>
      <c r="AS181" s="32">
        <v>7</v>
      </c>
      <c r="AT181" s="176">
        <f t="shared" ref="AT181:AT242" si="107">(0.57*AQ181)+(0.96*AS181)-(0.42*AR181)-7.42</f>
        <v>-0.68132735955164403</v>
      </c>
      <c r="AU181" s="177">
        <f t="shared" ref="AU181:AU242" si="108">1581+(154.9*AQ181)+(140.6*AS181)-(228*AR181)</f>
        <v>1184.5794333862509</v>
      </c>
      <c r="AV181" s="177">
        <f t="shared" si="100"/>
        <v>19.742990556437515</v>
      </c>
    </row>
    <row r="182" spans="1:48" ht="15" x14ac:dyDescent="0.2">
      <c r="A182" s="4">
        <v>177</v>
      </c>
      <c r="B182" s="54">
        <v>43154</v>
      </c>
      <c r="C182" s="61">
        <v>14.5</v>
      </c>
      <c r="D182" s="61">
        <v>60</v>
      </c>
      <c r="E182" s="61" t="s">
        <v>71</v>
      </c>
      <c r="F182" s="111">
        <v>3</v>
      </c>
      <c r="G182" s="112">
        <v>23</v>
      </c>
      <c r="H182" s="55">
        <f>IF($D182&gt;0,Bariloche!M177,"")</f>
        <v>41.181018062793441</v>
      </c>
      <c r="I182" s="55">
        <f>IF($D182&gt;0,Bariloche!O177,"")</f>
        <v>56.96412749083256</v>
      </c>
      <c r="J182" s="55">
        <f>IF($D182&gt;0,Bariloche!Y177,"")</f>
        <v>424.96191214715481</v>
      </c>
      <c r="K182" s="55">
        <f>IF($D182&gt;0,Bariloche!Z177,"")</f>
        <v>5.032638875447764E-2</v>
      </c>
      <c r="L182" s="55">
        <f>IF($D182&gt;0,Bariloche!AA177,"")</f>
        <v>85.332285314697998</v>
      </c>
      <c r="M182" s="55">
        <f>IF($D182&gt;0,Bariloche!AB177,"")</f>
        <v>0.12499577003048211</v>
      </c>
      <c r="N182" s="56">
        <v>84</v>
      </c>
      <c r="O182" s="85" t="str">
        <f>VLOOKUP(K182,Pastizal!$A$2:$AZ$32,MATCH(N182,Pastizal!$B$1:$AZ$1)+1)</f>
        <v>B</v>
      </c>
      <c r="P182" s="85" t="str">
        <f>VLOOKUP(K182,Arbustal!$A$1:$B$61,2)</f>
        <v>B</v>
      </c>
      <c r="Q182" s="85" t="str">
        <f>VLOOKUP(L182,'Tipo A'!$A$2:$GH$384,MATCH(K182,'Tipo A'!$B$1:$GH$1)+1)</f>
        <v>B</v>
      </c>
      <c r="R182" s="85" t="str">
        <f>VLOOKUP(K182,'Tipo B'!$A$2:$FG$72,MATCH(L182,'Tipo B'!$B$1:$FG$1)+1)</f>
        <v>A</v>
      </c>
      <c r="S182" s="85" t="str">
        <f>VLOOKUP(K182,Plantaciones!$A$2:$GT$72,MATCH(L182,Plantaciones!$B$1:$GT$1)+1)</f>
        <v>M</v>
      </c>
      <c r="T182" s="85" t="str">
        <f t="shared" si="83"/>
        <v>M</v>
      </c>
      <c r="U182" s="98">
        <f t="shared" si="84"/>
        <v>1</v>
      </c>
      <c r="V182" s="98">
        <f t="shared" si="85"/>
        <v>1</v>
      </c>
      <c r="W182" s="98">
        <f t="shared" si="86"/>
        <v>1</v>
      </c>
      <c r="X182" s="98">
        <f t="shared" si="87"/>
        <v>3</v>
      </c>
      <c r="Y182" s="98">
        <f t="shared" si="88"/>
        <v>2</v>
      </c>
      <c r="Z182" s="98">
        <f t="shared" si="89"/>
        <v>1.6</v>
      </c>
      <c r="AA182" s="98">
        <f t="shared" si="90"/>
        <v>2</v>
      </c>
      <c r="AB182" s="85" t="str">
        <f t="shared" si="91"/>
        <v>B</v>
      </c>
      <c r="AC182" s="99">
        <f t="shared" si="92"/>
        <v>0.46</v>
      </c>
      <c r="AD182" s="99">
        <f t="shared" si="93"/>
        <v>0.43</v>
      </c>
      <c r="AE182" s="99">
        <f t="shared" si="94"/>
        <v>7.0000000000000007E-2</v>
      </c>
      <c r="AF182" s="99">
        <f t="shared" si="95"/>
        <v>0.12</v>
      </c>
      <c r="AG182" s="99">
        <f t="shared" si="96"/>
        <v>0</v>
      </c>
      <c r="AH182" s="99">
        <f t="shared" si="97"/>
        <v>1.08</v>
      </c>
      <c r="AI182" s="99">
        <f t="shared" si="98"/>
        <v>1</v>
      </c>
      <c r="AJ182" s="85" t="str">
        <f t="shared" si="99"/>
        <v>B</v>
      </c>
      <c r="AK182" s="57" t="str">
        <f t="shared" si="77"/>
        <v>No Propaga</v>
      </c>
      <c r="AL182" s="58" t="str">
        <f t="shared" si="78"/>
        <v/>
      </c>
      <c r="AM182" s="58" t="str">
        <f t="shared" si="79"/>
        <v/>
      </c>
      <c r="AN182" s="59" t="str">
        <f t="shared" si="80"/>
        <v/>
      </c>
      <c r="AO182" s="59" t="str">
        <f t="shared" si="81"/>
        <v/>
      </c>
      <c r="AP182" s="60" t="str">
        <f t="shared" si="82"/>
        <v/>
      </c>
      <c r="AQ182" s="32">
        <f t="shared" si="105"/>
        <v>2.25</v>
      </c>
      <c r="AR182" s="117">
        <f t="shared" si="106"/>
        <v>59.818981937206559</v>
      </c>
      <c r="AS182" s="32">
        <v>7</v>
      </c>
      <c r="AT182" s="176">
        <f t="shared" si="107"/>
        <v>-24.541472413626757</v>
      </c>
      <c r="AU182" s="177">
        <f t="shared" si="108"/>
        <v>-10725.002881683095</v>
      </c>
      <c r="AV182" s="177">
        <f t="shared" si="100"/>
        <v>-178.75004802805157</v>
      </c>
    </row>
    <row r="183" spans="1:48" ht="15" x14ac:dyDescent="0.2">
      <c r="A183" s="4">
        <v>178</v>
      </c>
      <c r="B183" s="54">
        <v>43155</v>
      </c>
      <c r="C183" s="61">
        <v>15.6</v>
      </c>
      <c r="D183" s="61">
        <v>62</v>
      </c>
      <c r="E183" s="61" t="s">
        <v>97</v>
      </c>
      <c r="F183" s="111">
        <v>5</v>
      </c>
      <c r="G183" s="112">
        <v>0</v>
      </c>
      <c r="H183" s="55">
        <f>IF($D183&gt;0,Bariloche!M178,"")</f>
        <v>63.441029424757517</v>
      </c>
      <c r="I183" s="55">
        <f>IF($D183&gt;0,Bariloche!O178,"")</f>
        <v>58.22615651083256</v>
      </c>
      <c r="J183" s="55">
        <f>IF($D183&gt;0,Bariloche!Y178,"")</f>
        <v>430.77391214715482</v>
      </c>
      <c r="K183" s="55">
        <f>IF($D183&gt;0,Bariloche!Z178,"")</f>
        <v>0.63451242276394026</v>
      </c>
      <c r="L183" s="55">
        <f>IF($D183&gt;0,Bariloche!AA178,"")</f>
        <v>87.040078927260296</v>
      </c>
      <c r="M183" s="55">
        <f>IF($D183&gt;0,Bariloche!AB178,"")</f>
        <v>2.642888713589548</v>
      </c>
      <c r="N183" s="56">
        <v>84</v>
      </c>
      <c r="O183" s="85" t="str">
        <f>VLOOKUP(K183,Pastizal!$A$2:$AZ$32,MATCH(N183,Pastizal!$B$1:$AZ$1)+1)</f>
        <v>B</v>
      </c>
      <c r="P183" s="85" t="str">
        <f>VLOOKUP(K183,Arbustal!$A$1:$B$61,2)</f>
        <v>M</v>
      </c>
      <c r="Q183" s="85" t="str">
        <f>VLOOKUP(L183,'Tipo A'!$A$2:$GH$384,MATCH(K183,'Tipo A'!$B$1:$GH$1)+1)</f>
        <v>B</v>
      </c>
      <c r="R183" s="85" t="str">
        <f>VLOOKUP(K183,'Tipo B'!$A$2:$FG$72,MATCH(L183,'Tipo B'!$B$1:$FG$1)+1)</f>
        <v>A</v>
      </c>
      <c r="S183" s="85" t="str">
        <f>VLOOKUP(K183,Plantaciones!$A$2:$GT$72,MATCH(L183,Plantaciones!$B$1:$GT$1)+1)</f>
        <v>M</v>
      </c>
      <c r="T183" s="85" t="str">
        <f t="shared" si="83"/>
        <v>M</v>
      </c>
      <c r="U183" s="98">
        <f t="shared" si="84"/>
        <v>1</v>
      </c>
      <c r="V183" s="98">
        <f t="shared" si="85"/>
        <v>2</v>
      </c>
      <c r="W183" s="98">
        <f t="shared" si="86"/>
        <v>1</v>
      </c>
      <c r="X183" s="98">
        <f t="shared" si="87"/>
        <v>3</v>
      </c>
      <c r="Y183" s="98">
        <f t="shared" si="88"/>
        <v>2</v>
      </c>
      <c r="Z183" s="98">
        <f t="shared" si="89"/>
        <v>1.8</v>
      </c>
      <c r="AA183" s="98">
        <f t="shared" si="90"/>
        <v>2</v>
      </c>
      <c r="AB183" s="85" t="str">
        <f t="shared" si="91"/>
        <v>M</v>
      </c>
      <c r="AC183" s="99">
        <f t="shared" si="92"/>
        <v>0.46</v>
      </c>
      <c r="AD183" s="99">
        <f t="shared" si="93"/>
        <v>0.86</v>
      </c>
      <c r="AE183" s="99">
        <f t="shared" si="94"/>
        <v>7.0000000000000007E-2</v>
      </c>
      <c r="AF183" s="99">
        <f t="shared" si="95"/>
        <v>0.12</v>
      </c>
      <c r="AG183" s="99">
        <f t="shared" si="96"/>
        <v>0</v>
      </c>
      <c r="AH183" s="99">
        <f t="shared" si="97"/>
        <v>1.5100000000000002</v>
      </c>
      <c r="AI183" s="99">
        <f t="shared" si="98"/>
        <v>2</v>
      </c>
      <c r="AJ183" s="85" t="str">
        <f t="shared" si="99"/>
        <v>B</v>
      </c>
      <c r="AK183" s="57" t="str">
        <f t="shared" si="77"/>
        <v>No Propaga</v>
      </c>
      <c r="AL183" s="58" t="str">
        <f t="shared" si="78"/>
        <v/>
      </c>
      <c r="AM183" s="58" t="str">
        <f t="shared" si="79"/>
        <v/>
      </c>
      <c r="AN183" s="59" t="str">
        <f t="shared" si="80"/>
        <v/>
      </c>
      <c r="AO183" s="59" t="str">
        <f t="shared" si="81"/>
        <v/>
      </c>
      <c r="AP183" s="60" t="str">
        <f t="shared" si="82"/>
        <v/>
      </c>
      <c r="AQ183" s="32">
        <f t="shared" si="105"/>
        <v>3.75</v>
      </c>
      <c r="AR183" s="117">
        <f t="shared" si="106"/>
        <v>37.558970575242483</v>
      </c>
      <c r="AS183" s="32">
        <v>7</v>
      </c>
      <c r="AT183" s="176">
        <f t="shared" si="107"/>
        <v>-14.337267641601843</v>
      </c>
      <c r="AU183" s="177">
        <f t="shared" si="108"/>
        <v>-5417.3702911552873</v>
      </c>
      <c r="AV183" s="177">
        <f t="shared" si="100"/>
        <v>-90.289504852588124</v>
      </c>
    </row>
    <row r="184" spans="1:48" ht="15" x14ac:dyDescent="0.2">
      <c r="A184" s="4">
        <v>179</v>
      </c>
      <c r="B184" s="54">
        <v>43156</v>
      </c>
      <c r="C184" s="61">
        <v>19.100000000000001</v>
      </c>
      <c r="D184" s="61">
        <v>55</v>
      </c>
      <c r="E184" s="61" t="s">
        <v>97</v>
      </c>
      <c r="F184" s="111">
        <v>15</v>
      </c>
      <c r="G184" s="112">
        <v>0</v>
      </c>
      <c r="H184" s="55">
        <f>IF($D184&gt;0,Bariloche!M179,"")</f>
        <v>80.239362056940308</v>
      </c>
      <c r="I184" s="55">
        <f>IF($D184&gt;0,Bariloche!O179,"")</f>
        <v>60.033884810832561</v>
      </c>
      <c r="J184" s="55">
        <f>IF($D184&gt;0,Bariloche!Y179,"")</f>
        <v>437.21591214715482</v>
      </c>
      <c r="K184" s="55">
        <f>IF($D184&gt;0,Bariloche!Z179,"")</f>
        <v>2.482925930542355</v>
      </c>
      <c r="L184" s="55">
        <f>IF($D184&gt;0,Bariloche!AA179,"")</f>
        <v>89.384443424389687</v>
      </c>
      <c r="M184" s="55">
        <f>IF($D184&gt;0,Bariloche!AB179,"")</f>
        <v>10.620041337608962</v>
      </c>
      <c r="N184" s="56">
        <v>84</v>
      </c>
      <c r="O184" s="85" t="str">
        <f>VLOOKUP(K184,Pastizal!$A$2:$AZ$32,MATCH(N184,Pastizal!$B$1:$AZ$1)+1)</f>
        <v>M</v>
      </c>
      <c r="P184" s="85" t="str">
        <f>VLOOKUP(K184,Arbustal!$A$1:$B$61,2)</f>
        <v>MA</v>
      </c>
      <c r="Q184" s="85" t="str">
        <f>VLOOKUP(L184,'Tipo A'!$A$2:$GH$384,MATCH(K184,'Tipo A'!$B$1:$GH$1)+1)</f>
        <v>M</v>
      </c>
      <c r="R184" s="85" t="str">
        <f>VLOOKUP(K184,'Tipo B'!$A$2:$FG$72,MATCH(L184,'Tipo B'!$B$1:$FG$1)+1)</f>
        <v>A</v>
      </c>
      <c r="S184" s="85" t="str">
        <f>VLOOKUP(K184,Plantaciones!$A$2:$GT$72,MATCH(L184,Plantaciones!$B$1:$GT$1)+1)</f>
        <v>M</v>
      </c>
      <c r="T184" s="85" t="str">
        <f t="shared" si="83"/>
        <v>A</v>
      </c>
      <c r="U184" s="98">
        <f t="shared" si="84"/>
        <v>2</v>
      </c>
      <c r="V184" s="98">
        <f t="shared" si="85"/>
        <v>4</v>
      </c>
      <c r="W184" s="98">
        <f t="shared" si="86"/>
        <v>2</v>
      </c>
      <c r="X184" s="98">
        <f t="shared" si="87"/>
        <v>3</v>
      </c>
      <c r="Y184" s="98">
        <f t="shared" si="88"/>
        <v>2</v>
      </c>
      <c r="Z184" s="98">
        <f t="shared" si="89"/>
        <v>2.6</v>
      </c>
      <c r="AA184" s="98">
        <f t="shared" si="90"/>
        <v>3</v>
      </c>
      <c r="AB184" s="85" t="str">
        <f t="shared" si="91"/>
        <v>A</v>
      </c>
      <c r="AC184" s="99">
        <f t="shared" si="92"/>
        <v>0.92</v>
      </c>
      <c r="AD184" s="99">
        <f t="shared" si="93"/>
        <v>1.72</v>
      </c>
      <c r="AE184" s="99">
        <f t="shared" si="94"/>
        <v>0.14000000000000001</v>
      </c>
      <c r="AF184" s="99">
        <f t="shared" si="95"/>
        <v>0.12</v>
      </c>
      <c r="AG184" s="99">
        <f t="shared" si="96"/>
        <v>0</v>
      </c>
      <c r="AH184" s="99">
        <f t="shared" si="97"/>
        <v>2.9000000000000004</v>
      </c>
      <c r="AI184" s="99">
        <f t="shared" si="98"/>
        <v>3</v>
      </c>
      <c r="AJ184" s="85" t="str">
        <f t="shared" si="99"/>
        <v>M</v>
      </c>
      <c r="AK184" s="57" t="str">
        <f t="shared" si="77"/>
        <v>Propagación</v>
      </c>
      <c r="AL184" s="58" t="str">
        <f t="shared" si="78"/>
        <v/>
      </c>
      <c r="AM184" s="58" t="str">
        <f t="shared" si="79"/>
        <v/>
      </c>
      <c r="AN184" s="59" t="str">
        <f t="shared" si="80"/>
        <v/>
      </c>
      <c r="AO184" s="59" t="str">
        <f t="shared" si="81"/>
        <v/>
      </c>
      <c r="AP184" s="60" t="str">
        <f t="shared" si="82"/>
        <v/>
      </c>
      <c r="AQ184" s="32">
        <f t="shared" si="105"/>
        <v>11.25</v>
      </c>
      <c r="AR184" s="117">
        <f t="shared" si="106"/>
        <v>20.760637943059692</v>
      </c>
      <c r="AS184" s="32">
        <v>7</v>
      </c>
      <c r="AT184" s="176">
        <f t="shared" si="107"/>
        <v>-3.0069679360850703</v>
      </c>
      <c r="AU184" s="177">
        <f t="shared" si="108"/>
        <v>-425.60045101760988</v>
      </c>
      <c r="AV184" s="177">
        <f t="shared" si="100"/>
        <v>-7.0933408502934983</v>
      </c>
    </row>
    <row r="185" spans="1:48" ht="15" x14ac:dyDescent="0.2">
      <c r="A185" s="4">
        <v>180</v>
      </c>
      <c r="B185" s="54">
        <v>43157</v>
      </c>
      <c r="C185" s="61">
        <v>19.7</v>
      </c>
      <c r="D185" s="61">
        <v>49</v>
      </c>
      <c r="E185" s="61" t="s">
        <v>76</v>
      </c>
      <c r="F185" s="111">
        <v>13.505000000000001</v>
      </c>
      <c r="G185" s="112">
        <v>0</v>
      </c>
      <c r="H185" s="55">
        <f>IF($D185&gt;0,Bariloche!M180,"")</f>
        <v>85.865987814240782</v>
      </c>
      <c r="I185" s="55">
        <f>IF($D185&gt;0,Bariloche!O180,"")</f>
        <v>62.14349777083256</v>
      </c>
      <c r="J185" s="55">
        <f>IF($D185&gt;0,Bariloche!Y180,"")</f>
        <v>443.76591214715484</v>
      </c>
      <c r="K185" s="55">
        <f>IF($D185&gt;0,Bariloche!Z180,"")</f>
        <v>4.6927066590271647</v>
      </c>
      <c r="L185" s="55">
        <f>IF($D185&gt;0,Bariloche!AA180,"")</f>
        <v>92.058190794460046</v>
      </c>
      <c r="M185" s="55">
        <f>IF($D185&gt;0,Bariloche!AB180,"")</f>
        <v>17.743899047393548</v>
      </c>
      <c r="N185" s="56">
        <v>84</v>
      </c>
      <c r="O185" s="85" t="str">
        <f>VLOOKUP(K185,Pastizal!$A$2:$AZ$32,MATCH(N185,Pastizal!$B$1:$AZ$1)+1)</f>
        <v>A</v>
      </c>
      <c r="P185" s="85" t="str">
        <f>VLOOKUP(K185,Arbustal!$A$1:$B$61,2)</f>
        <v>E</v>
      </c>
      <c r="Q185" s="85" t="str">
        <f>VLOOKUP(L185,'Tipo A'!$A$2:$GH$384,MATCH(K185,'Tipo A'!$B$1:$GH$1)+1)</f>
        <v>M</v>
      </c>
      <c r="R185" s="85" t="str">
        <f>VLOOKUP(K185,'Tipo B'!$A$2:$FG$72,MATCH(L185,'Tipo B'!$B$1:$FG$1)+1)</f>
        <v>E</v>
      </c>
      <c r="S185" s="85" t="str">
        <f>VLOOKUP(K185,Plantaciones!$A$2:$GT$72,MATCH(L185,Plantaciones!$B$1:$GT$1)+1)</f>
        <v>A</v>
      </c>
      <c r="T185" s="85" t="str">
        <f t="shared" si="83"/>
        <v>MA</v>
      </c>
      <c r="U185" s="98">
        <f t="shared" si="84"/>
        <v>3</v>
      </c>
      <c r="V185" s="98">
        <f t="shared" si="85"/>
        <v>5</v>
      </c>
      <c r="W185" s="98">
        <f t="shared" si="86"/>
        <v>2</v>
      </c>
      <c r="X185" s="98">
        <f t="shared" si="87"/>
        <v>5</v>
      </c>
      <c r="Y185" s="98">
        <f t="shared" si="88"/>
        <v>3</v>
      </c>
      <c r="Z185" s="98">
        <f t="shared" si="89"/>
        <v>3.6</v>
      </c>
      <c r="AA185" s="98">
        <f t="shared" si="90"/>
        <v>4</v>
      </c>
      <c r="AB185" s="85" t="str">
        <f t="shared" si="91"/>
        <v>MA</v>
      </c>
      <c r="AC185" s="99">
        <f t="shared" si="92"/>
        <v>1.3800000000000001</v>
      </c>
      <c r="AD185" s="99">
        <f t="shared" si="93"/>
        <v>2.15</v>
      </c>
      <c r="AE185" s="99">
        <f t="shared" si="94"/>
        <v>0.14000000000000001</v>
      </c>
      <c r="AF185" s="99">
        <f t="shared" si="95"/>
        <v>0.2</v>
      </c>
      <c r="AG185" s="99">
        <f t="shared" si="96"/>
        <v>0</v>
      </c>
      <c r="AH185" s="99">
        <f t="shared" si="97"/>
        <v>3.8700000000000006</v>
      </c>
      <c r="AI185" s="99">
        <f t="shared" si="98"/>
        <v>4</v>
      </c>
      <c r="AJ185" s="85" t="str">
        <f t="shared" si="99"/>
        <v>M</v>
      </c>
      <c r="AK185" s="57" t="str">
        <f t="shared" si="77"/>
        <v>Propagación</v>
      </c>
      <c r="AL185" s="58" t="str">
        <f t="shared" si="78"/>
        <v/>
      </c>
      <c r="AM185" s="58" t="str">
        <f t="shared" si="79"/>
        <v/>
      </c>
      <c r="AN185" s="59" t="str">
        <f t="shared" si="80"/>
        <v/>
      </c>
      <c r="AO185" s="59" t="str">
        <f t="shared" si="81"/>
        <v/>
      </c>
      <c r="AP185" s="60" t="str">
        <f t="shared" si="82"/>
        <v/>
      </c>
      <c r="AQ185" s="32">
        <f t="shared" si="105"/>
        <v>10.12875</v>
      </c>
      <c r="AR185" s="117">
        <f t="shared" si="106"/>
        <v>15.134012185759218</v>
      </c>
      <c r="AS185" s="32">
        <v>7</v>
      </c>
      <c r="AT185" s="176">
        <f t="shared" si="107"/>
        <v>-1.2828976180188727</v>
      </c>
      <c r="AU185" s="177">
        <f t="shared" si="108"/>
        <v>683.58859664689771</v>
      </c>
      <c r="AV185" s="177">
        <f t="shared" si="100"/>
        <v>11.393143277448296</v>
      </c>
    </row>
    <row r="186" spans="1:48" ht="15" x14ac:dyDescent="0.2">
      <c r="A186" s="4">
        <v>181</v>
      </c>
      <c r="B186" s="54">
        <v>43158</v>
      </c>
      <c r="C186" s="61">
        <v>19.5</v>
      </c>
      <c r="D186" s="61">
        <v>45</v>
      </c>
      <c r="E186" s="61"/>
      <c r="F186" s="111"/>
      <c r="G186" s="112">
        <v>0</v>
      </c>
      <c r="H186" s="55">
        <f>IF($D186&gt;0,Bariloche!M181,"")</f>
        <v>87.215828437358454</v>
      </c>
      <c r="I186" s="55">
        <f>IF($D186&gt;0,Bariloche!O181,"")</f>
        <v>64.396694870832562</v>
      </c>
      <c r="J186" s="55">
        <f>IF($D186&gt;0,Bariloche!Y181,"")</f>
        <v>450.27991214715485</v>
      </c>
      <c r="K186" s="55">
        <f>IF($D186&gt;0,Bariloche!Z181,"")</f>
        <v>2.8765603236788189</v>
      </c>
      <c r="L186" s="55">
        <f>IF($D186&gt;0,Bariloche!AA181,"")</f>
        <v>94.872838094360944</v>
      </c>
      <c r="M186" s="55">
        <f>IF($D186&gt;0,Bariloche!AB181,"")</f>
        <v>12.392692352505215</v>
      </c>
      <c r="N186" s="56">
        <v>84</v>
      </c>
      <c r="O186" s="85" t="str">
        <f>VLOOKUP(K186,Pastizal!$A$2:$AZ$32,MATCH(N186,Pastizal!$B$1:$AZ$1)+1)</f>
        <v>M</v>
      </c>
      <c r="P186" s="85" t="str">
        <f>VLOOKUP(K186,Arbustal!$A$1:$B$61,2)</f>
        <v>MA</v>
      </c>
      <c r="Q186" s="85" t="str">
        <f>VLOOKUP(L186,'Tipo A'!$A$2:$GH$384,MATCH(K186,'Tipo A'!$B$1:$GH$1)+1)</f>
        <v>M</v>
      </c>
      <c r="R186" s="85" t="str">
        <f>VLOOKUP(K186,'Tipo B'!$A$2:$FG$72,MATCH(L186,'Tipo B'!$B$1:$FG$1)+1)</f>
        <v>A</v>
      </c>
      <c r="S186" s="85" t="str">
        <f>VLOOKUP(K186,Plantaciones!$A$2:$GT$72,MATCH(L186,Plantaciones!$B$1:$GT$1)+1)</f>
        <v>M</v>
      </c>
      <c r="T186" s="85" t="str">
        <f t="shared" si="83"/>
        <v>A</v>
      </c>
      <c r="U186" s="98">
        <f t="shared" si="84"/>
        <v>2</v>
      </c>
      <c r="V186" s="98">
        <f t="shared" si="85"/>
        <v>4</v>
      </c>
      <c r="W186" s="98">
        <f t="shared" si="86"/>
        <v>2</v>
      </c>
      <c r="X186" s="98">
        <f t="shared" si="87"/>
        <v>3</v>
      </c>
      <c r="Y186" s="98">
        <f t="shared" si="88"/>
        <v>2</v>
      </c>
      <c r="Z186" s="98">
        <f t="shared" si="89"/>
        <v>2.6</v>
      </c>
      <c r="AA186" s="98">
        <f t="shared" si="90"/>
        <v>3</v>
      </c>
      <c r="AB186" s="85" t="str">
        <f t="shared" si="91"/>
        <v>A</v>
      </c>
      <c r="AC186" s="99">
        <f t="shared" si="92"/>
        <v>0.92</v>
      </c>
      <c r="AD186" s="99">
        <f t="shared" si="93"/>
        <v>1.72</v>
      </c>
      <c r="AE186" s="99">
        <f t="shared" si="94"/>
        <v>0.14000000000000001</v>
      </c>
      <c r="AF186" s="99">
        <f t="shared" si="95"/>
        <v>0.12</v>
      </c>
      <c r="AG186" s="99">
        <f t="shared" si="96"/>
        <v>0</v>
      </c>
      <c r="AH186" s="99">
        <f t="shared" si="97"/>
        <v>2.9000000000000004</v>
      </c>
      <c r="AI186" s="99">
        <f t="shared" si="98"/>
        <v>3</v>
      </c>
      <c r="AJ186" s="85" t="str">
        <f t="shared" si="99"/>
        <v>M</v>
      </c>
      <c r="AK186" s="57" t="str">
        <f t="shared" si="77"/>
        <v>Propagación</v>
      </c>
      <c r="AL186" s="58" t="str">
        <f t="shared" si="78"/>
        <v/>
      </c>
      <c r="AM186" s="58" t="str">
        <f t="shared" si="79"/>
        <v/>
      </c>
      <c r="AN186" s="59" t="str">
        <f t="shared" si="80"/>
        <v/>
      </c>
      <c r="AO186" s="59" t="str">
        <f t="shared" si="81"/>
        <v/>
      </c>
      <c r="AP186" s="60" t="str">
        <f t="shared" si="82"/>
        <v/>
      </c>
      <c r="AQ186" s="32">
        <f t="shared" si="105"/>
        <v>0</v>
      </c>
      <c r="AR186" s="117">
        <f t="shared" si="106"/>
        <v>13.784171562641546</v>
      </c>
      <c r="AS186" s="32">
        <v>7</v>
      </c>
      <c r="AT186" s="176">
        <f t="shared" si="107"/>
        <v>-6.4893520563094498</v>
      </c>
      <c r="AU186" s="177">
        <f t="shared" si="108"/>
        <v>-577.59111628227265</v>
      </c>
      <c r="AV186" s="177">
        <f t="shared" si="100"/>
        <v>-9.626518604704545</v>
      </c>
    </row>
    <row r="187" spans="1:48" ht="15" x14ac:dyDescent="0.2">
      <c r="A187" s="4">
        <v>182</v>
      </c>
      <c r="B187" s="54">
        <v>43159</v>
      </c>
      <c r="C187" s="61">
        <v>19.3</v>
      </c>
      <c r="D187" s="61">
        <v>39</v>
      </c>
      <c r="E187" s="61" t="s">
        <v>70</v>
      </c>
      <c r="F187" s="111">
        <v>35</v>
      </c>
      <c r="G187" s="112">
        <v>0</v>
      </c>
      <c r="H187" s="55">
        <f>IF($D187&gt;0,Bariloche!M182,"")</f>
        <v>88.98595183058859</v>
      </c>
      <c r="I187" s="55">
        <f>IF($D187&gt;0,Bariloche!O182,"")</f>
        <v>66.871433150832559</v>
      </c>
      <c r="J187" s="55">
        <f>IF($D187&gt;0,Bariloche!Y182,"")</f>
        <v>456.75791214715485</v>
      </c>
      <c r="K187" s="55">
        <f>IF($D187&gt;0,Bariloche!Z182,"")</f>
        <v>21.617006083704069</v>
      </c>
      <c r="L187" s="55">
        <f>IF($D187&gt;0,Bariloche!AA182,"")</f>
        <v>97.907580120235991</v>
      </c>
      <c r="M187" s="55">
        <f>IF($D187&gt;0,Bariloche!AB182,"")</f>
        <v>51.349428628173193</v>
      </c>
      <c r="N187" s="56">
        <v>84</v>
      </c>
      <c r="O187" s="85" t="str">
        <f>VLOOKUP(K187,Pastizal!$A$2:$AZ$32,MATCH(N187,Pastizal!$B$1:$AZ$1)+1)</f>
        <v>E</v>
      </c>
      <c r="P187" s="85" t="str">
        <f>VLOOKUP(K187,Arbustal!$A$1:$B$61,2)</f>
        <v>E</v>
      </c>
      <c r="Q187" s="85" t="str">
        <f>VLOOKUP(L187,'Tipo A'!$A$2:$GH$384,MATCH(K187,'Tipo A'!$B$1:$GH$1)+1)</f>
        <v>E</v>
      </c>
      <c r="R187" s="85" t="str">
        <f>VLOOKUP(K187,'Tipo B'!$A$2:$FG$72,MATCH(L187,'Tipo B'!$B$1:$FG$1)+1)</f>
        <v>E</v>
      </c>
      <c r="S187" s="85" t="str">
        <f>VLOOKUP(K187,Plantaciones!$A$2:$GT$72,MATCH(L187,Plantaciones!$B$1:$GT$1)+1)</f>
        <v>E</v>
      </c>
      <c r="T187" s="85" t="str">
        <f t="shared" si="83"/>
        <v>E</v>
      </c>
      <c r="U187" s="98">
        <f t="shared" si="84"/>
        <v>5</v>
      </c>
      <c r="V187" s="98">
        <f t="shared" si="85"/>
        <v>5</v>
      </c>
      <c r="W187" s="98">
        <f t="shared" si="86"/>
        <v>5</v>
      </c>
      <c r="X187" s="98">
        <f t="shared" si="87"/>
        <v>5</v>
      </c>
      <c r="Y187" s="98">
        <f t="shared" si="88"/>
        <v>5</v>
      </c>
      <c r="Z187" s="98">
        <f t="shared" si="89"/>
        <v>5</v>
      </c>
      <c r="AA187" s="98">
        <f t="shared" si="90"/>
        <v>5</v>
      </c>
      <c r="AB187" s="85" t="str">
        <f t="shared" si="91"/>
        <v>E</v>
      </c>
      <c r="AC187" s="99">
        <f t="shared" si="92"/>
        <v>2.3000000000000003</v>
      </c>
      <c r="AD187" s="99">
        <f t="shared" si="93"/>
        <v>2.15</v>
      </c>
      <c r="AE187" s="99">
        <f t="shared" si="94"/>
        <v>0.35000000000000003</v>
      </c>
      <c r="AF187" s="99">
        <f t="shared" si="95"/>
        <v>0.2</v>
      </c>
      <c r="AG187" s="99">
        <f t="shared" si="96"/>
        <v>0</v>
      </c>
      <c r="AH187" s="99">
        <f t="shared" si="97"/>
        <v>5</v>
      </c>
      <c r="AI187" s="99">
        <f t="shared" si="98"/>
        <v>5</v>
      </c>
      <c r="AJ187" s="85" t="str">
        <f t="shared" si="99"/>
        <v>MA</v>
      </c>
      <c r="AK187" s="57" t="str">
        <f t="shared" si="77"/>
        <v>Propagación</v>
      </c>
      <c r="AL187" s="58" t="str">
        <f t="shared" si="78"/>
        <v>rápida</v>
      </c>
      <c r="AM187" s="58" t="str">
        <f t="shared" si="79"/>
        <v/>
      </c>
      <c r="AN187" s="59" t="str">
        <f t="shared" si="80"/>
        <v>dificultad de control en la cabeza</v>
      </c>
      <c r="AO187" s="59" t="str">
        <f t="shared" si="81"/>
        <v>EXTREMO</v>
      </c>
      <c r="AP187" s="60" t="str">
        <f t="shared" si="82"/>
        <v>¡¡¡CATASTRÓFICO!!!</v>
      </c>
      <c r="AQ187" s="32">
        <f t="shared" si="105"/>
        <v>26.25</v>
      </c>
      <c r="AR187" s="117">
        <f t="shared" si="106"/>
        <v>12.01404816941141</v>
      </c>
      <c r="AS187" s="32">
        <v>7</v>
      </c>
      <c r="AT187" s="176">
        <f t="shared" si="107"/>
        <v>9.216599768847205</v>
      </c>
      <c r="AU187" s="177">
        <f t="shared" si="108"/>
        <v>3892.1220173741985</v>
      </c>
      <c r="AV187" s="177">
        <f t="shared" si="100"/>
        <v>64.868700289569972</v>
      </c>
    </row>
    <row r="188" spans="1:48" ht="15" x14ac:dyDescent="0.2">
      <c r="A188" s="4">
        <v>183</v>
      </c>
      <c r="B188" s="54">
        <v>43160</v>
      </c>
      <c r="C188" s="61">
        <v>18.600000000000001</v>
      </c>
      <c r="D188" s="61">
        <v>47</v>
      </c>
      <c r="E188" s="61" t="s">
        <v>70</v>
      </c>
      <c r="F188" s="111">
        <v>25</v>
      </c>
      <c r="G188" s="112">
        <v>0</v>
      </c>
      <c r="H188" s="55">
        <f>IF($D188&gt;0,Bariloche!M183,"")</f>
        <v>89.03497451887074</v>
      </c>
      <c r="I188" s="55">
        <f>IF($D188&gt;0,Bariloche!O183,"")</f>
        <v>68.690756518832558</v>
      </c>
      <c r="J188" s="55">
        <f>IF($D188&gt;0,Bariloche!Y183,"")</f>
        <v>461.80991214715488</v>
      </c>
      <c r="K188" s="55">
        <f>IF($D188&gt;0,Bariloche!Z183,"")</f>
        <v>13.153897751202173</v>
      </c>
      <c r="L188" s="55">
        <f>IF($D188&gt;0,Bariloche!AA183,"")</f>
        <v>100.14279221294154</v>
      </c>
      <c r="M188" s="55">
        <f>IF($D188&gt;0,Bariloche!AB183,"")</f>
        <v>37.785552905246796</v>
      </c>
      <c r="N188" s="56">
        <v>84</v>
      </c>
      <c r="O188" s="85" t="str">
        <f>VLOOKUP(K188,Pastizal!$A$2:$AZ$32,MATCH(N188,Pastizal!$B$1:$AZ$1)+1)</f>
        <v>E</v>
      </c>
      <c r="P188" s="85" t="str">
        <f>VLOOKUP(K188,Arbustal!$A$1:$B$61,2)</f>
        <v>E</v>
      </c>
      <c r="Q188" s="85" t="str">
        <f>VLOOKUP(L188,'Tipo A'!$A$2:$GH$384,MATCH(K188,'Tipo A'!$B$1:$GH$1)+1)</f>
        <v>MA</v>
      </c>
      <c r="R188" s="85" t="str">
        <f>VLOOKUP(K188,'Tipo B'!$A$2:$FG$72,MATCH(L188,'Tipo B'!$B$1:$FG$1)+1)</f>
        <v>E</v>
      </c>
      <c r="S188" s="85" t="str">
        <f>VLOOKUP(K188,Plantaciones!$A$2:$GT$72,MATCH(L188,Plantaciones!$B$1:$GT$1)+1)</f>
        <v>E</v>
      </c>
      <c r="T188" s="85" t="str">
        <f t="shared" si="83"/>
        <v>E</v>
      </c>
      <c r="U188" s="98">
        <f t="shared" si="84"/>
        <v>5</v>
      </c>
      <c r="V188" s="98">
        <f t="shared" si="85"/>
        <v>5</v>
      </c>
      <c r="W188" s="98">
        <f t="shared" si="86"/>
        <v>4</v>
      </c>
      <c r="X188" s="98">
        <f t="shared" si="87"/>
        <v>5</v>
      </c>
      <c r="Y188" s="98">
        <f t="shared" si="88"/>
        <v>5</v>
      </c>
      <c r="Z188" s="98">
        <f t="shared" si="89"/>
        <v>4.8</v>
      </c>
      <c r="AA188" s="98">
        <f t="shared" si="90"/>
        <v>5</v>
      </c>
      <c r="AB188" s="85" t="str">
        <f t="shared" si="91"/>
        <v>E</v>
      </c>
      <c r="AC188" s="99">
        <f t="shared" si="92"/>
        <v>2.3000000000000003</v>
      </c>
      <c r="AD188" s="99">
        <f t="shared" si="93"/>
        <v>2.15</v>
      </c>
      <c r="AE188" s="99">
        <f t="shared" si="94"/>
        <v>0.28000000000000003</v>
      </c>
      <c r="AF188" s="99">
        <f t="shared" si="95"/>
        <v>0.2</v>
      </c>
      <c r="AG188" s="99">
        <f t="shared" si="96"/>
        <v>0</v>
      </c>
      <c r="AH188" s="99">
        <f t="shared" si="97"/>
        <v>4.9300000000000006</v>
      </c>
      <c r="AI188" s="99">
        <f t="shared" si="98"/>
        <v>5</v>
      </c>
      <c r="AJ188" s="85" t="str">
        <f t="shared" si="99"/>
        <v>MA</v>
      </c>
      <c r="AK188" s="57" t="str">
        <f t="shared" si="77"/>
        <v>Propagación</v>
      </c>
      <c r="AL188" s="58" t="str">
        <f t="shared" si="78"/>
        <v>rápida</v>
      </c>
      <c r="AM188" s="58" t="str">
        <f t="shared" si="79"/>
        <v/>
      </c>
      <c r="AN188" s="59" t="str">
        <f t="shared" si="80"/>
        <v>dificultad de control en la cabeza</v>
      </c>
      <c r="AO188" s="59" t="str">
        <f t="shared" si="81"/>
        <v>EXTREMO</v>
      </c>
      <c r="AP188" s="60" t="str">
        <f t="shared" si="82"/>
        <v/>
      </c>
      <c r="AQ188" s="32">
        <f t="shared" si="105"/>
        <v>18.75</v>
      </c>
      <c r="AR188" s="117">
        <f t="shared" si="106"/>
        <v>11.96502548112926</v>
      </c>
      <c r="AS188" s="32">
        <v>7</v>
      </c>
      <c r="AT188" s="176">
        <f t="shared" si="107"/>
        <v>4.9621892979257094</v>
      </c>
      <c r="AU188" s="177">
        <f t="shared" si="108"/>
        <v>2741.5491903025286</v>
      </c>
      <c r="AV188" s="177">
        <f t="shared" si="100"/>
        <v>45.69248650504214</v>
      </c>
    </row>
    <row r="189" spans="1:48" ht="15" x14ac:dyDescent="0.2">
      <c r="A189" s="4">
        <v>184</v>
      </c>
      <c r="B189" s="54">
        <v>43161</v>
      </c>
      <c r="C189" s="129">
        <v>20</v>
      </c>
      <c r="D189" s="129">
        <v>40</v>
      </c>
      <c r="E189" s="129" t="s">
        <v>70</v>
      </c>
      <c r="F189" s="130">
        <v>27</v>
      </c>
      <c r="G189" s="131">
        <v>0</v>
      </c>
      <c r="H189" s="55">
        <f>IF($D189&gt;0,Bariloche!M184,"")</f>
        <v>89.166842437761304</v>
      </c>
      <c r="I189" s="55">
        <f>IF($D189&gt;0,Bariloche!O184,"")</f>
        <v>70.896736198832556</v>
      </c>
      <c r="J189" s="55">
        <f>IF($D189&gt;0,Bariloche!Y184,"")</f>
        <v>467.11391214715485</v>
      </c>
      <c r="K189" s="55">
        <f>IF($D189&gt;0,Bariloche!Z184,"")</f>
        <v>14.826385246428119</v>
      </c>
      <c r="L189" s="55">
        <f>IF($D189&gt;0,Bariloche!AA184,"")</f>
        <v>102.7905832093535</v>
      </c>
      <c r="M189" s="55">
        <f>IF($D189&gt;0,Bariloche!AB184,"")</f>
        <v>41.313123863947979</v>
      </c>
      <c r="N189" s="56">
        <v>84</v>
      </c>
      <c r="O189" s="85" t="str">
        <f>VLOOKUP(K189,Pastizal!$A$2:$AZ$32,MATCH(N189,Pastizal!$B$1:$AZ$1)+1)</f>
        <v>E</v>
      </c>
      <c r="P189" s="85" t="str">
        <f>VLOOKUP(K189,Arbustal!$A$1:$B$61,2)</f>
        <v>E</v>
      </c>
      <c r="Q189" s="85" t="str">
        <f>VLOOKUP(L189,'Tipo A'!$A$2:$GH$384,MATCH(K189,'Tipo A'!$B$1:$GH$1)+1)</f>
        <v>MA</v>
      </c>
      <c r="R189" s="85" t="str">
        <f>VLOOKUP(K189,'Tipo B'!$A$2:$FG$72,MATCH(L189,'Tipo B'!$B$1:$FG$1)+1)</f>
        <v>E</v>
      </c>
      <c r="S189" s="85" t="str">
        <f>VLOOKUP(K189,Plantaciones!$A$2:$GT$72,MATCH(L189,Plantaciones!$B$1:$GT$1)+1)</f>
        <v>E</v>
      </c>
      <c r="T189" s="85" t="str">
        <f t="shared" si="83"/>
        <v>E</v>
      </c>
      <c r="U189" s="98">
        <f t="shared" si="84"/>
        <v>5</v>
      </c>
      <c r="V189" s="98">
        <f t="shared" si="85"/>
        <v>5</v>
      </c>
      <c r="W189" s="98">
        <f t="shared" si="86"/>
        <v>4</v>
      </c>
      <c r="X189" s="98">
        <f t="shared" si="87"/>
        <v>5</v>
      </c>
      <c r="Y189" s="98">
        <f t="shared" si="88"/>
        <v>5</v>
      </c>
      <c r="Z189" s="98">
        <f t="shared" si="89"/>
        <v>4.8</v>
      </c>
      <c r="AA189" s="98">
        <f t="shared" si="90"/>
        <v>5</v>
      </c>
      <c r="AB189" s="85" t="str">
        <f t="shared" si="91"/>
        <v>E</v>
      </c>
      <c r="AC189" s="99">
        <f t="shared" si="92"/>
        <v>2.3000000000000003</v>
      </c>
      <c r="AD189" s="99">
        <f t="shared" si="93"/>
        <v>2.15</v>
      </c>
      <c r="AE189" s="99">
        <f t="shared" si="94"/>
        <v>0.28000000000000003</v>
      </c>
      <c r="AF189" s="99">
        <f t="shared" si="95"/>
        <v>0.2</v>
      </c>
      <c r="AG189" s="99">
        <f t="shared" si="96"/>
        <v>0</v>
      </c>
      <c r="AH189" s="99">
        <f t="shared" si="97"/>
        <v>4.9300000000000006</v>
      </c>
      <c r="AI189" s="99">
        <f t="shared" si="98"/>
        <v>5</v>
      </c>
      <c r="AJ189" s="85" t="str">
        <f t="shared" si="99"/>
        <v>MA</v>
      </c>
      <c r="AK189" s="57" t="str">
        <f t="shared" si="77"/>
        <v>Propagación</v>
      </c>
      <c r="AL189" s="58" t="str">
        <f t="shared" si="78"/>
        <v>rápida</v>
      </c>
      <c r="AM189" s="58" t="str">
        <f t="shared" si="79"/>
        <v/>
      </c>
      <c r="AN189" s="59" t="str">
        <f t="shared" si="80"/>
        <v>dificultad de control en la cabeza</v>
      </c>
      <c r="AO189" s="59" t="str">
        <f t="shared" si="81"/>
        <v>EXTREMO</v>
      </c>
      <c r="AP189" s="60" t="str">
        <f t="shared" si="82"/>
        <v/>
      </c>
      <c r="AQ189" s="32">
        <f t="shared" si="105"/>
        <v>20.25</v>
      </c>
      <c r="AR189" s="117">
        <f t="shared" si="106"/>
        <v>11.833157562238696</v>
      </c>
      <c r="AS189" s="32">
        <v>7</v>
      </c>
      <c r="AT189" s="176">
        <f t="shared" si="107"/>
        <v>5.8725738238597476</v>
      </c>
      <c r="AU189" s="177">
        <f t="shared" si="108"/>
        <v>3003.9650758095772</v>
      </c>
      <c r="AV189" s="177">
        <f t="shared" si="100"/>
        <v>50.066084596826286</v>
      </c>
    </row>
    <row r="190" spans="1:48" ht="15" x14ac:dyDescent="0.2">
      <c r="A190" s="4">
        <v>185</v>
      </c>
      <c r="B190" s="54">
        <v>43162</v>
      </c>
      <c r="C190" s="61">
        <v>17.899999999999999</v>
      </c>
      <c r="D190" s="61">
        <v>48</v>
      </c>
      <c r="E190" s="61" t="s">
        <v>97</v>
      </c>
      <c r="F190" s="111">
        <v>35</v>
      </c>
      <c r="G190" s="112">
        <v>0</v>
      </c>
      <c r="H190" s="55">
        <f>IF($D190&gt;0,Bariloche!M185,"")</f>
        <v>88.971969930229548</v>
      </c>
      <c r="I190" s="55">
        <f>IF($D190&gt;0,Bariloche!O185,"")</f>
        <v>72.618306438832562</v>
      </c>
      <c r="J190" s="55">
        <f>IF($D190&gt;0,Bariloche!Y185,"")</f>
        <v>472.03991214715484</v>
      </c>
      <c r="K190" s="55">
        <f>IF($D190&gt;0,Bariloche!Z185,"")</f>
        <v>21.573658007540448</v>
      </c>
      <c r="L190" s="55">
        <f>IF($D190&gt;0,Bariloche!AA185,"")</f>
        <v>104.89440063541963</v>
      </c>
      <c r="M190" s="55">
        <f>IF($D190&gt;0,Bariloche!AB185,"")</f>
        <v>52.831616892282931</v>
      </c>
      <c r="N190" s="56">
        <v>84</v>
      </c>
      <c r="O190" s="85" t="str">
        <f>VLOOKUP(K190,Pastizal!$A$2:$AZ$32,MATCH(N190,Pastizal!$B$1:$AZ$1)+1)</f>
        <v>E</v>
      </c>
      <c r="P190" s="85" t="str">
        <f>VLOOKUP(K190,Arbustal!$A$1:$B$61,2)</f>
        <v>E</v>
      </c>
      <c r="Q190" s="85" t="str">
        <f>VLOOKUP(L190,'Tipo A'!$A$2:$GH$384,MATCH(K190,'Tipo A'!$B$1:$GH$1)+1)</f>
        <v>E</v>
      </c>
      <c r="R190" s="85" t="str">
        <f>VLOOKUP(K190,'Tipo B'!$A$2:$FG$72,MATCH(L190,'Tipo B'!$B$1:$FG$1)+1)</f>
        <v>E</v>
      </c>
      <c r="S190" s="85" t="str">
        <f>VLOOKUP(K190,Plantaciones!$A$2:$GT$72,MATCH(L190,Plantaciones!$B$1:$GT$1)+1)</f>
        <v>E</v>
      </c>
      <c r="T190" s="85" t="str">
        <f t="shared" si="83"/>
        <v>E</v>
      </c>
      <c r="U190" s="98">
        <f t="shared" si="84"/>
        <v>5</v>
      </c>
      <c r="V190" s="98">
        <f t="shared" si="85"/>
        <v>5</v>
      </c>
      <c r="W190" s="98">
        <f t="shared" si="86"/>
        <v>5</v>
      </c>
      <c r="X190" s="98">
        <f t="shared" si="87"/>
        <v>5</v>
      </c>
      <c r="Y190" s="98">
        <f t="shared" si="88"/>
        <v>5</v>
      </c>
      <c r="Z190" s="98">
        <f t="shared" si="89"/>
        <v>5</v>
      </c>
      <c r="AA190" s="98">
        <f t="shared" si="90"/>
        <v>5</v>
      </c>
      <c r="AB190" s="85" t="str">
        <f t="shared" si="91"/>
        <v>E</v>
      </c>
      <c r="AC190" s="99">
        <f t="shared" si="92"/>
        <v>2.3000000000000003</v>
      </c>
      <c r="AD190" s="99">
        <f t="shared" si="93"/>
        <v>2.15</v>
      </c>
      <c r="AE190" s="99">
        <f t="shared" si="94"/>
        <v>0.35000000000000003</v>
      </c>
      <c r="AF190" s="99">
        <f t="shared" si="95"/>
        <v>0.2</v>
      </c>
      <c r="AG190" s="99">
        <f t="shared" si="96"/>
        <v>0</v>
      </c>
      <c r="AH190" s="99">
        <f t="shared" si="97"/>
        <v>5</v>
      </c>
      <c r="AI190" s="99">
        <f t="shared" si="98"/>
        <v>5</v>
      </c>
      <c r="AJ190" s="85" t="str">
        <f t="shared" si="99"/>
        <v>MA</v>
      </c>
      <c r="AK190" s="57" t="str">
        <f t="shared" si="77"/>
        <v>Propagación</v>
      </c>
      <c r="AL190" s="58" t="str">
        <f t="shared" si="78"/>
        <v>rápida</v>
      </c>
      <c r="AM190" s="58" t="str">
        <f t="shared" si="79"/>
        <v/>
      </c>
      <c r="AN190" s="59" t="str">
        <f t="shared" si="80"/>
        <v>dificultad de control en la cabeza</v>
      </c>
      <c r="AO190" s="59" t="str">
        <f t="shared" si="81"/>
        <v>EXTREMO</v>
      </c>
      <c r="AP190" s="60" t="str">
        <f t="shared" si="82"/>
        <v>¡¡¡CATASTRÓFICO!!!</v>
      </c>
      <c r="AQ190" s="32">
        <f t="shared" si="105"/>
        <v>26.25</v>
      </c>
      <c r="AR190" s="117">
        <f t="shared" si="106"/>
        <v>12.028030069770452</v>
      </c>
      <c r="AS190" s="32">
        <v>7</v>
      </c>
      <c r="AT190" s="176">
        <f t="shared" si="107"/>
        <v>9.210727370696409</v>
      </c>
      <c r="AU190" s="177">
        <f t="shared" si="108"/>
        <v>3888.9341440923367</v>
      </c>
      <c r="AV190" s="177">
        <f t="shared" si="100"/>
        <v>64.815569068205619</v>
      </c>
    </row>
    <row r="191" spans="1:48" ht="15" x14ac:dyDescent="0.2">
      <c r="A191" s="4">
        <v>186</v>
      </c>
      <c r="B191" s="54">
        <v>43163</v>
      </c>
      <c r="C191" s="61">
        <v>14.9</v>
      </c>
      <c r="D191" s="61">
        <v>44</v>
      </c>
      <c r="E191" s="61" t="s">
        <v>97</v>
      </c>
      <c r="F191" s="111">
        <v>43</v>
      </c>
      <c r="G191" s="112">
        <v>1.5</v>
      </c>
      <c r="H191" s="55">
        <f>IF($D191&gt;0,Bariloche!M186,"")</f>
        <v>83.649798990134343</v>
      </c>
      <c r="I191" s="55">
        <f>IF($D191&gt;0,Bariloche!O186,"")</f>
        <v>74.179568518832568</v>
      </c>
      <c r="J191" s="55">
        <f>IF($D191&gt;0,Bariloche!Y186,"")</f>
        <v>476.42591214715486</v>
      </c>
      <c r="K191" s="55">
        <f>IF($D191&gt;0,Bariloche!Z186,"")</f>
        <v>15.330405943302317</v>
      </c>
      <c r="L191" s="55">
        <f>IF($D191&gt;0,Bariloche!AA186,"")</f>
        <v>106.79079127502348</v>
      </c>
      <c r="M191" s="55">
        <f>IF($D191&gt;0,Bariloche!AB186,"")</f>
        <v>42.914944261047161</v>
      </c>
      <c r="N191" s="56">
        <v>84</v>
      </c>
      <c r="O191" s="85" t="str">
        <f>VLOOKUP(K191,Pastizal!$A$2:$AZ$32,MATCH(N191,Pastizal!$B$1:$AZ$1)+1)</f>
        <v>E</v>
      </c>
      <c r="P191" s="85" t="str">
        <f>VLOOKUP(K191,Arbustal!$A$1:$B$61,2)</f>
        <v>E</v>
      </c>
      <c r="Q191" s="85" t="str">
        <f>VLOOKUP(L191,'Tipo A'!$A$2:$GH$384,MATCH(K191,'Tipo A'!$B$1:$GH$1)+1)</f>
        <v>MA</v>
      </c>
      <c r="R191" s="85" t="str">
        <f>VLOOKUP(K191,'Tipo B'!$A$2:$FG$72,MATCH(L191,'Tipo B'!$B$1:$FG$1)+1)</f>
        <v>E</v>
      </c>
      <c r="S191" s="85" t="str">
        <f>VLOOKUP(K191,Plantaciones!$A$2:$GT$72,MATCH(L191,Plantaciones!$B$1:$GT$1)+1)</f>
        <v>E</v>
      </c>
      <c r="T191" s="85" t="str">
        <f t="shared" si="83"/>
        <v>E</v>
      </c>
      <c r="U191" s="98">
        <f t="shared" si="84"/>
        <v>5</v>
      </c>
      <c r="V191" s="98">
        <f t="shared" si="85"/>
        <v>5</v>
      </c>
      <c r="W191" s="98">
        <f t="shared" si="86"/>
        <v>4</v>
      </c>
      <c r="X191" s="98">
        <f t="shared" si="87"/>
        <v>5</v>
      </c>
      <c r="Y191" s="98">
        <f t="shared" si="88"/>
        <v>5</v>
      </c>
      <c r="Z191" s="98">
        <f t="shared" si="89"/>
        <v>4.8</v>
      </c>
      <c r="AA191" s="98">
        <f t="shared" si="90"/>
        <v>5</v>
      </c>
      <c r="AB191" s="85" t="str">
        <f t="shared" si="91"/>
        <v>E</v>
      </c>
      <c r="AC191" s="99">
        <f t="shared" si="92"/>
        <v>2.3000000000000003</v>
      </c>
      <c r="AD191" s="99">
        <f t="shared" si="93"/>
        <v>2.15</v>
      </c>
      <c r="AE191" s="99">
        <f t="shared" si="94"/>
        <v>0.28000000000000003</v>
      </c>
      <c r="AF191" s="99">
        <f t="shared" si="95"/>
        <v>0.2</v>
      </c>
      <c r="AG191" s="99">
        <f t="shared" si="96"/>
        <v>0</v>
      </c>
      <c r="AH191" s="99">
        <f t="shared" si="97"/>
        <v>4.9300000000000006</v>
      </c>
      <c r="AI191" s="99">
        <f t="shared" si="98"/>
        <v>5</v>
      </c>
      <c r="AJ191" s="85" t="str">
        <f t="shared" si="99"/>
        <v>MA</v>
      </c>
      <c r="AK191" s="57" t="str">
        <f t="shared" si="77"/>
        <v>Propagación</v>
      </c>
      <c r="AL191" s="58" t="str">
        <f t="shared" si="78"/>
        <v>rápida</v>
      </c>
      <c r="AM191" s="58" t="str">
        <f t="shared" si="79"/>
        <v/>
      </c>
      <c r="AN191" s="59" t="str">
        <f t="shared" si="80"/>
        <v>dificultad de control en la cabeza</v>
      </c>
      <c r="AO191" s="59" t="str">
        <f t="shared" si="81"/>
        <v>EXTREMO</v>
      </c>
      <c r="AP191" s="60" t="str">
        <f t="shared" si="82"/>
        <v/>
      </c>
      <c r="AQ191" s="32">
        <f t="shared" si="105"/>
        <v>32.25</v>
      </c>
      <c r="AR191" s="117">
        <f t="shared" si="106"/>
        <v>17.350201009865657</v>
      </c>
      <c r="AS191" s="32">
        <v>7</v>
      </c>
      <c r="AT191" s="176">
        <f t="shared" si="107"/>
        <v>10.39541557585642</v>
      </c>
      <c r="AU191" s="177">
        <f t="shared" si="108"/>
        <v>3604.8791697506304</v>
      </c>
      <c r="AV191" s="177">
        <f t="shared" si="100"/>
        <v>60.081319495843836</v>
      </c>
    </row>
    <row r="192" spans="1:48" ht="15" x14ac:dyDescent="0.2">
      <c r="A192" s="4">
        <v>187</v>
      </c>
      <c r="B192" s="54">
        <v>43164</v>
      </c>
      <c r="C192" s="61">
        <v>13.6</v>
      </c>
      <c r="D192" s="61">
        <v>39</v>
      </c>
      <c r="E192" s="61" t="s">
        <v>96</v>
      </c>
      <c r="F192" s="111">
        <v>9</v>
      </c>
      <c r="G192" s="112">
        <v>0</v>
      </c>
      <c r="H192" s="55">
        <f>IF($D192&gt;0,Bariloche!M187,"")</f>
        <v>86.889331693515203</v>
      </c>
      <c r="I192" s="55">
        <f>IF($D192&gt;0,Bariloche!O187,"")</f>
        <v>75.74205033483257</v>
      </c>
      <c r="J192" s="55">
        <f>IF($D192&gt;0,Bariloche!Y187,"")</f>
        <v>480.57791214715485</v>
      </c>
      <c r="K192" s="55">
        <f>IF($D192&gt;0,Bariloche!Z187,"")</f>
        <v>4.3212028435372334</v>
      </c>
      <c r="L192" s="55">
        <f>IF($D192&gt;0,Bariloche!AA187,"")</f>
        <v>108.66744688747551</v>
      </c>
      <c r="M192" s="55">
        <f>IF($D192&gt;0,Bariloche!AB187,"")</f>
        <v>18.181689402498328</v>
      </c>
      <c r="N192" s="56">
        <v>84</v>
      </c>
      <c r="O192" s="85" t="str">
        <f>VLOOKUP(K192,Pastizal!$A$2:$AZ$32,MATCH(N192,Pastizal!$B$1:$AZ$1)+1)</f>
        <v>A</v>
      </c>
      <c r="P192" s="85" t="str">
        <f>VLOOKUP(K192,Arbustal!$A$1:$B$61,2)</f>
        <v>E</v>
      </c>
      <c r="Q192" s="85" t="str">
        <f>VLOOKUP(L192,'Tipo A'!$A$2:$GH$384,MATCH(K192,'Tipo A'!$B$1:$GH$1)+1)</f>
        <v>A</v>
      </c>
      <c r="R192" s="85" t="str">
        <f>VLOOKUP(K192,'Tipo B'!$A$2:$FG$72,MATCH(L192,'Tipo B'!$B$1:$FG$1)+1)</f>
        <v>E</v>
      </c>
      <c r="S192" s="85" t="str">
        <f>VLOOKUP(K192,Plantaciones!$A$2:$GT$72,MATCH(L192,Plantaciones!$B$1:$GT$1)+1)</f>
        <v>A</v>
      </c>
      <c r="T192" s="85" t="str">
        <f t="shared" si="83"/>
        <v>MA</v>
      </c>
      <c r="U192" s="98">
        <f t="shared" si="84"/>
        <v>3</v>
      </c>
      <c r="V192" s="98">
        <f t="shared" si="85"/>
        <v>5</v>
      </c>
      <c r="W192" s="98">
        <f t="shared" si="86"/>
        <v>3</v>
      </c>
      <c r="X192" s="98">
        <f t="shared" si="87"/>
        <v>5</v>
      </c>
      <c r="Y192" s="98">
        <f t="shared" si="88"/>
        <v>3</v>
      </c>
      <c r="Z192" s="98">
        <f t="shared" si="89"/>
        <v>3.8</v>
      </c>
      <c r="AA192" s="98">
        <f t="shared" si="90"/>
        <v>4</v>
      </c>
      <c r="AB192" s="85" t="str">
        <f t="shared" si="91"/>
        <v>MA</v>
      </c>
      <c r="AC192" s="99">
        <f t="shared" si="92"/>
        <v>1.3800000000000001</v>
      </c>
      <c r="AD192" s="99">
        <f t="shared" si="93"/>
        <v>2.15</v>
      </c>
      <c r="AE192" s="99">
        <f t="shared" si="94"/>
        <v>0.21000000000000002</v>
      </c>
      <c r="AF192" s="99">
        <f t="shared" si="95"/>
        <v>0.2</v>
      </c>
      <c r="AG192" s="99">
        <f t="shared" si="96"/>
        <v>0</v>
      </c>
      <c r="AH192" s="99">
        <f t="shared" si="97"/>
        <v>3.9400000000000004</v>
      </c>
      <c r="AI192" s="99">
        <f t="shared" si="98"/>
        <v>4</v>
      </c>
      <c r="AJ192" s="85" t="str">
        <f t="shared" si="99"/>
        <v>M</v>
      </c>
      <c r="AK192" s="57" t="str">
        <f t="shared" si="77"/>
        <v>Propagación</v>
      </c>
      <c r="AL192" s="58" t="str">
        <f t="shared" si="78"/>
        <v/>
      </c>
      <c r="AM192" s="58" t="str">
        <f t="shared" si="79"/>
        <v/>
      </c>
      <c r="AN192" s="59" t="str">
        <f t="shared" si="80"/>
        <v/>
      </c>
      <c r="AO192" s="59" t="str">
        <f t="shared" si="81"/>
        <v/>
      </c>
      <c r="AP192" s="60" t="str">
        <f t="shared" si="82"/>
        <v/>
      </c>
      <c r="AQ192" s="32">
        <f t="shared" si="105"/>
        <v>6.75</v>
      </c>
      <c r="AR192" s="117">
        <f t="shared" si="106"/>
        <v>14.110668306484797</v>
      </c>
      <c r="AS192" s="32">
        <v>7</v>
      </c>
      <c r="AT192" s="176">
        <f t="shared" si="107"/>
        <v>-2.7789806887236157</v>
      </c>
      <c r="AU192" s="177">
        <f t="shared" si="108"/>
        <v>393.54262612146613</v>
      </c>
      <c r="AV192" s="177">
        <f t="shared" si="100"/>
        <v>6.5590437686911018</v>
      </c>
    </row>
    <row r="193" spans="1:48" ht="15" x14ac:dyDescent="0.2">
      <c r="A193" s="4">
        <v>188</v>
      </c>
      <c r="B193" s="54">
        <v>43165</v>
      </c>
      <c r="C193" s="61">
        <v>17.7</v>
      </c>
      <c r="D193" s="61">
        <v>42</v>
      </c>
      <c r="E193" s="61" t="s">
        <v>76</v>
      </c>
      <c r="F193" s="111">
        <v>5</v>
      </c>
      <c r="G193" s="112">
        <v>0</v>
      </c>
      <c r="H193" s="55">
        <f>IF($D193&gt;0,Bariloche!M188,"")</f>
        <v>87.991690261043175</v>
      </c>
      <c r="I193" s="55">
        <f>IF($D193&gt;0,Bariloche!O188,"")</f>
        <v>77.642050526832563</v>
      </c>
      <c r="J193" s="55">
        <f>IF($D193&gt;0,Bariloche!Y188,"")</f>
        <v>485.46791214715483</v>
      </c>
      <c r="K193" s="55">
        <f>IF($D193&gt;0,Bariloche!Z188,"")</f>
        <v>4.1347366548888029</v>
      </c>
      <c r="L193" s="55">
        <f>IF($D193&gt;0,Bariloche!AA188,"")</f>
        <v>110.93060504362241</v>
      </c>
      <c r="M193" s="55">
        <f>IF($D193&gt;0,Bariloche!AB188,"")</f>
        <v>17.774097968799836</v>
      </c>
      <c r="N193" s="56">
        <v>84</v>
      </c>
      <c r="O193" s="85" t="str">
        <f>VLOOKUP(K193,Pastizal!$A$2:$AZ$32,MATCH(N193,Pastizal!$B$1:$AZ$1)+1)</f>
        <v>A</v>
      </c>
      <c r="P193" s="85" t="str">
        <f>VLOOKUP(K193,Arbustal!$A$1:$B$61,2)</f>
        <v>E</v>
      </c>
      <c r="Q193" s="85" t="str">
        <f>VLOOKUP(L193,'Tipo A'!$A$2:$GH$384,MATCH(K193,'Tipo A'!$B$1:$GH$1)+1)</f>
        <v>A</v>
      </c>
      <c r="R193" s="85" t="str">
        <f>VLOOKUP(K193,'Tipo B'!$A$2:$FG$72,MATCH(L193,'Tipo B'!$B$1:$FG$1)+1)</f>
        <v>E</v>
      </c>
      <c r="S193" s="85" t="str">
        <f>VLOOKUP(K193,Plantaciones!$A$2:$GT$72,MATCH(L193,Plantaciones!$B$1:$GT$1)+1)</f>
        <v>A</v>
      </c>
      <c r="T193" s="85" t="str">
        <f t="shared" si="83"/>
        <v>MA</v>
      </c>
      <c r="U193" s="98">
        <f t="shared" si="84"/>
        <v>3</v>
      </c>
      <c r="V193" s="98">
        <f t="shared" si="85"/>
        <v>5</v>
      </c>
      <c r="W193" s="98">
        <f t="shared" si="86"/>
        <v>3</v>
      </c>
      <c r="X193" s="98">
        <f t="shared" si="87"/>
        <v>5</v>
      </c>
      <c r="Y193" s="98">
        <f t="shared" si="88"/>
        <v>3</v>
      </c>
      <c r="Z193" s="98">
        <f t="shared" si="89"/>
        <v>3.8</v>
      </c>
      <c r="AA193" s="98">
        <f t="shared" si="90"/>
        <v>4</v>
      </c>
      <c r="AB193" s="85" t="str">
        <f t="shared" si="91"/>
        <v>MA</v>
      </c>
      <c r="AC193" s="99">
        <f t="shared" si="92"/>
        <v>1.3800000000000001</v>
      </c>
      <c r="AD193" s="99">
        <f t="shared" si="93"/>
        <v>2.15</v>
      </c>
      <c r="AE193" s="99">
        <f t="shared" si="94"/>
        <v>0.21000000000000002</v>
      </c>
      <c r="AF193" s="99">
        <f t="shared" si="95"/>
        <v>0.2</v>
      </c>
      <c r="AG193" s="99">
        <f t="shared" si="96"/>
        <v>0</v>
      </c>
      <c r="AH193" s="99">
        <f t="shared" si="97"/>
        <v>3.9400000000000004</v>
      </c>
      <c r="AI193" s="99">
        <f t="shared" si="98"/>
        <v>4</v>
      </c>
      <c r="AJ193" s="85" t="str">
        <f t="shared" si="99"/>
        <v>M</v>
      </c>
      <c r="AK193" s="57" t="str">
        <f t="shared" si="77"/>
        <v>Propagación</v>
      </c>
      <c r="AL193" s="58" t="str">
        <f t="shared" si="78"/>
        <v/>
      </c>
      <c r="AM193" s="58" t="str">
        <f t="shared" si="79"/>
        <v/>
      </c>
      <c r="AN193" s="59" t="str">
        <f t="shared" si="80"/>
        <v/>
      </c>
      <c r="AO193" s="59" t="str">
        <f t="shared" si="81"/>
        <v/>
      </c>
      <c r="AP193" s="60" t="str">
        <f t="shared" si="82"/>
        <v/>
      </c>
      <c r="AQ193" s="32">
        <f t="shared" si="105"/>
        <v>3.75</v>
      </c>
      <c r="AR193" s="117">
        <f t="shared" si="106"/>
        <v>13.008309738956825</v>
      </c>
      <c r="AS193" s="32">
        <v>7</v>
      </c>
      <c r="AT193" s="176">
        <f t="shared" si="107"/>
        <v>-4.0259900903618666</v>
      </c>
      <c r="AU193" s="177">
        <f t="shared" si="108"/>
        <v>180.1803795178439</v>
      </c>
      <c r="AV193" s="177">
        <f t="shared" si="100"/>
        <v>3.0030063252973984</v>
      </c>
    </row>
    <row r="194" spans="1:48" ht="15" x14ac:dyDescent="0.2">
      <c r="A194" s="4">
        <v>189</v>
      </c>
      <c r="B194" s="54">
        <v>43166</v>
      </c>
      <c r="C194" s="61">
        <v>21.2</v>
      </c>
      <c r="D194" s="61">
        <v>43</v>
      </c>
      <c r="E194" s="61"/>
      <c r="F194" s="111"/>
      <c r="G194" s="112">
        <v>0</v>
      </c>
      <c r="H194" s="55">
        <f>IF($D194&gt;0,Bariloche!M189,"")</f>
        <v>88.519604801529056</v>
      </c>
      <c r="I194" s="55">
        <f>IF($D194&gt;0,Bariloche!O189,"")</f>
        <v>79.856916854832562</v>
      </c>
      <c r="J194" s="55">
        <f>IF($D194&gt;0,Bariloche!Y189,"")</f>
        <v>490.98791214715482</v>
      </c>
      <c r="K194" s="55">
        <f>IF($D194&gt;0,Bariloche!Z189,"")</f>
        <v>3.4668142652129315</v>
      </c>
      <c r="L194" s="55">
        <f>IF($D194&gt;0,Bariloche!AA189,"")</f>
        <v>113.54493514426827</v>
      </c>
      <c r="M194" s="55">
        <f>IF($D194&gt;0,Bariloche!AB189,"")</f>
        <v>15.750589376363168</v>
      </c>
      <c r="N194" s="56">
        <v>84</v>
      </c>
      <c r="O194" s="85" t="str">
        <f>VLOOKUP(K194,Pastizal!$A$2:$AZ$32,MATCH(N194,Pastizal!$B$1:$AZ$1)+1)</f>
        <v>A</v>
      </c>
      <c r="P194" s="85" t="str">
        <f>VLOOKUP(K194,Arbustal!$A$1:$B$61,2)</f>
        <v>E</v>
      </c>
      <c r="Q194" s="85" t="str">
        <f>VLOOKUP(L194,'Tipo A'!$A$2:$GH$384,MATCH(K194,'Tipo A'!$B$1:$GH$1)+1)</f>
        <v>M</v>
      </c>
      <c r="R194" s="85" t="str">
        <f>VLOOKUP(K194,'Tipo B'!$A$2:$FG$72,MATCH(L194,'Tipo B'!$B$1:$FG$1)+1)</f>
        <v>MA</v>
      </c>
      <c r="S194" s="85" t="str">
        <f>VLOOKUP(K194,Plantaciones!$A$2:$GT$72,MATCH(L194,Plantaciones!$B$1:$GT$1)+1)</f>
        <v>M</v>
      </c>
      <c r="T194" s="85" t="str">
        <f t="shared" si="83"/>
        <v>A</v>
      </c>
      <c r="U194" s="98">
        <f t="shared" si="84"/>
        <v>3</v>
      </c>
      <c r="V194" s="98">
        <f t="shared" si="85"/>
        <v>5</v>
      </c>
      <c r="W194" s="98">
        <f t="shared" si="86"/>
        <v>2</v>
      </c>
      <c r="X194" s="98">
        <f t="shared" si="87"/>
        <v>4</v>
      </c>
      <c r="Y194" s="98">
        <f t="shared" si="88"/>
        <v>2</v>
      </c>
      <c r="Z194" s="98">
        <f t="shared" si="89"/>
        <v>3.2</v>
      </c>
      <c r="AA194" s="98">
        <f t="shared" si="90"/>
        <v>3</v>
      </c>
      <c r="AB194" s="85" t="str">
        <f t="shared" si="91"/>
        <v>MA</v>
      </c>
      <c r="AC194" s="99">
        <f t="shared" si="92"/>
        <v>1.3800000000000001</v>
      </c>
      <c r="AD194" s="99">
        <f t="shared" si="93"/>
        <v>2.15</v>
      </c>
      <c r="AE194" s="99">
        <f t="shared" si="94"/>
        <v>0.14000000000000001</v>
      </c>
      <c r="AF194" s="99">
        <f t="shared" si="95"/>
        <v>0.16</v>
      </c>
      <c r="AG194" s="99">
        <f t="shared" si="96"/>
        <v>0</v>
      </c>
      <c r="AH194" s="99">
        <f t="shared" si="97"/>
        <v>3.8300000000000005</v>
      </c>
      <c r="AI194" s="99">
        <f t="shared" si="98"/>
        <v>4</v>
      </c>
      <c r="AJ194" s="85" t="str">
        <f t="shared" si="99"/>
        <v>M</v>
      </c>
      <c r="AK194" s="57" t="str">
        <f t="shared" si="77"/>
        <v>Propagación</v>
      </c>
      <c r="AL194" s="58" t="str">
        <f t="shared" si="78"/>
        <v/>
      </c>
      <c r="AM194" s="58" t="str">
        <f t="shared" si="79"/>
        <v/>
      </c>
      <c r="AN194" s="59" t="str">
        <f t="shared" si="80"/>
        <v/>
      </c>
      <c r="AO194" s="59" t="str">
        <f t="shared" si="81"/>
        <v/>
      </c>
      <c r="AP194" s="60" t="str">
        <f t="shared" si="82"/>
        <v/>
      </c>
      <c r="AQ194" s="32">
        <f t="shared" si="105"/>
        <v>0</v>
      </c>
      <c r="AR194" s="117">
        <f t="shared" si="106"/>
        <v>12.480395198470944</v>
      </c>
      <c r="AS194" s="32">
        <v>7</v>
      </c>
      <c r="AT194" s="176">
        <f t="shared" si="107"/>
        <v>-5.9417659833577963</v>
      </c>
      <c r="AU194" s="177">
        <f t="shared" si="108"/>
        <v>-280.33010525137524</v>
      </c>
      <c r="AV194" s="177">
        <f t="shared" si="100"/>
        <v>-4.6721684208562539</v>
      </c>
    </row>
    <row r="195" spans="1:48" ht="15" x14ac:dyDescent="0.2">
      <c r="A195" s="4">
        <v>190</v>
      </c>
      <c r="B195" s="54">
        <v>43167</v>
      </c>
      <c r="C195" s="61">
        <v>20.7</v>
      </c>
      <c r="D195" s="61">
        <v>46</v>
      </c>
      <c r="E195" s="61" t="s">
        <v>76</v>
      </c>
      <c r="F195" s="111">
        <v>38</v>
      </c>
      <c r="G195" s="112">
        <v>0</v>
      </c>
      <c r="H195" s="55">
        <f>IF($D195&gt;0,Bariloche!M190,"")</f>
        <v>88.568473525178504</v>
      </c>
      <c r="I195" s="55">
        <f>IF($D195&gt;0,Bariloche!O190,"")</f>
        <v>81.908164310832561</v>
      </c>
      <c r="J195" s="55">
        <f>IF($D195&gt;0,Bariloche!Y190,"")</f>
        <v>496.41791214715482</v>
      </c>
      <c r="K195" s="55">
        <f>IF($D195&gt;0,Bariloche!Z190,"")</f>
        <v>23.681396275416876</v>
      </c>
      <c r="L195" s="55">
        <f>IF($D195&gt;0,Bariloche!AA190,"")</f>
        <v>115.97648901344586</v>
      </c>
      <c r="M195" s="55">
        <f>IF($D195&gt;0,Bariloche!AB190,"")</f>
        <v>58.258159440158565</v>
      </c>
      <c r="N195" s="56">
        <v>84</v>
      </c>
      <c r="O195" s="85" t="str">
        <f>VLOOKUP(K195,Pastizal!$A$2:$AZ$32,MATCH(N195,Pastizal!$B$1:$AZ$1)+1)</f>
        <v>E</v>
      </c>
      <c r="P195" s="85" t="str">
        <f>VLOOKUP(K195,Arbustal!$A$1:$B$61,2)</f>
        <v>E</v>
      </c>
      <c r="Q195" s="85" t="str">
        <f>VLOOKUP(L195,'Tipo A'!$A$2:$GH$384,MATCH(K195,'Tipo A'!$B$1:$GH$1)+1)</f>
        <v>E</v>
      </c>
      <c r="R195" s="85" t="str">
        <f>VLOOKUP(K195,'Tipo B'!$A$2:$FG$72,MATCH(L195,'Tipo B'!$B$1:$FG$1)+1)</f>
        <v>E</v>
      </c>
      <c r="S195" s="85" t="str">
        <f>VLOOKUP(K195,Plantaciones!$A$2:$GT$72,MATCH(L195,Plantaciones!$B$1:$GT$1)+1)</f>
        <v>E</v>
      </c>
      <c r="T195" s="85" t="str">
        <f t="shared" si="83"/>
        <v>E</v>
      </c>
      <c r="U195" s="98">
        <f t="shared" si="84"/>
        <v>5</v>
      </c>
      <c r="V195" s="98">
        <f t="shared" si="85"/>
        <v>5</v>
      </c>
      <c r="W195" s="98">
        <f t="shared" si="86"/>
        <v>5</v>
      </c>
      <c r="X195" s="98">
        <f t="shared" si="87"/>
        <v>5</v>
      </c>
      <c r="Y195" s="98">
        <f t="shared" si="88"/>
        <v>5</v>
      </c>
      <c r="Z195" s="98">
        <f t="shared" si="89"/>
        <v>5</v>
      </c>
      <c r="AA195" s="98">
        <f t="shared" si="90"/>
        <v>5</v>
      </c>
      <c r="AB195" s="85" t="str">
        <f t="shared" si="91"/>
        <v>E</v>
      </c>
      <c r="AC195" s="99">
        <f t="shared" si="92"/>
        <v>2.3000000000000003</v>
      </c>
      <c r="AD195" s="99">
        <f t="shared" si="93"/>
        <v>2.15</v>
      </c>
      <c r="AE195" s="99">
        <f t="shared" si="94"/>
        <v>0.35000000000000003</v>
      </c>
      <c r="AF195" s="99">
        <f t="shared" si="95"/>
        <v>0.2</v>
      </c>
      <c r="AG195" s="99">
        <f t="shared" si="96"/>
        <v>0</v>
      </c>
      <c r="AH195" s="99">
        <f t="shared" si="97"/>
        <v>5</v>
      </c>
      <c r="AI195" s="99">
        <f t="shared" si="98"/>
        <v>5</v>
      </c>
      <c r="AJ195" s="85" t="str">
        <f t="shared" si="99"/>
        <v>E</v>
      </c>
      <c r="AK195" s="57" t="str">
        <f t="shared" si="77"/>
        <v>Propagación</v>
      </c>
      <c r="AL195" s="58" t="str">
        <f t="shared" si="78"/>
        <v>rápida</v>
      </c>
      <c r="AM195" s="58" t="str">
        <f t="shared" si="79"/>
        <v/>
      </c>
      <c r="AN195" s="59" t="str">
        <f t="shared" si="80"/>
        <v>dificultad de control en la cabeza</v>
      </c>
      <c r="AO195" s="59" t="str">
        <f t="shared" si="81"/>
        <v>EXTREMO</v>
      </c>
      <c r="AP195" s="60" t="str">
        <f t="shared" si="82"/>
        <v>¡¡¡CATASTRÓFICO!!!</v>
      </c>
      <c r="AQ195" s="32">
        <f t="shared" si="105"/>
        <v>28.5</v>
      </c>
      <c r="AR195" s="117">
        <f t="shared" si="106"/>
        <v>12.431526474821496</v>
      </c>
      <c r="AS195" s="32">
        <v>7</v>
      </c>
      <c r="AT195" s="176">
        <f t="shared" si="107"/>
        <v>10.323758880574969</v>
      </c>
      <c r="AU195" s="177">
        <f t="shared" si="108"/>
        <v>4145.4619637406995</v>
      </c>
      <c r="AV195" s="177">
        <f t="shared" si="100"/>
        <v>69.091032729011658</v>
      </c>
    </row>
    <row r="196" spans="1:48" ht="15" x14ac:dyDescent="0.2">
      <c r="A196" s="4">
        <v>191</v>
      </c>
      <c r="B196" s="54">
        <v>43168</v>
      </c>
      <c r="C196" s="61">
        <v>13.1</v>
      </c>
      <c r="D196" s="61">
        <v>66</v>
      </c>
      <c r="E196" s="61" t="s">
        <v>70</v>
      </c>
      <c r="F196" s="111">
        <v>29</v>
      </c>
      <c r="G196" s="112">
        <v>0</v>
      </c>
      <c r="H196" s="55">
        <f>IF($D196&gt;0,Bariloche!M191,"")</f>
        <v>85.796944743644161</v>
      </c>
      <c r="I196" s="55">
        <f>IF($D196&gt;0,Bariloche!O191,"")</f>
        <v>82.749433654832558</v>
      </c>
      <c r="J196" s="55">
        <f>IF($D196&gt;0,Bariloche!Y191,"")</f>
        <v>500.47991214715483</v>
      </c>
      <c r="K196" s="55">
        <f>IF($D196&gt;0,Bariloche!Z191,"")</f>
        <v>10.145015644201859</v>
      </c>
      <c r="L196" s="55">
        <f>IF($D196&gt;0,Bariloche!AA191,"")</f>
        <v>117.09683914294486</v>
      </c>
      <c r="M196" s="55">
        <f>IF($D196&gt;0,Bariloche!AB191,"")</f>
        <v>34.083320621250763</v>
      </c>
      <c r="N196" s="56">
        <v>84</v>
      </c>
      <c r="O196" s="85" t="str">
        <f>VLOOKUP(K196,Pastizal!$A$2:$AZ$32,MATCH(N196,Pastizal!$B$1:$AZ$1)+1)</f>
        <v>MA</v>
      </c>
      <c r="P196" s="85" t="str">
        <f>VLOOKUP(K196,Arbustal!$A$1:$B$61,2)</f>
        <v>E</v>
      </c>
      <c r="Q196" s="85" t="str">
        <f>VLOOKUP(L196,'Tipo A'!$A$2:$GH$384,MATCH(K196,'Tipo A'!$B$1:$GH$1)+1)</f>
        <v>MA</v>
      </c>
      <c r="R196" s="85" t="str">
        <f>VLOOKUP(K196,'Tipo B'!$A$2:$FG$72,MATCH(L196,'Tipo B'!$B$1:$FG$1)+1)</f>
        <v>E</v>
      </c>
      <c r="S196" s="85" t="str">
        <f>VLOOKUP(K196,Plantaciones!$A$2:$GT$72,MATCH(L196,Plantaciones!$B$1:$GT$1)+1)</f>
        <v>E</v>
      </c>
      <c r="T196" s="85" t="str">
        <f t="shared" si="83"/>
        <v>E</v>
      </c>
      <c r="U196" s="98">
        <f t="shared" si="84"/>
        <v>4</v>
      </c>
      <c r="V196" s="98">
        <f t="shared" si="85"/>
        <v>5</v>
      </c>
      <c r="W196" s="98">
        <f t="shared" si="86"/>
        <v>4</v>
      </c>
      <c r="X196" s="98">
        <f t="shared" si="87"/>
        <v>5</v>
      </c>
      <c r="Y196" s="98">
        <f t="shared" si="88"/>
        <v>5</v>
      </c>
      <c r="Z196" s="98">
        <f t="shared" si="89"/>
        <v>4.5999999999999996</v>
      </c>
      <c r="AA196" s="98">
        <f t="shared" si="90"/>
        <v>5</v>
      </c>
      <c r="AB196" s="85" t="str">
        <f t="shared" si="91"/>
        <v>MA</v>
      </c>
      <c r="AC196" s="99">
        <f t="shared" si="92"/>
        <v>1.84</v>
      </c>
      <c r="AD196" s="99">
        <f t="shared" si="93"/>
        <v>2.15</v>
      </c>
      <c r="AE196" s="99">
        <f t="shared" si="94"/>
        <v>0.28000000000000003</v>
      </c>
      <c r="AF196" s="99">
        <f t="shared" si="95"/>
        <v>0.2</v>
      </c>
      <c r="AG196" s="99">
        <f t="shared" si="96"/>
        <v>0</v>
      </c>
      <c r="AH196" s="99">
        <f t="shared" si="97"/>
        <v>4.4700000000000006</v>
      </c>
      <c r="AI196" s="99">
        <f t="shared" si="98"/>
        <v>4</v>
      </c>
      <c r="AJ196" s="85" t="str">
        <f t="shared" si="99"/>
        <v>A</v>
      </c>
      <c r="AK196" s="57" t="str">
        <f t="shared" si="77"/>
        <v>Propagación</v>
      </c>
      <c r="AL196" s="58" t="str">
        <f t="shared" si="78"/>
        <v>rápida</v>
      </c>
      <c r="AM196" s="58" t="str">
        <f t="shared" si="79"/>
        <v/>
      </c>
      <c r="AN196" s="59" t="str">
        <f t="shared" si="80"/>
        <v>dificultad de control en la cabeza</v>
      </c>
      <c r="AO196" s="59" t="str">
        <f t="shared" si="81"/>
        <v>EXTREMO</v>
      </c>
      <c r="AP196" s="60" t="str">
        <f t="shared" si="82"/>
        <v/>
      </c>
      <c r="AQ196" s="32">
        <f t="shared" si="105"/>
        <v>21.75</v>
      </c>
      <c r="AR196" s="117">
        <f t="shared" si="106"/>
        <v>15.203055256355839</v>
      </c>
      <c r="AS196" s="32">
        <v>7</v>
      </c>
      <c r="AT196" s="176">
        <f t="shared" si="107"/>
        <v>5.3122167923305472</v>
      </c>
      <c r="AU196" s="177">
        <f t="shared" si="108"/>
        <v>2467.9784015508694</v>
      </c>
      <c r="AV196" s="177">
        <f t="shared" si="100"/>
        <v>41.132973359181157</v>
      </c>
    </row>
    <row r="197" spans="1:48" ht="15" x14ac:dyDescent="0.2">
      <c r="A197" s="4">
        <v>192</v>
      </c>
      <c r="B197" s="54">
        <v>43169</v>
      </c>
      <c r="C197" s="61">
        <v>11.3</v>
      </c>
      <c r="D197" s="61">
        <v>46</v>
      </c>
      <c r="E197" s="61" t="s">
        <v>97</v>
      </c>
      <c r="F197" s="111">
        <v>39</v>
      </c>
      <c r="G197" s="112">
        <v>1.2</v>
      </c>
      <c r="H197" s="55">
        <f>IF($D197&gt;0,Bariloche!M192,"")</f>
        <v>82.680491515230045</v>
      </c>
      <c r="I197" s="55">
        <f>IF($D197&gt;0,Bariloche!O192,"")</f>
        <v>83.916198262832552</v>
      </c>
      <c r="J197" s="55">
        <f>IF($D197&gt;0,Bariloche!Y192,"")</f>
        <v>504.21791214715483</v>
      </c>
      <c r="K197" s="55">
        <f>IF($D197&gt;0,Bariloche!Z192,"")</f>
        <v>11.061019344094051</v>
      </c>
      <c r="L197" s="55">
        <f>IF($D197&gt;0,Bariloche!AA192,"")</f>
        <v>118.51975360775602</v>
      </c>
      <c r="M197" s="55">
        <f>IF($D197&gt;0,Bariloche!AB192,"")</f>
        <v>36.258020139948954</v>
      </c>
      <c r="N197" s="56">
        <v>84</v>
      </c>
      <c r="O197" s="85" t="str">
        <f>VLOOKUP(K197,Pastizal!$A$2:$AZ$32,MATCH(N197,Pastizal!$B$1:$AZ$1)+1)</f>
        <v>MA</v>
      </c>
      <c r="P197" s="85" t="str">
        <f>VLOOKUP(K197,Arbustal!$A$1:$B$61,2)</f>
        <v>E</v>
      </c>
      <c r="Q197" s="85" t="str">
        <f>VLOOKUP(L197,'Tipo A'!$A$2:$GH$384,MATCH(K197,'Tipo A'!$B$1:$GH$1)+1)</f>
        <v>MA</v>
      </c>
      <c r="R197" s="85" t="str">
        <f>VLOOKUP(K197,'Tipo B'!$A$2:$FG$72,MATCH(L197,'Tipo B'!$B$1:$FG$1)+1)</f>
        <v>E</v>
      </c>
      <c r="S197" s="85" t="str">
        <f>VLOOKUP(K197,Plantaciones!$A$2:$GT$72,MATCH(L197,Plantaciones!$B$1:$GT$1)+1)</f>
        <v>E</v>
      </c>
      <c r="T197" s="85" t="str">
        <f t="shared" si="83"/>
        <v>E</v>
      </c>
      <c r="U197" s="98">
        <f t="shared" si="84"/>
        <v>4</v>
      </c>
      <c r="V197" s="98">
        <f t="shared" si="85"/>
        <v>5</v>
      </c>
      <c r="W197" s="98">
        <f t="shared" si="86"/>
        <v>4</v>
      </c>
      <c r="X197" s="98">
        <f t="shared" si="87"/>
        <v>5</v>
      </c>
      <c r="Y197" s="98">
        <f t="shared" si="88"/>
        <v>5</v>
      </c>
      <c r="Z197" s="98">
        <f t="shared" si="89"/>
        <v>4.5999999999999996</v>
      </c>
      <c r="AA197" s="98">
        <f t="shared" si="90"/>
        <v>5</v>
      </c>
      <c r="AB197" s="85" t="str">
        <f t="shared" si="91"/>
        <v>MA</v>
      </c>
      <c r="AC197" s="99">
        <f t="shared" si="92"/>
        <v>1.84</v>
      </c>
      <c r="AD197" s="99">
        <f t="shared" si="93"/>
        <v>2.15</v>
      </c>
      <c r="AE197" s="99">
        <f t="shared" si="94"/>
        <v>0.28000000000000003</v>
      </c>
      <c r="AF197" s="99">
        <f t="shared" si="95"/>
        <v>0.2</v>
      </c>
      <c r="AG197" s="99">
        <f t="shared" si="96"/>
        <v>0</v>
      </c>
      <c r="AH197" s="99">
        <f t="shared" si="97"/>
        <v>4.4700000000000006</v>
      </c>
      <c r="AI197" s="99">
        <f t="shared" si="98"/>
        <v>4</v>
      </c>
      <c r="AJ197" s="85" t="str">
        <f t="shared" si="99"/>
        <v>A</v>
      </c>
      <c r="AK197" s="57" t="str">
        <f t="shared" si="77"/>
        <v>Propagación</v>
      </c>
      <c r="AL197" s="58" t="str">
        <f t="shared" si="78"/>
        <v>rápida</v>
      </c>
      <c r="AM197" s="58" t="str">
        <f t="shared" si="79"/>
        <v/>
      </c>
      <c r="AN197" s="59" t="str">
        <f t="shared" si="80"/>
        <v>dificultad de control en la cabeza</v>
      </c>
      <c r="AO197" s="59" t="str">
        <f t="shared" si="81"/>
        <v>EXTREMO</v>
      </c>
      <c r="AP197" s="60" t="str">
        <f t="shared" si="82"/>
        <v/>
      </c>
      <c r="AQ197" s="32">
        <f t="shared" si="105"/>
        <v>29.25</v>
      </c>
      <c r="AR197" s="117">
        <f t="shared" si="106"/>
        <v>18.319508484769955</v>
      </c>
      <c r="AS197" s="32">
        <v>7</v>
      </c>
      <c r="AT197" s="176">
        <f t="shared" si="107"/>
        <v>8.2783064363966172</v>
      </c>
      <c r="AU197" s="177">
        <f t="shared" si="108"/>
        <v>2919.1770654724496</v>
      </c>
      <c r="AV197" s="177">
        <f t="shared" si="100"/>
        <v>48.652951091207491</v>
      </c>
    </row>
    <row r="198" spans="1:48" ht="15" x14ac:dyDescent="0.2">
      <c r="A198" s="4">
        <v>193</v>
      </c>
      <c r="B198" s="54">
        <v>43170</v>
      </c>
      <c r="C198" s="61">
        <v>13.4</v>
      </c>
      <c r="D198" s="61">
        <v>64</v>
      </c>
      <c r="E198" s="61" t="s">
        <v>76</v>
      </c>
      <c r="F198" s="111">
        <v>46</v>
      </c>
      <c r="G198" s="112">
        <v>2</v>
      </c>
      <c r="H198" s="55">
        <f>IF($D198&gt;0,Bariloche!M193,"")</f>
        <v>76.077963009266</v>
      </c>
      <c r="I198" s="55">
        <f>IF($D198&gt;0,Bariloche!O193,"")</f>
        <v>74.80669803079698</v>
      </c>
      <c r="J198" s="55">
        <f>IF($D198&gt;0,Bariloche!Y193,"")</f>
        <v>508.33391214715482</v>
      </c>
      <c r="K198" s="55">
        <f>IF($D198&gt;0,Bariloche!Z193,"")</f>
        <v>8.2923005595611734</v>
      </c>
      <c r="L198" s="55">
        <f>IF($D198&gt;0,Bariloche!AA193,"")</f>
        <v>109.37440288504079</v>
      </c>
      <c r="M198" s="55">
        <f>IF($D198&gt;0,Bariloche!AB193,"")</f>
        <v>28.917367227801996</v>
      </c>
      <c r="N198" s="56">
        <v>84</v>
      </c>
      <c r="O198" s="85" t="str">
        <f>VLOOKUP(K198,Pastizal!$A$2:$AZ$32,MATCH(N198,Pastizal!$B$1:$AZ$1)+1)</f>
        <v>MA</v>
      </c>
      <c r="P198" s="85" t="str">
        <f>VLOOKUP(K198,Arbustal!$A$1:$B$61,2)</f>
        <v>E</v>
      </c>
      <c r="Q198" s="85" t="str">
        <f>VLOOKUP(L198,'Tipo A'!$A$2:$GH$384,MATCH(K198,'Tipo A'!$B$1:$GH$1)+1)</f>
        <v>MA</v>
      </c>
      <c r="R198" s="85" t="str">
        <f>VLOOKUP(K198,'Tipo B'!$A$2:$FG$72,MATCH(L198,'Tipo B'!$B$1:$FG$1)+1)</f>
        <v>E</v>
      </c>
      <c r="S198" s="85" t="str">
        <f>VLOOKUP(K198,Plantaciones!$A$2:$GT$72,MATCH(L198,Plantaciones!$B$1:$GT$1)+1)</f>
        <v>E</v>
      </c>
      <c r="T198" s="85" t="str">
        <f t="shared" si="83"/>
        <v>E</v>
      </c>
      <c r="U198" s="98">
        <f t="shared" si="84"/>
        <v>4</v>
      </c>
      <c r="V198" s="98">
        <f t="shared" si="85"/>
        <v>5</v>
      </c>
      <c r="W198" s="98">
        <f t="shared" si="86"/>
        <v>4</v>
      </c>
      <c r="X198" s="98">
        <f t="shared" si="87"/>
        <v>5</v>
      </c>
      <c r="Y198" s="98">
        <f t="shared" si="88"/>
        <v>5</v>
      </c>
      <c r="Z198" s="98">
        <f t="shared" si="89"/>
        <v>4.5999999999999996</v>
      </c>
      <c r="AA198" s="98">
        <f t="shared" si="90"/>
        <v>5</v>
      </c>
      <c r="AB198" s="85" t="str">
        <f t="shared" si="91"/>
        <v>MA</v>
      </c>
      <c r="AC198" s="99">
        <f t="shared" si="92"/>
        <v>1.84</v>
      </c>
      <c r="AD198" s="99">
        <f t="shared" si="93"/>
        <v>2.15</v>
      </c>
      <c r="AE198" s="99">
        <f t="shared" si="94"/>
        <v>0.28000000000000003</v>
      </c>
      <c r="AF198" s="99">
        <f t="shared" si="95"/>
        <v>0.2</v>
      </c>
      <c r="AG198" s="99">
        <f t="shared" si="96"/>
        <v>0</v>
      </c>
      <c r="AH198" s="99">
        <f t="shared" si="97"/>
        <v>4.4700000000000006</v>
      </c>
      <c r="AI198" s="99">
        <f t="shared" si="98"/>
        <v>4</v>
      </c>
      <c r="AJ198" s="85" t="str">
        <f t="shared" si="99"/>
        <v>A</v>
      </c>
      <c r="AK198" s="57" t="str">
        <f t="shared" si="77"/>
        <v>Propagación</v>
      </c>
      <c r="AL198" s="58" t="str">
        <f t="shared" si="78"/>
        <v/>
      </c>
      <c r="AM198" s="58" t="str">
        <f t="shared" si="79"/>
        <v/>
      </c>
      <c r="AN198" s="59" t="str">
        <f t="shared" si="80"/>
        <v>dificultad de control en la cabeza</v>
      </c>
      <c r="AO198" s="59" t="str">
        <f t="shared" si="81"/>
        <v/>
      </c>
      <c r="AP198" s="60" t="str">
        <f t="shared" si="82"/>
        <v/>
      </c>
      <c r="AQ198" s="32">
        <f t="shared" si="105"/>
        <v>34.5</v>
      </c>
      <c r="AR198" s="117">
        <f t="shared" si="106"/>
        <v>24.922036990734</v>
      </c>
      <c r="AS198" s="32">
        <v>7</v>
      </c>
      <c r="AT198" s="176">
        <f t="shared" si="107"/>
        <v>8.4977444638917188</v>
      </c>
      <c r="AU198" s="177">
        <f t="shared" si="108"/>
        <v>2227.0255661126484</v>
      </c>
      <c r="AV198" s="177">
        <f t="shared" si="100"/>
        <v>37.11709276854414</v>
      </c>
    </row>
    <row r="199" spans="1:48" ht="15" x14ac:dyDescent="0.2">
      <c r="A199" s="4">
        <v>194</v>
      </c>
      <c r="B199" s="54">
        <v>43171</v>
      </c>
      <c r="C199" s="61">
        <v>10.5</v>
      </c>
      <c r="D199" s="61">
        <v>59</v>
      </c>
      <c r="E199" s="61" t="s">
        <v>70</v>
      </c>
      <c r="F199" s="111">
        <v>40</v>
      </c>
      <c r="G199" s="112">
        <v>2</v>
      </c>
      <c r="H199" s="55">
        <f>IF($D199&gt;0,Bariloche!M194,"")</f>
        <v>73.673978230342726</v>
      </c>
      <c r="I199" s="55">
        <f>IF($D199&gt;0,Bariloche!O194,"")</f>
        <v>67.281028552302615</v>
      </c>
      <c r="J199" s="55">
        <f>IF($D199&gt;0,Bariloche!Y194,"")</f>
        <v>511.92791214715481</v>
      </c>
      <c r="K199" s="55">
        <f>IF($D199&gt;0,Bariloche!Z194,"")</f>
        <v>5.3775177016121036</v>
      </c>
      <c r="L199" s="55">
        <f>IF($D199&gt;0,Bariloche!AA194,"")</f>
        <v>101.28361338910611</v>
      </c>
      <c r="M199" s="55">
        <f>IF($D199&gt;0,Bariloche!AB194,"")</f>
        <v>20.597698145258466</v>
      </c>
      <c r="N199" s="56">
        <v>84</v>
      </c>
      <c r="O199" s="85" t="str">
        <f>VLOOKUP(K199,Pastizal!$A$2:$AZ$32,MATCH(N199,Pastizal!$B$1:$AZ$1)+1)</f>
        <v>A</v>
      </c>
      <c r="P199" s="85" t="str">
        <f>VLOOKUP(K199,Arbustal!$A$1:$B$61,2)</f>
        <v>E</v>
      </c>
      <c r="Q199" s="85" t="str">
        <f>VLOOKUP(L199,'Tipo A'!$A$2:$GH$384,MATCH(K199,'Tipo A'!$B$1:$GH$1)+1)</f>
        <v>A</v>
      </c>
      <c r="R199" s="85" t="str">
        <f>VLOOKUP(K199,'Tipo B'!$A$2:$FG$72,MATCH(L199,'Tipo B'!$B$1:$FG$1)+1)</f>
        <v>E</v>
      </c>
      <c r="S199" s="85" t="str">
        <f>VLOOKUP(K199,Plantaciones!$A$2:$GT$72,MATCH(L199,Plantaciones!$B$1:$GT$1)+1)</f>
        <v>MA</v>
      </c>
      <c r="T199" s="85" t="str">
        <f t="shared" si="83"/>
        <v>MA</v>
      </c>
      <c r="U199" s="98">
        <f t="shared" si="84"/>
        <v>3</v>
      </c>
      <c r="V199" s="98">
        <f t="shared" si="85"/>
        <v>5</v>
      </c>
      <c r="W199" s="98">
        <f t="shared" si="86"/>
        <v>3</v>
      </c>
      <c r="X199" s="98">
        <f t="shared" si="87"/>
        <v>5</v>
      </c>
      <c r="Y199" s="98">
        <f t="shared" si="88"/>
        <v>4</v>
      </c>
      <c r="Z199" s="98">
        <f t="shared" si="89"/>
        <v>4</v>
      </c>
      <c r="AA199" s="98">
        <f t="shared" si="90"/>
        <v>4</v>
      </c>
      <c r="AB199" s="85" t="str">
        <f t="shared" si="91"/>
        <v>MA</v>
      </c>
      <c r="AC199" s="99">
        <f t="shared" si="92"/>
        <v>1.3800000000000001</v>
      </c>
      <c r="AD199" s="99">
        <f t="shared" si="93"/>
        <v>2.15</v>
      </c>
      <c r="AE199" s="99">
        <f t="shared" si="94"/>
        <v>0.21000000000000002</v>
      </c>
      <c r="AF199" s="99">
        <f t="shared" si="95"/>
        <v>0.2</v>
      </c>
      <c r="AG199" s="99">
        <f t="shared" si="96"/>
        <v>0</v>
      </c>
      <c r="AH199" s="99">
        <f t="shared" si="97"/>
        <v>3.9400000000000004</v>
      </c>
      <c r="AI199" s="99">
        <f t="shared" si="98"/>
        <v>4</v>
      </c>
      <c r="AJ199" s="85" t="str">
        <f t="shared" si="99"/>
        <v>M</v>
      </c>
      <c r="AK199" s="57" t="str">
        <f t="shared" ref="AK199:AK262" si="109">IF($D199&gt;0,(IF($H199&lt;75,"No Propaga",IF($H199&gt;=75,"Propagación",""))),"")</f>
        <v>No Propaga</v>
      </c>
      <c r="AL199" s="58" t="str">
        <f t="shared" ref="AL199:AL262" si="110">IF($D199&gt;0,IF($H199&gt;=75,IF($K199&gt;=10,"rápida",""),""),"")</f>
        <v/>
      </c>
      <c r="AM199" s="58" t="str">
        <f t="shared" ref="AM199:AM262" si="111">IF($D199&gt;0,IF($H199&gt;=75,IF($H199&gt;=90,"focos secundarios",""),""),"")</f>
        <v/>
      </c>
      <c r="AN199" s="59" t="str">
        <f t="shared" ref="AN199:AN262" si="112">IF($D199&gt;0,IF($H199&gt;=75,IF($M199&gt;=24,"dificultad de control en la cabeza",""),""),"")</f>
        <v/>
      </c>
      <c r="AO199" s="59" t="str">
        <f t="shared" ref="AO199:AO262" si="113">IF($D199&gt;0,IF($H199&gt;=75,IF($M199&gt;=34,"EXTREMO",""),""),"")</f>
        <v/>
      </c>
      <c r="AP199" s="60" t="str">
        <f t="shared" ref="AP199:AP262" si="114">IF($D199&gt;0,IF($H199&gt;=75,IF($M199&gt;=50,"¡¡¡CATASTRÓFICO!!!",""),""),"")</f>
        <v/>
      </c>
      <c r="AQ199" s="32">
        <f t="shared" si="105"/>
        <v>30</v>
      </c>
      <c r="AR199" s="117">
        <f t="shared" si="106"/>
        <v>27.326021769657274</v>
      </c>
      <c r="AS199" s="32">
        <v>7</v>
      </c>
      <c r="AT199" s="176">
        <f t="shared" si="107"/>
        <v>4.9230708567439425</v>
      </c>
      <c r="AU199" s="177">
        <f t="shared" si="108"/>
        <v>981.8670365181415</v>
      </c>
      <c r="AV199" s="177">
        <f t="shared" si="100"/>
        <v>16.364450608635693</v>
      </c>
    </row>
    <row r="200" spans="1:48" ht="15" x14ac:dyDescent="0.2">
      <c r="A200" s="4">
        <v>195</v>
      </c>
      <c r="B200" s="54">
        <v>43172</v>
      </c>
      <c r="C200" s="61">
        <v>9.6</v>
      </c>
      <c r="D200" s="61">
        <v>61</v>
      </c>
      <c r="E200" s="61" t="s">
        <v>70</v>
      </c>
      <c r="F200" s="111">
        <v>35</v>
      </c>
      <c r="G200" s="112">
        <v>3</v>
      </c>
      <c r="H200" s="55">
        <f>IF($D200&gt;0,Bariloche!M195,"")</f>
        <v>66.751118359604249</v>
      </c>
      <c r="I200" s="55">
        <f>IF($D200&gt;0,Bariloche!O195,"")</f>
        <v>53.221631150490012</v>
      </c>
      <c r="J200" s="55">
        <f>IF($D200&gt;0,Bariloche!Y195,"")</f>
        <v>506.81579229433089</v>
      </c>
      <c r="K200" s="55">
        <f>IF($D200&gt;0,Bariloche!Z195,"")</f>
        <v>3.2826130165553788</v>
      </c>
      <c r="L200" s="55">
        <f>IF($D200&gt;0,Bariloche!AA195,"")</f>
        <v>84.309527346685314</v>
      </c>
      <c r="M200" s="55">
        <f>IF($D200&gt;0,Bariloche!AB195,"")</f>
        <v>12.84776913773185</v>
      </c>
      <c r="N200" s="56">
        <v>84</v>
      </c>
      <c r="O200" s="85" t="str">
        <f>VLOOKUP(K200,Pastizal!$A$2:$AZ$32,MATCH(N200,Pastizal!$B$1:$AZ$1)+1)</f>
        <v>A</v>
      </c>
      <c r="P200" s="85" t="str">
        <f>VLOOKUP(K200,Arbustal!$A$1:$B$61,2)</f>
        <v>E</v>
      </c>
      <c r="Q200" s="85" t="str">
        <f>VLOOKUP(L200,'Tipo A'!$A$2:$GH$384,MATCH(K200,'Tipo A'!$B$1:$GH$1)+1)</f>
        <v>M</v>
      </c>
      <c r="R200" s="85" t="str">
        <f>VLOOKUP(K200,'Tipo B'!$A$2:$FG$72,MATCH(L200,'Tipo B'!$B$1:$FG$1)+1)</f>
        <v>MA</v>
      </c>
      <c r="S200" s="85" t="str">
        <f>VLOOKUP(K200,Plantaciones!$A$2:$GT$72,MATCH(L200,Plantaciones!$B$1:$GT$1)+1)</f>
        <v>M</v>
      </c>
      <c r="T200" s="85" t="str">
        <f t="shared" ref="T200:T263" si="115">IF(AA200=1,"B",IF(AA200=2,"M",IF(AA200=3,"A",IF(AA200=4,"MA",IF(AA200=5,"E")))))</f>
        <v>A</v>
      </c>
      <c r="U200" s="98">
        <f t="shared" ref="U200:U263" si="116">IF(O200="B",1,IF(O200="M",2,IF(O200="A",3,IF(O200="MA",4,IF(O200="E",5)))))</f>
        <v>3</v>
      </c>
      <c r="V200" s="98">
        <f t="shared" ref="V200:V263" si="117">IF(P200="B",1,IF(P200="M",2,IF(P200="A",3,IF(P200="MA",4,IF(P200="E",5)))))</f>
        <v>5</v>
      </c>
      <c r="W200" s="98">
        <f t="shared" ref="W200:W263" si="118">IF(Q200="B",1,IF(Q200="M",2,IF(Q200="A",3,IF(Q200="MA",4,IF(Q200="E",5)))))</f>
        <v>2</v>
      </c>
      <c r="X200" s="98">
        <f t="shared" ref="X200:X263" si="119">IF(R200="B",1,IF(R200="M",2,IF(R200="A",3,IF(R200="MA",4,IF(R200="E",5)))))</f>
        <v>4</v>
      </c>
      <c r="Y200" s="98">
        <f t="shared" ref="Y200:Y263" si="120">IF(S200="B",1,IF(S200="M",2,IF(S200="A",3,IF(S200="MA",4,IF(S200="E",5)))))</f>
        <v>2</v>
      </c>
      <c r="Z200" s="98">
        <f t="shared" ref="Z200:Z263" si="121">AVERAGE(U200:Y200)</f>
        <v>3.2</v>
      </c>
      <c r="AA200" s="98">
        <f t="shared" ref="AA200:AA263" si="122">ROUND(Z200,0)</f>
        <v>3</v>
      </c>
      <c r="AB200" s="85" t="str">
        <f t="shared" ref="AB200:AB263" si="123">IF(AI200=1,"B",IF(AI200=2,"M",IF(AI200=3,"A",IF(AI200=4,"MA",IF(AI200=5,"E")))))</f>
        <v>MA</v>
      </c>
      <c r="AC200" s="99">
        <f t="shared" ref="AC200:AC263" si="124">U200*AC$5</f>
        <v>1.3800000000000001</v>
      </c>
      <c r="AD200" s="99">
        <f t="shared" ref="AD200:AD263" si="125">V200*AD$5</f>
        <v>2.15</v>
      </c>
      <c r="AE200" s="99">
        <f t="shared" ref="AE200:AE263" si="126">W200*AE$5</f>
        <v>0.14000000000000001</v>
      </c>
      <c r="AF200" s="99">
        <f t="shared" ref="AF200:AF263" si="127">X200*AF$5</f>
        <v>0.16</v>
      </c>
      <c r="AG200" s="99">
        <f t="shared" ref="AG200:AG263" si="128">Y200*AG$5</f>
        <v>0</v>
      </c>
      <c r="AH200" s="99">
        <f t="shared" ref="AH200:AH263" si="129">SUM(AC200:AG200)</f>
        <v>3.8300000000000005</v>
      </c>
      <c r="AI200" s="99">
        <f t="shared" ref="AI200:AI263" si="130">ROUND(AH200,0)</f>
        <v>4</v>
      </c>
      <c r="AJ200" s="85" t="str">
        <f t="shared" ref="AJ200:AJ263" si="131">IF(M200&gt;=56,"E",IF(M200&gt;=37,"MA",IF(M200&gt;=21,"A",IF(M200&gt;=9,"M",IF(M200&lt;9,"B","")))))</f>
        <v>M</v>
      </c>
      <c r="AK200" s="57" t="str">
        <f t="shared" si="109"/>
        <v>No Propaga</v>
      </c>
      <c r="AL200" s="58" t="str">
        <f t="shared" si="110"/>
        <v/>
      </c>
      <c r="AM200" s="58" t="str">
        <f t="shared" si="111"/>
        <v/>
      </c>
      <c r="AN200" s="59" t="str">
        <f t="shared" si="112"/>
        <v/>
      </c>
      <c r="AO200" s="59" t="str">
        <f t="shared" si="113"/>
        <v/>
      </c>
      <c r="AP200" s="60" t="str">
        <f t="shared" si="114"/>
        <v/>
      </c>
      <c r="AQ200" s="32">
        <f t="shared" si="105"/>
        <v>26.25</v>
      </c>
      <c r="AR200" s="117">
        <f t="shared" si="106"/>
        <v>34.248881640395751</v>
      </c>
      <c r="AS200" s="32">
        <v>7</v>
      </c>
      <c r="AT200" s="176">
        <f t="shared" si="107"/>
        <v>-0.12203028896621682</v>
      </c>
      <c r="AU200" s="177">
        <f t="shared" si="108"/>
        <v>-1177.4200140102312</v>
      </c>
      <c r="AV200" s="177">
        <f t="shared" ref="AV200:AV242" si="132">AU200/60</f>
        <v>-19.62366690017052</v>
      </c>
    </row>
    <row r="201" spans="1:48" ht="15" x14ac:dyDescent="0.2">
      <c r="A201" s="4">
        <v>196</v>
      </c>
      <c r="B201" s="54">
        <v>43173</v>
      </c>
      <c r="C201" s="61">
        <v>7.8</v>
      </c>
      <c r="D201" s="61">
        <v>54</v>
      </c>
      <c r="E201" s="61" t="s">
        <v>70</v>
      </c>
      <c r="F201" s="111">
        <v>33</v>
      </c>
      <c r="G201" s="112">
        <v>8</v>
      </c>
      <c r="H201" s="55">
        <f>IF($D201&gt;0,Bariloche!M196,"")</f>
        <v>54.56757042266689</v>
      </c>
      <c r="I201" s="55">
        <f>IF($D201&gt;0,Bariloche!O196,"")</f>
        <v>30.291825514223014</v>
      </c>
      <c r="J201" s="55">
        <f>IF($D201&gt;0,Bariloche!Y196,"")</f>
        <v>474.0515489647488</v>
      </c>
      <c r="K201" s="55">
        <f>IF($D201&gt;0,Bariloche!Z196,"")</f>
        <v>1.4139424138201786</v>
      </c>
      <c r="L201" s="55">
        <f>IF($D201&gt;0,Bariloche!AA196,"")</f>
        <v>52.23855993943225</v>
      </c>
      <c r="M201" s="55">
        <f>IF($D201&gt;0,Bariloche!AB196,"")</f>
        <v>4.3861615961300071</v>
      </c>
      <c r="N201" s="56">
        <v>84</v>
      </c>
      <c r="O201" s="85" t="str">
        <f>VLOOKUP(K201,Pastizal!$A$2:$AZ$32,MATCH(N201,Pastizal!$B$1:$AZ$1)+1)</f>
        <v>M</v>
      </c>
      <c r="P201" s="85" t="str">
        <f>VLOOKUP(K201,Arbustal!$A$1:$B$61,2)</f>
        <v>A</v>
      </c>
      <c r="Q201" s="85" t="str">
        <f>VLOOKUP(L201,'Tipo A'!$A$2:$GH$384,MATCH(K201,'Tipo A'!$B$1:$GH$1)+1)</f>
        <v>B</v>
      </c>
      <c r="R201" s="85" t="str">
        <f>VLOOKUP(K201,'Tipo B'!$A$2:$FG$72,MATCH(L201,'Tipo B'!$B$1:$FG$1)+1)</f>
        <v>M</v>
      </c>
      <c r="S201" s="85" t="str">
        <f>VLOOKUP(K201,Plantaciones!$A$2:$GT$72,MATCH(L201,Plantaciones!$B$1:$GT$1)+1)</f>
        <v>B</v>
      </c>
      <c r="T201" s="85" t="str">
        <f t="shared" si="115"/>
        <v>M</v>
      </c>
      <c r="U201" s="98">
        <f t="shared" si="116"/>
        <v>2</v>
      </c>
      <c r="V201" s="98">
        <f t="shared" si="117"/>
        <v>3</v>
      </c>
      <c r="W201" s="98">
        <f t="shared" si="118"/>
        <v>1</v>
      </c>
      <c r="X201" s="98">
        <f t="shared" si="119"/>
        <v>2</v>
      </c>
      <c r="Y201" s="98">
        <f t="shared" si="120"/>
        <v>1</v>
      </c>
      <c r="Z201" s="98">
        <f t="shared" si="121"/>
        <v>1.8</v>
      </c>
      <c r="AA201" s="98">
        <f t="shared" si="122"/>
        <v>2</v>
      </c>
      <c r="AB201" s="85" t="str">
        <f t="shared" si="123"/>
        <v>M</v>
      </c>
      <c r="AC201" s="99">
        <f t="shared" si="124"/>
        <v>0.92</v>
      </c>
      <c r="AD201" s="99">
        <f t="shared" si="125"/>
        <v>1.29</v>
      </c>
      <c r="AE201" s="99">
        <f t="shared" si="126"/>
        <v>7.0000000000000007E-2</v>
      </c>
      <c r="AF201" s="99">
        <f t="shared" si="127"/>
        <v>0.08</v>
      </c>
      <c r="AG201" s="99">
        <f t="shared" si="128"/>
        <v>0</v>
      </c>
      <c r="AH201" s="99">
        <f t="shared" si="129"/>
        <v>2.36</v>
      </c>
      <c r="AI201" s="99">
        <f t="shared" si="130"/>
        <v>2</v>
      </c>
      <c r="AJ201" s="85" t="str">
        <f t="shared" si="131"/>
        <v>B</v>
      </c>
      <c r="AK201" s="57" t="str">
        <f t="shared" si="109"/>
        <v>No Propaga</v>
      </c>
      <c r="AL201" s="58" t="str">
        <f t="shared" si="110"/>
        <v/>
      </c>
      <c r="AM201" s="58" t="str">
        <f t="shared" si="111"/>
        <v/>
      </c>
      <c r="AN201" s="59" t="str">
        <f t="shared" si="112"/>
        <v/>
      </c>
      <c r="AO201" s="59" t="str">
        <f t="shared" si="113"/>
        <v/>
      </c>
      <c r="AP201" s="60" t="str">
        <f t="shared" si="114"/>
        <v/>
      </c>
      <c r="AQ201" s="32">
        <f t="shared" si="105"/>
        <v>24.75</v>
      </c>
      <c r="AR201" s="117">
        <f t="shared" si="106"/>
        <v>46.43242957733311</v>
      </c>
      <c r="AS201" s="32">
        <v>7</v>
      </c>
      <c r="AT201" s="176">
        <f t="shared" si="107"/>
        <v>-6.094120422479909</v>
      </c>
      <c r="AU201" s="177">
        <f t="shared" si="108"/>
        <v>-4187.6189436319501</v>
      </c>
      <c r="AV201" s="177">
        <f t="shared" si="132"/>
        <v>-69.793649060532502</v>
      </c>
    </row>
    <row r="202" spans="1:48" ht="15" x14ac:dyDescent="0.2">
      <c r="A202" s="4">
        <v>197</v>
      </c>
      <c r="B202" s="54">
        <v>43174</v>
      </c>
      <c r="C202" s="61">
        <v>9.4</v>
      </c>
      <c r="D202" s="61">
        <v>55</v>
      </c>
      <c r="E202" s="61" t="s">
        <v>70</v>
      </c>
      <c r="F202" s="111">
        <v>40</v>
      </c>
      <c r="G202" s="112">
        <v>1</v>
      </c>
      <c r="H202" s="55">
        <f>IF($D202&gt;0,Bariloche!M197,"")</f>
        <v>72.876576706635106</v>
      </c>
      <c r="I202" s="55">
        <f>IF($D202&gt;0,Bariloche!O197,"")</f>
        <v>31.115147314223012</v>
      </c>
      <c r="J202" s="55">
        <f>IF($D202&gt;0,Bariloche!Y197,"")</f>
        <v>477.44754896474882</v>
      </c>
      <c r="K202" s="55">
        <f>IF($D202&gt;0,Bariloche!Z197,"")</f>
        <v>5.1962758782062464</v>
      </c>
      <c r="L202" s="55">
        <f>IF($D202&gt;0,Bariloche!AA197,"")</f>
        <v>53.511899130727393</v>
      </c>
      <c r="M202" s="55">
        <f>IF($D202&gt;0,Bariloche!AB197,"")</f>
        <v>14.194858755661944</v>
      </c>
      <c r="N202" s="56">
        <v>84</v>
      </c>
      <c r="O202" s="85" t="str">
        <f>VLOOKUP(K202,Pastizal!$A$2:$AZ$32,MATCH(N202,Pastizal!$B$1:$AZ$1)+1)</f>
        <v>A</v>
      </c>
      <c r="P202" s="85" t="str">
        <f>VLOOKUP(K202,Arbustal!$A$1:$B$61,2)</f>
        <v>E</v>
      </c>
      <c r="Q202" s="85" t="str">
        <f>VLOOKUP(L202,'Tipo A'!$A$2:$GH$384,MATCH(K202,'Tipo A'!$B$1:$GH$1)+1)</f>
        <v>M</v>
      </c>
      <c r="R202" s="85" t="str">
        <f>VLOOKUP(K202,'Tipo B'!$A$2:$FG$72,MATCH(L202,'Tipo B'!$B$1:$FG$1)+1)</f>
        <v>MA</v>
      </c>
      <c r="S202" s="85" t="str">
        <f>VLOOKUP(K202,Plantaciones!$A$2:$GT$72,MATCH(L202,Plantaciones!$B$1:$GT$1)+1)</f>
        <v>M</v>
      </c>
      <c r="T202" s="85" t="str">
        <f t="shared" si="115"/>
        <v>A</v>
      </c>
      <c r="U202" s="98">
        <f t="shared" si="116"/>
        <v>3</v>
      </c>
      <c r="V202" s="98">
        <f t="shared" si="117"/>
        <v>5</v>
      </c>
      <c r="W202" s="98">
        <f t="shared" si="118"/>
        <v>2</v>
      </c>
      <c r="X202" s="98">
        <f t="shared" si="119"/>
        <v>4</v>
      </c>
      <c r="Y202" s="98">
        <f t="shared" si="120"/>
        <v>2</v>
      </c>
      <c r="Z202" s="98">
        <f t="shared" si="121"/>
        <v>3.2</v>
      </c>
      <c r="AA202" s="98">
        <f t="shared" si="122"/>
        <v>3</v>
      </c>
      <c r="AB202" s="85" t="str">
        <f t="shared" si="123"/>
        <v>MA</v>
      </c>
      <c r="AC202" s="99">
        <f t="shared" si="124"/>
        <v>1.3800000000000001</v>
      </c>
      <c r="AD202" s="99">
        <f t="shared" si="125"/>
        <v>2.15</v>
      </c>
      <c r="AE202" s="99">
        <f t="shared" si="126"/>
        <v>0.14000000000000001</v>
      </c>
      <c r="AF202" s="99">
        <f t="shared" si="127"/>
        <v>0.16</v>
      </c>
      <c r="AG202" s="99">
        <f t="shared" si="128"/>
        <v>0</v>
      </c>
      <c r="AH202" s="99">
        <f t="shared" si="129"/>
        <v>3.8300000000000005</v>
      </c>
      <c r="AI202" s="99">
        <f t="shared" si="130"/>
        <v>4</v>
      </c>
      <c r="AJ202" s="85" t="str">
        <f t="shared" si="131"/>
        <v>M</v>
      </c>
      <c r="AK202" s="57" t="str">
        <f t="shared" si="109"/>
        <v>No Propaga</v>
      </c>
      <c r="AL202" s="58" t="str">
        <f t="shared" si="110"/>
        <v/>
      </c>
      <c r="AM202" s="58" t="str">
        <f t="shared" si="111"/>
        <v/>
      </c>
      <c r="AN202" s="59" t="str">
        <f t="shared" si="112"/>
        <v/>
      </c>
      <c r="AO202" s="59" t="str">
        <f t="shared" si="113"/>
        <v/>
      </c>
      <c r="AP202" s="60" t="str">
        <f t="shared" si="114"/>
        <v/>
      </c>
      <c r="AQ202" s="32">
        <f t="shared" si="105"/>
        <v>30</v>
      </c>
      <c r="AR202" s="117">
        <f t="shared" si="106"/>
        <v>28.123423293364894</v>
      </c>
      <c r="AS202" s="32">
        <v>7</v>
      </c>
      <c r="AT202" s="176">
        <f t="shared" si="107"/>
        <v>4.588162216786742</v>
      </c>
      <c r="AU202" s="177">
        <f t="shared" si="108"/>
        <v>800.05948911280393</v>
      </c>
      <c r="AV202" s="177">
        <f t="shared" si="132"/>
        <v>13.334324818546731</v>
      </c>
    </row>
    <row r="203" spans="1:48" ht="15" x14ac:dyDescent="0.2">
      <c r="A203" s="4">
        <v>198</v>
      </c>
      <c r="B203" s="54">
        <v>43175</v>
      </c>
      <c r="C203" s="61">
        <v>11</v>
      </c>
      <c r="D203" s="61">
        <v>77</v>
      </c>
      <c r="E203" s="61" t="s">
        <v>70</v>
      </c>
      <c r="F203" s="111">
        <v>16</v>
      </c>
      <c r="G203" s="112">
        <v>7</v>
      </c>
      <c r="H203" s="55">
        <f>IF($D203&gt;0,Bariloche!M198,"")</f>
        <v>45.563954118770305</v>
      </c>
      <c r="I203" s="55">
        <f>IF($D203&gt;0,Bariloche!O198,"")</f>
        <v>17.808384520055171</v>
      </c>
      <c r="J203" s="55">
        <f>IF($D203&gt;0,Bariloche!Y198,"")</f>
        <v>452.68439710389282</v>
      </c>
      <c r="K203" s="55">
        <f>IF($D203&gt;0,Bariloche!Z198,"")</f>
        <v>0.20074513449879061</v>
      </c>
      <c r="L203" s="55">
        <f>IF($D203&gt;0,Bariloche!AA198,"")</f>
        <v>32.427558044555937</v>
      </c>
      <c r="M203" s="55">
        <f>IF($D203&gt;0,Bariloche!AB198,"")</f>
        <v>0.24982515375916656</v>
      </c>
      <c r="N203" s="56">
        <v>84</v>
      </c>
      <c r="O203" s="85" t="str">
        <f>VLOOKUP(K203,Pastizal!$A$2:$AZ$32,MATCH(N203,Pastizal!$B$1:$AZ$1)+1)</f>
        <v>B</v>
      </c>
      <c r="P203" s="85" t="str">
        <f>VLOOKUP(K203,Arbustal!$A$1:$B$61,2)</f>
        <v>B</v>
      </c>
      <c r="Q203" s="85" t="str">
        <f>VLOOKUP(L203,'Tipo A'!$A$2:$GH$384,MATCH(K203,'Tipo A'!$B$1:$GH$1)+1)</f>
        <v>B</v>
      </c>
      <c r="R203" s="85" t="str">
        <f>VLOOKUP(K203,'Tipo B'!$A$2:$FG$72,MATCH(L203,'Tipo B'!$B$1:$FG$1)+1)</f>
        <v>M</v>
      </c>
      <c r="S203" s="85" t="str">
        <f>VLOOKUP(K203,Plantaciones!$A$2:$GT$72,MATCH(L203,Plantaciones!$B$1:$GT$1)+1)</f>
        <v>B</v>
      </c>
      <c r="T203" s="85" t="str">
        <f t="shared" si="115"/>
        <v>B</v>
      </c>
      <c r="U203" s="98">
        <f t="shared" si="116"/>
        <v>1</v>
      </c>
      <c r="V203" s="98">
        <f t="shared" si="117"/>
        <v>1</v>
      </c>
      <c r="W203" s="98">
        <f t="shared" si="118"/>
        <v>1</v>
      </c>
      <c r="X203" s="98">
        <f t="shared" si="119"/>
        <v>2</v>
      </c>
      <c r="Y203" s="98">
        <f t="shared" si="120"/>
        <v>1</v>
      </c>
      <c r="Z203" s="98">
        <f t="shared" si="121"/>
        <v>1.2</v>
      </c>
      <c r="AA203" s="98">
        <f t="shared" si="122"/>
        <v>1</v>
      </c>
      <c r="AB203" s="85" t="str">
        <f t="shared" si="123"/>
        <v>B</v>
      </c>
      <c r="AC203" s="99">
        <f t="shared" si="124"/>
        <v>0.46</v>
      </c>
      <c r="AD203" s="99">
        <f t="shared" si="125"/>
        <v>0.43</v>
      </c>
      <c r="AE203" s="99">
        <f t="shared" si="126"/>
        <v>7.0000000000000007E-2</v>
      </c>
      <c r="AF203" s="99">
        <f t="shared" si="127"/>
        <v>0.08</v>
      </c>
      <c r="AG203" s="99">
        <f t="shared" si="128"/>
        <v>0</v>
      </c>
      <c r="AH203" s="99">
        <f t="shared" si="129"/>
        <v>1.04</v>
      </c>
      <c r="AI203" s="99">
        <f t="shared" si="130"/>
        <v>1</v>
      </c>
      <c r="AJ203" s="85" t="str">
        <f t="shared" si="131"/>
        <v>B</v>
      </c>
      <c r="AK203" s="57" t="str">
        <f t="shared" si="109"/>
        <v>No Propaga</v>
      </c>
      <c r="AL203" s="58" t="str">
        <f t="shared" si="110"/>
        <v/>
      </c>
      <c r="AM203" s="58" t="str">
        <f t="shared" si="111"/>
        <v/>
      </c>
      <c r="AN203" s="59" t="str">
        <f t="shared" si="112"/>
        <v/>
      </c>
      <c r="AO203" s="59" t="str">
        <f t="shared" si="113"/>
        <v/>
      </c>
      <c r="AP203" s="60" t="str">
        <f t="shared" si="114"/>
        <v/>
      </c>
      <c r="AQ203" s="32">
        <f t="shared" si="105"/>
        <v>12</v>
      </c>
      <c r="AR203" s="117">
        <f t="shared" si="106"/>
        <v>55.436045881229695</v>
      </c>
      <c r="AS203" s="32">
        <v>7</v>
      </c>
      <c r="AT203" s="176">
        <f t="shared" si="107"/>
        <v>-17.143139270116471</v>
      </c>
      <c r="AU203" s="177">
        <f t="shared" si="108"/>
        <v>-8215.4184609203712</v>
      </c>
      <c r="AV203" s="177">
        <f t="shared" si="132"/>
        <v>-136.92364101533951</v>
      </c>
    </row>
    <row r="204" spans="1:48" ht="15" x14ac:dyDescent="0.2">
      <c r="A204" s="4">
        <v>199</v>
      </c>
      <c r="B204" s="54">
        <v>43176</v>
      </c>
      <c r="C204" s="61">
        <v>6.4</v>
      </c>
      <c r="D204" s="61">
        <v>92</v>
      </c>
      <c r="E204" s="61"/>
      <c r="F204" s="111"/>
      <c r="G204" s="112">
        <v>35</v>
      </c>
      <c r="H204" s="55">
        <f>IF($D204&gt;0,Bariloche!M199,"")</f>
        <v>6.7577503514723425</v>
      </c>
      <c r="I204" s="55">
        <f>IF($D204&gt;0,Bariloche!O199,"")</f>
        <v>6.9094625435222472</v>
      </c>
      <c r="J204" s="55">
        <f>IF($D204&gt;0,Bariloche!Y199,"")</f>
        <v>314.16956942614985</v>
      </c>
      <c r="K204" s="55">
        <f>IF($D204&gt;0,Bariloche!Z199,"")</f>
        <v>2.0412183631273231E-7</v>
      </c>
      <c r="L204" s="55">
        <f>IF($D204&gt;0,Bariloche!AA199,"")</f>
        <v>13.098731266107698</v>
      </c>
      <c r="M204" s="55">
        <f>IF($D204&gt;0,Bariloche!AB199,"")</f>
        <v>1.4322490770828082E-7</v>
      </c>
      <c r="N204" s="56">
        <v>84</v>
      </c>
      <c r="O204" s="85" t="str">
        <f>VLOOKUP(K204,Pastizal!$A$2:$AZ$32,MATCH(N204,Pastizal!$B$1:$AZ$1)+1)</f>
        <v>B</v>
      </c>
      <c r="P204" s="85" t="str">
        <f>VLOOKUP(K204,Arbustal!$A$1:$B$61,2)</f>
        <v>B</v>
      </c>
      <c r="Q204" s="85" t="str">
        <f>VLOOKUP(L204,'Tipo A'!$A$2:$GH$384,MATCH(K204,'Tipo A'!$B$1:$GH$1)+1)</f>
        <v>B</v>
      </c>
      <c r="R204" s="85" t="str">
        <f>VLOOKUP(K204,'Tipo B'!$A$2:$FG$72,MATCH(L204,'Tipo B'!$B$1:$FG$1)+1)</f>
        <v>B</v>
      </c>
      <c r="S204" s="85" t="str">
        <f>VLOOKUP(K204,Plantaciones!$A$2:$GT$72,MATCH(L204,Plantaciones!$B$1:$GT$1)+1)</f>
        <v>B</v>
      </c>
      <c r="T204" s="85" t="str">
        <f t="shared" si="115"/>
        <v>B</v>
      </c>
      <c r="U204" s="98">
        <f t="shared" si="116"/>
        <v>1</v>
      </c>
      <c r="V204" s="98">
        <f t="shared" si="117"/>
        <v>1</v>
      </c>
      <c r="W204" s="98">
        <f t="shared" si="118"/>
        <v>1</v>
      </c>
      <c r="X204" s="98">
        <f t="shared" si="119"/>
        <v>1</v>
      </c>
      <c r="Y204" s="98">
        <f t="shared" si="120"/>
        <v>1</v>
      </c>
      <c r="Z204" s="98">
        <f t="shared" si="121"/>
        <v>1</v>
      </c>
      <c r="AA204" s="98">
        <f t="shared" si="122"/>
        <v>1</v>
      </c>
      <c r="AB204" s="85" t="str">
        <f t="shared" si="123"/>
        <v>B</v>
      </c>
      <c r="AC204" s="99">
        <f t="shared" si="124"/>
        <v>0.46</v>
      </c>
      <c r="AD204" s="99">
        <f t="shared" si="125"/>
        <v>0.43</v>
      </c>
      <c r="AE204" s="99">
        <f t="shared" si="126"/>
        <v>7.0000000000000007E-2</v>
      </c>
      <c r="AF204" s="99">
        <f t="shared" si="127"/>
        <v>0.04</v>
      </c>
      <c r="AG204" s="99">
        <f t="shared" si="128"/>
        <v>0</v>
      </c>
      <c r="AH204" s="99">
        <f t="shared" si="129"/>
        <v>1</v>
      </c>
      <c r="AI204" s="99">
        <f t="shared" si="130"/>
        <v>1</v>
      </c>
      <c r="AJ204" s="85" t="str">
        <f t="shared" si="131"/>
        <v>B</v>
      </c>
      <c r="AK204" s="57" t="str">
        <f t="shared" si="109"/>
        <v>No Propaga</v>
      </c>
      <c r="AL204" s="58" t="str">
        <f t="shared" si="110"/>
        <v/>
      </c>
      <c r="AM204" s="58" t="str">
        <f t="shared" si="111"/>
        <v/>
      </c>
      <c r="AN204" s="59" t="str">
        <f t="shared" si="112"/>
        <v/>
      </c>
      <c r="AO204" s="59" t="str">
        <f t="shared" si="113"/>
        <v/>
      </c>
      <c r="AP204" s="60" t="str">
        <f t="shared" si="114"/>
        <v/>
      </c>
      <c r="AQ204" s="32">
        <f t="shared" si="105"/>
        <v>0</v>
      </c>
      <c r="AR204" s="117">
        <f t="shared" si="106"/>
        <v>94.242249648527661</v>
      </c>
      <c r="AS204" s="32">
        <v>7</v>
      </c>
      <c r="AT204" s="176">
        <f t="shared" si="107"/>
        <v>-40.281744852381621</v>
      </c>
      <c r="AU204" s="177">
        <f t="shared" si="108"/>
        <v>-18922.032919864305</v>
      </c>
      <c r="AV204" s="177">
        <f t="shared" si="132"/>
        <v>-315.36721533107175</v>
      </c>
    </row>
    <row r="205" spans="1:48" ht="15" x14ac:dyDescent="0.2">
      <c r="A205" s="4">
        <v>200</v>
      </c>
      <c r="B205" s="54">
        <v>43177</v>
      </c>
      <c r="C205" s="61">
        <v>10.1</v>
      </c>
      <c r="D205" s="61">
        <v>61</v>
      </c>
      <c r="E205" s="61" t="s">
        <v>70</v>
      </c>
      <c r="F205" s="111">
        <v>35</v>
      </c>
      <c r="G205" s="112">
        <v>5</v>
      </c>
      <c r="H205" s="55">
        <f>IF($D205&gt;0,Bariloche!M200,"")</f>
        <v>44.551950949858437</v>
      </c>
      <c r="I205" s="55">
        <f>IF($D205&gt;0,Bariloche!O200,"")</f>
        <v>4.3919985654659595</v>
      </c>
      <c r="J205" s="55">
        <f>IF($D205&gt;0,Bariloche!Y200,"")</f>
        <v>305.44629130585662</v>
      </c>
      <c r="K205" s="55">
        <f>IF($D205&gt;0,Bariloche!Z200,"")</f>
        <v>0.44718330627528019</v>
      </c>
      <c r="L205" s="55">
        <f>IF($D205&gt;0,Bariloche!AA200,"")</f>
        <v>8.4791923130693565</v>
      </c>
      <c r="M205" s="55">
        <f>IF($D205&gt;0,Bariloche!AB200,"")</f>
        <v>0.24723364391822852</v>
      </c>
      <c r="N205" s="56">
        <v>84</v>
      </c>
      <c r="O205" s="85" t="str">
        <f>VLOOKUP(K205,Pastizal!$A$2:$AZ$32,MATCH(N205,Pastizal!$B$1:$AZ$1)+1)</f>
        <v>B</v>
      </c>
      <c r="P205" s="85" t="str">
        <f>VLOOKUP(K205,Arbustal!$A$1:$B$61,2)</f>
        <v>B</v>
      </c>
      <c r="Q205" s="85" t="str">
        <f>VLOOKUP(L205,'Tipo A'!$A$2:$GH$384,MATCH(K205,'Tipo A'!$B$1:$GH$1)+1)</f>
        <v>B</v>
      </c>
      <c r="R205" s="85" t="str">
        <f>VLOOKUP(K205,'Tipo B'!$A$2:$FG$72,MATCH(L205,'Tipo B'!$B$1:$FG$1)+1)</f>
        <v>B</v>
      </c>
      <c r="S205" s="85" t="str">
        <f>VLOOKUP(K205,Plantaciones!$A$2:$GT$72,MATCH(L205,Plantaciones!$B$1:$GT$1)+1)</f>
        <v>B</v>
      </c>
      <c r="T205" s="85" t="str">
        <f t="shared" si="115"/>
        <v>B</v>
      </c>
      <c r="U205" s="98">
        <f t="shared" si="116"/>
        <v>1</v>
      </c>
      <c r="V205" s="98">
        <f t="shared" si="117"/>
        <v>1</v>
      </c>
      <c r="W205" s="98">
        <f t="shared" si="118"/>
        <v>1</v>
      </c>
      <c r="X205" s="98">
        <f t="shared" si="119"/>
        <v>1</v>
      </c>
      <c r="Y205" s="98">
        <f t="shared" si="120"/>
        <v>1</v>
      </c>
      <c r="Z205" s="98">
        <f t="shared" si="121"/>
        <v>1</v>
      </c>
      <c r="AA205" s="98">
        <f t="shared" si="122"/>
        <v>1</v>
      </c>
      <c r="AB205" s="85" t="str">
        <f t="shared" si="123"/>
        <v>B</v>
      </c>
      <c r="AC205" s="99">
        <f t="shared" si="124"/>
        <v>0.46</v>
      </c>
      <c r="AD205" s="99">
        <f t="shared" si="125"/>
        <v>0.43</v>
      </c>
      <c r="AE205" s="99">
        <f t="shared" si="126"/>
        <v>7.0000000000000007E-2</v>
      </c>
      <c r="AF205" s="99">
        <f t="shared" si="127"/>
        <v>0.04</v>
      </c>
      <c r="AG205" s="99">
        <f t="shared" si="128"/>
        <v>0</v>
      </c>
      <c r="AH205" s="99">
        <f t="shared" si="129"/>
        <v>1</v>
      </c>
      <c r="AI205" s="99">
        <f t="shared" si="130"/>
        <v>1</v>
      </c>
      <c r="AJ205" s="85" t="str">
        <f t="shared" si="131"/>
        <v>B</v>
      </c>
      <c r="AK205" s="57" t="str">
        <f t="shared" si="109"/>
        <v>No Propaga</v>
      </c>
      <c r="AL205" s="58" t="str">
        <f t="shared" si="110"/>
        <v/>
      </c>
      <c r="AM205" s="58" t="str">
        <f t="shared" si="111"/>
        <v/>
      </c>
      <c r="AN205" s="59" t="str">
        <f t="shared" si="112"/>
        <v/>
      </c>
      <c r="AO205" s="59" t="str">
        <f t="shared" si="113"/>
        <v/>
      </c>
      <c r="AP205" s="60" t="str">
        <f t="shared" si="114"/>
        <v/>
      </c>
      <c r="AQ205" s="32">
        <f t="shared" si="105"/>
        <v>26.25</v>
      </c>
      <c r="AR205" s="117">
        <f t="shared" si="106"/>
        <v>56.448049050141563</v>
      </c>
      <c r="AS205" s="32">
        <v>7</v>
      </c>
      <c r="AT205" s="176">
        <f t="shared" si="107"/>
        <v>-9.4456806010594594</v>
      </c>
      <c r="AU205" s="177">
        <f t="shared" si="108"/>
        <v>-6238.8301834322765</v>
      </c>
      <c r="AV205" s="177">
        <f t="shared" si="132"/>
        <v>-103.98050305720461</v>
      </c>
    </row>
    <row r="206" spans="1:48" ht="15" x14ac:dyDescent="0.2">
      <c r="A206" s="4">
        <v>201</v>
      </c>
      <c r="B206" s="54">
        <v>43178</v>
      </c>
      <c r="C206" s="61">
        <v>11.8</v>
      </c>
      <c r="D206" s="61">
        <v>57</v>
      </c>
      <c r="E206" s="61" t="s">
        <v>70</v>
      </c>
      <c r="F206" s="111">
        <v>42</v>
      </c>
      <c r="G206" s="112">
        <v>0</v>
      </c>
      <c r="H206" s="55">
        <f>IF($D206&gt;0,Bariloche!M201,"")</f>
        <v>72.887659577460909</v>
      </c>
      <c r="I206" s="55">
        <f>IF($D206&gt;0,Bariloche!O201,"")</f>
        <v>5.3585522214659598</v>
      </c>
      <c r="J206" s="55">
        <f>IF($D206&gt;0,Bariloche!Y201,"")</f>
        <v>309.27429130585659</v>
      </c>
      <c r="K206" s="55">
        <f>IF($D206&gt;0,Bariloche!Z201,"")</f>
        <v>5.7497381176981044</v>
      </c>
      <c r="L206" s="55">
        <f>IF($D206&gt;0,Bariloche!AA201,"")</f>
        <v>10.2721603495518</v>
      </c>
      <c r="M206" s="55">
        <f>IF($D206&gt;0,Bariloche!AB201,"")</f>
        <v>6.29036033980878</v>
      </c>
      <c r="N206" s="56">
        <v>84</v>
      </c>
      <c r="O206" s="85" t="str">
        <f>VLOOKUP(K206,Pastizal!$A$2:$AZ$32,MATCH(N206,Pastizal!$B$1:$AZ$1)+1)</f>
        <v>A</v>
      </c>
      <c r="P206" s="85" t="str">
        <f>VLOOKUP(K206,Arbustal!$A$1:$B$61,2)</f>
        <v>E</v>
      </c>
      <c r="Q206" s="85" t="str">
        <f>VLOOKUP(L206,'Tipo A'!$A$2:$GH$384,MATCH(K206,'Tipo A'!$B$1:$GH$1)+1)</f>
        <v>M</v>
      </c>
      <c r="R206" s="85" t="str">
        <f>VLOOKUP(K206,'Tipo B'!$A$2:$FG$72,MATCH(L206,'Tipo B'!$B$1:$FG$1)+1)</f>
        <v>M</v>
      </c>
      <c r="S206" s="85" t="str">
        <f>VLOOKUP(K206,Plantaciones!$A$2:$GT$72,MATCH(L206,Plantaciones!$B$1:$GT$1)+1)</f>
        <v>B</v>
      </c>
      <c r="T206" s="85" t="str">
        <f t="shared" si="115"/>
        <v>A</v>
      </c>
      <c r="U206" s="98">
        <f t="shared" si="116"/>
        <v>3</v>
      </c>
      <c r="V206" s="98">
        <f t="shared" si="117"/>
        <v>5</v>
      </c>
      <c r="W206" s="98">
        <f t="shared" si="118"/>
        <v>2</v>
      </c>
      <c r="X206" s="98">
        <f t="shared" si="119"/>
        <v>2</v>
      </c>
      <c r="Y206" s="98">
        <f t="shared" si="120"/>
        <v>1</v>
      </c>
      <c r="Z206" s="98">
        <f t="shared" si="121"/>
        <v>2.6</v>
      </c>
      <c r="AA206" s="98">
        <f t="shared" si="122"/>
        <v>3</v>
      </c>
      <c r="AB206" s="85" t="str">
        <f t="shared" si="123"/>
        <v>MA</v>
      </c>
      <c r="AC206" s="99">
        <f t="shared" si="124"/>
        <v>1.3800000000000001</v>
      </c>
      <c r="AD206" s="99">
        <f t="shared" si="125"/>
        <v>2.15</v>
      </c>
      <c r="AE206" s="99">
        <f t="shared" si="126"/>
        <v>0.14000000000000001</v>
      </c>
      <c r="AF206" s="99">
        <f t="shared" si="127"/>
        <v>0.08</v>
      </c>
      <c r="AG206" s="99">
        <f t="shared" si="128"/>
        <v>0</v>
      </c>
      <c r="AH206" s="99">
        <f t="shared" si="129"/>
        <v>3.7500000000000004</v>
      </c>
      <c r="AI206" s="99">
        <f t="shared" si="130"/>
        <v>4</v>
      </c>
      <c r="AJ206" s="85" t="str">
        <f t="shared" si="131"/>
        <v>B</v>
      </c>
      <c r="AK206" s="57" t="str">
        <f t="shared" si="109"/>
        <v>No Propaga</v>
      </c>
      <c r="AL206" s="58" t="str">
        <f t="shared" si="110"/>
        <v/>
      </c>
      <c r="AM206" s="58" t="str">
        <f t="shared" si="111"/>
        <v/>
      </c>
      <c r="AN206" s="59" t="str">
        <f t="shared" si="112"/>
        <v/>
      </c>
      <c r="AO206" s="59" t="str">
        <f t="shared" si="113"/>
        <v/>
      </c>
      <c r="AP206" s="60" t="str">
        <f t="shared" si="114"/>
        <v/>
      </c>
      <c r="AQ206" s="32">
        <f t="shared" si="105"/>
        <v>31.5</v>
      </c>
      <c r="AR206" s="117">
        <f t="shared" si="106"/>
        <v>28.112340422539091</v>
      </c>
      <c r="AS206" s="32">
        <v>7</v>
      </c>
      <c r="AT206" s="176">
        <f t="shared" si="107"/>
        <v>5.4478170225335791</v>
      </c>
      <c r="AU206" s="177">
        <f t="shared" si="108"/>
        <v>1034.9363836610873</v>
      </c>
      <c r="AV206" s="177">
        <f t="shared" si="132"/>
        <v>17.248939727684789</v>
      </c>
    </row>
    <row r="207" spans="1:48" ht="15" x14ac:dyDescent="0.2">
      <c r="A207" s="4">
        <v>202</v>
      </c>
      <c r="B207" s="54">
        <v>43179</v>
      </c>
      <c r="C207" s="61">
        <v>8.4</v>
      </c>
      <c r="D207" s="61">
        <v>56</v>
      </c>
      <c r="E207" s="61"/>
      <c r="F207" s="111"/>
      <c r="G207" s="112">
        <v>0</v>
      </c>
      <c r="H207" s="55">
        <f>IF($D207&gt;0,Bariloche!M202,"")</f>
        <v>77.141226775303508</v>
      </c>
      <c r="I207" s="55">
        <f>IF($D207&gt;0,Bariloche!O202,"")</f>
        <v>6.0869088614659592</v>
      </c>
      <c r="J207" s="55">
        <f>IF($D207&gt;0,Bariloche!Y202,"")</f>
        <v>312.4902913058566</v>
      </c>
      <c r="K207" s="55">
        <f>IF($D207&gt;0,Bariloche!Z202,"")</f>
        <v>0.87991905023836647</v>
      </c>
      <c r="L207" s="55">
        <f>IF($D207&gt;0,Bariloche!AA202,"")</f>
        <v>11.608520128078432</v>
      </c>
      <c r="M207" s="55">
        <f>IF($D207&gt;0,Bariloche!AB202,"")</f>
        <v>0.57631694014433232</v>
      </c>
      <c r="N207" s="56">
        <v>84</v>
      </c>
      <c r="O207" s="85" t="str">
        <f>VLOOKUP(K207,Pastizal!$A$2:$AZ$32,MATCH(N207,Pastizal!$B$1:$AZ$1)+1)</f>
        <v>B</v>
      </c>
      <c r="P207" s="85" t="str">
        <f>VLOOKUP(K207,Arbustal!$A$1:$B$61,2)</f>
        <v>M</v>
      </c>
      <c r="Q207" s="85" t="str">
        <f>VLOOKUP(L207,'Tipo A'!$A$2:$GH$384,MATCH(K207,'Tipo A'!$B$1:$GH$1)+1)</f>
        <v>B</v>
      </c>
      <c r="R207" s="85" t="str">
        <f>VLOOKUP(K207,'Tipo B'!$A$2:$FG$72,MATCH(L207,'Tipo B'!$B$1:$FG$1)+1)</f>
        <v>B</v>
      </c>
      <c r="S207" s="85" t="str">
        <f>VLOOKUP(K207,Plantaciones!$A$2:$GT$72,MATCH(L207,Plantaciones!$B$1:$GT$1)+1)</f>
        <v>B</v>
      </c>
      <c r="T207" s="85" t="str">
        <f t="shared" si="115"/>
        <v>B</v>
      </c>
      <c r="U207" s="98">
        <f t="shared" si="116"/>
        <v>1</v>
      </c>
      <c r="V207" s="98">
        <f t="shared" si="117"/>
        <v>2</v>
      </c>
      <c r="W207" s="98">
        <f t="shared" si="118"/>
        <v>1</v>
      </c>
      <c r="X207" s="98">
        <f t="shared" si="119"/>
        <v>1</v>
      </c>
      <c r="Y207" s="98">
        <f t="shared" si="120"/>
        <v>1</v>
      </c>
      <c r="Z207" s="98">
        <f t="shared" si="121"/>
        <v>1.2</v>
      </c>
      <c r="AA207" s="98">
        <f t="shared" si="122"/>
        <v>1</v>
      </c>
      <c r="AB207" s="85" t="str">
        <f t="shared" si="123"/>
        <v>B</v>
      </c>
      <c r="AC207" s="99">
        <f t="shared" si="124"/>
        <v>0.46</v>
      </c>
      <c r="AD207" s="99">
        <f t="shared" si="125"/>
        <v>0.86</v>
      </c>
      <c r="AE207" s="99">
        <f t="shared" si="126"/>
        <v>7.0000000000000007E-2</v>
      </c>
      <c r="AF207" s="99">
        <f t="shared" si="127"/>
        <v>0.04</v>
      </c>
      <c r="AG207" s="99">
        <f t="shared" si="128"/>
        <v>0</v>
      </c>
      <c r="AH207" s="99">
        <f t="shared" si="129"/>
        <v>1.4300000000000002</v>
      </c>
      <c r="AI207" s="99">
        <f t="shared" si="130"/>
        <v>1</v>
      </c>
      <c r="AJ207" s="85" t="str">
        <f t="shared" si="131"/>
        <v>B</v>
      </c>
      <c r="AK207" s="57" t="str">
        <f t="shared" si="109"/>
        <v>Propagación</v>
      </c>
      <c r="AL207" s="58" t="str">
        <f t="shared" si="110"/>
        <v/>
      </c>
      <c r="AM207" s="58" t="str">
        <f t="shared" si="111"/>
        <v/>
      </c>
      <c r="AN207" s="59" t="str">
        <f t="shared" si="112"/>
        <v/>
      </c>
      <c r="AO207" s="59" t="str">
        <f t="shared" si="113"/>
        <v/>
      </c>
      <c r="AP207" s="60" t="str">
        <f t="shared" si="114"/>
        <v/>
      </c>
      <c r="AQ207" s="32">
        <f t="shared" si="105"/>
        <v>0</v>
      </c>
      <c r="AR207" s="117">
        <f t="shared" si="106"/>
        <v>23.858773224696492</v>
      </c>
      <c r="AS207" s="32">
        <v>7</v>
      </c>
      <c r="AT207" s="176">
        <f t="shared" si="107"/>
        <v>-10.720684754372527</v>
      </c>
      <c r="AU207" s="177">
        <f t="shared" si="108"/>
        <v>-2874.6002952307999</v>
      </c>
      <c r="AV207" s="177">
        <f t="shared" si="132"/>
        <v>-47.91000492051333</v>
      </c>
    </row>
    <row r="208" spans="1:48" ht="15" x14ac:dyDescent="0.2">
      <c r="A208" s="4">
        <v>203</v>
      </c>
      <c r="B208" s="54">
        <v>43180</v>
      </c>
      <c r="C208" s="61">
        <v>12.4</v>
      </c>
      <c r="D208" s="61">
        <v>33</v>
      </c>
      <c r="E208" s="61" t="s">
        <v>122</v>
      </c>
      <c r="F208" s="111">
        <v>11</v>
      </c>
      <c r="G208" s="112">
        <v>0</v>
      </c>
      <c r="H208" s="55">
        <f>IF($D208&gt;0,Bariloche!M203,"")</f>
        <v>85.558297172950745</v>
      </c>
      <c r="I208" s="55">
        <f>IF($D208&gt;0,Bariloche!O203,"")</f>
        <v>7.6629820214659592</v>
      </c>
      <c r="J208" s="55">
        <f>IF($D208&gt;0,Bariloche!Y203,"")</f>
        <v>316.42629130585658</v>
      </c>
      <c r="K208" s="55">
        <f>IF($D208&gt;0,Bariloche!Z203,"")</f>
        <v>3.9623329254951374</v>
      </c>
      <c r="L208" s="55">
        <f>IF($D208&gt;0,Bariloche!AA203,"")</f>
        <v>14.451051385535209</v>
      </c>
      <c r="M208" s="55">
        <f>IF($D208&gt;0,Bariloche!AB203,"")</f>
        <v>5.2904412903160214</v>
      </c>
      <c r="N208" s="126">
        <v>85</v>
      </c>
      <c r="O208" s="85" t="str">
        <f>VLOOKUP(K208,Pastizal!$A$2:$AZ$32,MATCH(N208,Pastizal!$B$1:$AZ$1)+1)</f>
        <v>A</v>
      </c>
      <c r="P208" s="85" t="str">
        <f>VLOOKUP(K208,Arbustal!$A$1:$B$61,2)</f>
        <v>E</v>
      </c>
      <c r="Q208" s="85" t="str">
        <f>VLOOKUP(L208,'Tipo A'!$A$2:$GH$384,MATCH(K208,'Tipo A'!$B$1:$GH$1)+1)</f>
        <v>B</v>
      </c>
      <c r="R208" s="85" t="str">
        <f>VLOOKUP(K208,'Tipo B'!$A$2:$FG$72,MATCH(L208,'Tipo B'!$B$1:$FG$1)+1)</f>
        <v>M</v>
      </c>
      <c r="S208" s="85" t="str">
        <f>VLOOKUP(K208,Plantaciones!$A$2:$GT$72,MATCH(L208,Plantaciones!$B$1:$GT$1)+1)</f>
        <v>B</v>
      </c>
      <c r="T208" s="85" t="str">
        <f t="shared" si="115"/>
        <v>M</v>
      </c>
      <c r="U208" s="98">
        <f t="shared" si="116"/>
        <v>3</v>
      </c>
      <c r="V208" s="98">
        <f t="shared" si="117"/>
        <v>5</v>
      </c>
      <c r="W208" s="98">
        <f t="shared" si="118"/>
        <v>1</v>
      </c>
      <c r="X208" s="98">
        <f t="shared" si="119"/>
        <v>2</v>
      </c>
      <c r="Y208" s="98">
        <f t="shared" si="120"/>
        <v>1</v>
      </c>
      <c r="Z208" s="98">
        <f t="shared" si="121"/>
        <v>2.4</v>
      </c>
      <c r="AA208" s="98">
        <f t="shared" si="122"/>
        <v>2</v>
      </c>
      <c r="AB208" s="85" t="str">
        <f t="shared" si="123"/>
        <v>MA</v>
      </c>
      <c r="AC208" s="99">
        <f t="shared" si="124"/>
        <v>1.3800000000000001</v>
      </c>
      <c r="AD208" s="99">
        <f t="shared" si="125"/>
        <v>2.15</v>
      </c>
      <c r="AE208" s="99">
        <f t="shared" si="126"/>
        <v>7.0000000000000007E-2</v>
      </c>
      <c r="AF208" s="99">
        <f t="shared" si="127"/>
        <v>0.08</v>
      </c>
      <c r="AG208" s="99">
        <f t="shared" si="128"/>
        <v>0</v>
      </c>
      <c r="AH208" s="99">
        <f t="shared" si="129"/>
        <v>3.68</v>
      </c>
      <c r="AI208" s="99">
        <f t="shared" si="130"/>
        <v>4</v>
      </c>
      <c r="AJ208" s="85" t="str">
        <f t="shared" si="131"/>
        <v>B</v>
      </c>
      <c r="AK208" s="57" t="str">
        <f t="shared" si="109"/>
        <v>Propagación</v>
      </c>
      <c r="AL208" s="58" t="str">
        <f t="shared" si="110"/>
        <v/>
      </c>
      <c r="AM208" s="58" t="str">
        <f t="shared" si="111"/>
        <v/>
      </c>
      <c r="AN208" s="59" t="str">
        <f t="shared" si="112"/>
        <v/>
      </c>
      <c r="AO208" s="59" t="str">
        <f t="shared" si="113"/>
        <v/>
      </c>
      <c r="AP208" s="60" t="str">
        <f t="shared" si="114"/>
        <v/>
      </c>
      <c r="AQ208" s="32">
        <f t="shared" si="105"/>
        <v>8.25</v>
      </c>
      <c r="AR208" s="117">
        <f t="shared" si="106"/>
        <v>15.441702827049255</v>
      </c>
      <c r="AS208" s="32">
        <v>7</v>
      </c>
      <c r="AT208" s="176">
        <f t="shared" si="107"/>
        <v>-2.4830151873606878</v>
      </c>
      <c r="AU208" s="177">
        <f t="shared" si="108"/>
        <v>322.41675543276961</v>
      </c>
      <c r="AV208" s="177">
        <f t="shared" si="132"/>
        <v>5.37361259054616</v>
      </c>
    </row>
    <row r="209" spans="1:48" ht="15" x14ac:dyDescent="0.2">
      <c r="A209" s="4">
        <v>204</v>
      </c>
      <c r="B209" s="54">
        <v>43181</v>
      </c>
      <c r="C209" s="61">
        <v>13.4</v>
      </c>
      <c r="D209" s="61">
        <v>68</v>
      </c>
      <c r="E209" s="61" t="s">
        <v>70</v>
      </c>
      <c r="F209" s="111">
        <v>53</v>
      </c>
      <c r="G209" s="112">
        <v>0.2</v>
      </c>
      <c r="H209" s="55">
        <f>IF($D209&gt;0,Bariloche!M204,"")</f>
        <v>84.89517817447134</v>
      </c>
      <c r="I209" s="55">
        <f>IF($D209&gt;0,Bariloche!O204,"")</f>
        <v>8.4714927414659584</v>
      </c>
      <c r="J209" s="55">
        <f>IF($D209&gt;0,Bariloche!Y204,"")</f>
        <v>320.54229130585657</v>
      </c>
      <c r="K209" s="55">
        <f>IF($D209&gt;0,Bariloche!Z204,"")</f>
        <v>29.99838384740967</v>
      </c>
      <c r="L209" s="55">
        <f>IF($D209&gt;0,Bariloche!AA204,"")</f>
        <v>15.892915624701264</v>
      </c>
      <c r="M209" s="55">
        <f>IF($D209&gt;0,Bariloche!AB204,"")</f>
        <v>28.14876492564628</v>
      </c>
      <c r="N209" s="56">
        <v>85</v>
      </c>
      <c r="O209" s="85" t="str">
        <f>VLOOKUP(K209,Pastizal!$A$2:$AZ$32,MATCH(N209,Pastizal!$B$1:$AZ$1)+1)</f>
        <v>E</v>
      </c>
      <c r="P209" s="85" t="str">
        <f>VLOOKUP(K209,Arbustal!$A$1:$B$61,2)</f>
        <v>E</v>
      </c>
      <c r="Q209" s="85" t="str">
        <f>VLOOKUP(L209,'Tipo A'!$A$2:$GH$384,MATCH(K209,'Tipo A'!$B$1:$GH$1)+1)</f>
        <v>A</v>
      </c>
      <c r="R209" s="85" t="str">
        <f>VLOOKUP(K209,'Tipo B'!$A$2:$FG$72,MATCH(L209,'Tipo B'!$B$1:$FG$1)+1)</f>
        <v>M</v>
      </c>
      <c r="S209" s="85" t="str">
        <f>VLOOKUP(K209,Plantaciones!$A$2:$GT$72,MATCH(L209,Plantaciones!$B$1:$GT$1)+1)</f>
        <v>M</v>
      </c>
      <c r="T209" s="85" t="str">
        <f t="shared" si="115"/>
        <v>A</v>
      </c>
      <c r="U209" s="98">
        <f t="shared" si="116"/>
        <v>5</v>
      </c>
      <c r="V209" s="98">
        <f t="shared" si="117"/>
        <v>5</v>
      </c>
      <c r="W209" s="98">
        <f t="shared" si="118"/>
        <v>3</v>
      </c>
      <c r="X209" s="98">
        <f t="shared" si="119"/>
        <v>2</v>
      </c>
      <c r="Y209" s="98">
        <f t="shared" si="120"/>
        <v>2</v>
      </c>
      <c r="Z209" s="98">
        <f t="shared" si="121"/>
        <v>3.4</v>
      </c>
      <c r="AA209" s="98">
        <f t="shared" si="122"/>
        <v>3</v>
      </c>
      <c r="AB209" s="85" t="str">
        <f t="shared" si="123"/>
        <v>E</v>
      </c>
      <c r="AC209" s="99">
        <f t="shared" si="124"/>
        <v>2.3000000000000003</v>
      </c>
      <c r="AD209" s="99">
        <f t="shared" si="125"/>
        <v>2.15</v>
      </c>
      <c r="AE209" s="99">
        <f t="shared" si="126"/>
        <v>0.21000000000000002</v>
      </c>
      <c r="AF209" s="99">
        <f t="shared" si="127"/>
        <v>0.08</v>
      </c>
      <c r="AG209" s="99">
        <f t="shared" si="128"/>
        <v>0</v>
      </c>
      <c r="AH209" s="99">
        <f t="shared" si="129"/>
        <v>4.74</v>
      </c>
      <c r="AI209" s="99">
        <f t="shared" si="130"/>
        <v>5</v>
      </c>
      <c r="AJ209" s="85" t="str">
        <f t="shared" si="131"/>
        <v>A</v>
      </c>
      <c r="AK209" s="57" t="str">
        <f t="shared" si="109"/>
        <v>Propagación</v>
      </c>
      <c r="AL209" s="58" t="str">
        <f t="shared" si="110"/>
        <v>rápida</v>
      </c>
      <c r="AM209" s="58" t="str">
        <f t="shared" si="111"/>
        <v/>
      </c>
      <c r="AN209" s="59" t="str">
        <f t="shared" si="112"/>
        <v>dificultad de control en la cabeza</v>
      </c>
      <c r="AO209" s="59" t="str">
        <f t="shared" si="113"/>
        <v/>
      </c>
      <c r="AP209" s="60" t="str">
        <f t="shared" si="114"/>
        <v/>
      </c>
      <c r="AQ209" s="32">
        <f t="shared" si="105"/>
        <v>39.75</v>
      </c>
      <c r="AR209" s="117">
        <f t="shared" si="106"/>
        <v>16.10482182552866</v>
      </c>
      <c r="AS209" s="32">
        <v>7</v>
      </c>
      <c r="AT209" s="176">
        <f t="shared" si="107"/>
        <v>15.193474833277962</v>
      </c>
      <c r="AU209" s="177">
        <f t="shared" si="108"/>
        <v>5050.5756237794658</v>
      </c>
      <c r="AV209" s="177">
        <f t="shared" si="132"/>
        <v>84.176260396324423</v>
      </c>
    </row>
    <row r="210" spans="1:48" ht="15" x14ac:dyDescent="0.2">
      <c r="A210" s="4">
        <v>205</v>
      </c>
      <c r="B210" s="54">
        <v>43182</v>
      </c>
      <c r="C210" s="61">
        <v>13.9</v>
      </c>
      <c r="D210" s="61">
        <v>50</v>
      </c>
      <c r="E210" s="61" t="s">
        <v>70</v>
      </c>
      <c r="F210" s="111">
        <v>53</v>
      </c>
      <c r="G210" s="112">
        <v>0</v>
      </c>
      <c r="H210" s="55">
        <f>IF($D210&gt;0,Bariloche!M205,"")</f>
        <v>86.150319924474985</v>
      </c>
      <c r="I210" s="55">
        <f>IF($D210&gt;0,Bariloche!O205,"")</f>
        <v>9.7783527414659588</v>
      </c>
      <c r="J210" s="55">
        <f>IF($D210&gt;0,Bariloche!Y205,"")</f>
        <v>324.74829130585658</v>
      </c>
      <c r="K210" s="55">
        <f>IF($D210&gt;0,Bariloche!Z205,"")</f>
        <v>35.719391366939902</v>
      </c>
      <c r="L210" s="55">
        <f>IF($D210&gt;0,Bariloche!AA205,"")</f>
        <v>18.187607862095405</v>
      </c>
      <c r="M210" s="55">
        <f>IF($D210&gt;0,Bariloche!AB205,"")</f>
        <v>33.469881932469825</v>
      </c>
      <c r="N210" s="56">
        <v>85</v>
      </c>
      <c r="O210" s="85" t="str">
        <f>VLOOKUP(K210,Pastizal!$A$2:$AZ$32,MATCH(N210,Pastizal!$B$1:$AZ$1)+1)</f>
        <v>E</v>
      </c>
      <c r="P210" s="85" t="str">
        <f>VLOOKUP(K210,Arbustal!$A$1:$B$61,2)</f>
        <v>E</v>
      </c>
      <c r="Q210" s="85" t="str">
        <f>VLOOKUP(L210,'Tipo A'!$A$2:$GH$384,MATCH(K210,'Tipo A'!$B$1:$GH$1)+1)</f>
        <v>MA</v>
      </c>
      <c r="R210" s="85" t="str">
        <f>VLOOKUP(K210,'Tipo B'!$A$2:$FG$72,MATCH(L210,'Tipo B'!$B$1:$FG$1)+1)</f>
        <v>A</v>
      </c>
      <c r="S210" s="85" t="str">
        <f>VLOOKUP(K210,Plantaciones!$A$2:$GT$72,MATCH(L210,Plantaciones!$B$1:$GT$1)+1)</f>
        <v>M</v>
      </c>
      <c r="T210" s="85" t="str">
        <f t="shared" si="115"/>
        <v>MA</v>
      </c>
      <c r="U210" s="98">
        <f t="shared" si="116"/>
        <v>5</v>
      </c>
      <c r="V210" s="98">
        <f t="shared" si="117"/>
        <v>5</v>
      </c>
      <c r="W210" s="98">
        <f t="shared" si="118"/>
        <v>4</v>
      </c>
      <c r="X210" s="98">
        <f t="shared" si="119"/>
        <v>3</v>
      </c>
      <c r="Y210" s="98">
        <f t="shared" si="120"/>
        <v>2</v>
      </c>
      <c r="Z210" s="98">
        <f t="shared" si="121"/>
        <v>3.8</v>
      </c>
      <c r="AA210" s="98">
        <f t="shared" si="122"/>
        <v>4</v>
      </c>
      <c r="AB210" s="85" t="str">
        <f t="shared" si="123"/>
        <v>E</v>
      </c>
      <c r="AC210" s="99">
        <f t="shared" si="124"/>
        <v>2.3000000000000003</v>
      </c>
      <c r="AD210" s="99">
        <f t="shared" si="125"/>
        <v>2.15</v>
      </c>
      <c r="AE210" s="99">
        <f t="shared" si="126"/>
        <v>0.28000000000000003</v>
      </c>
      <c r="AF210" s="99">
        <f t="shared" si="127"/>
        <v>0.12</v>
      </c>
      <c r="AG210" s="99">
        <f t="shared" si="128"/>
        <v>0</v>
      </c>
      <c r="AH210" s="99">
        <f t="shared" si="129"/>
        <v>4.8500000000000005</v>
      </c>
      <c r="AI210" s="99">
        <f t="shared" si="130"/>
        <v>5</v>
      </c>
      <c r="AJ210" s="85" t="str">
        <f t="shared" si="131"/>
        <v>A</v>
      </c>
      <c r="AK210" s="57" t="str">
        <f t="shared" si="109"/>
        <v>Propagación</v>
      </c>
      <c r="AL210" s="58" t="str">
        <f t="shared" si="110"/>
        <v>rápida</v>
      </c>
      <c r="AM210" s="58" t="str">
        <f t="shared" si="111"/>
        <v/>
      </c>
      <c r="AN210" s="59" t="str">
        <f t="shared" si="112"/>
        <v>dificultad de control en la cabeza</v>
      </c>
      <c r="AO210" s="59" t="str">
        <f t="shared" si="113"/>
        <v/>
      </c>
      <c r="AP210" s="60" t="str">
        <f t="shared" si="114"/>
        <v/>
      </c>
      <c r="AQ210" s="32">
        <f t="shared" si="105"/>
        <v>39.75</v>
      </c>
      <c r="AR210" s="117">
        <f t="shared" si="106"/>
        <v>14.849680075525015</v>
      </c>
      <c r="AS210" s="32">
        <v>7</v>
      </c>
      <c r="AT210" s="176">
        <f t="shared" si="107"/>
        <v>15.720634368279493</v>
      </c>
      <c r="AU210" s="177">
        <f t="shared" si="108"/>
        <v>5336.7479427802973</v>
      </c>
      <c r="AV210" s="177">
        <f t="shared" si="132"/>
        <v>88.945799046338294</v>
      </c>
    </row>
    <row r="211" spans="1:48" ht="15" x14ac:dyDescent="0.2">
      <c r="A211" s="4">
        <v>206</v>
      </c>
      <c r="B211" s="54">
        <v>43183</v>
      </c>
      <c r="C211" s="61">
        <v>9</v>
      </c>
      <c r="D211" s="61">
        <v>34</v>
      </c>
      <c r="E211" s="61" t="s">
        <v>97</v>
      </c>
      <c r="F211" s="111">
        <v>6</v>
      </c>
      <c r="G211" s="112">
        <v>0</v>
      </c>
      <c r="H211" s="55">
        <f>IF($D211&gt;0,Bariloche!M206,"")</f>
        <v>87.631457767329223</v>
      </c>
      <c r="I211" s="55">
        <f>IF($D211&gt;0,Bariloche!O206,"")</f>
        <v>10.939889909465959</v>
      </c>
      <c r="J211" s="55">
        <f>IF($D211&gt;0,Bariloche!Y206,"")</f>
        <v>328.0722913058566</v>
      </c>
      <c r="K211" s="55">
        <f>IF($D211&gt;0,Bariloche!Z206,"")</f>
        <v>4.1298121723314338</v>
      </c>
      <c r="L211" s="55">
        <f>IF($D211&gt;0,Bariloche!AA206,"")</f>
        <v>20.196130722691663</v>
      </c>
      <c r="M211" s="55">
        <f>IF($D211&gt;0,Bariloche!AB206,"")</f>
        <v>6.703567124528635</v>
      </c>
      <c r="N211" s="56">
        <v>85</v>
      </c>
      <c r="O211" s="85" t="str">
        <f>VLOOKUP(K211,Pastizal!$A$2:$AZ$32,MATCH(N211,Pastizal!$B$1:$AZ$1)+1)</f>
        <v>A</v>
      </c>
      <c r="P211" s="85" t="str">
        <f>VLOOKUP(K211,Arbustal!$A$1:$B$61,2)</f>
        <v>E</v>
      </c>
      <c r="Q211" s="85" t="str">
        <f>VLOOKUP(L211,'Tipo A'!$A$2:$GH$384,MATCH(K211,'Tipo A'!$B$1:$GH$1)+1)</f>
        <v>M</v>
      </c>
      <c r="R211" s="85" t="str">
        <f>VLOOKUP(K211,'Tipo B'!$A$2:$FG$72,MATCH(L211,'Tipo B'!$B$1:$FG$1)+1)</f>
        <v>M</v>
      </c>
      <c r="S211" s="85" t="str">
        <f>VLOOKUP(K211,Plantaciones!$A$2:$GT$72,MATCH(L211,Plantaciones!$B$1:$GT$1)+1)</f>
        <v>B</v>
      </c>
      <c r="T211" s="85" t="str">
        <f t="shared" si="115"/>
        <v>A</v>
      </c>
      <c r="U211" s="98">
        <f t="shared" si="116"/>
        <v>3</v>
      </c>
      <c r="V211" s="98">
        <f t="shared" si="117"/>
        <v>5</v>
      </c>
      <c r="W211" s="98">
        <f t="shared" si="118"/>
        <v>2</v>
      </c>
      <c r="X211" s="98">
        <f t="shared" si="119"/>
        <v>2</v>
      </c>
      <c r="Y211" s="98">
        <f t="shared" si="120"/>
        <v>1</v>
      </c>
      <c r="Z211" s="98">
        <f t="shared" si="121"/>
        <v>2.6</v>
      </c>
      <c r="AA211" s="98">
        <f t="shared" si="122"/>
        <v>3</v>
      </c>
      <c r="AB211" s="85" t="str">
        <f t="shared" si="123"/>
        <v>MA</v>
      </c>
      <c r="AC211" s="99">
        <f t="shared" si="124"/>
        <v>1.3800000000000001</v>
      </c>
      <c r="AD211" s="99">
        <f t="shared" si="125"/>
        <v>2.15</v>
      </c>
      <c r="AE211" s="99">
        <f t="shared" si="126"/>
        <v>0.14000000000000001</v>
      </c>
      <c r="AF211" s="99">
        <f t="shared" si="127"/>
        <v>0.08</v>
      </c>
      <c r="AG211" s="99">
        <f t="shared" si="128"/>
        <v>0</v>
      </c>
      <c r="AH211" s="99">
        <f t="shared" si="129"/>
        <v>3.7500000000000004</v>
      </c>
      <c r="AI211" s="99">
        <f t="shared" si="130"/>
        <v>4</v>
      </c>
      <c r="AJ211" s="85" t="str">
        <f t="shared" si="131"/>
        <v>B</v>
      </c>
      <c r="AK211" s="57" t="str">
        <f t="shared" si="109"/>
        <v>Propagación</v>
      </c>
      <c r="AL211" s="58" t="str">
        <f t="shared" si="110"/>
        <v/>
      </c>
      <c r="AM211" s="58" t="str">
        <f t="shared" si="111"/>
        <v/>
      </c>
      <c r="AN211" s="59" t="str">
        <f t="shared" si="112"/>
        <v/>
      </c>
      <c r="AO211" s="59" t="str">
        <f t="shared" si="113"/>
        <v/>
      </c>
      <c r="AP211" s="60" t="str">
        <f t="shared" si="114"/>
        <v/>
      </c>
      <c r="AQ211" s="32">
        <f t="shared" si="105"/>
        <v>4.5</v>
      </c>
      <c r="AR211" s="117">
        <f t="shared" si="106"/>
        <v>13.368542232670777</v>
      </c>
      <c r="AS211" s="32">
        <v>7</v>
      </c>
      <c r="AT211" s="176">
        <f t="shared" si="107"/>
        <v>-3.7497877377217259</v>
      </c>
      <c r="AU211" s="177">
        <f t="shared" si="108"/>
        <v>214.22237095106311</v>
      </c>
      <c r="AV211" s="177">
        <f t="shared" si="132"/>
        <v>3.5703728491843854</v>
      </c>
    </row>
    <row r="212" spans="1:48" ht="15" x14ac:dyDescent="0.2">
      <c r="A212" s="4">
        <v>207</v>
      </c>
      <c r="B212" s="54">
        <v>43184</v>
      </c>
      <c r="C212" s="61">
        <v>10.199999999999999</v>
      </c>
      <c r="D212" s="61">
        <v>58</v>
      </c>
      <c r="E212" s="61" t="s">
        <v>76</v>
      </c>
      <c r="F212" s="111">
        <v>7</v>
      </c>
      <c r="G212" s="112">
        <v>0</v>
      </c>
      <c r="H212" s="55">
        <f>IF($D212&gt;0,Bariloche!M207,"")</f>
        <v>86.603173957401339</v>
      </c>
      <c r="I212" s="55">
        <f>IF($D212&gt;0,Bariloche!O207,"")</f>
        <v>11.766870917465958</v>
      </c>
      <c r="J212" s="55">
        <f>IF($D212&gt;0,Bariloche!Y207,"")</f>
        <v>331.61229130585662</v>
      </c>
      <c r="K212" s="55">
        <f>IF($D212&gt;0,Bariloche!Z207,"")</f>
        <v>3.7515429817427197</v>
      </c>
      <c r="L212" s="55">
        <f>IF($D212&gt;0,Bariloche!AA207,"")</f>
        <v>21.616180205885307</v>
      </c>
      <c r="M212" s="55">
        <f>IF($D212&gt;0,Bariloche!AB207,"")</f>
        <v>6.3801683152719226</v>
      </c>
      <c r="N212" s="56">
        <v>85</v>
      </c>
      <c r="O212" s="85" t="str">
        <f>VLOOKUP(K212,Pastizal!$A$2:$AZ$32,MATCH(N212,Pastizal!$B$1:$AZ$1)+1)</f>
        <v>A</v>
      </c>
      <c r="P212" s="85" t="str">
        <f>VLOOKUP(K212,Arbustal!$A$1:$B$61,2)</f>
        <v>E</v>
      </c>
      <c r="Q212" s="85" t="str">
        <f>VLOOKUP(L212,'Tipo A'!$A$2:$GH$384,MATCH(K212,'Tipo A'!$B$1:$GH$1)+1)</f>
        <v>M</v>
      </c>
      <c r="R212" s="85" t="str">
        <f>VLOOKUP(K212,'Tipo B'!$A$2:$FG$72,MATCH(L212,'Tipo B'!$B$1:$FG$1)+1)</f>
        <v>M</v>
      </c>
      <c r="S212" s="85" t="str">
        <f>VLOOKUP(K212,Plantaciones!$A$2:$GT$72,MATCH(L212,Plantaciones!$B$1:$GT$1)+1)</f>
        <v>M</v>
      </c>
      <c r="T212" s="85" t="str">
        <f t="shared" si="115"/>
        <v>A</v>
      </c>
      <c r="U212" s="98">
        <f t="shared" si="116"/>
        <v>3</v>
      </c>
      <c r="V212" s="98">
        <f t="shared" si="117"/>
        <v>5</v>
      </c>
      <c r="W212" s="98">
        <f t="shared" si="118"/>
        <v>2</v>
      </c>
      <c r="X212" s="98">
        <f t="shared" si="119"/>
        <v>2</v>
      </c>
      <c r="Y212" s="98">
        <f t="shared" si="120"/>
        <v>2</v>
      </c>
      <c r="Z212" s="98">
        <f t="shared" si="121"/>
        <v>2.8</v>
      </c>
      <c r="AA212" s="98">
        <f t="shared" si="122"/>
        <v>3</v>
      </c>
      <c r="AB212" s="85" t="str">
        <f t="shared" si="123"/>
        <v>MA</v>
      </c>
      <c r="AC212" s="99">
        <f t="shared" si="124"/>
        <v>1.3800000000000001</v>
      </c>
      <c r="AD212" s="99">
        <f t="shared" si="125"/>
        <v>2.15</v>
      </c>
      <c r="AE212" s="99">
        <f t="shared" si="126"/>
        <v>0.14000000000000001</v>
      </c>
      <c r="AF212" s="99">
        <f t="shared" si="127"/>
        <v>0.08</v>
      </c>
      <c r="AG212" s="99">
        <f t="shared" si="128"/>
        <v>0</v>
      </c>
      <c r="AH212" s="99">
        <f t="shared" si="129"/>
        <v>3.7500000000000004</v>
      </c>
      <c r="AI212" s="99">
        <f t="shared" si="130"/>
        <v>4</v>
      </c>
      <c r="AJ212" s="85" t="str">
        <f t="shared" si="131"/>
        <v>B</v>
      </c>
      <c r="AK212" s="57" t="str">
        <f t="shared" si="109"/>
        <v>Propagación</v>
      </c>
      <c r="AL212" s="58" t="str">
        <f t="shared" si="110"/>
        <v/>
      </c>
      <c r="AM212" s="58" t="str">
        <f t="shared" si="111"/>
        <v/>
      </c>
      <c r="AN212" s="59" t="str">
        <f t="shared" si="112"/>
        <v/>
      </c>
      <c r="AO212" s="59" t="str">
        <f t="shared" si="113"/>
        <v/>
      </c>
      <c r="AP212" s="60" t="str">
        <f t="shared" si="114"/>
        <v/>
      </c>
      <c r="AQ212" s="32">
        <f t="shared" si="105"/>
        <v>5.25</v>
      </c>
      <c r="AR212" s="117">
        <f t="shared" si="106"/>
        <v>14.396826042598661</v>
      </c>
      <c r="AS212" s="32">
        <v>7</v>
      </c>
      <c r="AT212" s="176">
        <f t="shared" si="107"/>
        <v>-3.7541669378914388</v>
      </c>
      <c r="AU212" s="177">
        <f t="shared" si="108"/>
        <v>95.948662287505158</v>
      </c>
      <c r="AV212" s="177">
        <f t="shared" si="132"/>
        <v>1.5991443714584193</v>
      </c>
    </row>
    <row r="213" spans="1:48" ht="15" x14ac:dyDescent="0.2">
      <c r="A213" s="4">
        <v>208</v>
      </c>
      <c r="B213" s="54">
        <v>43185</v>
      </c>
      <c r="C213" s="61">
        <v>11.7</v>
      </c>
      <c r="D213" s="61">
        <v>49</v>
      </c>
      <c r="E213" s="61" t="s">
        <v>96</v>
      </c>
      <c r="F213" s="111">
        <v>3</v>
      </c>
      <c r="G213" s="112">
        <v>0</v>
      </c>
      <c r="H213" s="55">
        <f>IF($D213&gt;0,Bariloche!M208,"")</f>
        <v>86.651409970745675</v>
      </c>
      <c r="I213" s="55">
        <f>IF($D213&gt;0,Bariloche!O208,"")</f>
        <v>12.904361861465958</v>
      </c>
      <c r="J213" s="55">
        <f>IF($D213&gt;0,Bariloche!Y208,"")</f>
        <v>335.42229130585662</v>
      </c>
      <c r="K213" s="55">
        <f>IF($D213&gt;0,Bariloche!Z208,"")</f>
        <v>3.0878727056430901</v>
      </c>
      <c r="L213" s="55">
        <f>IF($D213&gt;0,Bariloche!AA208,"")</f>
        <v>23.544239557193897</v>
      </c>
      <c r="M213" s="55">
        <f>IF($D213&gt;0,Bariloche!AB208,"")</f>
        <v>5.5788094870515854</v>
      </c>
      <c r="N213" s="56">
        <v>85</v>
      </c>
      <c r="O213" s="85" t="str">
        <f>VLOOKUP(K213,Pastizal!$A$2:$AZ$32,MATCH(N213,Pastizal!$B$1:$AZ$1)+1)</f>
        <v>A</v>
      </c>
      <c r="P213" s="85" t="str">
        <f>VLOOKUP(K213,Arbustal!$A$1:$B$61,2)</f>
        <v>E</v>
      </c>
      <c r="Q213" s="85" t="str">
        <f>VLOOKUP(L213,'Tipo A'!$A$2:$GH$384,MATCH(K213,'Tipo A'!$B$1:$GH$1)+1)</f>
        <v>M</v>
      </c>
      <c r="R213" s="85" t="str">
        <f>VLOOKUP(K213,'Tipo B'!$A$2:$FG$72,MATCH(L213,'Tipo B'!$B$1:$FG$1)+1)</f>
        <v>M</v>
      </c>
      <c r="S213" s="85" t="str">
        <f>VLOOKUP(K213,Plantaciones!$A$2:$GT$72,MATCH(L213,Plantaciones!$B$1:$GT$1)+1)</f>
        <v>M</v>
      </c>
      <c r="T213" s="85" t="str">
        <f t="shared" si="115"/>
        <v>A</v>
      </c>
      <c r="U213" s="98">
        <f t="shared" si="116"/>
        <v>3</v>
      </c>
      <c r="V213" s="98">
        <f t="shared" si="117"/>
        <v>5</v>
      </c>
      <c r="W213" s="98">
        <f t="shared" si="118"/>
        <v>2</v>
      </c>
      <c r="X213" s="98">
        <f t="shared" si="119"/>
        <v>2</v>
      </c>
      <c r="Y213" s="98">
        <f t="shared" si="120"/>
        <v>2</v>
      </c>
      <c r="Z213" s="98">
        <f t="shared" si="121"/>
        <v>2.8</v>
      </c>
      <c r="AA213" s="98">
        <f t="shared" si="122"/>
        <v>3</v>
      </c>
      <c r="AB213" s="85" t="str">
        <f t="shared" si="123"/>
        <v>MA</v>
      </c>
      <c r="AC213" s="99">
        <f t="shared" si="124"/>
        <v>1.3800000000000001</v>
      </c>
      <c r="AD213" s="99">
        <f t="shared" si="125"/>
        <v>2.15</v>
      </c>
      <c r="AE213" s="99">
        <f t="shared" si="126"/>
        <v>0.14000000000000001</v>
      </c>
      <c r="AF213" s="99">
        <f t="shared" si="127"/>
        <v>0.08</v>
      </c>
      <c r="AG213" s="99">
        <f t="shared" si="128"/>
        <v>0</v>
      </c>
      <c r="AH213" s="99">
        <f t="shared" si="129"/>
        <v>3.7500000000000004</v>
      </c>
      <c r="AI213" s="99">
        <f t="shared" si="130"/>
        <v>4</v>
      </c>
      <c r="AJ213" s="85" t="str">
        <f t="shared" si="131"/>
        <v>B</v>
      </c>
      <c r="AK213" s="57" t="str">
        <f t="shared" si="109"/>
        <v>Propagación</v>
      </c>
      <c r="AL213" s="58" t="str">
        <f t="shared" si="110"/>
        <v/>
      </c>
      <c r="AM213" s="58" t="str">
        <f t="shared" si="111"/>
        <v/>
      </c>
      <c r="AN213" s="59" t="str">
        <f t="shared" si="112"/>
        <v/>
      </c>
      <c r="AO213" s="59" t="str">
        <f t="shared" si="113"/>
        <v/>
      </c>
      <c r="AP213" s="60" t="str">
        <f t="shared" si="114"/>
        <v/>
      </c>
      <c r="AQ213" s="32">
        <f t="shared" si="105"/>
        <v>2.25</v>
      </c>
      <c r="AR213" s="117">
        <f t="shared" si="106"/>
        <v>14.348590029254325</v>
      </c>
      <c r="AS213" s="32">
        <v>7</v>
      </c>
      <c r="AT213" s="176">
        <f t="shared" si="107"/>
        <v>-5.4439078122868167</v>
      </c>
      <c r="AU213" s="177">
        <f t="shared" si="108"/>
        <v>-357.75352666998606</v>
      </c>
      <c r="AV213" s="177">
        <f t="shared" si="132"/>
        <v>-5.9625587778331006</v>
      </c>
    </row>
    <row r="214" spans="1:48" ht="15" x14ac:dyDescent="0.2">
      <c r="A214" s="4">
        <v>209</v>
      </c>
      <c r="B214" s="54">
        <v>43186</v>
      </c>
      <c r="C214" s="61">
        <v>14.8</v>
      </c>
      <c r="D214" s="61">
        <v>45</v>
      </c>
      <c r="E214" s="61" t="s">
        <v>76</v>
      </c>
      <c r="F214" s="111">
        <v>13</v>
      </c>
      <c r="G214" s="112">
        <v>0</v>
      </c>
      <c r="H214" s="55">
        <f>IF($D214&gt;0,Bariloche!M209,"")</f>
        <v>87.219581137951437</v>
      </c>
      <c r="I214" s="55">
        <f>IF($D214&gt;0,Bariloche!O209,"")</f>
        <v>14.428160621465958</v>
      </c>
      <c r="J214" s="55">
        <f>IF($D214&gt;0,Bariloche!Y209,"")</f>
        <v>339.79029130585661</v>
      </c>
      <c r="K214" s="55">
        <f>IF($D214&gt;0,Bariloche!Z209,"")</f>
        <v>5.5404200440564804</v>
      </c>
      <c r="L214" s="55">
        <f>IF($D214&gt;0,Bariloche!AA209,"")</f>
        <v>26.087052962507798</v>
      </c>
      <c r="M214" s="55">
        <f>IF($D214&gt;0,Bariloche!AB209,"")</f>
        <v>10.034926991670666</v>
      </c>
      <c r="N214" s="56">
        <v>85</v>
      </c>
      <c r="O214" s="85" t="str">
        <f>VLOOKUP(K214,Pastizal!$A$2:$AZ$32,MATCH(N214,Pastizal!$B$1:$AZ$1)+1)</f>
        <v>A</v>
      </c>
      <c r="P214" s="85" t="str">
        <f>VLOOKUP(K214,Arbustal!$A$1:$B$61,2)</f>
        <v>E</v>
      </c>
      <c r="Q214" s="85" t="str">
        <f>VLOOKUP(L214,'Tipo A'!$A$2:$GH$384,MATCH(K214,'Tipo A'!$B$1:$GH$1)+1)</f>
        <v>M</v>
      </c>
      <c r="R214" s="85" t="str">
        <f>VLOOKUP(K214,'Tipo B'!$A$2:$FG$72,MATCH(L214,'Tipo B'!$B$1:$FG$1)+1)</f>
        <v>A</v>
      </c>
      <c r="S214" s="85" t="str">
        <f>VLOOKUP(K214,Plantaciones!$A$2:$GT$72,MATCH(L214,Plantaciones!$B$1:$GT$1)+1)</f>
        <v>M</v>
      </c>
      <c r="T214" s="85" t="str">
        <f t="shared" si="115"/>
        <v>A</v>
      </c>
      <c r="U214" s="98">
        <f t="shared" si="116"/>
        <v>3</v>
      </c>
      <c r="V214" s="98">
        <f t="shared" si="117"/>
        <v>5</v>
      </c>
      <c r="W214" s="98">
        <f t="shared" si="118"/>
        <v>2</v>
      </c>
      <c r="X214" s="98">
        <f t="shared" si="119"/>
        <v>3</v>
      </c>
      <c r="Y214" s="98">
        <f t="shared" si="120"/>
        <v>2</v>
      </c>
      <c r="Z214" s="98">
        <f t="shared" si="121"/>
        <v>3</v>
      </c>
      <c r="AA214" s="98">
        <f t="shared" si="122"/>
        <v>3</v>
      </c>
      <c r="AB214" s="85" t="str">
        <f t="shared" si="123"/>
        <v>MA</v>
      </c>
      <c r="AC214" s="99">
        <f t="shared" si="124"/>
        <v>1.3800000000000001</v>
      </c>
      <c r="AD214" s="99">
        <f t="shared" si="125"/>
        <v>2.15</v>
      </c>
      <c r="AE214" s="99">
        <f t="shared" si="126"/>
        <v>0.14000000000000001</v>
      </c>
      <c r="AF214" s="99">
        <f t="shared" si="127"/>
        <v>0.12</v>
      </c>
      <c r="AG214" s="99">
        <f t="shared" si="128"/>
        <v>0</v>
      </c>
      <c r="AH214" s="99">
        <f t="shared" si="129"/>
        <v>3.7900000000000005</v>
      </c>
      <c r="AI214" s="99">
        <f t="shared" si="130"/>
        <v>4</v>
      </c>
      <c r="AJ214" s="85" t="str">
        <f t="shared" si="131"/>
        <v>M</v>
      </c>
      <c r="AK214" s="57" t="str">
        <f t="shared" si="109"/>
        <v>Propagación</v>
      </c>
      <c r="AL214" s="58" t="str">
        <f t="shared" si="110"/>
        <v/>
      </c>
      <c r="AM214" s="58" t="str">
        <f t="shared" si="111"/>
        <v/>
      </c>
      <c r="AN214" s="59" t="str">
        <f t="shared" si="112"/>
        <v/>
      </c>
      <c r="AO214" s="59" t="str">
        <f t="shared" si="113"/>
        <v/>
      </c>
      <c r="AP214" s="60" t="str">
        <f t="shared" si="114"/>
        <v/>
      </c>
      <c r="AQ214" s="32">
        <f t="shared" si="105"/>
        <v>9.75</v>
      </c>
      <c r="AR214" s="117">
        <f t="shared" si="106"/>
        <v>13.780418862048563</v>
      </c>
      <c r="AS214" s="32">
        <v>7</v>
      </c>
      <c r="AT214" s="176">
        <f t="shared" si="107"/>
        <v>-0.930275922060396</v>
      </c>
      <c r="AU214" s="177">
        <f t="shared" si="108"/>
        <v>933.53949945292743</v>
      </c>
      <c r="AV214" s="177">
        <f t="shared" si="132"/>
        <v>15.558991657548791</v>
      </c>
    </row>
    <row r="215" spans="1:48" ht="15" x14ac:dyDescent="0.2">
      <c r="A215" s="4">
        <v>210</v>
      </c>
      <c r="B215" s="54">
        <v>43187</v>
      </c>
      <c r="C215" s="61">
        <v>17.2</v>
      </c>
      <c r="D215" s="61">
        <v>58</v>
      </c>
      <c r="E215" s="61" t="s">
        <v>76</v>
      </c>
      <c r="F215" s="111">
        <v>38</v>
      </c>
      <c r="G215" s="112">
        <v>0</v>
      </c>
      <c r="H215" s="55">
        <f>IF($D215&gt;0,Bariloche!M210,"")</f>
        <v>87.134092553673028</v>
      </c>
      <c r="I215" s="55">
        <f>IF($D215&gt;0,Bariloche!O210,"")</f>
        <v>15.767430749465957</v>
      </c>
      <c r="J215" s="55">
        <f>IF($D215&gt;0,Bariloche!Y210,"")</f>
        <v>344.59029130585662</v>
      </c>
      <c r="K215" s="55">
        <f>IF($D215&gt;0,Bariloche!Z210,"")</f>
        <v>19.286116907533586</v>
      </c>
      <c r="L215" s="55">
        <f>IF($D215&gt;0,Bariloche!AA210,"")</f>
        <v>28.29780250055769</v>
      </c>
      <c r="M215" s="55">
        <f>IF($D215&gt;0,Bariloche!AB210,"")</f>
        <v>26.743365216750004</v>
      </c>
      <c r="N215" s="56">
        <v>85</v>
      </c>
      <c r="O215" s="85" t="str">
        <f>VLOOKUP(K215,Pastizal!$A$2:$AZ$32,MATCH(N215,Pastizal!$B$1:$AZ$1)+1)</f>
        <v>E</v>
      </c>
      <c r="P215" s="85" t="str">
        <f>VLOOKUP(K215,Arbustal!$A$1:$B$61,2)</f>
        <v>E</v>
      </c>
      <c r="Q215" s="85" t="str">
        <f>VLOOKUP(L215,'Tipo A'!$A$2:$GH$384,MATCH(K215,'Tipo A'!$B$1:$GH$1)+1)</f>
        <v>A</v>
      </c>
      <c r="R215" s="85" t="str">
        <f>VLOOKUP(K215,'Tipo B'!$A$2:$FG$72,MATCH(L215,'Tipo B'!$B$1:$FG$1)+1)</f>
        <v>E</v>
      </c>
      <c r="S215" s="85" t="str">
        <f>VLOOKUP(K215,Plantaciones!$A$2:$GT$72,MATCH(L215,Plantaciones!$B$1:$GT$1)+1)</f>
        <v>E</v>
      </c>
      <c r="T215" s="85" t="str">
        <f t="shared" si="115"/>
        <v>E</v>
      </c>
      <c r="U215" s="98">
        <f t="shared" si="116"/>
        <v>5</v>
      </c>
      <c r="V215" s="98">
        <f t="shared" si="117"/>
        <v>5</v>
      </c>
      <c r="W215" s="98">
        <f t="shared" si="118"/>
        <v>3</v>
      </c>
      <c r="X215" s="98">
        <f t="shared" si="119"/>
        <v>5</v>
      </c>
      <c r="Y215" s="98">
        <f t="shared" si="120"/>
        <v>5</v>
      </c>
      <c r="Z215" s="98">
        <f t="shared" si="121"/>
        <v>4.5999999999999996</v>
      </c>
      <c r="AA215" s="98">
        <f t="shared" si="122"/>
        <v>5</v>
      </c>
      <c r="AB215" s="85" t="str">
        <f t="shared" si="123"/>
        <v>E</v>
      </c>
      <c r="AC215" s="99">
        <f t="shared" si="124"/>
        <v>2.3000000000000003</v>
      </c>
      <c r="AD215" s="99">
        <f t="shared" si="125"/>
        <v>2.15</v>
      </c>
      <c r="AE215" s="99">
        <f t="shared" si="126"/>
        <v>0.21000000000000002</v>
      </c>
      <c r="AF215" s="99">
        <f t="shared" si="127"/>
        <v>0.2</v>
      </c>
      <c r="AG215" s="99">
        <f t="shared" si="128"/>
        <v>0</v>
      </c>
      <c r="AH215" s="99">
        <f t="shared" si="129"/>
        <v>4.8600000000000003</v>
      </c>
      <c r="AI215" s="99">
        <f t="shared" si="130"/>
        <v>5</v>
      </c>
      <c r="AJ215" s="85" t="str">
        <f t="shared" si="131"/>
        <v>A</v>
      </c>
      <c r="AK215" s="57" t="str">
        <f t="shared" si="109"/>
        <v>Propagación</v>
      </c>
      <c r="AL215" s="58" t="str">
        <f t="shared" si="110"/>
        <v>rápida</v>
      </c>
      <c r="AM215" s="58" t="str">
        <f t="shared" si="111"/>
        <v/>
      </c>
      <c r="AN215" s="59" t="str">
        <f t="shared" si="112"/>
        <v>dificultad de control en la cabeza</v>
      </c>
      <c r="AO215" s="59" t="str">
        <f t="shared" si="113"/>
        <v/>
      </c>
      <c r="AP215" s="60" t="str">
        <f t="shared" si="114"/>
        <v/>
      </c>
      <c r="AQ215" s="32">
        <f t="shared" si="105"/>
        <v>28.5</v>
      </c>
      <c r="AR215" s="117">
        <f t="shared" si="106"/>
        <v>13.865907446326972</v>
      </c>
      <c r="AS215" s="32">
        <v>7</v>
      </c>
      <c r="AT215" s="176">
        <f t="shared" si="107"/>
        <v>9.7213188725426694</v>
      </c>
      <c r="AU215" s="177">
        <f t="shared" si="108"/>
        <v>3818.4231022374506</v>
      </c>
      <c r="AV215" s="177">
        <f t="shared" si="132"/>
        <v>63.640385037290841</v>
      </c>
    </row>
    <row r="216" spans="1:48" ht="15" x14ac:dyDescent="0.2">
      <c r="A216" s="4">
        <v>211</v>
      </c>
      <c r="B216" s="54">
        <v>43188</v>
      </c>
      <c r="C216" s="61">
        <v>13.2</v>
      </c>
      <c r="D216" s="61">
        <v>54</v>
      </c>
      <c r="E216" s="61" t="s">
        <v>123</v>
      </c>
      <c r="F216" s="111">
        <v>14</v>
      </c>
      <c r="G216" s="112">
        <v>0</v>
      </c>
      <c r="H216" s="55">
        <f>IF($D216&gt;0,Bariloche!M211,"")</f>
        <v>87.144318093538999</v>
      </c>
      <c r="I216" s="55">
        <f>IF($D216&gt;0,Bariloche!O211,"")</f>
        <v>16.913634093465959</v>
      </c>
      <c r="J216" s="55">
        <f>IF($D216&gt;0,Bariloche!Y211,"")</f>
        <v>348.67029130585661</v>
      </c>
      <c r="K216" s="55">
        <f>IF($D216&gt;0,Bariloche!Z211,"")</f>
        <v>5.7645233910334488</v>
      </c>
      <c r="L216" s="55">
        <f>IF($D216&gt;0,Bariloche!AA211,"")</f>
        <v>30.168644119594802</v>
      </c>
      <c r="M216" s="55">
        <f>IF($D216&gt;0,Bariloche!AB211,"")</f>
        <v>11.23003831287958</v>
      </c>
      <c r="N216" s="56">
        <v>85</v>
      </c>
      <c r="O216" s="85" t="str">
        <f>VLOOKUP(K216,Pastizal!$A$2:$AZ$32,MATCH(N216,Pastizal!$B$1:$AZ$1)+1)</f>
        <v>A</v>
      </c>
      <c r="P216" s="85" t="str">
        <f>VLOOKUP(K216,Arbustal!$A$1:$B$61,2)</f>
        <v>E</v>
      </c>
      <c r="Q216" s="85" t="str">
        <f>VLOOKUP(L216,'Tipo A'!$A$2:$GH$384,MATCH(K216,'Tipo A'!$B$1:$GH$1)+1)</f>
        <v>M</v>
      </c>
      <c r="R216" s="85" t="str">
        <f>VLOOKUP(K216,'Tipo B'!$A$2:$FG$72,MATCH(L216,'Tipo B'!$B$1:$FG$1)+1)</f>
        <v>A</v>
      </c>
      <c r="S216" s="85" t="str">
        <f>VLOOKUP(K216,Plantaciones!$A$2:$GT$72,MATCH(L216,Plantaciones!$B$1:$GT$1)+1)</f>
        <v>M</v>
      </c>
      <c r="T216" s="85" t="str">
        <f t="shared" si="115"/>
        <v>A</v>
      </c>
      <c r="U216" s="98">
        <f t="shared" si="116"/>
        <v>3</v>
      </c>
      <c r="V216" s="98">
        <f t="shared" si="117"/>
        <v>5</v>
      </c>
      <c r="W216" s="98">
        <f t="shared" si="118"/>
        <v>2</v>
      </c>
      <c r="X216" s="98">
        <f t="shared" si="119"/>
        <v>3</v>
      </c>
      <c r="Y216" s="98">
        <f t="shared" si="120"/>
        <v>2</v>
      </c>
      <c r="Z216" s="98">
        <f t="shared" si="121"/>
        <v>3</v>
      </c>
      <c r="AA216" s="98">
        <f t="shared" si="122"/>
        <v>3</v>
      </c>
      <c r="AB216" s="85" t="str">
        <f t="shared" si="123"/>
        <v>MA</v>
      </c>
      <c r="AC216" s="99">
        <f t="shared" si="124"/>
        <v>1.3800000000000001</v>
      </c>
      <c r="AD216" s="99">
        <f t="shared" si="125"/>
        <v>2.15</v>
      </c>
      <c r="AE216" s="99">
        <f t="shared" si="126"/>
        <v>0.14000000000000001</v>
      </c>
      <c r="AF216" s="99">
        <f t="shared" si="127"/>
        <v>0.12</v>
      </c>
      <c r="AG216" s="99">
        <f t="shared" si="128"/>
        <v>0</v>
      </c>
      <c r="AH216" s="99">
        <f t="shared" si="129"/>
        <v>3.7900000000000005</v>
      </c>
      <c r="AI216" s="99">
        <f t="shared" si="130"/>
        <v>4</v>
      </c>
      <c r="AJ216" s="85" t="str">
        <f t="shared" si="131"/>
        <v>M</v>
      </c>
      <c r="AK216" s="57" t="str">
        <f t="shared" si="109"/>
        <v>Propagación</v>
      </c>
      <c r="AL216" s="58" t="str">
        <f t="shared" si="110"/>
        <v/>
      </c>
      <c r="AM216" s="58" t="str">
        <f t="shared" si="111"/>
        <v/>
      </c>
      <c r="AN216" s="59" t="str">
        <f t="shared" si="112"/>
        <v/>
      </c>
      <c r="AO216" s="59" t="str">
        <f t="shared" si="113"/>
        <v/>
      </c>
      <c r="AP216" s="60" t="str">
        <f t="shared" si="114"/>
        <v/>
      </c>
      <c r="AQ216" s="32">
        <f t="shared" si="105"/>
        <v>10.5</v>
      </c>
      <c r="AR216" s="117">
        <f t="shared" si="106"/>
        <v>13.855681906461001</v>
      </c>
      <c r="AS216" s="32">
        <v>7</v>
      </c>
      <c r="AT216" s="176">
        <f t="shared" si="107"/>
        <v>-0.53438640071362187</v>
      </c>
      <c r="AU216" s="177">
        <f t="shared" si="108"/>
        <v>1032.5545253268915</v>
      </c>
      <c r="AV216" s="177">
        <f t="shared" si="132"/>
        <v>17.209242088781526</v>
      </c>
    </row>
    <row r="217" spans="1:48" ht="15" x14ac:dyDescent="0.2">
      <c r="A217" s="4">
        <v>212</v>
      </c>
      <c r="B217" s="54">
        <v>43189</v>
      </c>
      <c r="C217" s="61">
        <v>16.399999999999999</v>
      </c>
      <c r="D217" s="61">
        <v>63</v>
      </c>
      <c r="E217" s="61" t="s">
        <v>97</v>
      </c>
      <c r="F217" s="111">
        <v>36</v>
      </c>
      <c r="G217" s="112">
        <v>0</v>
      </c>
      <c r="H217" s="55">
        <f>IF($D217&gt;0,Bariloche!M212,"")</f>
        <v>86.294382572291141</v>
      </c>
      <c r="I217" s="55">
        <f>IF($D217&gt;0,Bariloche!O212,"")</f>
        <v>18.041889893465957</v>
      </c>
      <c r="J217" s="55">
        <f>IF($D217&gt;0,Bariloche!Y212,"")</f>
        <v>353.32629130585661</v>
      </c>
      <c r="K217" s="55">
        <f>IF($D217&gt;0,Bariloche!Z212,"")</f>
        <v>15.479762091189929</v>
      </c>
      <c r="L217" s="55">
        <f>IF($D217&gt;0,Bariloche!AA212,"")</f>
        <v>31.998884562614577</v>
      </c>
      <c r="M217" s="55">
        <f>IF($D217&gt;0,Bariloche!AB212,"")</f>
        <v>24.312643501792927</v>
      </c>
      <c r="N217" s="56">
        <v>85</v>
      </c>
      <c r="O217" s="85" t="str">
        <f>VLOOKUP(K217,Pastizal!$A$2:$AZ$32,MATCH(N217,Pastizal!$B$1:$AZ$1)+1)</f>
        <v>E</v>
      </c>
      <c r="P217" s="85" t="str">
        <f>VLOOKUP(K217,Arbustal!$A$1:$B$61,2)</f>
        <v>E</v>
      </c>
      <c r="Q217" s="85" t="str">
        <f>VLOOKUP(L217,'Tipo A'!$A$2:$GH$384,MATCH(K217,'Tipo A'!$B$1:$GH$1)+1)</f>
        <v>A</v>
      </c>
      <c r="R217" s="85" t="str">
        <f>VLOOKUP(K217,'Tipo B'!$A$2:$FG$72,MATCH(L217,'Tipo B'!$B$1:$FG$1)+1)</f>
        <v>E</v>
      </c>
      <c r="S217" s="85" t="str">
        <f>VLOOKUP(K217,Plantaciones!$A$2:$GT$72,MATCH(L217,Plantaciones!$B$1:$GT$1)+1)</f>
        <v>E</v>
      </c>
      <c r="T217" s="85" t="str">
        <f t="shared" si="115"/>
        <v>E</v>
      </c>
      <c r="U217" s="98">
        <f t="shared" si="116"/>
        <v>5</v>
      </c>
      <c r="V217" s="98">
        <f t="shared" si="117"/>
        <v>5</v>
      </c>
      <c r="W217" s="98">
        <f t="shared" si="118"/>
        <v>3</v>
      </c>
      <c r="X217" s="98">
        <f t="shared" si="119"/>
        <v>5</v>
      </c>
      <c r="Y217" s="98">
        <f t="shared" si="120"/>
        <v>5</v>
      </c>
      <c r="Z217" s="98">
        <f t="shared" si="121"/>
        <v>4.5999999999999996</v>
      </c>
      <c r="AA217" s="98">
        <f t="shared" si="122"/>
        <v>5</v>
      </c>
      <c r="AB217" s="85" t="str">
        <f t="shared" si="123"/>
        <v>E</v>
      </c>
      <c r="AC217" s="99">
        <f t="shared" si="124"/>
        <v>2.3000000000000003</v>
      </c>
      <c r="AD217" s="99">
        <f t="shared" si="125"/>
        <v>2.15</v>
      </c>
      <c r="AE217" s="99">
        <f t="shared" si="126"/>
        <v>0.21000000000000002</v>
      </c>
      <c r="AF217" s="99">
        <f t="shared" si="127"/>
        <v>0.2</v>
      </c>
      <c r="AG217" s="99">
        <f t="shared" si="128"/>
        <v>0</v>
      </c>
      <c r="AH217" s="99">
        <f t="shared" si="129"/>
        <v>4.8600000000000003</v>
      </c>
      <c r="AI217" s="99">
        <f t="shared" si="130"/>
        <v>5</v>
      </c>
      <c r="AJ217" s="85" t="str">
        <f t="shared" si="131"/>
        <v>A</v>
      </c>
      <c r="AK217" s="57" t="str">
        <f t="shared" si="109"/>
        <v>Propagación</v>
      </c>
      <c r="AL217" s="58" t="str">
        <f t="shared" si="110"/>
        <v>rápida</v>
      </c>
      <c r="AM217" s="58" t="str">
        <f t="shared" si="111"/>
        <v/>
      </c>
      <c r="AN217" s="59" t="str">
        <f t="shared" si="112"/>
        <v>dificultad de control en la cabeza</v>
      </c>
      <c r="AO217" s="59" t="str">
        <f t="shared" si="113"/>
        <v/>
      </c>
      <c r="AP217" s="60" t="str">
        <f t="shared" si="114"/>
        <v/>
      </c>
      <c r="AQ217" s="32">
        <f t="shared" si="105"/>
        <v>27</v>
      </c>
      <c r="AR217" s="117">
        <f t="shared" si="106"/>
        <v>14.705617427708859</v>
      </c>
      <c r="AS217" s="32">
        <v>7</v>
      </c>
      <c r="AT217" s="176">
        <f t="shared" si="107"/>
        <v>8.5136406803622791</v>
      </c>
      <c r="AU217" s="177">
        <f t="shared" si="108"/>
        <v>3394.6192264823803</v>
      </c>
      <c r="AV217" s="177">
        <f t="shared" si="132"/>
        <v>56.576987108039674</v>
      </c>
    </row>
    <row r="218" spans="1:48" ht="15" x14ac:dyDescent="0.2">
      <c r="A218" s="4">
        <v>213</v>
      </c>
      <c r="B218" s="54">
        <v>43190</v>
      </c>
      <c r="C218" s="61">
        <v>14.1</v>
      </c>
      <c r="D218" s="61">
        <v>54</v>
      </c>
      <c r="E218" s="61"/>
      <c r="F218" s="111"/>
      <c r="G218" s="112">
        <v>0</v>
      </c>
      <c r="H218" s="55">
        <f>IF($D218&gt;0,Bariloche!M213,"")</f>
        <v>86.342516638053013</v>
      </c>
      <c r="I218" s="55">
        <f>IF($D218&gt;0,Bariloche!O213,"")</f>
        <v>19.260231909465958</v>
      </c>
      <c r="J218" s="55">
        <f>IF($D218&gt;0,Bariloche!Y213,"")</f>
        <v>357.56829130585663</v>
      </c>
      <c r="K218" s="55">
        <f>IF($D218&gt;0,Bariloche!Z213,"")</f>
        <v>2.5412239723406196</v>
      </c>
      <c r="L218" s="55">
        <f>IF($D218&gt;0,Bariloche!AA213,"")</f>
        <v>33.948868070632322</v>
      </c>
      <c r="M218" s="55">
        <f>IF($D218&gt;0,Bariloche!AB213,"")</f>
        <v>5.8511844693327433</v>
      </c>
      <c r="N218" s="56">
        <v>85</v>
      </c>
      <c r="O218" s="85" t="str">
        <f>VLOOKUP(K218,Pastizal!$A$2:$AZ$32,MATCH(N218,Pastizal!$B$1:$AZ$1)+1)</f>
        <v>M</v>
      </c>
      <c r="P218" s="85" t="str">
        <f>VLOOKUP(K218,Arbustal!$A$1:$B$61,2)</f>
        <v>MA</v>
      </c>
      <c r="Q218" s="85" t="str">
        <f>VLOOKUP(L218,'Tipo A'!$A$2:$GH$384,MATCH(K218,'Tipo A'!$B$1:$GH$1)+1)</f>
        <v>M</v>
      </c>
      <c r="R218" s="85" t="str">
        <f>VLOOKUP(K218,'Tipo B'!$A$2:$FG$72,MATCH(L218,'Tipo B'!$B$1:$FG$1)+1)</f>
        <v>M</v>
      </c>
      <c r="S218" s="85" t="str">
        <f>VLOOKUP(K218,Plantaciones!$A$2:$GT$72,MATCH(L218,Plantaciones!$B$1:$GT$1)+1)</f>
        <v>M</v>
      </c>
      <c r="T218" s="85" t="str">
        <f t="shared" si="115"/>
        <v>M</v>
      </c>
      <c r="U218" s="98">
        <f t="shared" si="116"/>
        <v>2</v>
      </c>
      <c r="V218" s="98">
        <f t="shared" si="117"/>
        <v>4</v>
      </c>
      <c r="W218" s="98">
        <f t="shared" si="118"/>
        <v>2</v>
      </c>
      <c r="X218" s="98">
        <f t="shared" si="119"/>
        <v>2</v>
      </c>
      <c r="Y218" s="98">
        <f t="shared" si="120"/>
        <v>2</v>
      </c>
      <c r="Z218" s="98">
        <f t="shared" si="121"/>
        <v>2.4</v>
      </c>
      <c r="AA218" s="98">
        <f t="shared" si="122"/>
        <v>2</v>
      </c>
      <c r="AB218" s="85" t="str">
        <f t="shared" si="123"/>
        <v>A</v>
      </c>
      <c r="AC218" s="99">
        <f t="shared" si="124"/>
        <v>0.92</v>
      </c>
      <c r="AD218" s="99">
        <f t="shared" si="125"/>
        <v>1.72</v>
      </c>
      <c r="AE218" s="99">
        <f t="shared" si="126"/>
        <v>0.14000000000000001</v>
      </c>
      <c r="AF218" s="99">
        <f t="shared" si="127"/>
        <v>0.08</v>
      </c>
      <c r="AG218" s="99">
        <f t="shared" si="128"/>
        <v>0</v>
      </c>
      <c r="AH218" s="99">
        <f t="shared" si="129"/>
        <v>2.8600000000000003</v>
      </c>
      <c r="AI218" s="99">
        <f t="shared" si="130"/>
        <v>3</v>
      </c>
      <c r="AJ218" s="85" t="str">
        <f t="shared" si="131"/>
        <v>B</v>
      </c>
      <c r="AK218" s="57" t="str">
        <f t="shared" si="109"/>
        <v>Propagación</v>
      </c>
      <c r="AL218" s="58" t="str">
        <f t="shared" si="110"/>
        <v/>
      </c>
      <c r="AM218" s="58" t="str">
        <f t="shared" si="111"/>
        <v/>
      </c>
      <c r="AN218" s="59" t="str">
        <f t="shared" si="112"/>
        <v/>
      </c>
      <c r="AO218" s="59" t="str">
        <f t="shared" si="113"/>
        <v/>
      </c>
      <c r="AP218" s="60" t="str">
        <f t="shared" si="114"/>
        <v/>
      </c>
      <c r="AQ218" s="32">
        <f t="shared" si="105"/>
        <v>0</v>
      </c>
      <c r="AR218" s="117">
        <f t="shared" si="106"/>
        <v>14.657483361946987</v>
      </c>
      <c r="AS218" s="32">
        <v>7</v>
      </c>
      <c r="AT218" s="176">
        <f t="shared" si="107"/>
        <v>-6.8561430120177347</v>
      </c>
      <c r="AU218" s="177">
        <f t="shared" si="108"/>
        <v>-776.70620652391335</v>
      </c>
      <c r="AV218" s="177">
        <f t="shared" si="132"/>
        <v>-12.945103442065223</v>
      </c>
    </row>
    <row r="219" spans="1:48" ht="15" x14ac:dyDescent="0.2">
      <c r="A219" s="4">
        <v>214</v>
      </c>
      <c r="B219" s="54">
        <v>43191</v>
      </c>
      <c r="C219" s="61">
        <v>16.2</v>
      </c>
      <c r="D219" s="61">
        <v>35</v>
      </c>
      <c r="E219" s="61"/>
      <c r="F219" s="111"/>
      <c r="G219" s="112"/>
      <c r="H219" s="55">
        <f>IF($D219&gt;0,Bariloche!M214,"")</f>
        <v>88.158214025245272</v>
      </c>
      <c r="I219" s="55">
        <f>IF($D219&gt;0,Bariloche!O214,"")</f>
        <v>20.942776279465956</v>
      </c>
      <c r="J219" s="55">
        <f>IF($D219&gt;0,Bariloche!Y214,"")</f>
        <v>361.18829130585664</v>
      </c>
      <c r="K219" s="55">
        <f>IF($D219&gt;0,Bariloche!Z214,"")</f>
        <v>3.2916620313302691</v>
      </c>
      <c r="L219" s="55">
        <f>IF($D219&gt;0,Bariloche!AA214,"")</f>
        <v>36.582627457295551</v>
      </c>
      <c r="M219" s="55">
        <f>IF($D219&gt;0,Bariloche!AB214,"")</f>
        <v>7.7978212563742693</v>
      </c>
      <c r="N219" s="56">
        <v>85</v>
      </c>
      <c r="O219" s="85" t="str">
        <f>VLOOKUP(K219,Pastizal!$A$2:$AZ$32,MATCH(N219,Pastizal!$B$1:$AZ$1)+1)</f>
        <v>A</v>
      </c>
      <c r="P219" s="85" t="str">
        <f>VLOOKUP(K219,Arbustal!$A$1:$B$61,2)</f>
        <v>E</v>
      </c>
      <c r="Q219" s="85" t="str">
        <f>VLOOKUP(L219,'Tipo A'!$A$2:$GH$384,MATCH(K219,'Tipo A'!$B$1:$GH$1)+1)</f>
        <v>M</v>
      </c>
      <c r="R219" s="85" t="str">
        <f>VLOOKUP(K219,'Tipo B'!$A$2:$FG$72,MATCH(L219,'Tipo B'!$B$1:$FG$1)+1)</f>
        <v>A</v>
      </c>
      <c r="S219" s="85" t="str">
        <f>VLOOKUP(K219,Plantaciones!$A$2:$GT$72,MATCH(L219,Plantaciones!$B$1:$GT$1)+1)</f>
        <v>M</v>
      </c>
      <c r="T219" s="85" t="str">
        <f t="shared" si="115"/>
        <v>A</v>
      </c>
      <c r="U219" s="98">
        <f t="shared" si="116"/>
        <v>3</v>
      </c>
      <c r="V219" s="98">
        <f t="shared" si="117"/>
        <v>5</v>
      </c>
      <c r="W219" s="98">
        <f t="shared" si="118"/>
        <v>2</v>
      </c>
      <c r="X219" s="98">
        <f t="shared" si="119"/>
        <v>3</v>
      </c>
      <c r="Y219" s="98">
        <f t="shared" si="120"/>
        <v>2</v>
      </c>
      <c r="Z219" s="98">
        <f t="shared" si="121"/>
        <v>3</v>
      </c>
      <c r="AA219" s="98">
        <f t="shared" si="122"/>
        <v>3</v>
      </c>
      <c r="AB219" s="85" t="str">
        <f t="shared" si="123"/>
        <v>MA</v>
      </c>
      <c r="AC219" s="99">
        <f t="shared" si="124"/>
        <v>1.3800000000000001</v>
      </c>
      <c r="AD219" s="99">
        <f t="shared" si="125"/>
        <v>2.15</v>
      </c>
      <c r="AE219" s="99">
        <f t="shared" si="126"/>
        <v>0.14000000000000001</v>
      </c>
      <c r="AF219" s="99">
        <f t="shared" si="127"/>
        <v>0.12</v>
      </c>
      <c r="AG219" s="99">
        <f t="shared" si="128"/>
        <v>0</v>
      </c>
      <c r="AH219" s="99">
        <f t="shared" si="129"/>
        <v>3.7900000000000005</v>
      </c>
      <c r="AI219" s="99">
        <f t="shared" si="130"/>
        <v>4</v>
      </c>
      <c r="AJ219" s="85" t="str">
        <f t="shared" si="131"/>
        <v>B</v>
      </c>
      <c r="AK219" s="57" t="str">
        <f t="shared" si="109"/>
        <v>Propagación</v>
      </c>
      <c r="AL219" s="58" t="str">
        <f t="shared" si="110"/>
        <v/>
      </c>
      <c r="AM219" s="58" t="str">
        <f t="shared" si="111"/>
        <v/>
      </c>
      <c r="AN219" s="59" t="str">
        <f t="shared" si="112"/>
        <v/>
      </c>
      <c r="AO219" s="59" t="str">
        <f t="shared" si="113"/>
        <v/>
      </c>
      <c r="AP219" s="60" t="str">
        <f t="shared" si="114"/>
        <v/>
      </c>
      <c r="AQ219" s="32">
        <f t="shared" si="105"/>
        <v>0</v>
      </c>
      <c r="AR219" s="117">
        <f t="shared" si="106"/>
        <v>12.841785974754728</v>
      </c>
      <c r="AS219" s="32">
        <v>7</v>
      </c>
      <c r="AT219" s="176">
        <f t="shared" si="107"/>
        <v>-6.0935501093969862</v>
      </c>
      <c r="AU219" s="177">
        <f t="shared" si="108"/>
        <v>-362.7272022440784</v>
      </c>
      <c r="AV219" s="177">
        <f t="shared" si="132"/>
        <v>-6.0454533707346396</v>
      </c>
    </row>
    <row r="220" spans="1:48" ht="15" x14ac:dyDescent="0.2">
      <c r="A220" s="4">
        <v>215</v>
      </c>
      <c r="B220" s="54">
        <v>43192</v>
      </c>
      <c r="C220" s="61">
        <v>15.4</v>
      </c>
      <c r="D220" s="61">
        <v>46</v>
      </c>
      <c r="E220" s="61"/>
      <c r="F220" s="111"/>
      <c r="G220" s="112"/>
      <c r="H220" s="55">
        <f>IF($D220&gt;0,Bariloche!M215,"")</f>
        <v>88.206963435605104</v>
      </c>
      <c r="I220" s="55">
        <f>IF($D220&gt;0,Bariloche!O215,"")</f>
        <v>22.275943939465957</v>
      </c>
      <c r="J220" s="55">
        <f>IF($D220&gt;0,Bariloche!Y215,"")</f>
        <v>364.66429130585664</v>
      </c>
      <c r="K220" s="55">
        <f>IF($D220&gt;0,Bariloche!Z215,"")</f>
        <v>3.3147524197762368</v>
      </c>
      <c r="L220" s="55">
        <f>IF($D220&gt;0,Bariloche!AA215,"")</f>
        <v>38.649511548980783</v>
      </c>
      <c r="M220" s="55">
        <f>IF($D220&gt;0,Bariloche!AB215,"")</f>
        <v>8.1148358165238079</v>
      </c>
      <c r="N220" s="56">
        <v>85</v>
      </c>
      <c r="O220" s="85" t="str">
        <f>VLOOKUP(K220,Pastizal!$A$2:$AZ$32,MATCH(N220,Pastizal!$B$1:$AZ$1)+1)</f>
        <v>A</v>
      </c>
      <c r="P220" s="85" t="str">
        <f>VLOOKUP(K220,Arbustal!$A$1:$B$61,2)</f>
        <v>E</v>
      </c>
      <c r="Q220" s="85" t="str">
        <f>VLOOKUP(L220,'Tipo A'!$A$2:$GH$384,MATCH(K220,'Tipo A'!$B$1:$GH$1)+1)</f>
        <v>M</v>
      </c>
      <c r="R220" s="85" t="str">
        <f>VLOOKUP(K220,'Tipo B'!$A$2:$FG$72,MATCH(L220,'Tipo B'!$B$1:$FG$1)+1)</f>
        <v>A</v>
      </c>
      <c r="S220" s="85" t="str">
        <f>VLOOKUP(K220,Plantaciones!$A$2:$GT$72,MATCH(L220,Plantaciones!$B$1:$GT$1)+1)</f>
        <v>M</v>
      </c>
      <c r="T220" s="85" t="str">
        <f t="shared" si="115"/>
        <v>A</v>
      </c>
      <c r="U220" s="98">
        <f t="shared" si="116"/>
        <v>3</v>
      </c>
      <c r="V220" s="98">
        <f t="shared" si="117"/>
        <v>5</v>
      </c>
      <c r="W220" s="98">
        <f t="shared" si="118"/>
        <v>2</v>
      </c>
      <c r="X220" s="98">
        <f t="shared" si="119"/>
        <v>3</v>
      </c>
      <c r="Y220" s="98">
        <f t="shared" si="120"/>
        <v>2</v>
      </c>
      <c r="Z220" s="98">
        <f t="shared" si="121"/>
        <v>3</v>
      </c>
      <c r="AA220" s="98">
        <f t="shared" si="122"/>
        <v>3</v>
      </c>
      <c r="AB220" s="85" t="str">
        <f t="shared" si="123"/>
        <v>MA</v>
      </c>
      <c r="AC220" s="99">
        <f t="shared" si="124"/>
        <v>1.3800000000000001</v>
      </c>
      <c r="AD220" s="99">
        <f t="shared" si="125"/>
        <v>2.15</v>
      </c>
      <c r="AE220" s="99">
        <f t="shared" si="126"/>
        <v>0.14000000000000001</v>
      </c>
      <c r="AF220" s="99">
        <f t="shared" si="127"/>
        <v>0.12</v>
      </c>
      <c r="AG220" s="99">
        <f t="shared" si="128"/>
        <v>0</v>
      </c>
      <c r="AH220" s="99">
        <f t="shared" si="129"/>
        <v>3.7900000000000005</v>
      </c>
      <c r="AI220" s="99">
        <f t="shared" si="130"/>
        <v>4</v>
      </c>
      <c r="AJ220" s="85" t="str">
        <f t="shared" si="131"/>
        <v>B</v>
      </c>
      <c r="AK220" s="57" t="str">
        <f t="shared" si="109"/>
        <v>Propagación</v>
      </c>
      <c r="AL220" s="58" t="str">
        <f t="shared" si="110"/>
        <v/>
      </c>
      <c r="AM220" s="58" t="str">
        <f t="shared" si="111"/>
        <v/>
      </c>
      <c r="AN220" s="59" t="str">
        <f t="shared" si="112"/>
        <v/>
      </c>
      <c r="AO220" s="59" t="str">
        <f t="shared" si="113"/>
        <v/>
      </c>
      <c r="AP220" s="60" t="str">
        <f t="shared" si="114"/>
        <v/>
      </c>
      <c r="AQ220" s="32">
        <f t="shared" si="105"/>
        <v>0</v>
      </c>
      <c r="AR220" s="117">
        <f t="shared" si="106"/>
        <v>12.793036564394896</v>
      </c>
      <c r="AS220" s="32">
        <v>7</v>
      </c>
      <c r="AT220" s="176">
        <f t="shared" si="107"/>
        <v>-6.0730753570458562</v>
      </c>
      <c r="AU220" s="177">
        <f t="shared" si="108"/>
        <v>-351.61233668203658</v>
      </c>
      <c r="AV220" s="177">
        <f t="shared" si="132"/>
        <v>-5.8602056113672765</v>
      </c>
    </row>
    <row r="221" spans="1:48" ht="15" x14ac:dyDescent="0.2">
      <c r="A221" s="4">
        <v>216</v>
      </c>
      <c r="B221" s="54">
        <v>43193</v>
      </c>
      <c r="C221" s="61">
        <v>16.399999999999999</v>
      </c>
      <c r="D221" s="61">
        <v>57</v>
      </c>
      <c r="E221" s="61" t="s">
        <v>76</v>
      </c>
      <c r="F221" s="111">
        <v>24</v>
      </c>
      <c r="G221" s="112"/>
      <c r="H221" s="55">
        <f>IF($D221&gt;0,Bariloche!M216,"")</f>
        <v>87.36759806473296</v>
      </c>
      <c r="I221" s="55">
        <f>IF($D221&gt;0,Bariloche!O216,"")</f>
        <v>23.401879589465956</v>
      </c>
      <c r="J221" s="55">
        <f>IF($D221&gt;0,Bariloche!Y216,"")</f>
        <v>368.32029130585664</v>
      </c>
      <c r="K221" s="55">
        <f>IF($D221&gt;0,Bariloche!Z216,"")</f>
        <v>9.8489836519246445</v>
      </c>
      <c r="L221" s="55">
        <f>IF($D221&gt;0,Bariloche!AA216,"")</f>
        <v>40.388390107392588</v>
      </c>
      <c r="M221" s="55">
        <f>IF($D221&gt;0,Bariloche!AB216,"")</f>
        <v>19.7433972895853</v>
      </c>
      <c r="N221" s="56">
        <v>85</v>
      </c>
      <c r="O221" s="85" t="str">
        <f>VLOOKUP(K221,Pastizal!$A$2:$AZ$32,MATCH(N221,Pastizal!$B$1:$AZ$1)+1)</f>
        <v>MA</v>
      </c>
      <c r="P221" s="85" t="str">
        <f>VLOOKUP(K221,Arbustal!$A$1:$B$61,2)</f>
        <v>E</v>
      </c>
      <c r="Q221" s="85" t="str">
        <f>VLOOKUP(L221,'Tipo A'!$A$2:$GH$384,MATCH(K221,'Tipo A'!$B$1:$GH$1)+1)</f>
        <v>A</v>
      </c>
      <c r="R221" s="85" t="str">
        <f>VLOOKUP(K221,'Tipo B'!$A$2:$FG$72,MATCH(L221,'Tipo B'!$B$1:$FG$1)+1)</f>
        <v>E</v>
      </c>
      <c r="S221" s="85" t="str">
        <f>VLOOKUP(K221,Plantaciones!$A$2:$GT$72,MATCH(L221,Plantaciones!$B$1:$GT$1)+1)</f>
        <v>A</v>
      </c>
      <c r="T221" s="85" t="str">
        <f t="shared" si="115"/>
        <v>MA</v>
      </c>
      <c r="U221" s="98">
        <f t="shared" si="116"/>
        <v>4</v>
      </c>
      <c r="V221" s="98">
        <f t="shared" si="117"/>
        <v>5</v>
      </c>
      <c r="W221" s="98">
        <f t="shared" si="118"/>
        <v>3</v>
      </c>
      <c r="X221" s="98">
        <f t="shared" si="119"/>
        <v>5</v>
      </c>
      <c r="Y221" s="98">
        <f t="shared" si="120"/>
        <v>3</v>
      </c>
      <c r="Z221" s="98">
        <f t="shared" si="121"/>
        <v>4</v>
      </c>
      <c r="AA221" s="98">
        <f t="shared" si="122"/>
        <v>4</v>
      </c>
      <c r="AB221" s="85" t="str">
        <f t="shared" si="123"/>
        <v>MA</v>
      </c>
      <c r="AC221" s="99">
        <f t="shared" si="124"/>
        <v>1.84</v>
      </c>
      <c r="AD221" s="99">
        <f t="shared" si="125"/>
        <v>2.15</v>
      </c>
      <c r="AE221" s="99">
        <f t="shared" si="126"/>
        <v>0.21000000000000002</v>
      </c>
      <c r="AF221" s="99">
        <f t="shared" si="127"/>
        <v>0.2</v>
      </c>
      <c r="AG221" s="99">
        <f t="shared" si="128"/>
        <v>0</v>
      </c>
      <c r="AH221" s="99">
        <f t="shared" si="129"/>
        <v>4.4000000000000004</v>
      </c>
      <c r="AI221" s="99">
        <f t="shared" si="130"/>
        <v>4</v>
      </c>
      <c r="AJ221" s="85" t="str">
        <f t="shared" si="131"/>
        <v>M</v>
      </c>
      <c r="AK221" s="57" t="str">
        <f t="shared" si="109"/>
        <v>Propagación</v>
      </c>
      <c r="AL221" s="58" t="str">
        <f t="shared" si="110"/>
        <v/>
      </c>
      <c r="AM221" s="58" t="str">
        <f t="shared" si="111"/>
        <v/>
      </c>
      <c r="AN221" s="59" t="str">
        <f t="shared" si="112"/>
        <v/>
      </c>
      <c r="AO221" s="59" t="str">
        <f t="shared" si="113"/>
        <v/>
      </c>
      <c r="AP221" s="60" t="str">
        <f t="shared" si="114"/>
        <v/>
      </c>
      <c r="AQ221" s="32">
        <f t="shared" si="105"/>
        <v>18</v>
      </c>
      <c r="AR221" s="117">
        <f t="shared" si="106"/>
        <v>13.63240193526704</v>
      </c>
      <c r="AS221" s="32">
        <v>7</v>
      </c>
      <c r="AT221" s="176">
        <f t="shared" si="107"/>
        <v>3.834391187187844</v>
      </c>
      <c r="AU221" s="177">
        <f t="shared" si="108"/>
        <v>2245.2123587591154</v>
      </c>
      <c r="AV221" s="177">
        <f t="shared" si="132"/>
        <v>37.420205979318588</v>
      </c>
    </row>
    <row r="222" spans="1:48" ht="15" x14ac:dyDescent="0.2">
      <c r="A222" s="4">
        <v>217</v>
      </c>
      <c r="B222" s="54">
        <v>43194</v>
      </c>
      <c r="C222" s="61">
        <v>12</v>
      </c>
      <c r="D222" s="61">
        <v>61</v>
      </c>
      <c r="E222" s="61" t="s">
        <v>70</v>
      </c>
      <c r="F222" s="111">
        <v>57</v>
      </c>
      <c r="G222" s="112"/>
      <c r="H222" s="55">
        <f>IF($D222&gt;0,Bariloche!M217,"")</f>
        <v>86.035925412803778</v>
      </c>
      <c r="I222" s="55">
        <f>IF($D222&gt;0,Bariloche!O217,"")</f>
        <v>24.166318823465957</v>
      </c>
      <c r="J222" s="55">
        <f>IF($D222&gt;0,Bariloche!Y217,"")</f>
        <v>371.18429130585662</v>
      </c>
      <c r="K222" s="55">
        <f>IF($D222&gt;0,Bariloche!Z217,"")</f>
        <v>42.996869887334356</v>
      </c>
      <c r="L222" s="55">
        <f>IF($D222&gt;0,Bariloche!AA217,"")</f>
        <v>41.566988366246875</v>
      </c>
      <c r="M222" s="55">
        <f>IF($D222&gt;0,Bariloche!AB217,"")</f>
        <v>53.560904398919348</v>
      </c>
      <c r="N222" s="56">
        <v>85</v>
      </c>
      <c r="O222" s="85" t="str">
        <f>VLOOKUP(K222,Pastizal!$A$2:$AZ$32,MATCH(N222,Pastizal!$B$1:$AZ$1)+1)</f>
        <v>E</v>
      </c>
      <c r="P222" s="85" t="str">
        <f>VLOOKUP(K222,Arbustal!$A$1:$B$61,2)</f>
        <v>E</v>
      </c>
      <c r="Q222" s="85" t="str">
        <f>VLOOKUP(L222,'Tipo A'!$A$2:$GH$384,MATCH(K222,'Tipo A'!$B$1:$GH$1)+1)</f>
        <v>E</v>
      </c>
      <c r="R222" s="85" t="str">
        <f>VLOOKUP(K222,'Tipo B'!$A$2:$FG$72,MATCH(L222,'Tipo B'!$B$1:$FG$1)+1)</f>
        <v>E</v>
      </c>
      <c r="S222" s="85" t="str">
        <f>VLOOKUP(K222,Plantaciones!$A$2:$GT$72,MATCH(L222,Plantaciones!$B$1:$GT$1)+1)</f>
        <v>E</v>
      </c>
      <c r="T222" s="85" t="str">
        <f t="shared" si="115"/>
        <v>E</v>
      </c>
      <c r="U222" s="98">
        <f t="shared" si="116"/>
        <v>5</v>
      </c>
      <c r="V222" s="98">
        <f t="shared" si="117"/>
        <v>5</v>
      </c>
      <c r="W222" s="98">
        <f t="shared" si="118"/>
        <v>5</v>
      </c>
      <c r="X222" s="98">
        <f t="shared" si="119"/>
        <v>5</v>
      </c>
      <c r="Y222" s="98">
        <f t="shared" si="120"/>
        <v>5</v>
      </c>
      <c r="Z222" s="98">
        <f t="shared" si="121"/>
        <v>5</v>
      </c>
      <c r="AA222" s="98">
        <f t="shared" si="122"/>
        <v>5</v>
      </c>
      <c r="AB222" s="85" t="str">
        <f t="shared" si="123"/>
        <v>E</v>
      </c>
      <c r="AC222" s="99">
        <f t="shared" si="124"/>
        <v>2.3000000000000003</v>
      </c>
      <c r="AD222" s="99">
        <f t="shared" si="125"/>
        <v>2.15</v>
      </c>
      <c r="AE222" s="99">
        <f t="shared" si="126"/>
        <v>0.35000000000000003</v>
      </c>
      <c r="AF222" s="99">
        <f t="shared" si="127"/>
        <v>0.2</v>
      </c>
      <c r="AG222" s="99">
        <f t="shared" si="128"/>
        <v>0</v>
      </c>
      <c r="AH222" s="99">
        <f t="shared" si="129"/>
        <v>5</v>
      </c>
      <c r="AI222" s="99">
        <f t="shared" si="130"/>
        <v>5</v>
      </c>
      <c r="AJ222" s="85" t="str">
        <f t="shared" si="131"/>
        <v>MA</v>
      </c>
      <c r="AK222" s="57" t="str">
        <f t="shared" si="109"/>
        <v>Propagación</v>
      </c>
      <c r="AL222" s="58" t="str">
        <f t="shared" si="110"/>
        <v>rápida</v>
      </c>
      <c r="AM222" s="58" t="str">
        <f t="shared" si="111"/>
        <v/>
      </c>
      <c r="AN222" s="59" t="str">
        <f t="shared" si="112"/>
        <v>dificultad de control en la cabeza</v>
      </c>
      <c r="AO222" s="59" t="str">
        <f t="shared" si="113"/>
        <v>EXTREMO</v>
      </c>
      <c r="AP222" s="60" t="str">
        <f t="shared" si="114"/>
        <v>¡¡¡CATASTRÓFICO!!!</v>
      </c>
      <c r="AQ222" s="32">
        <f t="shared" si="105"/>
        <v>42.75</v>
      </c>
      <c r="AR222" s="117">
        <f t="shared" si="106"/>
        <v>14.964074587196222</v>
      </c>
      <c r="AS222" s="32">
        <v>7</v>
      </c>
      <c r="AT222" s="176">
        <f t="shared" si="107"/>
        <v>17.382588673377583</v>
      </c>
      <c r="AU222" s="177">
        <f t="shared" si="108"/>
        <v>5775.3659941192618</v>
      </c>
      <c r="AV222" s="177">
        <f t="shared" si="132"/>
        <v>96.256099901987696</v>
      </c>
    </row>
    <row r="223" spans="1:48" ht="15" x14ac:dyDescent="0.2">
      <c r="A223" s="4">
        <v>218</v>
      </c>
      <c r="B223" s="54">
        <v>43195</v>
      </c>
      <c r="C223" s="61">
        <v>8</v>
      </c>
      <c r="D223" s="61">
        <v>45</v>
      </c>
      <c r="E223" s="61" t="s">
        <v>70</v>
      </c>
      <c r="F223" s="111">
        <v>25</v>
      </c>
      <c r="G223" s="112">
        <v>3</v>
      </c>
      <c r="H223" s="55">
        <f>IF($D223&gt;0,Bariloche!M218,"")</f>
        <v>70.286681382015672</v>
      </c>
      <c r="I223" s="55">
        <f>IF($D223&gt;0,Bariloche!O218,"")</f>
        <v>19.334166757351543</v>
      </c>
      <c r="J223" s="55">
        <f>IF($D223&gt;0,Bariloche!Y218,"")</f>
        <v>367.29955133744522</v>
      </c>
      <c r="K223" s="55">
        <f>IF($D223&gt;0,Bariloche!Z218,"")</f>
        <v>2.2247622399839302</v>
      </c>
      <c r="L223" s="55">
        <f>IF($D223&gt;0,Bariloche!AA218,"")</f>
        <v>34.171478909420202</v>
      </c>
      <c r="M223" s="55">
        <f>IF($D223&gt;0,Bariloche!AB218,"")</f>
        <v>5.1546908713411437</v>
      </c>
      <c r="N223" s="56">
        <v>85</v>
      </c>
      <c r="O223" s="85" t="str">
        <f>VLOOKUP(K223,Pastizal!$A$2:$AZ$32,MATCH(N223,Pastizal!$B$1:$AZ$1)+1)</f>
        <v>M</v>
      </c>
      <c r="P223" s="85" t="str">
        <f>VLOOKUP(K223,Arbustal!$A$1:$B$61,2)</f>
        <v>MA</v>
      </c>
      <c r="Q223" s="85" t="str">
        <f>VLOOKUP(L223,'Tipo A'!$A$2:$GH$384,MATCH(K223,'Tipo A'!$B$1:$GH$1)+1)</f>
        <v>B</v>
      </c>
      <c r="R223" s="85" t="str">
        <f>VLOOKUP(K223,'Tipo B'!$A$2:$FG$72,MATCH(L223,'Tipo B'!$B$1:$FG$1)+1)</f>
        <v>M</v>
      </c>
      <c r="S223" s="85" t="str">
        <f>VLOOKUP(K223,Plantaciones!$A$2:$GT$72,MATCH(L223,Plantaciones!$B$1:$GT$1)+1)</f>
        <v>M</v>
      </c>
      <c r="T223" s="85" t="str">
        <f t="shared" si="115"/>
        <v>M</v>
      </c>
      <c r="U223" s="98">
        <f t="shared" si="116"/>
        <v>2</v>
      </c>
      <c r="V223" s="98">
        <f t="shared" si="117"/>
        <v>4</v>
      </c>
      <c r="W223" s="98">
        <f t="shared" si="118"/>
        <v>1</v>
      </c>
      <c r="X223" s="98">
        <f t="shared" si="119"/>
        <v>2</v>
      </c>
      <c r="Y223" s="98">
        <f t="shared" si="120"/>
        <v>2</v>
      </c>
      <c r="Z223" s="98">
        <f t="shared" si="121"/>
        <v>2.2000000000000002</v>
      </c>
      <c r="AA223" s="98">
        <f t="shared" si="122"/>
        <v>2</v>
      </c>
      <c r="AB223" s="85" t="str">
        <f t="shared" si="123"/>
        <v>A</v>
      </c>
      <c r="AC223" s="99">
        <f t="shared" si="124"/>
        <v>0.92</v>
      </c>
      <c r="AD223" s="99">
        <f t="shared" si="125"/>
        <v>1.72</v>
      </c>
      <c r="AE223" s="99">
        <f t="shared" si="126"/>
        <v>7.0000000000000007E-2</v>
      </c>
      <c r="AF223" s="99">
        <f t="shared" si="127"/>
        <v>0.08</v>
      </c>
      <c r="AG223" s="99">
        <f t="shared" si="128"/>
        <v>0</v>
      </c>
      <c r="AH223" s="99">
        <f t="shared" si="129"/>
        <v>2.79</v>
      </c>
      <c r="AI223" s="99">
        <f t="shared" si="130"/>
        <v>3</v>
      </c>
      <c r="AJ223" s="85" t="str">
        <f t="shared" si="131"/>
        <v>B</v>
      </c>
      <c r="AK223" s="57" t="str">
        <f t="shared" si="109"/>
        <v>No Propaga</v>
      </c>
      <c r="AL223" s="58" t="str">
        <f t="shared" si="110"/>
        <v/>
      </c>
      <c r="AM223" s="58" t="str">
        <f t="shared" si="111"/>
        <v/>
      </c>
      <c r="AN223" s="59" t="str">
        <f t="shared" si="112"/>
        <v/>
      </c>
      <c r="AO223" s="59" t="str">
        <f t="shared" si="113"/>
        <v/>
      </c>
      <c r="AP223" s="60" t="str">
        <f t="shared" si="114"/>
        <v/>
      </c>
      <c r="AQ223" s="32">
        <f t="shared" si="105"/>
        <v>18.75</v>
      </c>
      <c r="AR223" s="117">
        <f t="shared" si="106"/>
        <v>30.713318617984328</v>
      </c>
      <c r="AS223" s="32">
        <v>7</v>
      </c>
      <c r="AT223" s="176">
        <f t="shared" si="107"/>
        <v>-2.9120938195534176</v>
      </c>
      <c r="AU223" s="177">
        <f t="shared" si="108"/>
        <v>-1533.0616449004274</v>
      </c>
      <c r="AV223" s="177">
        <f t="shared" si="132"/>
        <v>-25.551027415007123</v>
      </c>
    </row>
    <row r="224" spans="1:48" ht="15" x14ac:dyDescent="0.2">
      <c r="A224" s="4">
        <v>219</v>
      </c>
      <c r="B224" s="54">
        <v>43196</v>
      </c>
      <c r="C224" s="61">
        <v>5.8</v>
      </c>
      <c r="D224" s="61">
        <v>61</v>
      </c>
      <c r="E224" s="61" t="s">
        <v>96</v>
      </c>
      <c r="F224" s="111">
        <v>3</v>
      </c>
      <c r="G224" s="112"/>
      <c r="H224" s="55">
        <f>IF($D224&gt;0,Bariloche!M219,"")</f>
        <v>75.819990965186832</v>
      </c>
      <c r="I224" s="55">
        <f>IF($D224&gt;0,Bariloche!O219,"")</f>
        <v>19.736810323351541</v>
      </c>
      <c r="J224" s="55">
        <f>IF($D224&gt;0,Bariloche!Y219,"")</f>
        <v>369.04755133744521</v>
      </c>
      <c r="K224" s="55">
        <f>IF($D224&gt;0,Bariloche!Z219,"")</f>
        <v>0.93483631962976788</v>
      </c>
      <c r="L224" s="55">
        <f>IF($D224&gt;0,Bariloche!AA219,"")</f>
        <v>34.818369858701423</v>
      </c>
      <c r="M224" s="55">
        <f>IF($D224&gt;0,Bariloche!AB219,"")</f>
        <v>1.749341983216987</v>
      </c>
      <c r="N224" s="56">
        <v>85</v>
      </c>
      <c r="O224" s="85" t="str">
        <f>VLOOKUP(K224,Pastizal!$A$2:$AZ$32,MATCH(N224,Pastizal!$B$1:$AZ$1)+1)</f>
        <v>B</v>
      </c>
      <c r="P224" s="85" t="str">
        <f>VLOOKUP(K224,Arbustal!$A$1:$B$61,2)</f>
        <v>M</v>
      </c>
      <c r="Q224" s="85" t="str">
        <f>VLOOKUP(L224,'Tipo A'!$A$2:$GH$384,MATCH(K224,'Tipo A'!$B$1:$GH$1)+1)</f>
        <v>B</v>
      </c>
      <c r="R224" s="85" t="str">
        <f>VLOOKUP(K224,'Tipo B'!$A$2:$FG$72,MATCH(L224,'Tipo B'!$B$1:$FG$1)+1)</f>
        <v>M</v>
      </c>
      <c r="S224" s="85" t="str">
        <f>VLOOKUP(K224,Plantaciones!$A$2:$GT$72,MATCH(L224,Plantaciones!$B$1:$GT$1)+1)</f>
        <v>B</v>
      </c>
      <c r="T224" s="85" t="str">
        <f t="shared" si="115"/>
        <v>B</v>
      </c>
      <c r="U224" s="98">
        <f t="shared" si="116"/>
        <v>1</v>
      </c>
      <c r="V224" s="98">
        <f t="shared" si="117"/>
        <v>2</v>
      </c>
      <c r="W224" s="98">
        <f t="shared" si="118"/>
        <v>1</v>
      </c>
      <c r="X224" s="98">
        <f t="shared" si="119"/>
        <v>2</v>
      </c>
      <c r="Y224" s="98">
        <f t="shared" si="120"/>
        <v>1</v>
      </c>
      <c r="Z224" s="98">
        <f t="shared" si="121"/>
        <v>1.4</v>
      </c>
      <c r="AA224" s="98">
        <f t="shared" si="122"/>
        <v>1</v>
      </c>
      <c r="AB224" s="85" t="str">
        <f t="shared" si="123"/>
        <v>B</v>
      </c>
      <c r="AC224" s="99">
        <f t="shared" si="124"/>
        <v>0.46</v>
      </c>
      <c r="AD224" s="99">
        <f t="shared" si="125"/>
        <v>0.86</v>
      </c>
      <c r="AE224" s="99">
        <f t="shared" si="126"/>
        <v>7.0000000000000007E-2</v>
      </c>
      <c r="AF224" s="99">
        <f t="shared" si="127"/>
        <v>0.08</v>
      </c>
      <c r="AG224" s="99">
        <f t="shared" si="128"/>
        <v>0</v>
      </c>
      <c r="AH224" s="99">
        <f t="shared" si="129"/>
        <v>1.4700000000000002</v>
      </c>
      <c r="AI224" s="99">
        <f t="shared" si="130"/>
        <v>1</v>
      </c>
      <c r="AJ224" s="85" t="str">
        <f t="shared" si="131"/>
        <v>B</v>
      </c>
      <c r="AK224" s="57" t="str">
        <f t="shared" si="109"/>
        <v>Propagación</v>
      </c>
      <c r="AL224" s="58" t="str">
        <f t="shared" si="110"/>
        <v/>
      </c>
      <c r="AM224" s="58" t="str">
        <f t="shared" si="111"/>
        <v/>
      </c>
      <c r="AN224" s="59" t="str">
        <f t="shared" si="112"/>
        <v/>
      </c>
      <c r="AO224" s="59" t="str">
        <f t="shared" si="113"/>
        <v/>
      </c>
      <c r="AP224" s="60" t="str">
        <f t="shared" si="114"/>
        <v/>
      </c>
      <c r="AQ224" s="32">
        <f t="shared" si="105"/>
        <v>2.25</v>
      </c>
      <c r="AR224" s="117">
        <f t="shared" si="106"/>
        <v>25.180009034813168</v>
      </c>
      <c r="AS224" s="32">
        <v>7</v>
      </c>
      <c r="AT224" s="176">
        <f t="shared" si="107"/>
        <v>-9.9931037946215309</v>
      </c>
      <c r="AU224" s="177">
        <f t="shared" si="108"/>
        <v>-2827.3170599374021</v>
      </c>
      <c r="AV224" s="177">
        <f t="shared" si="132"/>
        <v>-47.121950998956699</v>
      </c>
    </row>
    <row r="225" spans="1:48" ht="15" x14ac:dyDescent="0.2">
      <c r="A225" s="4">
        <v>220</v>
      </c>
      <c r="B225" s="54">
        <v>43197</v>
      </c>
      <c r="C225" s="61">
        <v>9.1</v>
      </c>
      <c r="D225" s="61">
        <v>54</v>
      </c>
      <c r="E225" s="61" t="s">
        <v>76</v>
      </c>
      <c r="F225" s="111">
        <v>13</v>
      </c>
      <c r="G225" s="112"/>
      <c r="H225" s="55">
        <f>IF($D225&gt;0,Bariloche!M220,"")</f>
        <v>81.392324564370355</v>
      </c>
      <c r="I225" s="55">
        <f>IF($D225&gt;0,Bariloche!O220,"")</f>
        <v>20.438855515351541</v>
      </c>
      <c r="J225" s="55">
        <f>IF($D225&gt;0,Bariloche!Y220,"")</f>
        <v>371.3895513374452</v>
      </c>
      <c r="K225" s="55">
        <f>IF($D225&gt;0,Bariloche!Z220,"")</f>
        <v>2.5529096706616246</v>
      </c>
      <c r="L225" s="55">
        <f>IF($D225&gt;0,Bariloche!AA220,"")</f>
        <v>35.933805997233222</v>
      </c>
      <c r="M225" s="55">
        <f>IF($D225&gt;0,Bariloche!AB220,"")</f>
        <v>6.1010013141774087</v>
      </c>
      <c r="N225" s="56">
        <v>85</v>
      </c>
      <c r="O225" s="85" t="str">
        <f>VLOOKUP(K225,Pastizal!$A$2:$AZ$32,MATCH(N225,Pastizal!$B$1:$AZ$1)+1)</f>
        <v>M</v>
      </c>
      <c r="P225" s="85" t="str">
        <f>VLOOKUP(K225,Arbustal!$A$1:$B$61,2)</f>
        <v>MA</v>
      </c>
      <c r="Q225" s="85" t="str">
        <f>VLOOKUP(L225,'Tipo A'!$A$2:$GH$384,MATCH(K225,'Tipo A'!$B$1:$GH$1)+1)</f>
        <v>M</v>
      </c>
      <c r="R225" s="85" t="str">
        <f>VLOOKUP(K225,'Tipo B'!$A$2:$FG$72,MATCH(L225,'Tipo B'!$B$1:$FG$1)+1)</f>
        <v>M</v>
      </c>
      <c r="S225" s="85" t="str">
        <f>VLOOKUP(K225,Plantaciones!$A$2:$GT$72,MATCH(L225,Plantaciones!$B$1:$GT$1)+1)</f>
        <v>M</v>
      </c>
      <c r="T225" s="85" t="str">
        <f t="shared" si="115"/>
        <v>M</v>
      </c>
      <c r="U225" s="98">
        <f t="shared" si="116"/>
        <v>2</v>
      </c>
      <c r="V225" s="98">
        <f t="shared" si="117"/>
        <v>4</v>
      </c>
      <c r="W225" s="98">
        <f t="shared" si="118"/>
        <v>2</v>
      </c>
      <c r="X225" s="98">
        <f t="shared" si="119"/>
        <v>2</v>
      </c>
      <c r="Y225" s="98">
        <f t="shared" si="120"/>
        <v>2</v>
      </c>
      <c r="Z225" s="98">
        <f t="shared" si="121"/>
        <v>2.4</v>
      </c>
      <c r="AA225" s="98">
        <f t="shared" si="122"/>
        <v>2</v>
      </c>
      <c r="AB225" s="85" t="str">
        <f t="shared" si="123"/>
        <v>A</v>
      </c>
      <c r="AC225" s="99">
        <f t="shared" si="124"/>
        <v>0.92</v>
      </c>
      <c r="AD225" s="99">
        <f t="shared" si="125"/>
        <v>1.72</v>
      </c>
      <c r="AE225" s="99">
        <f t="shared" si="126"/>
        <v>0.14000000000000001</v>
      </c>
      <c r="AF225" s="99">
        <f t="shared" si="127"/>
        <v>0.08</v>
      </c>
      <c r="AG225" s="99">
        <f t="shared" si="128"/>
        <v>0</v>
      </c>
      <c r="AH225" s="99">
        <f t="shared" si="129"/>
        <v>2.8600000000000003</v>
      </c>
      <c r="AI225" s="99">
        <f t="shared" si="130"/>
        <v>3</v>
      </c>
      <c r="AJ225" s="85" t="str">
        <f t="shared" si="131"/>
        <v>B</v>
      </c>
      <c r="AK225" s="57" t="str">
        <f t="shared" si="109"/>
        <v>Propagación</v>
      </c>
      <c r="AL225" s="58" t="str">
        <f t="shared" si="110"/>
        <v/>
      </c>
      <c r="AM225" s="58" t="str">
        <f t="shared" si="111"/>
        <v/>
      </c>
      <c r="AN225" s="59" t="str">
        <f t="shared" si="112"/>
        <v/>
      </c>
      <c r="AO225" s="59" t="str">
        <f t="shared" si="113"/>
        <v/>
      </c>
      <c r="AP225" s="60" t="str">
        <f t="shared" si="114"/>
        <v/>
      </c>
      <c r="AQ225" s="32">
        <f t="shared" si="105"/>
        <v>9.75</v>
      </c>
      <c r="AR225" s="117">
        <f t="shared" si="106"/>
        <v>19.607675435629645</v>
      </c>
      <c r="AS225" s="32">
        <v>7</v>
      </c>
      <c r="AT225" s="176">
        <f t="shared" si="107"/>
        <v>-3.3777236829644508</v>
      </c>
      <c r="AU225" s="177">
        <f t="shared" si="108"/>
        <v>-395.07499932355904</v>
      </c>
      <c r="AV225" s="177">
        <f t="shared" si="132"/>
        <v>-6.5845833220593173</v>
      </c>
    </row>
    <row r="226" spans="1:48" ht="15" x14ac:dyDescent="0.2">
      <c r="A226" s="4">
        <v>221</v>
      </c>
      <c r="B226" s="54">
        <v>43198</v>
      </c>
      <c r="C226" s="61">
        <v>12.2</v>
      </c>
      <c r="D226" s="61">
        <v>52</v>
      </c>
      <c r="E226" s="61"/>
      <c r="F226" s="111"/>
      <c r="G226" s="112"/>
      <c r="H226" s="55">
        <f>IF($D226&gt;0,Bariloche!M221,"")</f>
        <v>83.353785495392913</v>
      </c>
      <c r="I226" s="55">
        <f>IF($D226&gt;0,Bariloche!O221,"")</f>
        <v>21.394067899351541</v>
      </c>
      <c r="J226" s="55">
        <f>IF($D226&gt;0,Bariloche!Y221,"")</f>
        <v>374.28955133744518</v>
      </c>
      <c r="K226" s="55">
        <f>IF($D226&gt;0,Bariloche!Z221,"")</f>
        <v>1.690090211508444</v>
      </c>
      <c r="L226" s="55">
        <f>IF($D226&gt;0,Bariloche!AA221,"")</f>
        <v>37.438285530315731</v>
      </c>
      <c r="M226" s="55">
        <f>IF($D226&gt;0,Bariloche!AB221,"")</f>
        <v>4.1289949965787747</v>
      </c>
      <c r="N226" s="56">
        <v>85</v>
      </c>
      <c r="O226" s="85" t="str">
        <f>VLOOKUP(K226,Pastizal!$A$2:$AZ$32,MATCH(N226,Pastizal!$B$1:$AZ$1)+1)</f>
        <v>M</v>
      </c>
      <c r="P226" s="85" t="str">
        <f>VLOOKUP(K226,Arbustal!$A$1:$B$61,2)</f>
        <v>A</v>
      </c>
      <c r="Q226" s="85" t="str">
        <f>VLOOKUP(L226,'Tipo A'!$A$2:$GH$384,MATCH(K226,'Tipo A'!$B$1:$GH$1)+1)</f>
        <v>B</v>
      </c>
      <c r="R226" s="85" t="str">
        <f>VLOOKUP(K226,'Tipo B'!$A$2:$FG$72,MATCH(L226,'Tipo B'!$B$1:$FG$1)+1)</f>
        <v>M</v>
      </c>
      <c r="S226" s="85" t="str">
        <f>VLOOKUP(K226,Plantaciones!$A$2:$GT$72,MATCH(L226,Plantaciones!$B$1:$GT$1)+1)</f>
        <v>B</v>
      </c>
      <c r="T226" s="85" t="str">
        <f t="shared" si="115"/>
        <v>M</v>
      </c>
      <c r="U226" s="98">
        <f t="shared" si="116"/>
        <v>2</v>
      </c>
      <c r="V226" s="98">
        <f t="shared" si="117"/>
        <v>3</v>
      </c>
      <c r="W226" s="98">
        <f t="shared" si="118"/>
        <v>1</v>
      </c>
      <c r="X226" s="98">
        <f t="shared" si="119"/>
        <v>2</v>
      </c>
      <c r="Y226" s="98">
        <f t="shared" si="120"/>
        <v>1</v>
      </c>
      <c r="Z226" s="98">
        <f t="shared" si="121"/>
        <v>1.8</v>
      </c>
      <c r="AA226" s="98">
        <f t="shared" si="122"/>
        <v>2</v>
      </c>
      <c r="AB226" s="85" t="str">
        <f t="shared" si="123"/>
        <v>M</v>
      </c>
      <c r="AC226" s="99">
        <f t="shared" si="124"/>
        <v>0.92</v>
      </c>
      <c r="AD226" s="99">
        <f t="shared" si="125"/>
        <v>1.29</v>
      </c>
      <c r="AE226" s="99">
        <f t="shared" si="126"/>
        <v>7.0000000000000007E-2</v>
      </c>
      <c r="AF226" s="99">
        <f t="shared" si="127"/>
        <v>0.08</v>
      </c>
      <c r="AG226" s="99">
        <f t="shared" si="128"/>
        <v>0</v>
      </c>
      <c r="AH226" s="99">
        <f t="shared" si="129"/>
        <v>2.36</v>
      </c>
      <c r="AI226" s="99">
        <f t="shared" si="130"/>
        <v>2</v>
      </c>
      <c r="AJ226" s="85" t="str">
        <f t="shared" si="131"/>
        <v>B</v>
      </c>
      <c r="AK226" s="57" t="str">
        <f t="shared" si="109"/>
        <v>Propagación</v>
      </c>
      <c r="AL226" s="58" t="str">
        <f t="shared" si="110"/>
        <v/>
      </c>
      <c r="AM226" s="58" t="str">
        <f t="shared" si="111"/>
        <v/>
      </c>
      <c r="AN226" s="59" t="str">
        <f t="shared" si="112"/>
        <v/>
      </c>
      <c r="AO226" s="59" t="str">
        <f t="shared" si="113"/>
        <v/>
      </c>
      <c r="AP226" s="60" t="str">
        <f t="shared" si="114"/>
        <v/>
      </c>
      <c r="AQ226" s="32">
        <f t="shared" si="105"/>
        <v>0</v>
      </c>
      <c r="AR226" s="117">
        <f t="shared" si="106"/>
        <v>17.646214504607087</v>
      </c>
      <c r="AS226" s="32">
        <v>7</v>
      </c>
      <c r="AT226" s="176">
        <f t="shared" si="107"/>
        <v>-8.1114100919349763</v>
      </c>
      <c r="AU226" s="177">
        <f t="shared" si="108"/>
        <v>-1458.1369070504161</v>
      </c>
      <c r="AV226" s="177">
        <f t="shared" si="132"/>
        <v>-24.302281784173601</v>
      </c>
    </row>
    <row r="227" spans="1:48" ht="15" x14ac:dyDescent="0.2">
      <c r="A227" s="4">
        <v>222</v>
      </c>
      <c r="B227" s="54">
        <v>43199</v>
      </c>
      <c r="C227" s="61">
        <v>9.8000000000000007</v>
      </c>
      <c r="D227" s="61">
        <v>92</v>
      </c>
      <c r="E227" s="61" t="s">
        <v>70</v>
      </c>
      <c r="F227" s="111">
        <v>22</v>
      </c>
      <c r="G227" s="112">
        <v>6</v>
      </c>
      <c r="H227" s="55">
        <f>IF($D227&gt;0,Bariloche!M222,"")</f>
        <v>38.669357909208081</v>
      </c>
      <c r="I227" s="55">
        <f>IF($D227&gt;0,Bariloche!O222,"")</f>
        <v>12.677243730181216</v>
      </c>
      <c r="J227" s="55">
        <f>IF($D227&gt;0,Bariloche!Y222,"")</f>
        <v>358.56164782754689</v>
      </c>
      <c r="K227" s="55">
        <f>IF($D227&gt;0,Bariloche!Z222,"")</f>
        <v>8.1082599321503676E-2</v>
      </c>
      <c r="L227" s="55">
        <f>IF($D227&gt;0,Bariloche!AA222,"")</f>
        <v>23.295415717498177</v>
      </c>
      <c r="M227" s="55">
        <f>IF($D227&gt;0,Bariloche!AB222,"")</f>
        <v>8.1023801045372712E-2</v>
      </c>
      <c r="N227" s="56">
        <v>85</v>
      </c>
      <c r="O227" s="85" t="str">
        <f>VLOOKUP(K227,Pastizal!$A$2:$AZ$32,MATCH(N227,Pastizal!$B$1:$AZ$1)+1)</f>
        <v>B</v>
      </c>
      <c r="P227" s="85" t="str">
        <f>VLOOKUP(K227,Arbustal!$A$1:$B$61,2)</f>
        <v>B</v>
      </c>
      <c r="Q227" s="85" t="str">
        <f>VLOOKUP(L227,'Tipo A'!$A$2:$GH$384,MATCH(K227,'Tipo A'!$B$1:$GH$1)+1)</f>
        <v>B</v>
      </c>
      <c r="R227" s="85" t="str">
        <f>VLOOKUP(K227,'Tipo B'!$A$2:$FG$72,MATCH(L227,'Tipo B'!$B$1:$FG$1)+1)</f>
        <v>M</v>
      </c>
      <c r="S227" s="85" t="str">
        <f>VLOOKUP(K227,Plantaciones!$A$2:$GT$72,MATCH(L227,Plantaciones!$B$1:$GT$1)+1)</f>
        <v>B</v>
      </c>
      <c r="T227" s="85" t="str">
        <f t="shared" si="115"/>
        <v>B</v>
      </c>
      <c r="U227" s="98">
        <f t="shared" si="116"/>
        <v>1</v>
      </c>
      <c r="V227" s="98">
        <f t="shared" si="117"/>
        <v>1</v>
      </c>
      <c r="W227" s="98">
        <f t="shared" si="118"/>
        <v>1</v>
      </c>
      <c r="X227" s="98">
        <f t="shared" si="119"/>
        <v>2</v>
      </c>
      <c r="Y227" s="98">
        <f t="shared" si="120"/>
        <v>1</v>
      </c>
      <c r="Z227" s="98">
        <f t="shared" si="121"/>
        <v>1.2</v>
      </c>
      <c r="AA227" s="98">
        <f t="shared" si="122"/>
        <v>1</v>
      </c>
      <c r="AB227" s="85" t="str">
        <f t="shared" si="123"/>
        <v>B</v>
      </c>
      <c r="AC227" s="99">
        <f t="shared" si="124"/>
        <v>0.46</v>
      </c>
      <c r="AD227" s="99">
        <f t="shared" si="125"/>
        <v>0.43</v>
      </c>
      <c r="AE227" s="99">
        <f t="shared" si="126"/>
        <v>7.0000000000000007E-2</v>
      </c>
      <c r="AF227" s="99">
        <f t="shared" si="127"/>
        <v>0.08</v>
      </c>
      <c r="AG227" s="99">
        <f t="shared" si="128"/>
        <v>0</v>
      </c>
      <c r="AH227" s="99">
        <f t="shared" si="129"/>
        <v>1.04</v>
      </c>
      <c r="AI227" s="99">
        <f t="shared" si="130"/>
        <v>1</v>
      </c>
      <c r="AJ227" s="85" t="str">
        <f t="shared" si="131"/>
        <v>B</v>
      </c>
      <c r="AK227" s="57" t="str">
        <f t="shared" si="109"/>
        <v>No Propaga</v>
      </c>
      <c r="AL227" s="58" t="str">
        <f t="shared" si="110"/>
        <v/>
      </c>
      <c r="AM227" s="58" t="str">
        <f t="shared" si="111"/>
        <v/>
      </c>
      <c r="AN227" s="59" t="str">
        <f t="shared" si="112"/>
        <v/>
      </c>
      <c r="AO227" s="59" t="str">
        <f t="shared" si="113"/>
        <v/>
      </c>
      <c r="AP227" s="60" t="str">
        <f t="shared" si="114"/>
        <v/>
      </c>
      <c r="AQ227" s="32">
        <f t="shared" si="105"/>
        <v>16.5</v>
      </c>
      <c r="AR227" s="117">
        <f t="shared" si="106"/>
        <v>62.330642090791919</v>
      </c>
      <c r="AS227" s="32">
        <v>7</v>
      </c>
      <c r="AT227" s="176">
        <f t="shared" si="107"/>
        <v>-17.473869678132608</v>
      </c>
      <c r="AU227" s="177">
        <f t="shared" si="108"/>
        <v>-9090.3363967005571</v>
      </c>
      <c r="AV227" s="177">
        <f t="shared" si="132"/>
        <v>-151.50560661167594</v>
      </c>
    </row>
    <row r="228" spans="1:48" ht="15" x14ac:dyDescent="0.2">
      <c r="A228" s="4">
        <v>223</v>
      </c>
      <c r="B228" s="54">
        <v>43200</v>
      </c>
      <c r="C228" s="61">
        <v>6.6</v>
      </c>
      <c r="D228" s="61">
        <v>89</v>
      </c>
      <c r="E228" s="61" t="s">
        <v>76</v>
      </c>
      <c r="F228" s="111">
        <v>24</v>
      </c>
      <c r="G228" s="112">
        <v>18</v>
      </c>
      <c r="H228" s="55">
        <f>IF($D228&gt;0,Bariloche!M223,"")</f>
        <v>20.699652962703606</v>
      </c>
      <c r="I228" s="55">
        <f>IF($D228&gt;0,Bariloche!O223,"")</f>
        <v>5.5695078377556282</v>
      </c>
      <c r="J228" s="55">
        <f>IF($D228&gt;0,Bariloche!Y223,"")</f>
        <v>299.40911194297166</v>
      </c>
      <c r="K228" s="55">
        <f>IF($D228&gt;0,Bariloche!Z223,"")</f>
        <v>5.709915498079126E-4</v>
      </c>
      <c r="L228" s="55">
        <f>IF($D228&gt;0,Bariloche!AA223,"")</f>
        <v>10.644024256120076</v>
      </c>
      <c r="M228" s="55">
        <f>IF($D228&gt;0,Bariloche!AB223,"")</f>
        <v>3.563751741552959E-4</v>
      </c>
      <c r="N228" s="56">
        <v>85</v>
      </c>
      <c r="O228" s="85" t="str">
        <f>VLOOKUP(K228,Pastizal!$A$2:$AZ$32,MATCH(N228,Pastizal!$B$1:$AZ$1)+1)</f>
        <v>B</v>
      </c>
      <c r="P228" s="85" t="str">
        <f>VLOOKUP(K228,Arbustal!$A$1:$B$61,2)</f>
        <v>B</v>
      </c>
      <c r="Q228" s="85" t="str">
        <f>VLOOKUP(L228,'Tipo A'!$A$2:$GH$384,MATCH(K228,'Tipo A'!$B$1:$GH$1)+1)</f>
        <v>B</v>
      </c>
      <c r="R228" s="85" t="str">
        <f>VLOOKUP(K228,'Tipo B'!$A$2:$FG$72,MATCH(L228,'Tipo B'!$B$1:$FG$1)+1)</f>
        <v>B</v>
      </c>
      <c r="S228" s="85" t="str">
        <f>VLOOKUP(K228,Plantaciones!$A$2:$GT$72,MATCH(L228,Plantaciones!$B$1:$GT$1)+1)</f>
        <v>B</v>
      </c>
      <c r="T228" s="85" t="str">
        <f t="shared" si="115"/>
        <v>B</v>
      </c>
      <c r="U228" s="98">
        <f t="shared" si="116"/>
        <v>1</v>
      </c>
      <c r="V228" s="98">
        <f t="shared" si="117"/>
        <v>1</v>
      </c>
      <c r="W228" s="98">
        <f t="shared" si="118"/>
        <v>1</v>
      </c>
      <c r="X228" s="98">
        <f t="shared" si="119"/>
        <v>1</v>
      </c>
      <c r="Y228" s="98">
        <f t="shared" si="120"/>
        <v>1</v>
      </c>
      <c r="Z228" s="98">
        <f t="shared" si="121"/>
        <v>1</v>
      </c>
      <c r="AA228" s="98">
        <f t="shared" si="122"/>
        <v>1</v>
      </c>
      <c r="AB228" s="85" t="str">
        <f t="shared" si="123"/>
        <v>B</v>
      </c>
      <c r="AC228" s="99">
        <f t="shared" si="124"/>
        <v>0.46</v>
      </c>
      <c r="AD228" s="99">
        <f t="shared" si="125"/>
        <v>0.43</v>
      </c>
      <c r="AE228" s="99">
        <f t="shared" si="126"/>
        <v>7.0000000000000007E-2</v>
      </c>
      <c r="AF228" s="99">
        <f t="shared" si="127"/>
        <v>0.04</v>
      </c>
      <c r="AG228" s="99">
        <f t="shared" si="128"/>
        <v>0</v>
      </c>
      <c r="AH228" s="99">
        <f t="shared" si="129"/>
        <v>1</v>
      </c>
      <c r="AI228" s="99">
        <f t="shared" si="130"/>
        <v>1</v>
      </c>
      <c r="AJ228" s="85" t="str">
        <f t="shared" si="131"/>
        <v>B</v>
      </c>
      <c r="AK228" s="57" t="str">
        <f t="shared" si="109"/>
        <v>No Propaga</v>
      </c>
      <c r="AL228" s="58" t="str">
        <f t="shared" si="110"/>
        <v/>
      </c>
      <c r="AM228" s="58" t="str">
        <f t="shared" si="111"/>
        <v/>
      </c>
      <c r="AN228" s="59" t="str">
        <f t="shared" si="112"/>
        <v/>
      </c>
      <c r="AO228" s="59" t="str">
        <f t="shared" si="113"/>
        <v/>
      </c>
      <c r="AP228" s="60" t="str">
        <f t="shared" si="114"/>
        <v/>
      </c>
      <c r="AQ228" s="32">
        <f t="shared" si="105"/>
        <v>18</v>
      </c>
      <c r="AR228" s="117">
        <f t="shared" si="106"/>
        <v>80.30034703729639</v>
      </c>
      <c r="AS228" s="32">
        <v>7</v>
      </c>
      <c r="AT228" s="176">
        <f t="shared" si="107"/>
        <v>-24.166145755664481</v>
      </c>
      <c r="AU228" s="177">
        <f t="shared" si="108"/>
        <v>-12955.079124503576</v>
      </c>
      <c r="AV228" s="177">
        <f t="shared" si="132"/>
        <v>-215.91798540839292</v>
      </c>
    </row>
    <row r="229" spans="1:48" ht="15" x14ac:dyDescent="0.2">
      <c r="A229" s="4">
        <v>224</v>
      </c>
      <c r="B229" s="54">
        <v>43201</v>
      </c>
      <c r="C229" s="61">
        <v>3.4</v>
      </c>
      <c r="D229" s="61">
        <v>89</v>
      </c>
      <c r="E229" s="61" t="s">
        <v>70</v>
      </c>
      <c r="F229" s="111">
        <v>14</v>
      </c>
      <c r="G229" s="112">
        <v>52.5</v>
      </c>
      <c r="H229" s="55">
        <f>IF($D229&gt;0,Bariloche!M224,"")</f>
        <v>11.976422650458325</v>
      </c>
      <c r="I229" s="55">
        <f>IF($D229&gt;0,Bariloche!O224,"")</f>
        <v>2.0473779837549562</v>
      </c>
      <c r="J229" s="55">
        <f>IF($D229&gt;0,Bariloche!Y224,"")</f>
        <v>154.8414769232628</v>
      </c>
      <c r="K229" s="55">
        <f>IF($D229&gt;0,Bariloche!Z224,"")</f>
        <v>7.5350345262374572E-6</v>
      </c>
      <c r="L229" s="55">
        <f>IF($D229&gt;0,Bariloche!AA224,"")</f>
        <v>3.9637307532240591</v>
      </c>
      <c r="M229" s="55">
        <f>IF($D229&gt;0,Bariloche!AB224,"")</f>
        <v>2.9442354500448857E-6</v>
      </c>
      <c r="N229" s="56">
        <v>85</v>
      </c>
      <c r="O229" s="85" t="str">
        <f>VLOOKUP(K229,Pastizal!$A$2:$AZ$32,MATCH(N229,Pastizal!$B$1:$AZ$1)+1)</f>
        <v>B</v>
      </c>
      <c r="P229" s="85" t="str">
        <f>VLOOKUP(K229,Arbustal!$A$1:$B$61,2)</f>
        <v>B</v>
      </c>
      <c r="Q229" s="85" t="str">
        <f>VLOOKUP(L229,'Tipo A'!$A$2:$GH$384,MATCH(K229,'Tipo A'!$B$1:$GH$1)+1)</f>
        <v>B</v>
      </c>
      <c r="R229" s="85" t="str">
        <f>VLOOKUP(K229,'Tipo B'!$A$2:$FG$72,MATCH(L229,'Tipo B'!$B$1:$FG$1)+1)</f>
        <v>B</v>
      </c>
      <c r="S229" s="85" t="str">
        <f>VLOOKUP(K229,Plantaciones!$A$2:$GT$72,MATCH(L229,Plantaciones!$B$1:$GT$1)+1)</f>
        <v>B</v>
      </c>
      <c r="T229" s="85" t="str">
        <f t="shared" si="115"/>
        <v>B</v>
      </c>
      <c r="U229" s="98">
        <f t="shared" si="116"/>
        <v>1</v>
      </c>
      <c r="V229" s="98">
        <f t="shared" si="117"/>
        <v>1</v>
      </c>
      <c r="W229" s="98">
        <f t="shared" si="118"/>
        <v>1</v>
      </c>
      <c r="X229" s="98">
        <f t="shared" si="119"/>
        <v>1</v>
      </c>
      <c r="Y229" s="98">
        <f t="shared" si="120"/>
        <v>1</v>
      </c>
      <c r="Z229" s="98">
        <f t="shared" si="121"/>
        <v>1</v>
      </c>
      <c r="AA229" s="98">
        <f t="shared" si="122"/>
        <v>1</v>
      </c>
      <c r="AB229" s="85" t="str">
        <f t="shared" si="123"/>
        <v>B</v>
      </c>
      <c r="AC229" s="99">
        <f t="shared" si="124"/>
        <v>0.46</v>
      </c>
      <c r="AD229" s="99">
        <f t="shared" si="125"/>
        <v>0.43</v>
      </c>
      <c r="AE229" s="99">
        <f t="shared" si="126"/>
        <v>7.0000000000000007E-2</v>
      </c>
      <c r="AF229" s="99">
        <f t="shared" si="127"/>
        <v>0.04</v>
      </c>
      <c r="AG229" s="99">
        <f t="shared" si="128"/>
        <v>0</v>
      </c>
      <c r="AH229" s="99">
        <f t="shared" si="129"/>
        <v>1</v>
      </c>
      <c r="AI229" s="99">
        <f t="shared" si="130"/>
        <v>1</v>
      </c>
      <c r="AJ229" s="85" t="str">
        <f t="shared" si="131"/>
        <v>B</v>
      </c>
      <c r="AK229" s="57" t="str">
        <f t="shared" si="109"/>
        <v>No Propaga</v>
      </c>
      <c r="AL229" s="58" t="str">
        <f t="shared" si="110"/>
        <v/>
      </c>
      <c r="AM229" s="58" t="str">
        <f t="shared" si="111"/>
        <v/>
      </c>
      <c r="AN229" s="59" t="str">
        <f t="shared" si="112"/>
        <v/>
      </c>
      <c r="AO229" s="59" t="str">
        <f t="shared" si="113"/>
        <v/>
      </c>
      <c r="AP229" s="60" t="str">
        <f t="shared" si="114"/>
        <v/>
      </c>
      <c r="AQ229" s="32">
        <f t="shared" si="105"/>
        <v>10.5</v>
      </c>
      <c r="AR229" s="117">
        <f t="shared" si="106"/>
        <v>89.023577349541682</v>
      </c>
      <c r="AS229" s="32">
        <v>7</v>
      </c>
      <c r="AT229" s="176">
        <f t="shared" si="107"/>
        <v>-32.104902486807511</v>
      </c>
      <c r="AU229" s="177">
        <f t="shared" si="108"/>
        <v>-16105.725635695502</v>
      </c>
      <c r="AV229" s="177">
        <f t="shared" si="132"/>
        <v>-268.42876059492505</v>
      </c>
    </row>
    <row r="230" spans="1:48" ht="15" x14ac:dyDescent="0.2">
      <c r="A230" s="4">
        <v>225</v>
      </c>
      <c r="B230" s="54">
        <v>43202</v>
      </c>
      <c r="C230" s="61">
        <v>7.4</v>
      </c>
      <c r="D230" s="61">
        <v>61</v>
      </c>
      <c r="E230" s="61" t="s">
        <v>70</v>
      </c>
      <c r="F230" s="111">
        <v>29</v>
      </c>
      <c r="G230" s="112">
        <v>2</v>
      </c>
      <c r="H230" s="55">
        <f>IF($D230&gt;0,Bariloche!M225,"")</f>
        <v>44.200648169584696</v>
      </c>
      <c r="I230" s="55">
        <f>IF($D230&gt;0,Bariloche!O225,"")</f>
        <v>1.6239159975800026</v>
      </c>
      <c r="J230" s="55">
        <f>IF($D230&gt;0,Bariloche!Y225,"")</f>
        <v>156.8774769232628</v>
      </c>
      <c r="K230" s="55">
        <f>IF($D230&gt;0,Bariloche!Z225,"")</f>
        <v>0.31255746204484919</v>
      </c>
      <c r="L230" s="55">
        <f>IF($D230&gt;0,Bariloche!AA225,"")</f>
        <v>3.1659024577163004</v>
      </c>
      <c r="M230" s="55">
        <f>IF($D230&gt;0,Bariloche!AB225,"")</f>
        <v>0.11221725106110678</v>
      </c>
      <c r="N230" s="56">
        <v>85</v>
      </c>
      <c r="O230" s="85" t="str">
        <f>VLOOKUP(K230,Pastizal!$A$2:$AZ$32,MATCH(N230,Pastizal!$B$1:$AZ$1)+1)</f>
        <v>B</v>
      </c>
      <c r="P230" s="85" t="str">
        <f>VLOOKUP(K230,Arbustal!$A$1:$B$61,2)</f>
        <v>B</v>
      </c>
      <c r="Q230" s="85" t="str">
        <f>VLOOKUP(L230,'Tipo A'!$A$2:$GH$384,MATCH(K230,'Tipo A'!$B$1:$GH$1)+1)</f>
        <v>B</v>
      </c>
      <c r="R230" s="85" t="str">
        <f>VLOOKUP(K230,'Tipo B'!$A$2:$FG$72,MATCH(L230,'Tipo B'!$B$1:$FG$1)+1)</f>
        <v>B</v>
      </c>
      <c r="S230" s="85" t="str">
        <f>VLOOKUP(K230,Plantaciones!$A$2:$GT$72,MATCH(L230,Plantaciones!$B$1:$GT$1)+1)</f>
        <v>B</v>
      </c>
      <c r="T230" s="85" t="str">
        <f t="shared" si="115"/>
        <v>B</v>
      </c>
      <c r="U230" s="98">
        <f t="shared" si="116"/>
        <v>1</v>
      </c>
      <c r="V230" s="98">
        <f t="shared" si="117"/>
        <v>1</v>
      </c>
      <c r="W230" s="98">
        <f t="shared" si="118"/>
        <v>1</v>
      </c>
      <c r="X230" s="98">
        <f t="shared" si="119"/>
        <v>1</v>
      </c>
      <c r="Y230" s="98">
        <f t="shared" si="120"/>
        <v>1</v>
      </c>
      <c r="Z230" s="98">
        <f t="shared" si="121"/>
        <v>1</v>
      </c>
      <c r="AA230" s="98">
        <f t="shared" si="122"/>
        <v>1</v>
      </c>
      <c r="AB230" s="85" t="str">
        <f t="shared" si="123"/>
        <v>B</v>
      </c>
      <c r="AC230" s="99">
        <f t="shared" si="124"/>
        <v>0.46</v>
      </c>
      <c r="AD230" s="99">
        <f t="shared" si="125"/>
        <v>0.43</v>
      </c>
      <c r="AE230" s="99">
        <f t="shared" si="126"/>
        <v>7.0000000000000007E-2</v>
      </c>
      <c r="AF230" s="99">
        <f t="shared" si="127"/>
        <v>0.04</v>
      </c>
      <c r="AG230" s="99">
        <f t="shared" si="128"/>
        <v>0</v>
      </c>
      <c r="AH230" s="99">
        <f t="shared" si="129"/>
        <v>1</v>
      </c>
      <c r="AI230" s="99">
        <f t="shared" si="130"/>
        <v>1</v>
      </c>
      <c r="AJ230" s="85" t="str">
        <f t="shared" si="131"/>
        <v>B</v>
      </c>
      <c r="AK230" s="57" t="str">
        <f t="shared" si="109"/>
        <v>No Propaga</v>
      </c>
      <c r="AL230" s="58" t="str">
        <f t="shared" si="110"/>
        <v/>
      </c>
      <c r="AM230" s="58" t="str">
        <f t="shared" si="111"/>
        <v/>
      </c>
      <c r="AN230" s="59" t="str">
        <f t="shared" si="112"/>
        <v/>
      </c>
      <c r="AO230" s="59" t="str">
        <f t="shared" si="113"/>
        <v/>
      </c>
      <c r="AP230" s="60" t="str">
        <f t="shared" si="114"/>
        <v/>
      </c>
      <c r="AQ230" s="32">
        <f t="shared" si="105"/>
        <v>21.75</v>
      </c>
      <c r="AR230" s="117">
        <f t="shared" si="106"/>
        <v>56.799351830415304</v>
      </c>
      <c r="AS230" s="32">
        <v>7</v>
      </c>
      <c r="AT230" s="176">
        <f t="shared" si="107"/>
        <v>-12.158227768774426</v>
      </c>
      <c r="AU230" s="177">
        <f t="shared" si="108"/>
        <v>-7015.9772173346892</v>
      </c>
      <c r="AV230" s="177">
        <f t="shared" si="132"/>
        <v>-116.93295362224482</v>
      </c>
    </row>
    <row r="231" spans="1:48" ht="15" x14ac:dyDescent="0.2">
      <c r="A231" s="4">
        <v>226</v>
      </c>
      <c r="B231" s="54">
        <v>43203</v>
      </c>
      <c r="C231" s="61">
        <v>10.8</v>
      </c>
      <c r="D231" s="61">
        <v>37</v>
      </c>
      <c r="E231" s="61" t="s">
        <v>94</v>
      </c>
      <c r="F231" s="111">
        <v>18</v>
      </c>
      <c r="G231" s="112"/>
      <c r="H231" s="55">
        <f>IF($D231&gt;0,Bariloche!M226,"")</f>
        <v>72.505654176586475</v>
      </c>
      <c r="I231" s="55">
        <f>IF($D231&gt;0,Bariloche!O226,"")</f>
        <v>2.7456621195800026</v>
      </c>
      <c r="J231" s="55">
        <f>IF($D231&gt;0,Bariloche!Y226,"")</f>
        <v>159.5254769232628</v>
      </c>
      <c r="K231" s="55">
        <f>IF($D231&gt;0,Bariloche!Z226,"")</f>
        <v>1.6901292979568292</v>
      </c>
      <c r="L231" s="55">
        <f>IF($D231&gt;0,Bariloche!AA226,"")</f>
        <v>5.2647878746577774</v>
      </c>
      <c r="M231" s="55">
        <f>IF($D231&gt;0,Bariloche!AB226,"")</f>
        <v>0.74361973963986372</v>
      </c>
      <c r="N231" s="56">
        <v>85</v>
      </c>
      <c r="O231" s="85" t="str">
        <f>VLOOKUP(K231,Pastizal!$A$2:$AZ$32,MATCH(N231,Pastizal!$B$1:$AZ$1)+1)</f>
        <v>M</v>
      </c>
      <c r="P231" s="85" t="str">
        <f>VLOOKUP(K231,Arbustal!$A$1:$B$61,2)</f>
        <v>A</v>
      </c>
      <c r="Q231" s="85" t="str">
        <f>VLOOKUP(L231,'Tipo A'!$A$2:$GH$384,MATCH(K231,'Tipo A'!$B$1:$GH$1)+1)</f>
        <v>B</v>
      </c>
      <c r="R231" s="85" t="str">
        <f>VLOOKUP(K231,'Tipo B'!$A$2:$FG$72,MATCH(L231,'Tipo B'!$B$1:$FG$1)+1)</f>
        <v>B</v>
      </c>
      <c r="S231" s="85" t="str">
        <f>VLOOKUP(K231,Plantaciones!$A$2:$GT$72,MATCH(L231,Plantaciones!$B$1:$GT$1)+1)</f>
        <v>B</v>
      </c>
      <c r="T231" s="85" t="str">
        <f t="shared" si="115"/>
        <v>M</v>
      </c>
      <c r="U231" s="98">
        <f t="shared" si="116"/>
        <v>2</v>
      </c>
      <c r="V231" s="98">
        <f t="shared" si="117"/>
        <v>3</v>
      </c>
      <c r="W231" s="98">
        <f t="shared" si="118"/>
        <v>1</v>
      </c>
      <c r="X231" s="98">
        <f t="shared" si="119"/>
        <v>1</v>
      </c>
      <c r="Y231" s="98">
        <f t="shared" si="120"/>
        <v>1</v>
      </c>
      <c r="Z231" s="98">
        <f t="shared" si="121"/>
        <v>1.6</v>
      </c>
      <c r="AA231" s="98">
        <f t="shared" si="122"/>
        <v>2</v>
      </c>
      <c r="AB231" s="85" t="str">
        <f t="shared" si="123"/>
        <v>M</v>
      </c>
      <c r="AC231" s="99">
        <f t="shared" si="124"/>
        <v>0.92</v>
      </c>
      <c r="AD231" s="99">
        <f t="shared" si="125"/>
        <v>1.29</v>
      </c>
      <c r="AE231" s="99">
        <f t="shared" si="126"/>
        <v>7.0000000000000007E-2</v>
      </c>
      <c r="AF231" s="99">
        <f t="shared" si="127"/>
        <v>0.04</v>
      </c>
      <c r="AG231" s="99">
        <f t="shared" si="128"/>
        <v>0</v>
      </c>
      <c r="AH231" s="99">
        <f t="shared" si="129"/>
        <v>2.3199999999999998</v>
      </c>
      <c r="AI231" s="99">
        <f t="shared" si="130"/>
        <v>2</v>
      </c>
      <c r="AJ231" s="85" t="str">
        <f t="shared" si="131"/>
        <v>B</v>
      </c>
      <c r="AK231" s="57" t="str">
        <f t="shared" si="109"/>
        <v>No Propaga</v>
      </c>
      <c r="AL231" s="58" t="str">
        <f t="shared" si="110"/>
        <v/>
      </c>
      <c r="AM231" s="58" t="str">
        <f t="shared" si="111"/>
        <v/>
      </c>
      <c r="AN231" s="59" t="str">
        <f t="shared" si="112"/>
        <v/>
      </c>
      <c r="AO231" s="59" t="str">
        <f t="shared" si="113"/>
        <v/>
      </c>
      <c r="AP231" s="60" t="str">
        <f t="shared" si="114"/>
        <v/>
      </c>
      <c r="AQ231" s="32">
        <f t="shared" si="105"/>
        <v>13.5</v>
      </c>
      <c r="AR231" s="117">
        <f t="shared" si="106"/>
        <v>28.494345823413525</v>
      </c>
      <c r="AS231" s="32">
        <v>7</v>
      </c>
      <c r="AT231" s="176">
        <f t="shared" si="107"/>
        <v>-4.9726252458336813</v>
      </c>
      <c r="AU231" s="177">
        <f t="shared" si="108"/>
        <v>-1840.3608477382832</v>
      </c>
      <c r="AV231" s="177">
        <f t="shared" si="132"/>
        <v>-30.672680795638051</v>
      </c>
    </row>
    <row r="232" spans="1:48" ht="15" x14ac:dyDescent="0.2">
      <c r="A232" s="4">
        <v>227</v>
      </c>
      <c r="B232" s="54">
        <v>43204</v>
      </c>
      <c r="C232" s="61">
        <v>7.7</v>
      </c>
      <c r="D232" s="61">
        <v>69</v>
      </c>
      <c r="E232" s="61" t="s">
        <v>94</v>
      </c>
      <c r="F232" s="111">
        <v>5</v>
      </c>
      <c r="G232" s="112"/>
      <c r="H232" s="55">
        <f>IF($D232&gt;0,Bariloche!M227,"")</f>
        <v>76.79339427616074</v>
      </c>
      <c r="I232" s="55">
        <f>IF($D232&gt;0,Bariloche!O227,"")</f>
        <v>3.1538418475800025</v>
      </c>
      <c r="J232" s="55">
        <f>IF($D232&gt;0,Bariloche!Y227,"")</f>
        <v>161.6154769232628</v>
      </c>
      <c r="K232" s="55">
        <f>IF($D232&gt;0,Bariloche!Z227,"")</f>
        <v>1.1034772239522612</v>
      </c>
      <c r="L232" s="55">
        <f>IF($D232&gt;0,Bariloche!AA227,"")</f>
        <v>6.0142703142033218</v>
      </c>
      <c r="M232" s="55">
        <f>IF($D232&gt;0,Bariloche!AB227,"")</f>
        <v>0.51561034029340402</v>
      </c>
      <c r="N232" s="56">
        <v>85</v>
      </c>
      <c r="O232" s="85" t="str">
        <f>VLOOKUP(K232,Pastizal!$A$2:$AZ$32,MATCH(N232,Pastizal!$B$1:$AZ$1)+1)</f>
        <v>M</v>
      </c>
      <c r="P232" s="85" t="str">
        <f>VLOOKUP(K232,Arbustal!$A$1:$B$61,2)</f>
        <v>A</v>
      </c>
      <c r="Q232" s="85" t="str">
        <f>VLOOKUP(L232,'Tipo A'!$A$2:$GH$384,MATCH(K232,'Tipo A'!$B$1:$GH$1)+1)</f>
        <v>B</v>
      </c>
      <c r="R232" s="85" t="str">
        <f>VLOOKUP(K232,'Tipo B'!$A$2:$FG$72,MATCH(L232,'Tipo B'!$B$1:$FG$1)+1)</f>
        <v>B</v>
      </c>
      <c r="S232" s="85" t="str">
        <f>VLOOKUP(K232,Plantaciones!$A$2:$GT$72,MATCH(L232,Plantaciones!$B$1:$GT$1)+1)</f>
        <v>B</v>
      </c>
      <c r="T232" s="85" t="str">
        <f t="shared" si="115"/>
        <v>M</v>
      </c>
      <c r="U232" s="98">
        <f t="shared" si="116"/>
        <v>2</v>
      </c>
      <c r="V232" s="98">
        <f t="shared" si="117"/>
        <v>3</v>
      </c>
      <c r="W232" s="98">
        <f t="shared" si="118"/>
        <v>1</v>
      </c>
      <c r="X232" s="98">
        <f t="shared" si="119"/>
        <v>1</v>
      </c>
      <c r="Y232" s="98">
        <f t="shared" si="120"/>
        <v>1</v>
      </c>
      <c r="Z232" s="98">
        <f t="shared" si="121"/>
        <v>1.6</v>
      </c>
      <c r="AA232" s="98">
        <f t="shared" si="122"/>
        <v>2</v>
      </c>
      <c r="AB232" s="85" t="str">
        <f t="shared" si="123"/>
        <v>M</v>
      </c>
      <c r="AC232" s="99">
        <f t="shared" si="124"/>
        <v>0.92</v>
      </c>
      <c r="AD232" s="99">
        <f t="shared" si="125"/>
        <v>1.29</v>
      </c>
      <c r="AE232" s="99">
        <f t="shared" si="126"/>
        <v>7.0000000000000007E-2</v>
      </c>
      <c r="AF232" s="99">
        <f t="shared" si="127"/>
        <v>0.04</v>
      </c>
      <c r="AG232" s="99">
        <f t="shared" si="128"/>
        <v>0</v>
      </c>
      <c r="AH232" s="99">
        <f t="shared" si="129"/>
        <v>2.3199999999999998</v>
      </c>
      <c r="AI232" s="99">
        <f t="shared" si="130"/>
        <v>2</v>
      </c>
      <c r="AJ232" s="85" t="str">
        <f t="shared" si="131"/>
        <v>B</v>
      </c>
      <c r="AK232" s="57" t="str">
        <f t="shared" si="109"/>
        <v>Propagación</v>
      </c>
      <c r="AL232" s="58" t="str">
        <f t="shared" si="110"/>
        <v/>
      </c>
      <c r="AM232" s="58" t="str">
        <f t="shared" si="111"/>
        <v/>
      </c>
      <c r="AN232" s="59" t="str">
        <f t="shared" si="112"/>
        <v/>
      </c>
      <c r="AO232" s="59" t="str">
        <f t="shared" si="113"/>
        <v/>
      </c>
      <c r="AP232" s="60" t="str">
        <f t="shared" si="114"/>
        <v/>
      </c>
      <c r="AQ232" s="32">
        <f t="shared" si="105"/>
        <v>3.75</v>
      </c>
      <c r="AR232" s="117">
        <f t="shared" si="106"/>
        <v>24.20660572383926</v>
      </c>
      <c r="AS232" s="32">
        <v>7</v>
      </c>
      <c r="AT232" s="176">
        <f t="shared" si="107"/>
        <v>-8.7292744040124894</v>
      </c>
      <c r="AU232" s="177">
        <f t="shared" si="108"/>
        <v>-2373.0311050353512</v>
      </c>
      <c r="AV232" s="177">
        <f t="shared" si="132"/>
        <v>-39.550518417255851</v>
      </c>
    </row>
    <row r="233" spans="1:48" ht="15" x14ac:dyDescent="0.2">
      <c r="A233" s="4">
        <v>228</v>
      </c>
      <c r="B233" s="54">
        <v>43205</v>
      </c>
      <c r="C233" s="61">
        <v>11.3</v>
      </c>
      <c r="D233" s="61">
        <v>69</v>
      </c>
      <c r="E233" s="61"/>
      <c r="F233" s="111"/>
      <c r="G233" s="112"/>
      <c r="H233" s="55">
        <f>IF($D233&gt;0,Bariloche!M228,"")</f>
        <v>78.731405326182113</v>
      </c>
      <c r="I233" s="55">
        <f>IF($D233&gt;0,Bariloche!O228,"")</f>
        <v>3.7290041915800027</v>
      </c>
      <c r="J233" s="55">
        <f>IF($D233&gt;0,Bariloche!Y228,"")</f>
        <v>164.3534769232628</v>
      </c>
      <c r="K233" s="55">
        <f>IF($D233&gt;0,Bariloche!Z228,"")</f>
        <v>1.0044614910612562</v>
      </c>
      <c r="L233" s="55">
        <f>IF($D233&gt;0,Bariloche!AA228,"")</f>
        <v>7.0576803795938643</v>
      </c>
      <c r="M233" s="55">
        <f>IF($D233&gt;0,Bariloche!AB228,"")</f>
        <v>0.50643729161556195</v>
      </c>
      <c r="N233" s="56">
        <v>85</v>
      </c>
      <c r="O233" s="85" t="str">
        <f>VLOOKUP(K233,Pastizal!$A$2:$AZ$32,MATCH(N233,Pastizal!$B$1:$AZ$1)+1)</f>
        <v>M</v>
      </c>
      <c r="P233" s="85" t="str">
        <f>VLOOKUP(K233,Arbustal!$A$1:$B$61,2)</f>
        <v>A</v>
      </c>
      <c r="Q233" s="85" t="str">
        <f>VLOOKUP(L233,'Tipo A'!$A$2:$GH$384,MATCH(K233,'Tipo A'!$B$1:$GH$1)+1)</f>
        <v>B</v>
      </c>
      <c r="R233" s="85" t="str">
        <f>VLOOKUP(K233,'Tipo B'!$A$2:$FG$72,MATCH(L233,'Tipo B'!$B$1:$FG$1)+1)</f>
        <v>B</v>
      </c>
      <c r="S233" s="85" t="str">
        <f>VLOOKUP(K233,Plantaciones!$A$2:$GT$72,MATCH(L233,Plantaciones!$B$1:$GT$1)+1)</f>
        <v>B</v>
      </c>
      <c r="T233" s="85" t="str">
        <f t="shared" si="115"/>
        <v>M</v>
      </c>
      <c r="U233" s="98">
        <f t="shared" si="116"/>
        <v>2</v>
      </c>
      <c r="V233" s="98">
        <f t="shared" si="117"/>
        <v>3</v>
      </c>
      <c r="W233" s="98">
        <f t="shared" si="118"/>
        <v>1</v>
      </c>
      <c r="X233" s="98">
        <f t="shared" si="119"/>
        <v>1</v>
      </c>
      <c r="Y233" s="98">
        <f t="shared" si="120"/>
        <v>1</v>
      </c>
      <c r="Z233" s="98">
        <f t="shared" si="121"/>
        <v>1.6</v>
      </c>
      <c r="AA233" s="98">
        <f t="shared" si="122"/>
        <v>2</v>
      </c>
      <c r="AB233" s="85" t="str">
        <f t="shared" si="123"/>
        <v>M</v>
      </c>
      <c r="AC233" s="99">
        <f t="shared" si="124"/>
        <v>0.92</v>
      </c>
      <c r="AD233" s="99">
        <f t="shared" si="125"/>
        <v>1.29</v>
      </c>
      <c r="AE233" s="99">
        <f t="shared" si="126"/>
        <v>7.0000000000000007E-2</v>
      </c>
      <c r="AF233" s="99">
        <f t="shared" si="127"/>
        <v>0.04</v>
      </c>
      <c r="AG233" s="99">
        <f t="shared" si="128"/>
        <v>0</v>
      </c>
      <c r="AH233" s="99">
        <f t="shared" si="129"/>
        <v>2.3199999999999998</v>
      </c>
      <c r="AI233" s="99">
        <f t="shared" si="130"/>
        <v>2</v>
      </c>
      <c r="AJ233" s="85" t="str">
        <f t="shared" si="131"/>
        <v>B</v>
      </c>
      <c r="AK233" s="57" t="str">
        <f t="shared" si="109"/>
        <v>Propagación</v>
      </c>
      <c r="AL233" s="58" t="str">
        <f t="shared" si="110"/>
        <v/>
      </c>
      <c r="AM233" s="58" t="str">
        <f t="shared" si="111"/>
        <v/>
      </c>
      <c r="AN233" s="59" t="str">
        <f t="shared" si="112"/>
        <v/>
      </c>
      <c r="AO233" s="59" t="str">
        <f t="shared" si="113"/>
        <v/>
      </c>
      <c r="AP233" s="60" t="str">
        <f t="shared" si="114"/>
        <v/>
      </c>
      <c r="AQ233" s="32">
        <f t="shared" si="105"/>
        <v>0</v>
      </c>
      <c r="AR233" s="117">
        <f t="shared" si="106"/>
        <v>22.268594673817887</v>
      </c>
      <c r="AS233" s="32">
        <v>7</v>
      </c>
      <c r="AT233" s="176">
        <f t="shared" si="107"/>
        <v>-10.052809763003513</v>
      </c>
      <c r="AU233" s="177">
        <f t="shared" si="108"/>
        <v>-2512.0395856304785</v>
      </c>
      <c r="AV233" s="177">
        <f t="shared" si="132"/>
        <v>-41.867326427174639</v>
      </c>
    </row>
    <row r="234" spans="1:48" ht="15" x14ac:dyDescent="0.2">
      <c r="A234" s="4">
        <v>229</v>
      </c>
      <c r="B234" s="54">
        <v>43206</v>
      </c>
      <c r="C234" s="61">
        <v>15.1</v>
      </c>
      <c r="D234" s="61">
        <v>61</v>
      </c>
      <c r="E234" s="61" t="s">
        <v>76</v>
      </c>
      <c r="F234" s="111">
        <v>35</v>
      </c>
      <c r="G234" s="112"/>
      <c r="H234" s="55">
        <f>IF($D234&gt;0,Bariloche!M229,"")</f>
        <v>83.350662472951839</v>
      </c>
      <c r="I234" s="55">
        <f>IF($D234&gt;0,Bariloche!O229,"")</f>
        <v>4.6743412595800029</v>
      </c>
      <c r="J234" s="55">
        <f>IF($D234&gt;0,Bariloche!Y229,"")</f>
        <v>167.7754769232628</v>
      </c>
      <c r="K234" s="55">
        <f>IF($D234&gt;0,Bariloche!Z229,"")</f>
        <v>9.8520149951618556</v>
      </c>
      <c r="L234" s="55">
        <f>IF($D234&gt;0,Bariloche!AA229,"")</f>
        <v>8.7399311463093738</v>
      </c>
      <c r="M234" s="55">
        <f>IF($D234&gt;0,Bariloche!AB229,"")</f>
        <v>9.4248151925268111</v>
      </c>
      <c r="N234" s="56">
        <v>85</v>
      </c>
      <c r="O234" s="85" t="str">
        <f>VLOOKUP(K234,Pastizal!$A$2:$AZ$32,MATCH(N234,Pastizal!$B$1:$AZ$1)+1)</f>
        <v>MA</v>
      </c>
      <c r="P234" s="85" t="str">
        <f>VLOOKUP(K234,Arbustal!$A$1:$B$61,2)</f>
        <v>E</v>
      </c>
      <c r="Q234" s="85" t="str">
        <f>VLOOKUP(L234,'Tipo A'!$A$2:$GH$384,MATCH(K234,'Tipo A'!$B$1:$GH$1)+1)</f>
        <v>M</v>
      </c>
      <c r="R234" s="85" t="str">
        <f>VLOOKUP(K234,'Tipo B'!$A$2:$FG$72,MATCH(L234,'Tipo B'!$B$1:$FG$1)+1)</f>
        <v>M</v>
      </c>
      <c r="S234" s="85" t="str">
        <f>VLOOKUP(K234,Plantaciones!$A$2:$GT$72,MATCH(L234,Plantaciones!$B$1:$GT$1)+1)</f>
        <v>M</v>
      </c>
      <c r="T234" s="85" t="str">
        <f t="shared" si="115"/>
        <v>A</v>
      </c>
      <c r="U234" s="98">
        <f t="shared" si="116"/>
        <v>4</v>
      </c>
      <c r="V234" s="98">
        <f t="shared" si="117"/>
        <v>5</v>
      </c>
      <c r="W234" s="98">
        <f t="shared" si="118"/>
        <v>2</v>
      </c>
      <c r="X234" s="98">
        <f t="shared" si="119"/>
        <v>2</v>
      </c>
      <c r="Y234" s="98">
        <f t="shared" si="120"/>
        <v>2</v>
      </c>
      <c r="Z234" s="98">
        <f t="shared" si="121"/>
        <v>3</v>
      </c>
      <c r="AA234" s="98">
        <f t="shared" si="122"/>
        <v>3</v>
      </c>
      <c r="AB234" s="85" t="str">
        <f t="shared" si="123"/>
        <v>MA</v>
      </c>
      <c r="AC234" s="99">
        <f t="shared" si="124"/>
        <v>1.84</v>
      </c>
      <c r="AD234" s="99">
        <f t="shared" si="125"/>
        <v>2.15</v>
      </c>
      <c r="AE234" s="99">
        <f t="shared" si="126"/>
        <v>0.14000000000000001</v>
      </c>
      <c r="AF234" s="99">
        <f t="shared" si="127"/>
        <v>0.08</v>
      </c>
      <c r="AG234" s="99">
        <f t="shared" si="128"/>
        <v>0</v>
      </c>
      <c r="AH234" s="99">
        <f t="shared" si="129"/>
        <v>4.21</v>
      </c>
      <c r="AI234" s="99">
        <f t="shared" si="130"/>
        <v>4</v>
      </c>
      <c r="AJ234" s="85" t="str">
        <f t="shared" si="131"/>
        <v>M</v>
      </c>
      <c r="AK234" s="57" t="str">
        <f t="shared" si="109"/>
        <v>Propagación</v>
      </c>
      <c r="AL234" s="58" t="str">
        <f t="shared" si="110"/>
        <v/>
      </c>
      <c r="AM234" s="58" t="str">
        <f t="shared" si="111"/>
        <v/>
      </c>
      <c r="AN234" s="59" t="str">
        <f t="shared" si="112"/>
        <v/>
      </c>
      <c r="AO234" s="59" t="str">
        <f t="shared" si="113"/>
        <v/>
      </c>
      <c r="AP234" s="60" t="str">
        <f t="shared" si="114"/>
        <v/>
      </c>
      <c r="AQ234" s="32">
        <f t="shared" si="105"/>
        <v>26.25</v>
      </c>
      <c r="AR234" s="117">
        <f t="shared" si="106"/>
        <v>17.649337527048161</v>
      </c>
      <c r="AS234" s="32">
        <v>7</v>
      </c>
      <c r="AT234" s="176">
        <f t="shared" si="107"/>
        <v>6.8497782386397699</v>
      </c>
      <c r="AU234" s="177">
        <f t="shared" si="108"/>
        <v>2607.2760438330192</v>
      </c>
      <c r="AV234" s="177">
        <f t="shared" si="132"/>
        <v>43.454600730550318</v>
      </c>
    </row>
    <row r="235" spans="1:48" ht="15" x14ac:dyDescent="0.2">
      <c r="A235" s="4">
        <v>230</v>
      </c>
      <c r="B235" s="54">
        <v>43207</v>
      </c>
      <c r="C235" s="61">
        <v>8.8000000000000007</v>
      </c>
      <c r="D235" s="61">
        <v>53</v>
      </c>
      <c r="E235" s="61" t="s">
        <v>97</v>
      </c>
      <c r="F235" s="111">
        <v>26</v>
      </c>
      <c r="G235" s="112"/>
      <c r="H235" s="55">
        <f>IF($D235&gt;0,Bariloche!M230,"")</f>
        <v>84.548038859351081</v>
      </c>
      <c r="I235" s="55">
        <f>IF($D235&gt;0,Bariloche!O230,"")</f>
        <v>5.370551037580003</v>
      </c>
      <c r="J235" s="55">
        <f>IF($D235&gt;0,Bariloche!Y230,"")</f>
        <v>170.06347692326281</v>
      </c>
      <c r="K235" s="55">
        <f>IF($D235&gt;0,Bariloche!Z230,"")</f>
        <v>7.3413459374251602</v>
      </c>
      <c r="L235" s="55">
        <f>IF($D235&gt;0,Bariloche!AA230,"")</f>
        <v>9.955150761308321</v>
      </c>
      <c r="M235" s="55">
        <f>IF($D235&gt;0,Bariloche!AB230,"")</f>
        <v>7.7497644872446392</v>
      </c>
      <c r="N235" s="56">
        <v>85</v>
      </c>
      <c r="O235" s="85" t="str">
        <f>VLOOKUP(K235,Pastizal!$A$2:$AZ$32,MATCH(N235,Pastizal!$B$1:$AZ$1)+1)</f>
        <v>A</v>
      </c>
      <c r="P235" s="85" t="str">
        <f>VLOOKUP(K235,Arbustal!$A$1:$B$61,2)</f>
        <v>E</v>
      </c>
      <c r="Q235" s="85" t="str">
        <f>VLOOKUP(L235,'Tipo A'!$A$2:$GH$384,MATCH(K235,'Tipo A'!$B$1:$GH$1)+1)</f>
        <v>M</v>
      </c>
      <c r="R235" s="85" t="str">
        <f>VLOOKUP(K235,'Tipo B'!$A$2:$FG$72,MATCH(L235,'Tipo B'!$B$1:$FG$1)+1)</f>
        <v>M</v>
      </c>
      <c r="S235" s="85" t="str">
        <f>VLOOKUP(K235,Plantaciones!$A$2:$GT$72,MATCH(L235,Plantaciones!$B$1:$GT$1)+1)</f>
        <v>M</v>
      </c>
      <c r="T235" s="85" t="str">
        <f t="shared" si="115"/>
        <v>A</v>
      </c>
      <c r="U235" s="98">
        <f t="shared" si="116"/>
        <v>3</v>
      </c>
      <c r="V235" s="98">
        <f t="shared" si="117"/>
        <v>5</v>
      </c>
      <c r="W235" s="98">
        <f t="shared" si="118"/>
        <v>2</v>
      </c>
      <c r="X235" s="98">
        <f t="shared" si="119"/>
        <v>2</v>
      </c>
      <c r="Y235" s="98">
        <f t="shared" si="120"/>
        <v>2</v>
      </c>
      <c r="Z235" s="98">
        <f t="shared" si="121"/>
        <v>2.8</v>
      </c>
      <c r="AA235" s="98">
        <f t="shared" si="122"/>
        <v>3</v>
      </c>
      <c r="AB235" s="85" t="str">
        <f t="shared" si="123"/>
        <v>MA</v>
      </c>
      <c r="AC235" s="99">
        <f t="shared" si="124"/>
        <v>1.3800000000000001</v>
      </c>
      <c r="AD235" s="99">
        <f t="shared" si="125"/>
        <v>2.15</v>
      </c>
      <c r="AE235" s="99">
        <f t="shared" si="126"/>
        <v>0.14000000000000001</v>
      </c>
      <c r="AF235" s="99">
        <f t="shared" si="127"/>
        <v>0.08</v>
      </c>
      <c r="AG235" s="99">
        <f t="shared" si="128"/>
        <v>0</v>
      </c>
      <c r="AH235" s="99">
        <f t="shared" si="129"/>
        <v>3.7500000000000004</v>
      </c>
      <c r="AI235" s="99">
        <f t="shared" si="130"/>
        <v>4</v>
      </c>
      <c r="AJ235" s="85" t="str">
        <f t="shared" si="131"/>
        <v>B</v>
      </c>
      <c r="AK235" s="57" t="str">
        <f t="shared" si="109"/>
        <v>Propagación</v>
      </c>
      <c r="AL235" s="58" t="str">
        <f t="shared" si="110"/>
        <v/>
      </c>
      <c r="AM235" s="58" t="str">
        <f t="shared" si="111"/>
        <v/>
      </c>
      <c r="AN235" s="59" t="str">
        <f t="shared" si="112"/>
        <v/>
      </c>
      <c r="AO235" s="59" t="str">
        <f t="shared" si="113"/>
        <v/>
      </c>
      <c r="AP235" s="60" t="str">
        <f t="shared" si="114"/>
        <v/>
      </c>
      <c r="AQ235" s="32">
        <f t="shared" si="105"/>
        <v>19.5</v>
      </c>
      <c r="AR235" s="117">
        <f t="shared" si="106"/>
        <v>16.451961140648919</v>
      </c>
      <c r="AS235" s="32">
        <v>7</v>
      </c>
      <c r="AT235" s="176">
        <f t="shared" si="107"/>
        <v>3.5051763209274522</v>
      </c>
      <c r="AU235" s="177">
        <f t="shared" si="108"/>
        <v>1834.7028599320465</v>
      </c>
      <c r="AV235" s="177">
        <f t="shared" si="132"/>
        <v>30.578380998867441</v>
      </c>
    </row>
    <row r="236" spans="1:48" ht="15" x14ac:dyDescent="0.2">
      <c r="A236" s="4">
        <v>231</v>
      </c>
      <c r="B236" s="54">
        <v>43208</v>
      </c>
      <c r="C236" s="61">
        <v>9.1999999999999993</v>
      </c>
      <c r="D236" s="61">
        <v>69</v>
      </c>
      <c r="E236" s="61" t="s">
        <v>70</v>
      </c>
      <c r="F236" s="111">
        <v>11</v>
      </c>
      <c r="G236" s="112"/>
      <c r="H236" s="55">
        <f>IF($D236&gt;0,Bariloche!M231,"")</f>
        <v>84.145515878550441</v>
      </c>
      <c r="I236" s="55">
        <f>IF($D236&gt;0,Bariloche!O231,"")</f>
        <v>5.8483068555800033</v>
      </c>
      <c r="J236" s="55">
        <f>IF($D236&gt;0,Bariloche!Y231,"")</f>
        <v>172.42347692326283</v>
      </c>
      <c r="K236" s="55">
        <f>IF($D236&gt;0,Bariloche!Z231,"")</f>
        <v>3.2658562867495089</v>
      </c>
      <c r="L236" s="55">
        <f>IF($D236&gt;0,Bariloche!AA231,"")</f>
        <v>10.782319522410527</v>
      </c>
      <c r="M236" s="55">
        <f>IF($D236&gt;0,Bariloche!AB231,"")</f>
        <v>3.5988915310716978</v>
      </c>
      <c r="N236" s="56">
        <v>85</v>
      </c>
      <c r="O236" s="85" t="str">
        <f>VLOOKUP(K236,Pastizal!$A$2:$AZ$32,MATCH(N236,Pastizal!$B$1:$AZ$1)+1)</f>
        <v>A</v>
      </c>
      <c r="P236" s="85" t="str">
        <f>VLOOKUP(K236,Arbustal!$A$1:$B$61,2)</f>
        <v>E</v>
      </c>
      <c r="Q236" s="85" t="str">
        <f>VLOOKUP(L236,'Tipo A'!$A$2:$GH$384,MATCH(K236,'Tipo A'!$B$1:$GH$1)+1)</f>
        <v>B</v>
      </c>
      <c r="R236" s="85" t="str">
        <f>VLOOKUP(K236,'Tipo B'!$A$2:$FG$72,MATCH(L236,'Tipo B'!$B$1:$FG$1)+1)</f>
        <v>M</v>
      </c>
      <c r="S236" s="85" t="str">
        <f>VLOOKUP(K236,Plantaciones!$A$2:$GT$72,MATCH(L236,Plantaciones!$B$1:$GT$1)+1)</f>
        <v>B</v>
      </c>
      <c r="T236" s="85" t="str">
        <f t="shared" si="115"/>
        <v>M</v>
      </c>
      <c r="U236" s="98">
        <f t="shared" si="116"/>
        <v>3</v>
      </c>
      <c r="V236" s="98">
        <f t="shared" si="117"/>
        <v>5</v>
      </c>
      <c r="W236" s="98">
        <f t="shared" si="118"/>
        <v>1</v>
      </c>
      <c r="X236" s="98">
        <f t="shared" si="119"/>
        <v>2</v>
      </c>
      <c r="Y236" s="98">
        <f t="shared" si="120"/>
        <v>1</v>
      </c>
      <c r="Z236" s="98">
        <f t="shared" si="121"/>
        <v>2.4</v>
      </c>
      <c r="AA236" s="98">
        <f t="shared" si="122"/>
        <v>2</v>
      </c>
      <c r="AB236" s="85" t="str">
        <f t="shared" si="123"/>
        <v>MA</v>
      </c>
      <c r="AC236" s="99">
        <f t="shared" si="124"/>
        <v>1.3800000000000001</v>
      </c>
      <c r="AD236" s="99">
        <f t="shared" si="125"/>
        <v>2.15</v>
      </c>
      <c r="AE236" s="99">
        <f t="shared" si="126"/>
        <v>7.0000000000000007E-2</v>
      </c>
      <c r="AF236" s="99">
        <f t="shared" si="127"/>
        <v>0.08</v>
      </c>
      <c r="AG236" s="99">
        <f t="shared" si="128"/>
        <v>0</v>
      </c>
      <c r="AH236" s="99">
        <f t="shared" si="129"/>
        <v>3.68</v>
      </c>
      <c r="AI236" s="99">
        <f t="shared" si="130"/>
        <v>4</v>
      </c>
      <c r="AJ236" s="85" t="str">
        <f t="shared" si="131"/>
        <v>B</v>
      </c>
      <c r="AK236" s="57" t="str">
        <f t="shared" si="109"/>
        <v>Propagación</v>
      </c>
      <c r="AL236" s="58" t="str">
        <f t="shared" si="110"/>
        <v/>
      </c>
      <c r="AM236" s="58" t="str">
        <f t="shared" si="111"/>
        <v/>
      </c>
      <c r="AN236" s="59" t="str">
        <f t="shared" si="112"/>
        <v/>
      </c>
      <c r="AO236" s="59" t="str">
        <f t="shared" si="113"/>
        <v/>
      </c>
      <c r="AP236" s="60" t="str">
        <f t="shared" si="114"/>
        <v/>
      </c>
      <c r="AQ236" s="32">
        <f t="shared" si="105"/>
        <v>8.25</v>
      </c>
      <c r="AR236" s="117">
        <f t="shared" si="106"/>
        <v>16.854484121449559</v>
      </c>
      <c r="AS236" s="32">
        <v>7</v>
      </c>
      <c r="AT236" s="176">
        <f t="shared" si="107"/>
        <v>-3.0763833310088149</v>
      </c>
      <c r="AU236" s="177">
        <f t="shared" si="108"/>
        <v>0.30262030950052576</v>
      </c>
      <c r="AV236" s="177">
        <f t="shared" si="132"/>
        <v>5.0436718250087631E-3</v>
      </c>
    </row>
    <row r="237" spans="1:48" ht="15" x14ac:dyDescent="0.2">
      <c r="A237" s="4">
        <v>232</v>
      </c>
      <c r="B237" s="54">
        <v>43209</v>
      </c>
      <c r="C237" s="61">
        <v>15.1</v>
      </c>
      <c r="D237" s="61">
        <v>62</v>
      </c>
      <c r="E237" s="61" t="s">
        <v>70</v>
      </c>
      <c r="F237" s="111">
        <v>42</v>
      </c>
      <c r="G237" s="112"/>
      <c r="H237" s="55">
        <f>IF($D237&gt;0,Bariloche!M232,"")</f>
        <v>84.483644754515282</v>
      </c>
      <c r="I237" s="55">
        <f>IF($D237&gt;0,Bariloche!O232,"")</f>
        <v>6.769404511580003</v>
      </c>
      <c r="J237" s="55">
        <f>IF($D237&gt;0,Bariloche!Y232,"")</f>
        <v>175.84547692326282</v>
      </c>
      <c r="K237" s="55">
        <f>IF($D237&gt;0,Bariloche!Z232,"")</f>
        <v>16.295174929609452</v>
      </c>
      <c r="L237" s="55">
        <f>IF($D237&gt;0,Bariloche!AA232,"")</f>
        <v>12.350214377600889</v>
      </c>
      <c r="M237" s="55">
        <f>IF($D237&gt;0,Bariloche!AB232,"")</f>
        <v>16.358763577516132</v>
      </c>
      <c r="N237" s="56">
        <v>85</v>
      </c>
      <c r="O237" s="85" t="str">
        <f>VLOOKUP(K237,Pastizal!$A$2:$AZ$32,MATCH(N237,Pastizal!$B$1:$AZ$1)+1)</f>
        <v>E</v>
      </c>
      <c r="P237" s="85" t="str">
        <f>VLOOKUP(K237,Arbustal!$A$1:$B$61,2)</f>
        <v>E</v>
      </c>
      <c r="Q237" s="85" t="str">
        <f>VLOOKUP(L237,'Tipo A'!$A$2:$GH$384,MATCH(K237,'Tipo A'!$B$1:$GH$1)+1)</f>
        <v>M</v>
      </c>
      <c r="R237" s="85" t="str">
        <f>VLOOKUP(K237,'Tipo B'!$A$2:$FG$72,MATCH(L237,'Tipo B'!$B$1:$FG$1)+1)</f>
        <v>M</v>
      </c>
      <c r="S237" s="85" t="str">
        <f>VLOOKUP(K237,Plantaciones!$A$2:$GT$72,MATCH(L237,Plantaciones!$B$1:$GT$1)+1)</f>
        <v>M</v>
      </c>
      <c r="T237" s="85" t="str">
        <f t="shared" si="115"/>
        <v>A</v>
      </c>
      <c r="U237" s="98">
        <f t="shared" si="116"/>
        <v>5</v>
      </c>
      <c r="V237" s="98">
        <f t="shared" si="117"/>
        <v>5</v>
      </c>
      <c r="W237" s="98">
        <f t="shared" si="118"/>
        <v>2</v>
      </c>
      <c r="X237" s="98">
        <f t="shared" si="119"/>
        <v>2</v>
      </c>
      <c r="Y237" s="98">
        <f t="shared" si="120"/>
        <v>2</v>
      </c>
      <c r="Z237" s="98">
        <f t="shared" si="121"/>
        <v>3.2</v>
      </c>
      <c r="AA237" s="98">
        <f t="shared" si="122"/>
        <v>3</v>
      </c>
      <c r="AB237" s="85" t="str">
        <f t="shared" si="123"/>
        <v>E</v>
      </c>
      <c r="AC237" s="99">
        <f t="shared" si="124"/>
        <v>2.3000000000000003</v>
      </c>
      <c r="AD237" s="99">
        <f t="shared" si="125"/>
        <v>2.15</v>
      </c>
      <c r="AE237" s="99">
        <f t="shared" si="126"/>
        <v>0.14000000000000001</v>
      </c>
      <c r="AF237" s="99">
        <f t="shared" si="127"/>
        <v>0.08</v>
      </c>
      <c r="AG237" s="99">
        <f t="shared" si="128"/>
        <v>0</v>
      </c>
      <c r="AH237" s="99">
        <f t="shared" si="129"/>
        <v>4.67</v>
      </c>
      <c r="AI237" s="99">
        <f t="shared" si="130"/>
        <v>5</v>
      </c>
      <c r="AJ237" s="85" t="str">
        <f t="shared" si="131"/>
        <v>M</v>
      </c>
      <c r="AK237" s="57" t="str">
        <f t="shared" si="109"/>
        <v>Propagación</v>
      </c>
      <c r="AL237" s="58" t="str">
        <f t="shared" si="110"/>
        <v>rápida</v>
      </c>
      <c r="AM237" s="58" t="str">
        <f t="shared" si="111"/>
        <v/>
      </c>
      <c r="AN237" s="59" t="str">
        <f t="shared" si="112"/>
        <v/>
      </c>
      <c r="AO237" s="59" t="str">
        <f t="shared" si="113"/>
        <v/>
      </c>
      <c r="AP237" s="60" t="str">
        <f t="shared" si="114"/>
        <v/>
      </c>
      <c r="AQ237" s="32">
        <f t="shared" si="105"/>
        <v>31.5</v>
      </c>
      <c r="AR237" s="117">
        <f t="shared" si="106"/>
        <v>16.516355245484718</v>
      </c>
      <c r="AS237" s="32">
        <v>7</v>
      </c>
      <c r="AT237" s="176">
        <f t="shared" si="107"/>
        <v>10.318130796896417</v>
      </c>
      <c r="AU237" s="177">
        <f t="shared" si="108"/>
        <v>3678.8210040294844</v>
      </c>
      <c r="AV237" s="177">
        <f t="shared" si="132"/>
        <v>61.313683400491406</v>
      </c>
    </row>
    <row r="238" spans="1:48" ht="15" x14ac:dyDescent="0.2">
      <c r="A238" s="4">
        <v>233</v>
      </c>
      <c r="B238" s="54">
        <v>43210</v>
      </c>
      <c r="C238" s="61">
        <v>13.4</v>
      </c>
      <c r="D238" s="61">
        <v>64</v>
      </c>
      <c r="E238" s="61" t="s">
        <v>70</v>
      </c>
      <c r="F238" s="111">
        <v>27</v>
      </c>
      <c r="G238" s="112"/>
      <c r="H238" s="55">
        <f>IF($D238&gt;0,Bariloche!M233,"")</f>
        <v>84.531181004561219</v>
      </c>
      <c r="I238" s="55">
        <f>IF($D238&gt;0,Bariloche!O233,"")</f>
        <v>7.5504522315800031</v>
      </c>
      <c r="J238" s="55">
        <f>IF($D238&gt;0,Bariloche!Y233,"")</f>
        <v>178.96147692326284</v>
      </c>
      <c r="K238" s="55">
        <f>IF($D238&gt;0,Bariloche!Z233,"")</f>
        <v>7.7030340629818408</v>
      </c>
      <c r="L238" s="55">
        <f>IF($D238&gt;0,Bariloche!AA233,"")</f>
        <v>13.660093243768017</v>
      </c>
      <c r="M238" s="55">
        <f>IF($D238&gt;0,Bariloche!AB233,"")</f>
        <v>9.4324387608358808</v>
      </c>
      <c r="N238" s="56">
        <v>85</v>
      </c>
      <c r="O238" s="85" t="str">
        <f>VLOOKUP(K238,Pastizal!$A$2:$AZ$32,MATCH(N238,Pastizal!$B$1:$AZ$1)+1)</f>
        <v>A</v>
      </c>
      <c r="P238" s="85" t="str">
        <f>VLOOKUP(K238,Arbustal!$A$1:$B$61,2)</f>
        <v>E</v>
      </c>
      <c r="Q238" s="85" t="str">
        <f>VLOOKUP(L238,'Tipo A'!$A$2:$GH$384,MATCH(K238,'Tipo A'!$B$1:$GH$1)+1)</f>
        <v>M</v>
      </c>
      <c r="R238" s="85" t="str">
        <f>VLOOKUP(K238,'Tipo B'!$A$2:$FG$72,MATCH(L238,'Tipo B'!$B$1:$FG$1)+1)</f>
        <v>M</v>
      </c>
      <c r="S238" s="85" t="str">
        <f>VLOOKUP(K238,Plantaciones!$A$2:$GT$72,MATCH(L238,Plantaciones!$B$1:$GT$1)+1)</f>
        <v>M</v>
      </c>
      <c r="T238" s="85" t="str">
        <f t="shared" si="115"/>
        <v>A</v>
      </c>
      <c r="U238" s="98">
        <f t="shared" si="116"/>
        <v>3</v>
      </c>
      <c r="V238" s="98">
        <f t="shared" si="117"/>
        <v>5</v>
      </c>
      <c r="W238" s="98">
        <f t="shared" si="118"/>
        <v>2</v>
      </c>
      <c r="X238" s="98">
        <f t="shared" si="119"/>
        <v>2</v>
      </c>
      <c r="Y238" s="98">
        <f t="shared" si="120"/>
        <v>2</v>
      </c>
      <c r="Z238" s="98">
        <f t="shared" si="121"/>
        <v>2.8</v>
      </c>
      <c r="AA238" s="98">
        <f t="shared" si="122"/>
        <v>3</v>
      </c>
      <c r="AB238" s="85" t="str">
        <f t="shared" si="123"/>
        <v>MA</v>
      </c>
      <c r="AC238" s="99">
        <f t="shared" si="124"/>
        <v>1.3800000000000001</v>
      </c>
      <c r="AD238" s="99">
        <f t="shared" si="125"/>
        <v>2.15</v>
      </c>
      <c r="AE238" s="99">
        <f t="shared" si="126"/>
        <v>0.14000000000000001</v>
      </c>
      <c r="AF238" s="99">
        <f t="shared" si="127"/>
        <v>0.08</v>
      </c>
      <c r="AG238" s="99">
        <f t="shared" si="128"/>
        <v>0</v>
      </c>
      <c r="AH238" s="99">
        <f t="shared" si="129"/>
        <v>3.7500000000000004</v>
      </c>
      <c r="AI238" s="99">
        <f t="shared" si="130"/>
        <v>4</v>
      </c>
      <c r="AJ238" s="85" t="str">
        <f t="shared" si="131"/>
        <v>M</v>
      </c>
      <c r="AK238" s="57" t="str">
        <f t="shared" si="109"/>
        <v>Propagación</v>
      </c>
      <c r="AL238" s="58" t="str">
        <f t="shared" si="110"/>
        <v/>
      </c>
      <c r="AM238" s="58" t="str">
        <f t="shared" si="111"/>
        <v/>
      </c>
      <c r="AN238" s="59" t="str">
        <f t="shared" si="112"/>
        <v/>
      </c>
      <c r="AO238" s="59" t="str">
        <f t="shared" si="113"/>
        <v/>
      </c>
      <c r="AP238" s="60" t="str">
        <f t="shared" si="114"/>
        <v/>
      </c>
      <c r="AQ238" s="32">
        <f t="shared" si="105"/>
        <v>20.25</v>
      </c>
      <c r="AR238" s="117">
        <f t="shared" si="106"/>
        <v>16.468818995438781</v>
      </c>
      <c r="AS238" s="32">
        <v>7</v>
      </c>
      <c r="AT238" s="176">
        <f t="shared" si="107"/>
        <v>3.9255960219157107</v>
      </c>
      <c r="AU238" s="177">
        <f t="shared" si="108"/>
        <v>1947.034269039958</v>
      </c>
      <c r="AV238" s="177">
        <f t="shared" si="132"/>
        <v>32.450571150665965</v>
      </c>
    </row>
    <row r="239" spans="1:48" ht="15" x14ac:dyDescent="0.2">
      <c r="A239" s="4">
        <v>234</v>
      </c>
      <c r="B239" s="54">
        <v>43211</v>
      </c>
      <c r="C239" s="100">
        <v>14.2</v>
      </c>
      <c r="D239" s="100">
        <v>57</v>
      </c>
      <c r="E239" s="61" t="s">
        <v>76</v>
      </c>
      <c r="F239" s="116">
        <v>20</v>
      </c>
      <c r="G239" s="121"/>
      <c r="H239" s="55">
        <f>IF($D239&gt;0,Bariloche!M234,"")</f>
        <v>85.07192801972532</v>
      </c>
      <c r="I239" s="55">
        <f>IF($D239&gt;0,Bariloche!O234,"")</f>
        <v>8.5348416855800036</v>
      </c>
      <c r="J239" s="55">
        <f>IF($D239&gt;0,Bariloche!Y234,"")</f>
        <v>182.22147692326283</v>
      </c>
      <c r="K239" s="55">
        <f>IF($D239&gt;0,Bariloche!Z234,"")</f>
        <v>5.8292586053913</v>
      </c>
      <c r="L239" s="55">
        <f>IF($D239&gt;0,Bariloche!AA234,"")</f>
        <v>15.280431299570539</v>
      </c>
      <c r="M239" s="55">
        <f>IF($D239&gt;0,Bariloche!AB234,"")</f>
        <v>7.8440422808593677</v>
      </c>
      <c r="N239" s="56">
        <v>85</v>
      </c>
      <c r="O239" s="85" t="str">
        <f>VLOOKUP(K239,Pastizal!$A$2:$AZ$32,MATCH(N239,Pastizal!$B$1:$AZ$1)+1)</f>
        <v>A</v>
      </c>
      <c r="P239" s="85" t="str">
        <f>VLOOKUP(K239,Arbustal!$A$1:$B$61,2)</f>
        <v>E</v>
      </c>
      <c r="Q239" s="85" t="str">
        <f>VLOOKUP(L239,'Tipo A'!$A$2:$GH$384,MATCH(K239,'Tipo A'!$B$1:$GH$1)+1)</f>
        <v>M</v>
      </c>
      <c r="R239" s="85" t="str">
        <f>VLOOKUP(K239,'Tipo B'!$A$2:$FG$72,MATCH(L239,'Tipo B'!$B$1:$FG$1)+1)</f>
        <v>M</v>
      </c>
      <c r="S239" s="85" t="str">
        <f>VLOOKUP(K239,Plantaciones!$A$2:$GT$72,MATCH(L239,Plantaciones!$B$1:$GT$1)+1)</f>
        <v>B</v>
      </c>
      <c r="T239" s="85" t="str">
        <f t="shared" si="115"/>
        <v>A</v>
      </c>
      <c r="U239" s="98">
        <f t="shared" si="116"/>
        <v>3</v>
      </c>
      <c r="V239" s="98">
        <f t="shared" si="117"/>
        <v>5</v>
      </c>
      <c r="W239" s="98">
        <f t="shared" si="118"/>
        <v>2</v>
      </c>
      <c r="X239" s="98">
        <f t="shared" si="119"/>
        <v>2</v>
      </c>
      <c r="Y239" s="98">
        <f t="shared" si="120"/>
        <v>1</v>
      </c>
      <c r="Z239" s="98">
        <f t="shared" si="121"/>
        <v>2.6</v>
      </c>
      <c r="AA239" s="98">
        <f t="shared" si="122"/>
        <v>3</v>
      </c>
      <c r="AB239" s="85" t="str">
        <f t="shared" si="123"/>
        <v>MA</v>
      </c>
      <c r="AC239" s="99">
        <f t="shared" si="124"/>
        <v>1.3800000000000001</v>
      </c>
      <c r="AD239" s="99">
        <f t="shared" si="125"/>
        <v>2.15</v>
      </c>
      <c r="AE239" s="99">
        <f t="shared" si="126"/>
        <v>0.14000000000000001</v>
      </c>
      <c r="AF239" s="99">
        <f t="shared" si="127"/>
        <v>0.08</v>
      </c>
      <c r="AG239" s="99">
        <f t="shared" si="128"/>
        <v>0</v>
      </c>
      <c r="AH239" s="99">
        <f t="shared" si="129"/>
        <v>3.7500000000000004</v>
      </c>
      <c r="AI239" s="99">
        <f t="shared" si="130"/>
        <v>4</v>
      </c>
      <c r="AJ239" s="85" t="str">
        <f t="shared" si="131"/>
        <v>B</v>
      </c>
      <c r="AK239" s="57" t="str">
        <f t="shared" si="109"/>
        <v>Propagación</v>
      </c>
      <c r="AL239" s="58" t="str">
        <f t="shared" si="110"/>
        <v/>
      </c>
      <c r="AM239" s="58" t="str">
        <f t="shared" si="111"/>
        <v/>
      </c>
      <c r="AN239" s="59" t="str">
        <f t="shared" si="112"/>
        <v/>
      </c>
      <c r="AO239" s="59" t="str">
        <f t="shared" si="113"/>
        <v/>
      </c>
      <c r="AP239" s="60" t="str">
        <f t="shared" si="114"/>
        <v/>
      </c>
      <c r="AQ239" s="32">
        <f t="shared" si="105"/>
        <v>15</v>
      </c>
      <c r="AR239" s="117">
        <f t="shared" si="106"/>
        <v>15.92807198027468</v>
      </c>
      <c r="AS239" s="32">
        <v>7</v>
      </c>
      <c r="AT239" s="176">
        <f t="shared" si="107"/>
        <v>1.1602097682846342</v>
      </c>
      <c r="AU239" s="177">
        <f t="shared" si="108"/>
        <v>1257.0995884973727</v>
      </c>
      <c r="AV239" s="177">
        <f t="shared" si="132"/>
        <v>20.951659808289545</v>
      </c>
    </row>
    <row r="240" spans="1:48" ht="15" x14ac:dyDescent="0.2">
      <c r="A240" s="4">
        <v>235</v>
      </c>
      <c r="B240" s="54">
        <v>43212</v>
      </c>
      <c r="C240" s="100">
        <v>8.3000000000000007</v>
      </c>
      <c r="D240" s="100">
        <v>61</v>
      </c>
      <c r="E240" s="61" t="s">
        <v>70</v>
      </c>
      <c r="F240" s="116">
        <v>33</v>
      </c>
      <c r="G240" s="121">
        <v>0.5</v>
      </c>
      <c r="H240" s="55">
        <f>IF($D240&gt;0,Bariloche!M235,"")</f>
        <v>85.119658491694437</v>
      </c>
      <c r="I240" s="55">
        <f>IF($D240&gt;0,Bariloche!O235,"")</f>
        <v>9.083370601580004</v>
      </c>
      <c r="J240" s="55">
        <f>IF($D240&gt;0,Bariloche!Y235,"")</f>
        <v>184.41947692326283</v>
      </c>
      <c r="K240" s="55">
        <f>IF($D240&gt;0,Bariloche!Z235,"")</f>
        <v>11.295527774104102</v>
      </c>
      <c r="L240" s="55">
        <f>IF($D240&gt;0,Bariloche!AA235,"")</f>
        <v>16.175034143887764</v>
      </c>
      <c r="M240" s="55">
        <f>IF($D240&gt;0,Bariloche!AB235,"")</f>
        <v>13.956380396504599</v>
      </c>
      <c r="N240" s="56">
        <v>85</v>
      </c>
      <c r="O240" s="85" t="str">
        <f>VLOOKUP(K240,Pastizal!$A$2:$AZ$32,MATCH(N240,Pastizal!$B$1:$AZ$1)+1)</f>
        <v>MA</v>
      </c>
      <c r="P240" s="85" t="str">
        <f>VLOOKUP(K240,Arbustal!$A$1:$B$61,2)</f>
        <v>E</v>
      </c>
      <c r="Q240" s="85" t="str">
        <f>VLOOKUP(L240,'Tipo A'!$A$2:$GH$384,MATCH(K240,'Tipo A'!$B$1:$GH$1)+1)</f>
        <v>M</v>
      </c>
      <c r="R240" s="85" t="str">
        <f>VLOOKUP(K240,'Tipo B'!$A$2:$FG$72,MATCH(L240,'Tipo B'!$B$1:$FG$1)+1)</f>
        <v>M</v>
      </c>
      <c r="S240" s="85" t="str">
        <f>VLOOKUP(K240,Plantaciones!$A$2:$GT$72,MATCH(L240,Plantaciones!$B$1:$GT$1)+1)</f>
        <v>M</v>
      </c>
      <c r="T240" s="85" t="str">
        <f t="shared" si="115"/>
        <v>A</v>
      </c>
      <c r="U240" s="98">
        <f t="shared" si="116"/>
        <v>4</v>
      </c>
      <c r="V240" s="98">
        <f t="shared" si="117"/>
        <v>5</v>
      </c>
      <c r="W240" s="98">
        <f t="shared" si="118"/>
        <v>2</v>
      </c>
      <c r="X240" s="98">
        <f t="shared" si="119"/>
        <v>2</v>
      </c>
      <c r="Y240" s="98">
        <f t="shared" si="120"/>
        <v>2</v>
      </c>
      <c r="Z240" s="98">
        <f t="shared" si="121"/>
        <v>3</v>
      </c>
      <c r="AA240" s="98">
        <f t="shared" si="122"/>
        <v>3</v>
      </c>
      <c r="AB240" s="85" t="str">
        <f t="shared" si="123"/>
        <v>MA</v>
      </c>
      <c r="AC240" s="99">
        <f t="shared" si="124"/>
        <v>1.84</v>
      </c>
      <c r="AD240" s="99">
        <f t="shared" si="125"/>
        <v>2.15</v>
      </c>
      <c r="AE240" s="99">
        <f t="shared" si="126"/>
        <v>0.14000000000000001</v>
      </c>
      <c r="AF240" s="99">
        <f t="shared" si="127"/>
        <v>0.08</v>
      </c>
      <c r="AG240" s="99">
        <f t="shared" si="128"/>
        <v>0</v>
      </c>
      <c r="AH240" s="99">
        <f t="shared" si="129"/>
        <v>4.21</v>
      </c>
      <c r="AI240" s="99">
        <f t="shared" si="130"/>
        <v>4</v>
      </c>
      <c r="AJ240" s="85" t="str">
        <f t="shared" si="131"/>
        <v>M</v>
      </c>
      <c r="AK240" s="57" t="str">
        <f t="shared" si="109"/>
        <v>Propagación</v>
      </c>
      <c r="AL240" s="58" t="str">
        <f t="shared" si="110"/>
        <v>rápida</v>
      </c>
      <c r="AM240" s="58" t="str">
        <f t="shared" si="111"/>
        <v/>
      </c>
      <c r="AN240" s="59" t="str">
        <f t="shared" si="112"/>
        <v/>
      </c>
      <c r="AO240" s="59" t="str">
        <f t="shared" si="113"/>
        <v/>
      </c>
      <c r="AP240" s="60" t="str">
        <f t="shared" si="114"/>
        <v/>
      </c>
      <c r="AQ240" s="32">
        <f t="shared" si="105"/>
        <v>24.75</v>
      </c>
      <c r="AR240" s="117">
        <f t="shared" si="106"/>
        <v>15.880341508305563</v>
      </c>
      <c r="AS240" s="32">
        <v>7</v>
      </c>
      <c r="AT240" s="176">
        <f t="shared" si="107"/>
        <v>6.7377565665116617</v>
      </c>
      <c r="AU240" s="177">
        <f t="shared" si="108"/>
        <v>2778.257136106331</v>
      </c>
      <c r="AV240" s="177">
        <f t="shared" si="132"/>
        <v>46.304285601772186</v>
      </c>
    </row>
    <row r="241" spans="1:48" ht="15" x14ac:dyDescent="0.2">
      <c r="A241" s="4">
        <v>236</v>
      </c>
      <c r="B241" s="54">
        <v>43213</v>
      </c>
      <c r="C241" s="61">
        <v>5.6</v>
      </c>
      <c r="D241" s="61">
        <v>60</v>
      </c>
      <c r="E241" s="61"/>
      <c r="F241" s="111"/>
      <c r="G241" s="112"/>
      <c r="H241" s="55">
        <f>IF($D241&gt;0,Bariloche!M236,"")</f>
        <v>85.057333029413641</v>
      </c>
      <c r="I241" s="55">
        <f>IF($D241&gt;0,Bariloche!O236,"")</f>
        <v>9.4843682815800037</v>
      </c>
      <c r="J241" s="55">
        <f>IF($D241&gt;0,Bariloche!Y236,"")</f>
        <v>186.13147692326282</v>
      </c>
      <c r="K241" s="55">
        <f>IF($D241&gt;0,Bariloche!Z236,"")</f>
        <v>2.1239557096125163</v>
      </c>
      <c r="L241" s="55">
        <f>IF($D241&gt;0,Bariloche!AA236,"")</f>
        <v>16.825384153976145</v>
      </c>
      <c r="M241" s="55">
        <f>IF($D241&gt;0,Bariloche!AB236,"")</f>
        <v>2.9266017825876651</v>
      </c>
      <c r="N241" s="56">
        <v>85</v>
      </c>
      <c r="O241" s="85" t="str">
        <f>VLOOKUP(K241,Pastizal!$A$2:$AZ$32,MATCH(N241,Pastizal!$B$1:$AZ$1)+1)</f>
        <v>M</v>
      </c>
      <c r="P241" s="85" t="str">
        <f>VLOOKUP(K241,Arbustal!$A$1:$B$61,2)</f>
        <v>MA</v>
      </c>
      <c r="Q241" s="85" t="str">
        <f>VLOOKUP(L241,'Tipo A'!$A$2:$GH$384,MATCH(K241,'Tipo A'!$B$1:$GH$1)+1)</f>
        <v>B</v>
      </c>
      <c r="R241" s="85" t="str">
        <f>VLOOKUP(K241,'Tipo B'!$A$2:$FG$72,MATCH(L241,'Tipo B'!$B$1:$FG$1)+1)</f>
        <v>M</v>
      </c>
      <c r="S241" s="85" t="str">
        <f>VLOOKUP(K241,Plantaciones!$A$2:$GT$72,MATCH(L241,Plantaciones!$B$1:$GT$1)+1)</f>
        <v>B</v>
      </c>
      <c r="T241" s="85" t="str">
        <f t="shared" si="115"/>
        <v>M</v>
      </c>
      <c r="U241" s="98">
        <f t="shared" si="116"/>
        <v>2</v>
      </c>
      <c r="V241" s="98">
        <f t="shared" si="117"/>
        <v>4</v>
      </c>
      <c r="W241" s="98">
        <f t="shared" si="118"/>
        <v>1</v>
      </c>
      <c r="X241" s="98">
        <f t="shared" si="119"/>
        <v>2</v>
      </c>
      <c r="Y241" s="98">
        <f t="shared" si="120"/>
        <v>1</v>
      </c>
      <c r="Z241" s="98">
        <f t="shared" si="121"/>
        <v>2</v>
      </c>
      <c r="AA241" s="98">
        <f t="shared" si="122"/>
        <v>2</v>
      </c>
      <c r="AB241" s="85" t="str">
        <f t="shared" si="123"/>
        <v>A</v>
      </c>
      <c r="AC241" s="99">
        <f t="shared" si="124"/>
        <v>0.92</v>
      </c>
      <c r="AD241" s="99">
        <f t="shared" si="125"/>
        <v>1.72</v>
      </c>
      <c r="AE241" s="99">
        <f t="shared" si="126"/>
        <v>7.0000000000000007E-2</v>
      </c>
      <c r="AF241" s="99">
        <f t="shared" si="127"/>
        <v>0.08</v>
      </c>
      <c r="AG241" s="99">
        <f t="shared" si="128"/>
        <v>0</v>
      </c>
      <c r="AH241" s="99">
        <f t="shared" si="129"/>
        <v>2.79</v>
      </c>
      <c r="AI241" s="99">
        <f t="shared" si="130"/>
        <v>3</v>
      </c>
      <c r="AJ241" s="85" t="str">
        <f t="shared" si="131"/>
        <v>B</v>
      </c>
      <c r="AK241" s="57" t="str">
        <f t="shared" si="109"/>
        <v>Propagación</v>
      </c>
      <c r="AL241" s="58" t="str">
        <f t="shared" si="110"/>
        <v/>
      </c>
      <c r="AM241" s="58" t="str">
        <f t="shared" si="111"/>
        <v/>
      </c>
      <c r="AN241" s="59" t="str">
        <f t="shared" si="112"/>
        <v/>
      </c>
      <c r="AO241" s="59" t="str">
        <f t="shared" si="113"/>
        <v/>
      </c>
      <c r="AP241" s="60" t="str">
        <f t="shared" si="114"/>
        <v/>
      </c>
      <c r="AQ241" s="32">
        <f t="shared" si="105"/>
        <v>0</v>
      </c>
      <c r="AR241" s="117">
        <f t="shared" si="106"/>
        <v>15.942666970586359</v>
      </c>
      <c r="AS241" s="32">
        <v>7</v>
      </c>
      <c r="AT241" s="176">
        <f t="shared" si="107"/>
        <v>-7.3959201276462707</v>
      </c>
      <c r="AU241" s="177">
        <f t="shared" si="108"/>
        <v>-1069.7280692936902</v>
      </c>
      <c r="AV241" s="177">
        <f t="shared" si="132"/>
        <v>-17.828801154894837</v>
      </c>
    </row>
    <row r="242" spans="1:48" ht="15" x14ac:dyDescent="0.2">
      <c r="A242" s="4">
        <v>237</v>
      </c>
      <c r="B242" s="54">
        <v>43214</v>
      </c>
      <c r="C242" s="61">
        <v>6.4</v>
      </c>
      <c r="D242" s="61">
        <v>67</v>
      </c>
      <c r="E242" s="61" t="s">
        <v>97</v>
      </c>
      <c r="F242" s="111">
        <v>5</v>
      </c>
      <c r="G242" s="112"/>
      <c r="H242" s="55">
        <f>IF($D242&gt;0,Bariloche!M237,"")</f>
        <v>84.370736346793677</v>
      </c>
      <c r="I242" s="55">
        <f>IF($D242&gt;0,Bariloche!O237,"")</f>
        <v>9.8546926315800043</v>
      </c>
      <c r="J242" s="55">
        <f>IF($D242&gt;0,Bariloche!Y237,"")</f>
        <v>187.98747692326282</v>
      </c>
      <c r="K242" s="55">
        <f>IF($D242&gt;0,Bariloche!Z237,"")</f>
        <v>2.4881465895643533</v>
      </c>
      <c r="L242" s="55">
        <f>IF($D242&gt;0,Bariloche!AA237,"")</f>
        <v>17.425662079731755</v>
      </c>
      <c r="M242" s="55">
        <f>IF($D242&gt;0,Bariloche!AB237,"")</f>
        <v>3.6335591774263922</v>
      </c>
      <c r="N242" s="56">
        <v>85</v>
      </c>
      <c r="O242" s="85" t="str">
        <f>VLOOKUP(K242,Pastizal!$A$2:$AZ$32,MATCH(N242,Pastizal!$B$1:$AZ$1)+1)</f>
        <v>M</v>
      </c>
      <c r="P242" s="85" t="str">
        <f>VLOOKUP(K242,Arbustal!$A$1:$B$61,2)</f>
        <v>MA</v>
      </c>
      <c r="Q242" s="85" t="str">
        <f>VLOOKUP(L242,'Tipo A'!$A$2:$GH$384,MATCH(K242,'Tipo A'!$B$1:$GH$1)+1)</f>
        <v>B</v>
      </c>
      <c r="R242" s="85" t="str">
        <f>VLOOKUP(K242,'Tipo B'!$A$2:$FG$72,MATCH(L242,'Tipo B'!$B$1:$FG$1)+1)</f>
        <v>M</v>
      </c>
      <c r="S242" s="85" t="str">
        <f>VLOOKUP(K242,Plantaciones!$A$2:$GT$72,MATCH(L242,Plantaciones!$B$1:$GT$1)+1)</f>
        <v>B</v>
      </c>
      <c r="T242" s="85" t="str">
        <f t="shared" si="115"/>
        <v>M</v>
      </c>
      <c r="U242" s="98">
        <f t="shared" si="116"/>
        <v>2</v>
      </c>
      <c r="V242" s="98">
        <f t="shared" si="117"/>
        <v>4</v>
      </c>
      <c r="W242" s="98">
        <f t="shared" si="118"/>
        <v>1</v>
      </c>
      <c r="X242" s="98">
        <f t="shared" si="119"/>
        <v>2</v>
      </c>
      <c r="Y242" s="98">
        <f t="shared" si="120"/>
        <v>1</v>
      </c>
      <c r="Z242" s="98">
        <f t="shared" si="121"/>
        <v>2</v>
      </c>
      <c r="AA242" s="98">
        <f t="shared" si="122"/>
        <v>2</v>
      </c>
      <c r="AB242" s="85" t="str">
        <f t="shared" si="123"/>
        <v>A</v>
      </c>
      <c r="AC242" s="99">
        <f t="shared" si="124"/>
        <v>0.92</v>
      </c>
      <c r="AD242" s="99">
        <f t="shared" si="125"/>
        <v>1.72</v>
      </c>
      <c r="AE242" s="99">
        <f t="shared" si="126"/>
        <v>7.0000000000000007E-2</v>
      </c>
      <c r="AF242" s="99">
        <f t="shared" si="127"/>
        <v>0.08</v>
      </c>
      <c r="AG242" s="99">
        <f t="shared" si="128"/>
        <v>0</v>
      </c>
      <c r="AH242" s="99">
        <f t="shared" si="129"/>
        <v>2.79</v>
      </c>
      <c r="AI242" s="99">
        <f t="shared" si="130"/>
        <v>3</v>
      </c>
      <c r="AJ242" s="85" t="str">
        <f t="shared" si="131"/>
        <v>B</v>
      </c>
      <c r="AK242" s="57" t="str">
        <f t="shared" si="109"/>
        <v>Propagación</v>
      </c>
      <c r="AL242" s="58" t="str">
        <f t="shared" si="110"/>
        <v/>
      </c>
      <c r="AM242" s="58" t="str">
        <f t="shared" si="111"/>
        <v/>
      </c>
      <c r="AN242" s="59" t="str">
        <f t="shared" si="112"/>
        <v/>
      </c>
      <c r="AO242" s="59" t="str">
        <f t="shared" si="113"/>
        <v/>
      </c>
      <c r="AP242" s="60" t="str">
        <f t="shared" si="114"/>
        <v/>
      </c>
      <c r="AQ242" s="32">
        <f t="shared" si="105"/>
        <v>3.75</v>
      </c>
      <c r="AR242" s="117">
        <f t="shared" si="106"/>
        <v>16.629263653206323</v>
      </c>
      <c r="AS242" s="32">
        <v>7</v>
      </c>
      <c r="AT242" s="176">
        <f t="shared" si="107"/>
        <v>-5.5467907343466551</v>
      </c>
      <c r="AU242" s="177">
        <f t="shared" si="108"/>
        <v>-645.39711293104165</v>
      </c>
      <c r="AV242" s="177">
        <f t="shared" si="132"/>
        <v>-10.756618548850694</v>
      </c>
    </row>
    <row r="243" spans="1:48" ht="15" x14ac:dyDescent="0.2">
      <c r="A243" s="4">
        <v>238</v>
      </c>
      <c r="B243" s="54">
        <v>43215</v>
      </c>
      <c r="C243" s="61">
        <v>8.3000000000000007</v>
      </c>
      <c r="D243" s="61">
        <v>63</v>
      </c>
      <c r="E243" s="61"/>
      <c r="F243" s="111"/>
      <c r="G243" s="112"/>
      <c r="H243" s="55">
        <f>IF($D243&gt;0,Bariloche!M238,"")</f>
        <v>84.418235320089821</v>
      </c>
      <c r="I243" s="55">
        <f>IF($D243&gt;0,Bariloche!O238,"")</f>
        <v>10.375091859580005</v>
      </c>
      <c r="J243" s="55">
        <f>IF($D243&gt;0,Bariloche!Y238,"")</f>
        <v>190.18547692326283</v>
      </c>
      <c r="K243" s="55">
        <f>IF($D243&gt;0,Bariloche!Z238,"")</f>
        <v>1.9465446146563847</v>
      </c>
      <c r="L243" s="55">
        <f>IF($D243&gt;0,Bariloche!AA238,"")</f>
        <v>18.259878934172544</v>
      </c>
      <c r="M243" s="55">
        <f>IF($D243&gt;0,Bariloche!AB238,"")</f>
        <v>2.7912388716970851</v>
      </c>
      <c r="N243" s="56">
        <v>85</v>
      </c>
      <c r="O243" s="85" t="str">
        <f>VLOOKUP(K243,Pastizal!$A$2:$AZ$32,MATCH(N243,Pastizal!$B$1:$AZ$1)+1)</f>
        <v>M</v>
      </c>
      <c r="P243" s="85" t="str">
        <f>VLOOKUP(K243,Arbustal!$A$1:$B$61,2)</f>
        <v>A</v>
      </c>
      <c r="Q243" s="85" t="str">
        <f>VLOOKUP(L243,'Tipo A'!$A$2:$GH$384,MATCH(K243,'Tipo A'!$B$1:$GH$1)+1)</f>
        <v>B</v>
      </c>
      <c r="R243" s="85" t="str">
        <f>VLOOKUP(K243,'Tipo B'!$A$2:$FG$72,MATCH(L243,'Tipo B'!$B$1:$FG$1)+1)</f>
        <v>B</v>
      </c>
      <c r="S243" s="85" t="str">
        <f>VLOOKUP(K243,Plantaciones!$A$2:$GT$72,MATCH(L243,Plantaciones!$B$1:$GT$1)+1)</f>
        <v>B</v>
      </c>
      <c r="T243" s="85" t="str">
        <f t="shared" si="115"/>
        <v>M</v>
      </c>
      <c r="U243" s="98">
        <f t="shared" si="116"/>
        <v>2</v>
      </c>
      <c r="V243" s="98">
        <f t="shared" si="117"/>
        <v>3</v>
      </c>
      <c r="W243" s="98">
        <f t="shared" si="118"/>
        <v>1</v>
      </c>
      <c r="X243" s="98">
        <f t="shared" si="119"/>
        <v>1</v>
      </c>
      <c r="Y243" s="98">
        <f t="shared" si="120"/>
        <v>1</v>
      </c>
      <c r="Z243" s="98">
        <f t="shared" si="121"/>
        <v>1.6</v>
      </c>
      <c r="AA243" s="98">
        <f t="shared" si="122"/>
        <v>2</v>
      </c>
      <c r="AB243" s="85" t="str">
        <f t="shared" si="123"/>
        <v>M</v>
      </c>
      <c r="AC243" s="99">
        <f t="shared" si="124"/>
        <v>0.92</v>
      </c>
      <c r="AD243" s="99">
        <f t="shared" si="125"/>
        <v>1.29</v>
      </c>
      <c r="AE243" s="99">
        <f t="shared" si="126"/>
        <v>7.0000000000000007E-2</v>
      </c>
      <c r="AF243" s="99">
        <f t="shared" si="127"/>
        <v>0.04</v>
      </c>
      <c r="AG243" s="99">
        <f t="shared" si="128"/>
        <v>0</v>
      </c>
      <c r="AH243" s="99">
        <f t="shared" si="129"/>
        <v>2.3199999999999998</v>
      </c>
      <c r="AI243" s="99">
        <f t="shared" si="130"/>
        <v>2</v>
      </c>
      <c r="AJ243" s="85" t="str">
        <f t="shared" si="131"/>
        <v>B</v>
      </c>
      <c r="AK243" s="57" t="str">
        <f t="shared" si="109"/>
        <v>Propagación</v>
      </c>
      <c r="AL243" s="58" t="str">
        <f t="shared" si="110"/>
        <v/>
      </c>
      <c r="AM243" s="58" t="str">
        <f t="shared" si="111"/>
        <v/>
      </c>
      <c r="AN243" s="59" t="str">
        <f t="shared" si="112"/>
        <v/>
      </c>
      <c r="AO243" s="59" t="str">
        <f t="shared" si="113"/>
        <v/>
      </c>
      <c r="AP243" s="60" t="str">
        <f t="shared" si="114"/>
        <v/>
      </c>
      <c r="AQ243" s="32">
        <f t="shared" ref="AQ243:AQ259" si="133">F243*0.75</f>
        <v>0</v>
      </c>
      <c r="AR243" s="117">
        <f t="shared" ref="AR243:AR253" si="134">101-H243</f>
        <v>16.581764679910179</v>
      </c>
      <c r="AS243" s="32">
        <v>8</v>
      </c>
      <c r="AT243" s="176">
        <f t="shared" ref="AT243:AT253" si="135">(0.57*AQ243)+(0.96*AS243)-(0.42*AR243)-7.42</f>
        <v>-6.7043411655622753</v>
      </c>
      <c r="AU243" s="177">
        <f t="shared" ref="AU243:AU253" si="136">1581+(154.9*AQ243)+(140.6*AS243)-(228*AR243)</f>
        <v>-1074.8423470195207</v>
      </c>
      <c r="AV243" s="177">
        <f t="shared" ref="AV243:AV253" si="137">AU243/60</f>
        <v>-17.914039116992011</v>
      </c>
    </row>
    <row r="244" spans="1:48" ht="15" x14ac:dyDescent="0.2">
      <c r="A244" s="4">
        <v>239</v>
      </c>
      <c r="B244" s="54">
        <v>43216</v>
      </c>
      <c r="C244" s="61">
        <v>8</v>
      </c>
      <c r="D244" s="61">
        <v>87</v>
      </c>
      <c r="E244" s="61" t="s">
        <v>97</v>
      </c>
      <c r="F244" s="111">
        <v>26</v>
      </c>
      <c r="G244" s="112"/>
      <c r="H244" s="55">
        <f>IF($D244&gt;0,Bariloche!M239,"")</f>
        <v>80.666696812469098</v>
      </c>
      <c r="I244" s="55">
        <f>IF($D244&gt;0,Bariloche!O239,"")</f>
        <v>10.552099417580004</v>
      </c>
      <c r="J244" s="55">
        <f>IF($D244&gt;0,Bariloche!Y239,"")</f>
        <v>192.32947692326283</v>
      </c>
      <c r="K244" s="55">
        <f>IF($D244&gt;0,Bariloche!Z239,"")</f>
        <v>4.5262631546518861</v>
      </c>
      <c r="L244" s="55">
        <f>IF($D244&gt;0,Bariloche!AA239,"")</f>
        <v>18.558660407899158</v>
      </c>
      <c r="M244" s="55">
        <f>IF($D244&gt;0,Bariloche!AB239,"")</f>
        <v>6.9472577169514613</v>
      </c>
      <c r="N244" s="56">
        <v>89</v>
      </c>
      <c r="O244" s="85" t="str">
        <f>VLOOKUP(K244,Pastizal!$A$2:$AZ$32,MATCH(N244,Pastizal!$B$1:$AZ$1)+1)</f>
        <v>A</v>
      </c>
      <c r="P244" s="85" t="str">
        <f>VLOOKUP(K244,Arbustal!$A$1:$B$61,2)</f>
        <v>E</v>
      </c>
      <c r="Q244" s="85" t="str">
        <f>VLOOKUP(L244,'Tipo A'!$A$2:$GH$384,MATCH(K244,'Tipo A'!$B$1:$GH$1)+1)</f>
        <v>M</v>
      </c>
      <c r="R244" s="85" t="str">
        <f>VLOOKUP(K244,'Tipo B'!$A$2:$FG$72,MATCH(L244,'Tipo B'!$B$1:$FG$1)+1)</f>
        <v>M</v>
      </c>
      <c r="S244" s="85" t="str">
        <f>VLOOKUP(K244,Plantaciones!$A$2:$GT$72,MATCH(L244,Plantaciones!$B$1:$GT$1)+1)</f>
        <v>B</v>
      </c>
      <c r="T244" s="85" t="str">
        <f t="shared" si="115"/>
        <v>A</v>
      </c>
      <c r="U244" s="98">
        <f t="shared" si="116"/>
        <v>3</v>
      </c>
      <c r="V244" s="98">
        <f t="shared" si="117"/>
        <v>5</v>
      </c>
      <c r="W244" s="98">
        <f t="shared" si="118"/>
        <v>2</v>
      </c>
      <c r="X244" s="98">
        <f t="shared" si="119"/>
        <v>2</v>
      </c>
      <c r="Y244" s="98">
        <f t="shared" si="120"/>
        <v>1</v>
      </c>
      <c r="Z244" s="98">
        <f t="shared" si="121"/>
        <v>2.6</v>
      </c>
      <c r="AA244" s="98">
        <f t="shared" si="122"/>
        <v>3</v>
      </c>
      <c r="AB244" s="85" t="str">
        <f t="shared" si="123"/>
        <v>MA</v>
      </c>
      <c r="AC244" s="99">
        <f t="shared" si="124"/>
        <v>1.3800000000000001</v>
      </c>
      <c r="AD244" s="99">
        <f t="shared" si="125"/>
        <v>2.15</v>
      </c>
      <c r="AE244" s="99">
        <f t="shared" si="126"/>
        <v>0.14000000000000001</v>
      </c>
      <c r="AF244" s="99">
        <f t="shared" si="127"/>
        <v>0.08</v>
      </c>
      <c r="AG244" s="99">
        <f t="shared" si="128"/>
        <v>0</v>
      </c>
      <c r="AH244" s="99">
        <f t="shared" si="129"/>
        <v>3.7500000000000004</v>
      </c>
      <c r="AI244" s="99">
        <f t="shared" si="130"/>
        <v>4</v>
      </c>
      <c r="AJ244" s="85" t="str">
        <f t="shared" si="131"/>
        <v>B</v>
      </c>
      <c r="AK244" s="57" t="str">
        <f t="shared" si="109"/>
        <v>Propagación</v>
      </c>
      <c r="AL244" s="58" t="str">
        <f t="shared" si="110"/>
        <v/>
      </c>
      <c r="AM244" s="58" t="str">
        <f t="shared" si="111"/>
        <v/>
      </c>
      <c r="AN244" s="59" t="str">
        <f t="shared" si="112"/>
        <v/>
      </c>
      <c r="AO244" s="59" t="str">
        <f t="shared" si="113"/>
        <v/>
      </c>
      <c r="AP244" s="60" t="str">
        <f t="shared" si="114"/>
        <v/>
      </c>
      <c r="AQ244" s="32">
        <f t="shared" si="133"/>
        <v>19.5</v>
      </c>
      <c r="AR244" s="117">
        <f t="shared" si="134"/>
        <v>20.333303187530902</v>
      </c>
      <c r="AS244" s="32">
        <v>9</v>
      </c>
      <c r="AT244" s="176">
        <f t="shared" si="135"/>
        <v>3.7950126612370205</v>
      </c>
      <c r="AU244" s="177">
        <f t="shared" si="136"/>
        <v>1230.9568732429543</v>
      </c>
      <c r="AV244" s="177">
        <f t="shared" si="137"/>
        <v>20.515947887382573</v>
      </c>
    </row>
    <row r="245" spans="1:48" ht="15" x14ac:dyDescent="0.2">
      <c r="A245" s="4">
        <v>240</v>
      </c>
      <c r="B245" s="54">
        <v>43217</v>
      </c>
      <c r="C245" s="61">
        <v>6.7</v>
      </c>
      <c r="D245" s="61">
        <v>66</v>
      </c>
      <c r="E245" s="61" t="s">
        <v>97</v>
      </c>
      <c r="F245" s="111">
        <v>38</v>
      </c>
      <c r="G245" s="112">
        <v>12.8</v>
      </c>
      <c r="H245" s="55">
        <f>IF($D245&gt;0,Bariloche!M240,"")</f>
        <v>49.408282662517443</v>
      </c>
      <c r="I245" s="55">
        <f>IF($D245&gt;0,Bariloche!O240,"")</f>
        <v>5.1478089736443513</v>
      </c>
      <c r="J245" s="55">
        <f>IF($D245&gt;0,Bariloche!Y240,"")</f>
        <v>165.51418194717658</v>
      </c>
      <c r="K245" s="55">
        <f>IF($D245&gt;0,Bariloche!Z240,"")</f>
        <v>1.0343951980095212</v>
      </c>
      <c r="L245" s="55">
        <f>IF($D245&gt;0,Bariloche!AA240,"")</f>
        <v>9.552838854292327</v>
      </c>
      <c r="M245" s="55">
        <f>IF($D245&gt;0,Bariloche!AB240,"")</f>
        <v>0.60884380144373695</v>
      </c>
      <c r="N245" s="56">
        <v>89</v>
      </c>
      <c r="O245" s="85" t="str">
        <f>VLOOKUP(K245,Pastizal!$A$2:$AZ$32,MATCH(N245,Pastizal!$B$1:$AZ$1)+1)</f>
        <v>M</v>
      </c>
      <c r="P245" s="85" t="str">
        <f>VLOOKUP(K245,Arbustal!$A$1:$B$61,2)</f>
        <v>A</v>
      </c>
      <c r="Q245" s="85" t="str">
        <f>VLOOKUP(L245,'Tipo A'!$A$2:$GH$384,MATCH(K245,'Tipo A'!$B$1:$GH$1)+1)</f>
        <v>B</v>
      </c>
      <c r="R245" s="85" t="str">
        <f>VLOOKUP(K245,'Tipo B'!$A$2:$FG$72,MATCH(L245,'Tipo B'!$B$1:$FG$1)+1)</f>
        <v>B</v>
      </c>
      <c r="S245" s="85" t="str">
        <f>VLOOKUP(K245,Plantaciones!$A$2:$GT$72,MATCH(L245,Plantaciones!$B$1:$GT$1)+1)</f>
        <v>B</v>
      </c>
      <c r="T245" s="85" t="str">
        <f t="shared" si="115"/>
        <v>M</v>
      </c>
      <c r="U245" s="98">
        <f t="shared" si="116"/>
        <v>2</v>
      </c>
      <c r="V245" s="98">
        <f t="shared" si="117"/>
        <v>3</v>
      </c>
      <c r="W245" s="98">
        <f t="shared" si="118"/>
        <v>1</v>
      </c>
      <c r="X245" s="98">
        <f t="shared" si="119"/>
        <v>1</v>
      </c>
      <c r="Y245" s="98">
        <f t="shared" si="120"/>
        <v>1</v>
      </c>
      <c r="Z245" s="98">
        <f t="shared" si="121"/>
        <v>1.6</v>
      </c>
      <c r="AA245" s="98">
        <f t="shared" si="122"/>
        <v>2</v>
      </c>
      <c r="AB245" s="85" t="str">
        <f t="shared" si="123"/>
        <v>M</v>
      </c>
      <c r="AC245" s="99">
        <f t="shared" si="124"/>
        <v>0.92</v>
      </c>
      <c r="AD245" s="99">
        <f t="shared" si="125"/>
        <v>1.29</v>
      </c>
      <c r="AE245" s="99">
        <f t="shared" si="126"/>
        <v>7.0000000000000007E-2</v>
      </c>
      <c r="AF245" s="99">
        <f t="shared" si="127"/>
        <v>0.04</v>
      </c>
      <c r="AG245" s="99">
        <f t="shared" si="128"/>
        <v>0</v>
      </c>
      <c r="AH245" s="99">
        <f t="shared" si="129"/>
        <v>2.3199999999999998</v>
      </c>
      <c r="AI245" s="99">
        <f t="shared" si="130"/>
        <v>2</v>
      </c>
      <c r="AJ245" s="85" t="str">
        <f t="shared" si="131"/>
        <v>B</v>
      </c>
      <c r="AK245" s="57" t="str">
        <f t="shared" si="109"/>
        <v>No Propaga</v>
      </c>
      <c r="AL245" s="58" t="str">
        <f t="shared" si="110"/>
        <v/>
      </c>
      <c r="AM245" s="58" t="str">
        <f t="shared" si="111"/>
        <v/>
      </c>
      <c r="AN245" s="59" t="str">
        <f t="shared" si="112"/>
        <v/>
      </c>
      <c r="AO245" s="59" t="str">
        <f t="shared" si="113"/>
        <v/>
      </c>
      <c r="AP245" s="60" t="str">
        <f t="shared" si="114"/>
        <v/>
      </c>
      <c r="AQ245" s="32">
        <f t="shared" si="133"/>
        <v>28.5</v>
      </c>
      <c r="AR245" s="117">
        <f t="shared" si="134"/>
        <v>51.591717337482557</v>
      </c>
      <c r="AS245" s="32">
        <v>10</v>
      </c>
      <c r="AT245" s="176">
        <f t="shared" si="135"/>
        <v>-3.2435212817426748</v>
      </c>
      <c r="AU245" s="177">
        <f t="shared" si="136"/>
        <v>-4361.2615529460227</v>
      </c>
      <c r="AV245" s="177">
        <f t="shared" si="137"/>
        <v>-72.687692549100376</v>
      </c>
    </row>
    <row r="246" spans="1:48" ht="15" x14ac:dyDescent="0.2">
      <c r="A246" s="4">
        <v>241</v>
      </c>
      <c r="B246" s="54">
        <v>43218</v>
      </c>
      <c r="C246" s="61">
        <v>5</v>
      </c>
      <c r="D246" s="61">
        <v>65</v>
      </c>
      <c r="E246" s="61" t="s">
        <v>76</v>
      </c>
      <c r="F246" s="111">
        <v>4</v>
      </c>
      <c r="G246" s="112"/>
      <c r="H246" s="55">
        <f>IF($D246&gt;0,Bariloche!M241,"")</f>
        <v>61.681294542031935</v>
      </c>
      <c r="I246" s="55">
        <f>IF($D246&gt;0,Bariloche!O241,"")</f>
        <v>5.4672604836443517</v>
      </c>
      <c r="J246" s="55">
        <f>IF($D246&gt;0,Bariloche!Y241,"")</f>
        <v>167.11818194717659</v>
      </c>
      <c r="K246" s="55">
        <f>IF($D246&gt;0,Bariloche!Z241,"")</f>
        <v>0.55243949892993416</v>
      </c>
      <c r="L246" s="55">
        <f>IF($D246&gt;0,Bariloche!AA241,"")</f>
        <v>10.107828576493356</v>
      </c>
      <c r="M246" s="55">
        <f>IF($D246&gt;0,Bariloche!AB241,"")</f>
        <v>0.33520042027355723</v>
      </c>
      <c r="N246" s="56">
        <v>89</v>
      </c>
      <c r="O246" s="85" t="str">
        <f>VLOOKUP(K246,Pastizal!$A$2:$AZ$32,MATCH(N246,Pastizal!$B$1:$AZ$1)+1)</f>
        <v>B</v>
      </c>
      <c r="P246" s="85" t="str">
        <f>VLOOKUP(K246,Arbustal!$A$1:$B$61,2)</f>
        <v>M</v>
      </c>
      <c r="Q246" s="85" t="str">
        <f>VLOOKUP(L246,'Tipo A'!$A$2:$GH$384,MATCH(K246,'Tipo A'!$B$1:$GH$1)+1)</f>
        <v>B</v>
      </c>
      <c r="R246" s="85" t="str">
        <f>VLOOKUP(K246,'Tipo B'!$A$2:$FG$72,MATCH(L246,'Tipo B'!$B$1:$FG$1)+1)</f>
        <v>B</v>
      </c>
      <c r="S246" s="85" t="str">
        <f>VLOOKUP(K246,Plantaciones!$A$2:$GT$72,MATCH(L246,Plantaciones!$B$1:$GT$1)+1)</f>
        <v>B</v>
      </c>
      <c r="T246" s="85" t="str">
        <f t="shared" si="115"/>
        <v>B</v>
      </c>
      <c r="U246" s="98">
        <f t="shared" si="116"/>
        <v>1</v>
      </c>
      <c r="V246" s="98">
        <f t="shared" si="117"/>
        <v>2</v>
      </c>
      <c r="W246" s="98">
        <f t="shared" si="118"/>
        <v>1</v>
      </c>
      <c r="X246" s="98">
        <f t="shared" si="119"/>
        <v>1</v>
      </c>
      <c r="Y246" s="98">
        <f t="shared" si="120"/>
        <v>1</v>
      </c>
      <c r="Z246" s="98">
        <f t="shared" si="121"/>
        <v>1.2</v>
      </c>
      <c r="AA246" s="98">
        <f t="shared" si="122"/>
        <v>1</v>
      </c>
      <c r="AB246" s="85" t="str">
        <f t="shared" si="123"/>
        <v>B</v>
      </c>
      <c r="AC246" s="99">
        <f t="shared" si="124"/>
        <v>0.46</v>
      </c>
      <c r="AD246" s="99">
        <f t="shared" si="125"/>
        <v>0.86</v>
      </c>
      <c r="AE246" s="99">
        <f t="shared" si="126"/>
        <v>7.0000000000000007E-2</v>
      </c>
      <c r="AF246" s="99">
        <f t="shared" si="127"/>
        <v>0.04</v>
      </c>
      <c r="AG246" s="99">
        <f t="shared" si="128"/>
        <v>0</v>
      </c>
      <c r="AH246" s="99">
        <f t="shared" si="129"/>
        <v>1.4300000000000002</v>
      </c>
      <c r="AI246" s="99">
        <f t="shared" si="130"/>
        <v>1</v>
      </c>
      <c r="AJ246" s="85" t="str">
        <f t="shared" si="131"/>
        <v>B</v>
      </c>
      <c r="AK246" s="57" t="str">
        <f t="shared" si="109"/>
        <v>No Propaga</v>
      </c>
      <c r="AL246" s="58" t="str">
        <f t="shared" si="110"/>
        <v/>
      </c>
      <c r="AM246" s="58" t="str">
        <f t="shared" si="111"/>
        <v/>
      </c>
      <c r="AN246" s="59" t="str">
        <f t="shared" si="112"/>
        <v/>
      </c>
      <c r="AO246" s="59" t="str">
        <f t="shared" si="113"/>
        <v/>
      </c>
      <c r="AP246" s="60" t="str">
        <f t="shared" si="114"/>
        <v/>
      </c>
      <c r="AQ246" s="32">
        <f t="shared" si="133"/>
        <v>3</v>
      </c>
      <c r="AR246" s="117">
        <f t="shared" si="134"/>
        <v>39.318705457968065</v>
      </c>
      <c r="AS246" s="32">
        <v>11</v>
      </c>
      <c r="AT246" s="176">
        <f t="shared" si="135"/>
        <v>-11.663856292346589</v>
      </c>
      <c r="AU246" s="177">
        <f t="shared" si="136"/>
        <v>-5372.3648444167184</v>
      </c>
      <c r="AV246" s="177">
        <f t="shared" si="137"/>
        <v>-89.539414073611979</v>
      </c>
    </row>
    <row r="247" spans="1:48" ht="15" x14ac:dyDescent="0.2">
      <c r="A247" s="4">
        <v>242</v>
      </c>
      <c r="B247" s="54">
        <v>43219</v>
      </c>
      <c r="C247" s="61">
        <v>6.7</v>
      </c>
      <c r="D247" s="61">
        <v>63</v>
      </c>
      <c r="E247" s="61"/>
      <c r="F247" s="111"/>
      <c r="G247" s="112"/>
      <c r="H247" s="55">
        <f>IF($D247&gt;0,Bariloche!M242,"")</f>
        <v>67.938994895849717</v>
      </c>
      <c r="I247" s="55">
        <f>IF($D247&gt;0,Bariloche!O242,"")</f>
        <v>5.899081119644352</v>
      </c>
      <c r="J247" s="55">
        <f>IF($D247&gt;0,Bariloche!Y242,"")</f>
        <v>169.02818194717659</v>
      </c>
      <c r="K247" s="55">
        <f>IF($D247&gt;0,Bariloche!Z242,"")</f>
        <v>0.58577760908122256</v>
      </c>
      <c r="L247" s="55">
        <f>IF($D247&gt;0,Bariloche!AA242,"")</f>
        <v>10.851379746466359</v>
      </c>
      <c r="M247" s="55">
        <f>IF($D247&gt;0,Bariloche!AB242,"")</f>
        <v>0.36951198642807004</v>
      </c>
      <c r="N247" s="56">
        <v>89</v>
      </c>
      <c r="O247" s="85" t="str">
        <f>VLOOKUP(K247,Pastizal!$A$2:$AZ$32,MATCH(N247,Pastizal!$B$1:$AZ$1)+1)</f>
        <v>B</v>
      </c>
      <c r="P247" s="85" t="str">
        <f>VLOOKUP(K247,Arbustal!$A$1:$B$61,2)</f>
        <v>M</v>
      </c>
      <c r="Q247" s="85" t="str">
        <f>VLOOKUP(L247,'Tipo A'!$A$2:$GH$384,MATCH(K247,'Tipo A'!$B$1:$GH$1)+1)</f>
        <v>B</v>
      </c>
      <c r="R247" s="85" t="str">
        <f>VLOOKUP(K247,'Tipo B'!$A$2:$FG$72,MATCH(L247,'Tipo B'!$B$1:$FG$1)+1)</f>
        <v>B</v>
      </c>
      <c r="S247" s="85" t="str">
        <f>VLOOKUP(K247,Plantaciones!$A$2:$GT$72,MATCH(L247,Plantaciones!$B$1:$GT$1)+1)</f>
        <v>B</v>
      </c>
      <c r="T247" s="85" t="str">
        <f t="shared" si="115"/>
        <v>B</v>
      </c>
      <c r="U247" s="98">
        <f t="shared" si="116"/>
        <v>1</v>
      </c>
      <c r="V247" s="98">
        <f t="shared" si="117"/>
        <v>2</v>
      </c>
      <c r="W247" s="98">
        <f t="shared" si="118"/>
        <v>1</v>
      </c>
      <c r="X247" s="98">
        <f t="shared" si="119"/>
        <v>1</v>
      </c>
      <c r="Y247" s="98">
        <f t="shared" si="120"/>
        <v>1</v>
      </c>
      <c r="Z247" s="98">
        <f t="shared" si="121"/>
        <v>1.2</v>
      </c>
      <c r="AA247" s="98">
        <f t="shared" si="122"/>
        <v>1</v>
      </c>
      <c r="AB247" s="85" t="str">
        <f t="shared" si="123"/>
        <v>B</v>
      </c>
      <c r="AC247" s="99">
        <f t="shared" si="124"/>
        <v>0.46</v>
      </c>
      <c r="AD247" s="99">
        <f t="shared" si="125"/>
        <v>0.86</v>
      </c>
      <c r="AE247" s="99">
        <f t="shared" si="126"/>
        <v>7.0000000000000007E-2</v>
      </c>
      <c r="AF247" s="99">
        <f t="shared" si="127"/>
        <v>0.04</v>
      </c>
      <c r="AG247" s="99">
        <f t="shared" si="128"/>
        <v>0</v>
      </c>
      <c r="AH247" s="99">
        <f t="shared" si="129"/>
        <v>1.4300000000000002</v>
      </c>
      <c r="AI247" s="99">
        <f t="shared" si="130"/>
        <v>1</v>
      </c>
      <c r="AJ247" s="85" t="str">
        <f t="shared" si="131"/>
        <v>B</v>
      </c>
      <c r="AK247" s="57" t="str">
        <f t="shared" si="109"/>
        <v>No Propaga</v>
      </c>
      <c r="AL247" s="58" t="str">
        <f t="shared" si="110"/>
        <v/>
      </c>
      <c r="AM247" s="58" t="str">
        <f t="shared" si="111"/>
        <v/>
      </c>
      <c r="AN247" s="59" t="str">
        <f t="shared" si="112"/>
        <v/>
      </c>
      <c r="AO247" s="59" t="str">
        <f t="shared" si="113"/>
        <v/>
      </c>
      <c r="AP247" s="60" t="str">
        <f t="shared" si="114"/>
        <v/>
      </c>
      <c r="AQ247" s="32">
        <f t="shared" si="133"/>
        <v>0</v>
      </c>
      <c r="AR247" s="117">
        <f t="shared" si="134"/>
        <v>33.061005104150283</v>
      </c>
      <c r="AS247" s="32">
        <v>12</v>
      </c>
      <c r="AT247" s="176">
        <f t="shared" si="135"/>
        <v>-9.7856221437431188</v>
      </c>
      <c r="AU247" s="177">
        <f t="shared" si="136"/>
        <v>-4269.7091637462645</v>
      </c>
      <c r="AV247" s="177">
        <f t="shared" si="137"/>
        <v>-71.161819395771076</v>
      </c>
    </row>
    <row r="248" spans="1:48" ht="15" x14ac:dyDescent="0.2">
      <c r="A248" s="4">
        <v>243</v>
      </c>
      <c r="B248" s="54">
        <v>43220</v>
      </c>
      <c r="C248" s="61">
        <v>9.1999999999999993</v>
      </c>
      <c r="D248" s="61">
        <v>23</v>
      </c>
      <c r="E248" s="61" t="s">
        <v>121</v>
      </c>
      <c r="F248" s="111">
        <v>32</v>
      </c>
      <c r="G248" s="112"/>
      <c r="H248" s="55">
        <f>IF($D248&gt;0,Bariloche!M243,"")</f>
        <v>84.905940317531275</v>
      </c>
      <c r="I248" s="55">
        <f>IF($D248&gt;0,Bariloche!O243,"")</f>
        <v>7.0857649256443516</v>
      </c>
      <c r="J248" s="55">
        <f>IF($D248&gt;0,Bariloche!Y243,"")</f>
        <v>171.38818194717661</v>
      </c>
      <c r="K248" s="55">
        <f>IF($D248&gt;0,Bariloche!Z243,"")</f>
        <v>10.429507998788759</v>
      </c>
      <c r="L248" s="55">
        <f>IF($D248&gt;0,Bariloche!AA243,"")</f>
        <v>12.843994796108072</v>
      </c>
      <c r="M248" s="55">
        <f>IF($D248&gt;0,Bariloche!AB243,"")</f>
        <v>11.764078481634177</v>
      </c>
      <c r="N248" s="56">
        <v>89</v>
      </c>
      <c r="O248" s="85" t="str">
        <f>VLOOKUP(K248,Pastizal!$A$2:$AZ$32,MATCH(N248,Pastizal!$B$1:$AZ$1)+1)</f>
        <v>MA</v>
      </c>
      <c r="P248" s="85" t="str">
        <f>VLOOKUP(K248,Arbustal!$A$1:$B$61,2)</f>
        <v>E</v>
      </c>
      <c r="Q248" s="85" t="str">
        <f>VLOOKUP(L248,'Tipo A'!$A$2:$GH$384,MATCH(K248,'Tipo A'!$B$1:$GH$1)+1)</f>
        <v>M</v>
      </c>
      <c r="R248" s="85" t="str">
        <f>VLOOKUP(K248,'Tipo B'!$A$2:$FG$72,MATCH(L248,'Tipo B'!$B$1:$FG$1)+1)</f>
        <v>M</v>
      </c>
      <c r="S248" s="85" t="str">
        <f>VLOOKUP(K248,Plantaciones!$A$2:$GT$72,MATCH(L248,Plantaciones!$B$1:$GT$1)+1)</f>
        <v>M</v>
      </c>
      <c r="T248" s="85" t="str">
        <f t="shared" si="115"/>
        <v>A</v>
      </c>
      <c r="U248" s="98">
        <f t="shared" si="116"/>
        <v>4</v>
      </c>
      <c r="V248" s="98">
        <f t="shared" si="117"/>
        <v>5</v>
      </c>
      <c r="W248" s="98">
        <f t="shared" si="118"/>
        <v>2</v>
      </c>
      <c r="X248" s="98">
        <f t="shared" si="119"/>
        <v>2</v>
      </c>
      <c r="Y248" s="98">
        <f t="shared" si="120"/>
        <v>2</v>
      </c>
      <c r="Z248" s="98">
        <f t="shared" si="121"/>
        <v>3</v>
      </c>
      <c r="AA248" s="98">
        <f t="shared" si="122"/>
        <v>3</v>
      </c>
      <c r="AB248" s="85" t="str">
        <f t="shared" si="123"/>
        <v>MA</v>
      </c>
      <c r="AC248" s="99">
        <f t="shared" si="124"/>
        <v>1.84</v>
      </c>
      <c r="AD248" s="99">
        <f t="shared" si="125"/>
        <v>2.15</v>
      </c>
      <c r="AE248" s="99">
        <f t="shared" si="126"/>
        <v>0.14000000000000001</v>
      </c>
      <c r="AF248" s="99">
        <f t="shared" si="127"/>
        <v>0.08</v>
      </c>
      <c r="AG248" s="99">
        <f t="shared" si="128"/>
        <v>0</v>
      </c>
      <c r="AH248" s="99">
        <f t="shared" si="129"/>
        <v>4.21</v>
      </c>
      <c r="AI248" s="99">
        <f t="shared" si="130"/>
        <v>4</v>
      </c>
      <c r="AJ248" s="85" t="str">
        <f t="shared" si="131"/>
        <v>M</v>
      </c>
      <c r="AK248" s="57" t="str">
        <f t="shared" si="109"/>
        <v>Propagación</v>
      </c>
      <c r="AL248" s="58" t="str">
        <f t="shared" si="110"/>
        <v>rápida</v>
      </c>
      <c r="AM248" s="58" t="str">
        <f t="shared" si="111"/>
        <v/>
      </c>
      <c r="AN248" s="59" t="str">
        <f t="shared" si="112"/>
        <v/>
      </c>
      <c r="AO248" s="59" t="str">
        <f t="shared" si="113"/>
        <v/>
      </c>
      <c r="AP248" s="60" t="str">
        <f t="shared" si="114"/>
        <v/>
      </c>
      <c r="AQ248" s="32">
        <f t="shared" si="133"/>
        <v>24</v>
      </c>
      <c r="AR248" s="117">
        <f t="shared" si="134"/>
        <v>16.094059682468725</v>
      </c>
      <c r="AS248" s="32">
        <v>13</v>
      </c>
      <c r="AT248" s="176">
        <f t="shared" si="135"/>
        <v>11.980494933363135</v>
      </c>
      <c r="AU248" s="177">
        <f t="shared" si="136"/>
        <v>3456.9543923971314</v>
      </c>
      <c r="AV248" s="177">
        <f t="shared" si="137"/>
        <v>57.615906539952192</v>
      </c>
    </row>
    <row r="249" spans="1:48" ht="15" x14ac:dyDescent="0.2">
      <c r="A249" s="4">
        <v>244</v>
      </c>
      <c r="B249" s="54">
        <v>43221</v>
      </c>
      <c r="C249" s="61">
        <v>6</v>
      </c>
      <c r="D249" s="61">
        <v>90</v>
      </c>
      <c r="E249" s="61" t="s">
        <v>94</v>
      </c>
      <c r="F249" s="111">
        <v>8</v>
      </c>
      <c r="G249" s="112"/>
      <c r="H249" s="55">
        <f>IF($D249&gt;0,Bariloche!M244,"")</f>
        <v>80.420538830638293</v>
      </c>
      <c r="I249" s="55">
        <f>IF($D249&gt;0,Bariloche!O244,"")</f>
        <v>7.1919993856443512</v>
      </c>
      <c r="J249" s="55">
        <f>IF($D249&gt;0,Bariloche!Y244,"")</f>
        <v>173.1721819471766</v>
      </c>
      <c r="K249" s="55">
        <f>IF($D249&gt;0,Bariloche!Z244,"")</f>
        <v>1.7792542861402134</v>
      </c>
      <c r="L249" s="55">
        <f>IF($D249&gt;0,Bariloche!AA244,"")</f>
        <v>13.031022962908795</v>
      </c>
      <c r="M249" s="55">
        <f>IF($D249&gt;0,Bariloche!AB244,"")</f>
        <v>1.8096706755331236</v>
      </c>
      <c r="N249" s="56">
        <v>89</v>
      </c>
      <c r="O249" s="85" t="str">
        <f>VLOOKUP(K249,Pastizal!$A$2:$AZ$32,MATCH(N249,Pastizal!$B$1:$AZ$1)+1)</f>
        <v>M</v>
      </c>
      <c r="P249" s="85" t="str">
        <f>VLOOKUP(K249,Arbustal!$A$1:$B$61,2)</f>
        <v>A</v>
      </c>
      <c r="Q249" s="85" t="str">
        <f>VLOOKUP(L249,'Tipo A'!$A$2:$GH$384,MATCH(K249,'Tipo A'!$B$1:$GH$1)+1)</f>
        <v>B</v>
      </c>
      <c r="R249" s="85" t="str">
        <f>VLOOKUP(K249,'Tipo B'!$A$2:$FG$72,MATCH(L249,'Tipo B'!$B$1:$FG$1)+1)</f>
        <v>B</v>
      </c>
      <c r="S249" s="85" t="str">
        <f>VLOOKUP(K249,Plantaciones!$A$2:$GT$72,MATCH(L249,Plantaciones!$B$1:$GT$1)+1)</f>
        <v>B</v>
      </c>
      <c r="T249" s="85" t="str">
        <f t="shared" si="115"/>
        <v>M</v>
      </c>
      <c r="U249" s="98">
        <f t="shared" si="116"/>
        <v>2</v>
      </c>
      <c r="V249" s="98">
        <f t="shared" si="117"/>
        <v>3</v>
      </c>
      <c r="W249" s="98">
        <f t="shared" si="118"/>
        <v>1</v>
      </c>
      <c r="X249" s="98">
        <f t="shared" si="119"/>
        <v>1</v>
      </c>
      <c r="Y249" s="98">
        <f t="shared" si="120"/>
        <v>1</v>
      </c>
      <c r="Z249" s="98">
        <f t="shared" si="121"/>
        <v>1.6</v>
      </c>
      <c r="AA249" s="98">
        <f t="shared" si="122"/>
        <v>2</v>
      </c>
      <c r="AB249" s="85" t="str">
        <f t="shared" si="123"/>
        <v>M</v>
      </c>
      <c r="AC249" s="99">
        <f t="shared" si="124"/>
        <v>0.92</v>
      </c>
      <c r="AD249" s="99">
        <f t="shared" si="125"/>
        <v>1.29</v>
      </c>
      <c r="AE249" s="99">
        <f t="shared" si="126"/>
        <v>7.0000000000000007E-2</v>
      </c>
      <c r="AF249" s="99">
        <f t="shared" si="127"/>
        <v>0.04</v>
      </c>
      <c r="AG249" s="99">
        <f t="shared" si="128"/>
        <v>0</v>
      </c>
      <c r="AH249" s="99">
        <f t="shared" si="129"/>
        <v>2.3199999999999998</v>
      </c>
      <c r="AI249" s="99">
        <f t="shared" si="130"/>
        <v>2</v>
      </c>
      <c r="AJ249" s="85" t="str">
        <f t="shared" si="131"/>
        <v>B</v>
      </c>
      <c r="AK249" s="57" t="str">
        <f t="shared" si="109"/>
        <v>Propagación</v>
      </c>
      <c r="AL249" s="58" t="str">
        <f t="shared" si="110"/>
        <v/>
      </c>
      <c r="AM249" s="58" t="str">
        <f t="shared" si="111"/>
        <v/>
      </c>
      <c r="AN249" s="59" t="str">
        <f t="shared" si="112"/>
        <v/>
      </c>
      <c r="AO249" s="59" t="str">
        <f t="shared" si="113"/>
        <v/>
      </c>
      <c r="AP249" s="60" t="str">
        <f t="shared" si="114"/>
        <v/>
      </c>
      <c r="AQ249" s="32">
        <f t="shared" si="133"/>
        <v>6</v>
      </c>
      <c r="AR249" s="117">
        <f t="shared" si="134"/>
        <v>20.579461169361707</v>
      </c>
      <c r="AS249" s="32">
        <v>14</v>
      </c>
      <c r="AT249" s="176">
        <f t="shared" si="135"/>
        <v>0.79662630886808294</v>
      </c>
      <c r="AU249" s="177">
        <f t="shared" si="136"/>
        <v>-213.31714661446949</v>
      </c>
      <c r="AV249" s="177">
        <f t="shared" si="137"/>
        <v>-3.5552857769078248</v>
      </c>
    </row>
    <row r="250" spans="1:48" ht="15" x14ac:dyDescent="0.2">
      <c r="A250" s="4">
        <v>245</v>
      </c>
      <c r="B250" s="54">
        <v>43222</v>
      </c>
      <c r="C250" s="61">
        <v>9</v>
      </c>
      <c r="D250" s="61">
        <v>75</v>
      </c>
      <c r="E250" s="61" t="s">
        <v>76</v>
      </c>
      <c r="F250" s="111">
        <v>27</v>
      </c>
      <c r="G250" s="112">
        <v>6</v>
      </c>
      <c r="H250" s="55">
        <f>IF($D250&gt;0,Bariloche!M245,"")</f>
        <v>51.980295691605953</v>
      </c>
      <c r="I250" s="55">
        <f>IF($D250&gt;0,Bariloche!O245,"")</f>
        <v>3.9339757572346579</v>
      </c>
      <c r="J250" s="55">
        <f>IF($D250&gt;0,Bariloche!Y245,"")</f>
        <v>163.39199960378374</v>
      </c>
      <c r="K250" s="55">
        <f>IF($D250&gt;0,Bariloche!Z245,"")</f>
        <v>0.80386789268115622</v>
      </c>
      <c r="L250" s="55">
        <f>IF($D250&gt;0,Bariloche!AA245,"")</f>
        <v>7.4212494787429444</v>
      </c>
      <c r="M250" s="55">
        <f>IF($D250&gt;0,Bariloche!AB245,"")</f>
        <v>0.41544190505860534</v>
      </c>
      <c r="N250" s="56">
        <v>89</v>
      </c>
      <c r="O250" s="85" t="str">
        <f>VLOOKUP(K250,Pastizal!$A$2:$AZ$32,MATCH(N250,Pastizal!$B$1:$AZ$1)+1)</f>
        <v>B</v>
      </c>
      <c r="P250" s="85" t="str">
        <f>VLOOKUP(K250,Arbustal!$A$1:$B$61,2)</f>
        <v>M</v>
      </c>
      <c r="Q250" s="85" t="str">
        <f>VLOOKUP(L250,'Tipo A'!$A$2:$GH$384,MATCH(K250,'Tipo A'!$B$1:$GH$1)+1)</f>
        <v>B</v>
      </c>
      <c r="R250" s="85" t="str">
        <f>VLOOKUP(K250,'Tipo B'!$A$2:$FG$72,MATCH(L250,'Tipo B'!$B$1:$FG$1)+1)</f>
        <v>B</v>
      </c>
      <c r="S250" s="85" t="str">
        <f>VLOOKUP(K250,Plantaciones!$A$2:$GT$72,MATCH(L250,Plantaciones!$B$1:$GT$1)+1)</f>
        <v>B</v>
      </c>
      <c r="T250" s="85" t="str">
        <f t="shared" si="115"/>
        <v>B</v>
      </c>
      <c r="U250" s="98">
        <f t="shared" si="116"/>
        <v>1</v>
      </c>
      <c r="V250" s="98">
        <f t="shared" si="117"/>
        <v>2</v>
      </c>
      <c r="W250" s="98">
        <f t="shared" si="118"/>
        <v>1</v>
      </c>
      <c r="X250" s="98">
        <f t="shared" si="119"/>
        <v>1</v>
      </c>
      <c r="Y250" s="98">
        <f t="shared" si="120"/>
        <v>1</v>
      </c>
      <c r="Z250" s="98">
        <f t="shared" si="121"/>
        <v>1.2</v>
      </c>
      <c r="AA250" s="98">
        <f t="shared" si="122"/>
        <v>1</v>
      </c>
      <c r="AB250" s="85" t="str">
        <f t="shared" si="123"/>
        <v>B</v>
      </c>
      <c r="AC250" s="99">
        <f t="shared" si="124"/>
        <v>0.46</v>
      </c>
      <c r="AD250" s="99">
        <f t="shared" si="125"/>
        <v>0.86</v>
      </c>
      <c r="AE250" s="99">
        <f t="shared" si="126"/>
        <v>7.0000000000000007E-2</v>
      </c>
      <c r="AF250" s="99">
        <f t="shared" si="127"/>
        <v>0.04</v>
      </c>
      <c r="AG250" s="99">
        <f t="shared" si="128"/>
        <v>0</v>
      </c>
      <c r="AH250" s="99">
        <f t="shared" si="129"/>
        <v>1.4300000000000002</v>
      </c>
      <c r="AI250" s="99">
        <f t="shared" si="130"/>
        <v>1</v>
      </c>
      <c r="AJ250" s="85" t="str">
        <f t="shared" si="131"/>
        <v>B</v>
      </c>
      <c r="AK250" s="57" t="str">
        <f t="shared" si="109"/>
        <v>No Propaga</v>
      </c>
      <c r="AL250" s="58" t="str">
        <f t="shared" si="110"/>
        <v/>
      </c>
      <c r="AM250" s="58" t="str">
        <f t="shared" si="111"/>
        <v/>
      </c>
      <c r="AN250" s="59" t="str">
        <f t="shared" si="112"/>
        <v/>
      </c>
      <c r="AO250" s="59" t="str">
        <f t="shared" si="113"/>
        <v/>
      </c>
      <c r="AP250" s="60" t="str">
        <f t="shared" si="114"/>
        <v/>
      </c>
      <c r="AQ250" s="32">
        <f t="shared" si="133"/>
        <v>20.25</v>
      </c>
      <c r="AR250" s="117">
        <f t="shared" si="134"/>
        <v>49.019704308394047</v>
      </c>
      <c r="AS250" s="32">
        <v>15</v>
      </c>
      <c r="AT250" s="176">
        <f t="shared" si="135"/>
        <v>-2.065775809525503</v>
      </c>
      <c r="AU250" s="177">
        <f t="shared" si="136"/>
        <v>-4349.7675823138416</v>
      </c>
      <c r="AV250" s="177">
        <f t="shared" si="137"/>
        <v>-72.496126371897361</v>
      </c>
    </row>
    <row r="251" spans="1:48" ht="15" x14ac:dyDescent="0.2">
      <c r="A251" s="4">
        <v>246</v>
      </c>
      <c r="B251" s="54">
        <v>43223</v>
      </c>
      <c r="C251" s="61">
        <v>7.2</v>
      </c>
      <c r="D251" s="61">
        <v>60</v>
      </c>
      <c r="E251" s="61" t="s">
        <v>97</v>
      </c>
      <c r="F251" s="111">
        <v>21</v>
      </c>
      <c r="G251" s="112"/>
      <c r="H251" s="55">
        <f>IF($D251&gt;0,Bariloche!M246,"")</f>
        <v>69.783267472507418</v>
      </c>
      <c r="I251" s="55">
        <f>IF($D251&gt;0,Bariloche!O246,"")</f>
        <v>4.3615651972346576</v>
      </c>
      <c r="J251" s="55">
        <f>IF($D251&gt;0,Bariloche!Y246,"")</f>
        <v>164.39199960378374</v>
      </c>
      <c r="K251" s="55">
        <f>IF($D251&gt;0,Bariloche!Z246,"")</f>
        <v>1.7895581170641972</v>
      </c>
      <c r="L251" s="55">
        <f>IF($D251&gt;0,Bariloche!AA246,"")</f>
        <v>8.180526443016193</v>
      </c>
      <c r="M251" s="55">
        <f>IF($D251&gt;0,Bariloche!AB246,"")</f>
        <v>0.97133479018046331</v>
      </c>
      <c r="N251" s="56">
        <v>89</v>
      </c>
      <c r="O251" s="85" t="str">
        <f>VLOOKUP(K251,Pastizal!$A$2:$AZ$32,MATCH(N251,Pastizal!$B$1:$AZ$1)+1)</f>
        <v>M</v>
      </c>
      <c r="P251" s="85" t="str">
        <f>VLOOKUP(K251,Arbustal!$A$1:$B$61,2)</f>
        <v>A</v>
      </c>
      <c r="Q251" s="85" t="str">
        <f>VLOOKUP(L251,'Tipo A'!$A$2:$GH$384,MATCH(K251,'Tipo A'!$B$1:$GH$1)+1)</f>
        <v>B</v>
      </c>
      <c r="R251" s="85" t="str">
        <f>VLOOKUP(K251,'Tipo B'!$A$2:$FG$72,MATCH(L251,'Tipo B'!$B$1:$FG$1)+1)</f>
        <v>B</v>
      </c>
      <c r="S251" s="85" t="str">
        <f>VLOOKUP(K251,Plantaciones!$A$2:$GT$72,MATCH(L251,Plantaciones!$B$1:$GT$1)+1)</f>
        <v>B</v>
      </c>
      <c r="T251" s="85" t="str">
        <f t="shared" si="115"/>
        <v>M</v>
      </c>
      <c r="U251" s="98">
        <f t="shared" si="116"/>
        <v>2</v>
      </c>
      <c r="V251" s="98">
        <f t="shared" si="117"/>
        <v>3</v>
      </c>
      <c r="W251" s="98">
        <f t="shared" si="118"/>
        <v>1</v>
      </c>
      <c r="X251" s="98">
        <f t="shared" si="119"/>
        <v>1</v>
      </c>
      <c r="Y251" s="98">
        <f t="shared" si="120"/>
        <v>1</v>
      </c>
      <c r="Z251" s="98">
        <f t="shared" si="121"/>
        <v>1.6</v>
      </c>
      <c r="AA251" s="98">
        <f t="shared" si="122"/>
        <v>2</v>
      </c>
      <c r="AB251" s="85" t="str">
        <f t="shared" si="123"/>
        <v>M</v>
      </c>
      <c r="AC251" s="99">
        <f t="shared" si="124"/>
        <v>0.92</v>
      </c>
      <c r="AD251" s="99">
        <f t="shared" si="125"/>
        <v>1.29</v>
      </c>
      <c r="AE251" s="99">
        <f t="shared" si="126"/>
        <v>7.0000000000000007E-2</v>
      </c>
      <c r="AF251" s="99">
        <f t="shared" si="127"/>
        <v>0.04</v>
      </c>
      <c r="AG251" s="99">
        <f t="shared" si="128"/>
        <v>0</v>
      </c>
      <c r="AH251" s="99">
        <f t="shared" si="129"/>
        <v>2.3199999999999998</v>
      </c>
      <c r="AI251" s="99">
        <f t="shared" si="130"/>
        <v>2</v>
      </c>
      <c r="AJ251" s="85" t="str">
        <f t="shared" si="131"/>
        <v>B</v>
      </c>
      <c r="AK251" s="57" t="str">
        <f t="shared" si="109"/>
        <v>No Propaga</v>
      </c>
      <c r="AL251" s="58" t="str">
        <f t="shared" si="110"/>
        <v/>
      </c>
      <c r="AM251" s="58" t="str">
        <f t="shared" si="111"/>
        <v/>
      </c>
      <c r="AN251" s="59" t="str">
        <f t="shared" si="112"/>
        <v/>
      </c>
      <c r="AO251" s="59" t="str">
        <f t="shared" si="113"/>
        <v/>
      </c>
      <c r="AP251" s="60" t="str">
        <f t="shared" si="114"/>
        <v/>
      </c>
      <c r="AQ251" s="32">
        <f t="shared" si="133"/>
        <v>15.75</v>
      </c>
      <c r="AR251" s="117">
        <f t="shared" si="134"/>
        <v>31.216732527492582</v>
      </c>
      <c r="AS251" s="32">
        <v>16</v>
      </c>
      <c r="AT251" s="176">
        <f t="shared" si="135"/>
        <v>3.8064723384531156</v>
      </c>
      <c r="AU251" s="177">
        <f t="shared" si="136"/>
        <v>-847.14001626830941</v>
      </c>
      <c r="AV251" s="177">
        <f t="shared" si="137"/>
        <v>-14.119000271138491</v>
      </c>
    </row>
    <row r="252" spans="1:48" ht="15" x14ac:dyDescent="0.2">
      <c r="A252" s="4">
        <v>247</v>
      </c>
      <c r="B252" s="54">
        <v>43224</v>
      </c>
      <c r="C252" s="61">
        <v>4.3</v>
      </c>
      <c r="D252" s="61">
        <v>65</v>
      </c>
      <c r="E252" s="61" t="s">
        <v>94</v>
      </c>
      <c r="F252" s="111">
        <v>13</v>
      </c>
      <c r="G252" s="121"/>
      <c r="H252" s="55">
        <f>IF($D252&gt;0,Bariloche!M247,"")</f>
        <v>75.995490479740894</v>
      </c>
      <c r="I252" s="55">
        <f>IF($D252&gt;0,Bariloche!O247,"")</f>
        <v>4.6049820772346575</v>
      </c>
      <c r="J252" s="55">
        <f>IF($D252&gt;0,Bariloche!Y247,"")</f>
        <v>164.86999960378375</v>
      </c>
      <c r="K252" s="55">
        <f>IF($D252&gt;0,Bariloche!Z247,"")</f>
        <v>1.564374935423906</v>
      </c>
      <c r="L252" s="55">
        <f>IF($D252&gt;0,Bariloche!AA247,"")</f>
        <v>8.6088312369103104</v>
      </c>
      <c r="M252" s="55">
        <f>IF($D252&gt;0,Bariloche!AB247,"")</f>
        <v>0.87171183626138227</v>
      </c>
      <c r="N252" s="56">
        <v>89</v>
      </c>
      <c r="O252" s="85" t="str">
        <f>VLOOKUP(K252,Pastizal!$A$2:$AZ$32,MATCH(N252,Pastizal!$B$1:$AZ$1)+1)</f>
        <v>M</v>
      </c>
      <c r="P252" s="85" t="str">
        <f>VLOOKUP(K252,Arbustal!$A$1:$B$61,2)</f>
        <v>A</v>
      </c>
      <c r="Q252" s="85" t="str">
        <f>VLOOKUP(L252,'Tipo A'!$A$2:$GH$384,MATCH(K252,'Tipo A'!$B$1:$GH$1)+1)</f>
        <v>B</v>
      </c>
      <c r="R252" s="85" t="str">
        <f>VLOOKUP(K252,'Tipo B'!$A$2:$FG$72,MATCH(L252,'Tipo B'!$B$1:$FG$1)+1)</f>
        <v>B</v>
      </c>
      <c r="S252" s="85" t="str">
        <f>VLOOKUP(K252,Plantaciones!$A$2:$GT$72,MATCH(L252,Plantaciones!$B$1:$GT$1)+1)</f>
        <v>B</v>
      </c>
      <c r="T252" s="85" t="str">
        <f t="shared" si="115"/>
        <v>M</v>
      </c>
      <c r="U252" s="98">
        <f t="shared" si="116"/>
        <v>2</v>
      </c>
      <c r="V252" s="98">
        <f t="shared" si="117"/>
        <v>3</v>
      </c>
      <c r="W252" s="98">
        <f t="shared" si="118"/>
        <v>1</v>
      </c>
      <c r="X252" s="98">
        <f t="shared" si="119"/>
        <v>1</v>
      </c>
      <c r="Y252" s="98">
        <f t="shared" si="120"/>
        <v>1</v>
      </c>
      <c r="Z252" s="98">
        <f t="shared" si="121"/>
        <v>1.6</v>
      </c>
      <c r="AA252" s="98">
        <f t="shared" si="122"/>
        <v>2</v>
      </c>
      <c r="AB252" s="85" t="str">
        <f t="shared" si="123"/>
        <v>M</v>
      </c>
      <c r="AC252" s="99">
        <f t="shared" si="124"/>
        <v>0.92</v>
      </c>
      <c r="AD252" s="99">
        <f t="shared" si="125"/>
        <v>1.29</v>
      </c>
      <c r="AE252" s="99">
        <f t="shared" si="126"/>
        <v>7.0000000000000007E-2</v>
      </c>
      <c r="AF252" s="99">
        <f t="shared" si="127"/>
        <v>0.04</v>
      </c>
      <c r="AG252" s="99">
        <f t="shared" si="128"/>
        <v>0</v>
      </c>
      <c r="AH252" s="99">
        <f t="shared" si="129"/>
        <v>2.3199999999999998</v>
      </c>
      <c r="AI252" s="99">
        <f t="shared" si="130"/>
        <v>2</v>
      </c>
      <c r="AJ252" s="85" t="str">
        <f t="shared" si="131"/>
        <v>B</v>
      </c>
      <c r="AK252" s="57" t="str">
        <f t="shared" si="109"/>
        <v>Propagación</v>
      </c>
      <c r="AL252" s="58" t="str">
        <f t="shared" si="110"/>
        <v/>
      </c>
      <c r="AM252" s="58" t="str">
        <f t="shared" si="111"/>
        <v/>
      </c>
      <c r="AN252" s="59" t="str">
        <f t="shared" si="112"/>
        <v/>
      </c>
      <c r="AO252" s="59" t="str">
        <f t="shared" si="113"/>
        <v/>
      </c>
      <c r="AP252" s="60" t="str">
        <f t="shared" si="114"/>
        <v/>
      </c>
      <c r="AQ252" s="32">
        <f t="shared" si="133"/>
        <v>9.75</v>
      </c>
      <c r="AR252" s="117">
        <f t="shared" si="134"/>
        <v>25.004509520259106</v>
      </c>
      <c r="AS252" s="32">
        <v>17</v>
      </c>
      <c r="AT252" s="176">
        <f t="shared" si="135"/>
        <v>3.9556060014911729</v>
      </c>
      <c r="AU252" s="177">
        <f t="shared" si="136"/>
        <v>-219.5531706190759</v>
      </c>
      <c r="AV252" s="177">
        <f t="shared" si="137"/>
        <v>-3.6592195103179317</v>
      </c>
    </row>
    <row r="253" spans="1:48" ht="15" x14ac:dyDescent="0.2">
      <c r="A253" s="4">
        <v>248</v>
      </c>
      <c r="B253" s="54">
        <v>43225</v>
      </c>
      <c r="C253" s="61">
        <v>7.1</v>
      </c>
      <c r="D253" s="61">
        <v>93</v>
      </c>
      <c r="E253" s="61" t="s">
        <v>94</v>
      </c>
      <c r="F253" s="111">
        <v>15</v>
      </c>
      <c r="G253" s="121">
        <v>0.2</v>
      </c>
      <c r="H253" s="55">
        <f>IF($D253&gt;0,Bariloche!M248,"")</f>
        <v>76.040224362721318</v>
      </c>
      <c r="I253" s="55">
        <f>IF($D253&gt;0,Bariloche!O248,"")</f>
        <v>4.6789086852346573</v>
      </c>
      <c r="J253" s="55">
        <f>IF($D253&gt;0,Bariloche!Y248,"")</f>
        <v>165.85199960378375</v>
      </c>
      <c r="K253" s="55">
        <f>IF($D253&gt;0,Bariloche!Z248,"")</f>
        <v>1.7351845966471924</v>
      </c>
      <c r="L253" s="55">
        <f>IF($D253&gt;0,Bariloche!AA248,"")</f>
        <v>8.7413071949447545</v>
      </c>
      <c r="M253" s="55">
        <f>IF($D253&gt;0,Bariloche!AB248,"")</f>
        <v>0.97459700080485168</v>
      </c>
      <c r="N253" s="56">
        <v>89</v>
      </c>
      <c r="O253" s="85" t="str">
        <f>VLOOKUP(K253,Pastizal!$A$2:$AZ$32,MATCH(N253,Pastizal!$B$1:$AZ$1)+1)</f>
        <v>M</v>
      </c>
      <c r="P253" s="85" t="str">
        <f>VLOOKUP(K253,Arbustal!$A$1:$B$61,2)</f>
        <v>A</v>
      </c>
      <c r="Q253" s="85" t="str">
        <f>VLOOKUP(L253,'Tipo A'!$A$2:$GH$384,MATCH(K253,'Tipo A'!$B$1:$GH$1)+1)</f>
        <v>B</v>
      </c>
      <c r="R253" s="85" t="str">
        <f>VLOOKUP(K253,'Tipo B'!$A$2:$FG$72,MATCH(L253,'Tipo B'!$B$1:$FG$1)+1)</f>
        <v>B</v>
      </c>
      <c r="S253" s="85" t="str">
        <f>VLOOKUP(K253,Plantaciones!$A$2:$GT$72,MATCH(L253,Plantaciones!$B$1:$GT$1)+1)</f>
        <v>B</v>
      </c>
      <c r="T253" s="85" t="str">
        <f t="shared" si="115"/>
        <v>M</v>
      </c>
      <c r="U253" s="98">
        <f t="shared" si="116"/>
        <v>2</v>
      </c>
      <c r="V253" s="98">
        <f t="shared" si="117"/>
        <v>3</v>
      </c>
      <c r="W253" s="98">
        <f t="shared" si="118"/>
        <v>1</v>
      </c>
      <c r="X253" s="98">
        <f t="shared" si="119"/>
        <v>1</v>
      </c>
      <c r="Y253" s="98">
        <f t="shared" si="120"/>
        <v>1</v>
      </c>
      <c r="Z253" s="98">
        <f t="shared" si="121"/>
        <v>1.6</v>
      </c>
      <c r="AA253" s="98">
        <f t="shared" si="122"/>
        <v>2</v>
      </c>
      <c r="AB253" s="85" t="str">
        <f t="shared" si="123"/>
        <v>M</v>
      </c>
      <c r="AC253" s="99">
        <f t="shared" si="124"/>
        <v>0.92</v>
      </c>
      <c r="AD253" s="99">
        <f t="shared" si="125"/>
        <v>1.29</v>
      </c>
      <c r="AE253" s="99">
        <f t="shared" si="126"/>
        <v>7.0000000000000007E-2</v>
      </c>
      <c r="AF253" s="99">
        <f t="shared" si="127"/>
        <v>0.04</v>
      </c>
      <c r="AG253" s="99">
        <f t="shared" si="128"/>
        <v>0</v>
      </c>
      <c r="AH253" s="99">
        <f t="shared" si="129"/>
        <v>2.3199999999999998</v>
      </c>
      <c r="AI253" s="99">
        <f t="shared" si="130"/>
        <v>2</v>
      </c>
      <c r="AJ253" s="85" t="str">
        <f t="shared" si="131"/>
        <v>B</v>
      </c>
      <c r="AK253" s="57" t="str">
        <f t="shared" si="109"/>
        <v>Propagación</v>
      </c>
      <c r="AL253" s="58" t="str">
        <f t="shared" si="110"/>
        <v/>
      </c>
      <c r="AM253" s="58" t="str">
        <f t="shared" si="111"/>
        <v/>
      </c>
      <c r="AN253" s="59" t="str">
        <f t="shared" si="112"/>
        <v/>
      </c>
      <c r="AO253" s="59" t="str">
        <f t="shared" si="113"/>
        <v/>
      </c>
      <c r="AP253" s="60" t="str">
        <f t="shared" si="114"/>
        <v/>
      </c>
      <c r="AQ253" s="32">
        <f t="shared" si="133"/>
        <v>11.25</v>
      </c>
      <c r="AR253" s="117">
        <f t="shared" si="134"/>
        <v>24.959775637278682</v>
      </c>
      <c r="AS253" s="32">
        <v>18</v>
      </c>
      <c r="AT253" s="176">
        <f t="shared" si="135"/>
        <v>5.789394232342957</v>
      </c>
      <c r="AU253" s="177">
        <f t="shared" si="136"/>
        <v>163.59615470045992</v>
      </c>
      <c r="AV253" s="177">
        <f t="shared" si="137"/>
        <v>2.7266025783409988</v>
      </c>
    </row>
    <row r="254" spans="1:48" ht="15" x14ac:dyDescent="0.2">
      <c r="A254" s="4">
        <v>249</v>
      </c>
      <c r="B254" s="54">
        <v>43226</v>
      </c>
      <c r="C254" s="61">
        <v>10.3</v>
      </c>
      <c r="D254" s="61">
        <v>82</v>
      </c>
      <c r="E254" s="61"/>
      <c r="F254" s="111"/>
      <c r="G254" s="112">
        <v>1.2</v>
      </c>
      <c r="H254" s="55">
        <f>IF($D254&gt;0,Bariloche!M249,"")</f>
        <v>65.964776681804423</v>
      </c>
      <c r="I254" s="55">
        <f>IF($D254&gt;0,Bariloche!O249,"")</f>
        <v>4.943189869234657</v>
      </c>
      <c r="J254" s="55">
        <f>IF($D254&gt;0,Bariloche!Y249,"")</f>
        <v>167.40999960378375</v>
      </c>
      <c r="K254" s="55">
        <f>IF($D254&gt;0,Bariloche!Z249,"")</f>
        <v>0.54728308259639469</v>
      </c>
      <c r="L254" s="55">
        <f>IF($D254&gt;0,Bariloche!AA249,"")</f>
        <v>9.2067501720352425</v>
      </c>
      <c r="M254" s="55">
        <f>IF($D254&gt;0,Bariloche!AB249,"")</f>
        <v>0.31587501343880203</v>
      </c>
      <c r="N254" s="56">
        <v>89</v>
      </c>
      <c r="O254" s="85" t="str">
        <f>VLOOKUP(K254,Pastizal!$A$2:$AZ$32,MATCH(N254,Pastizal!$B$1:$AZ$1)+1)</f>
        <v>B</v>
      </c>
      <c r="P254" s="85" t="str">
        <f>VLOOKUP(K254,Arbustal!$A$1:$B$61,2)</f>
        <v>M</v>
      </c>
      <c r="Q254" s="85" t="str">
        <f>VLOOKUP(L254,'Tipo A'!$A$2:$GH$384,MATCH(K254,'Tipo A'!$B$1:$GH$1)+1)</f>
        <v>B</v>
      </c>
      <c r="R254" s="85" t="str">
        <f>VLOOKUP(K254,'Tipo B'!$A$2:$FG$72,MATCH(L254,'Tipo B'!$B$1:$FG$1)+1)</f>
        <v>B</v>
      </c>
      <c r="S254" s="85" t="str">
        <f>VLOOKUP(K254,Plantaciones!$A$2:$GT$72,MATCH(L254,Plantaciones!$B$1:$GT$1)+1)</f>
        <v>B</v>
      </c>
      <c r="T254" s="85" t="str">
        <f t="shared" si="115"/>
        <v>B</v>
      </c>
      <c r="U254" s="98">
        <f t="shared" si="116"/>
        <v>1</v>
      </c>
      <c r="V254" s="98">
        <f t="shared" si="117"/>
        <v>2</v>
      </c>
      <c r="W254" s="98">
        <f t="shared" si="118"/>
        <v>1</v>
      </c>
      <c r="X254" s="98">
        <f t="shared" si="119"/>
        <v>1</v>
      </c>
      <c r="Y254" s="98">
        <f t="shared" si="120"/>
        <v>1</v>
      </c>
      <c r="Z254" s="98">
        <f t="shared" si="121"/>
        <v>1.2</v>
      </c>
      <c r="AA254" s="98">
        <f t="shared" si="122"/>
        <v>1</v>
      </c>
      <c r="AB254" s="85" t="str">
        <f t="shared" si="123"/>
        <v>B</v>
      </c>
      <c r="AC254" s="99">
        <f t="shared" si="124"/>
        <v>0.46</v>
      </c>
      <c r="AD254" s="99">
        <f t="shared" si="125"/>
        <v>0.86</v>
      </c>
      <c r="AE254" s="99">
        <f t="shared" si="126"/>
        <v>7.0000000000000007E-2</v>
      </c>
      <c r="AF254" s="99">
        <f t="shared" si="127"/>
        <v>0.04</v>
      </c>
      <c r="AG254" s="99">
        <f t="shared" si="128"/>
        <v>0</v>
      </c>
      <c r="AH254" s="99">
        <f t="shared" si="129"/>
        <v>1.4300000000000002</v>
      </c>
      <c r="AI254" s="99">
        <f t="shared" si="130"/>
        <v>1</v>
      </c>
      <c r="AJ254" s="85" t="str">
        <f t="shared" si="131"/>
        <v>B</v>
      </c>
      <c r="AK254" s="57" t="str">
        <f t="shared" si="109"/>
        <v>No Propaga</v>
      </c>
      <c r="AL254" s="58" t="str">
        <f t="shared" si="110"/>
        <v/>
      </c>
      <c r="AM254" s="58" t="str">
        <f t="shared" si="111"/>
        <v/>
      </c>
      <c r="AN254" s="59" t="str">
        <f t="shared" si="112"/>
        <v/>
      </c>
      <c r="AO254" s="59" t="str">
        <f t="shared" si="113"/>
        <v/>
      </c>
      <c r="AP254" s="60" t="str">
        <f t="shared" si="114"/>
        <v/>
      </c>
      <c r="AQ254" s="183">
        <f t="shared" si="133"/>
        <v>0</v>
      </c>
    </row>
    <row r="255" spans="1:48" ht="15" x14ac:dyDescent="0.2">
      <c r="A255" s="4">
        <v>250</v>
      </c>
      <c r="B255" s="54">
        <v>43227</v>
      </c>
      <c r="C255" s="61">
        <v>9</v>
      </c>
      <c r="D255" s="61">
        <v>85</v>
      </c>
      <c r="E255" s="61"/>
      <c r="F255" s="111"/>
      <c r="G255" s="121"/>
      <c r="H255" s="55">
        <f>IF($D255&gt;0,Bariloche!M250,"")</f>
        <v>68.027802700843367</v>
      </c>
      <c r="I255" s="55">
        <f>IF($D255&gt;0,Bariloche!O250,"")</f>
        <v>5.138309749234657</v>
      </c>
      <c r="J255" s="55">
        <f>IF($D255&gt;0,Bariloche!Y250,"")</f>
        <v>168.73399960378376</v>
      </c>
      <c r="K255" s="55">
        <f>IF($D255&gt;0,Bariloche!Z250,"")</f>
        <v>0.58746935315969573</v>
      </c>
      <c r="L255" s="55">
        <f>IF($D255&gt;0,Bariloche!AA250,"")</f>
        <v>9.5496049609789484</v>
      </c>
      <c r="M255" s="55">
        <f>IF($D255&gt;0,Bariloche!AB250,"")</f>
        <v>0.34572124948513278</v>
      </c>
      <c r="N255" s="56">
        <v>89</v>
      </c>
      <c r="O255" s="85" t="str">
        <f>VLOOKUP(K255,Pastizal!$A$2:$AZ$32,MATCH(N255,Pastizal!$B$1:$AZ$1)+1)</f>
        <v>B</v>
      </c>
      <c r="P255" s="85" t="str">
        <f>VLOOKUP(K255,Arbustal!$A$1:$B$61,2)</f>
        <v>M</v>
      </c>
      <c r="Q255" s="85" t="str">
        <f>VLOOKUP(L255,'Tipo A'!$A$2:$GH$384,MATCH(K255,'Tipo A'!$B$1:$GH$1)+1)</f>
        <v>B</v>
      </c>
      <c r="R255" s="85" t="str">
        <f>VLOOKUP(K255,'Tipo B'!$A$2:$FG$72,MATCH(L255,'Tipo B'!$B$1:$FG$1)+1)</f>
        <v>B</v>
      </c>
      <c r="S255" s="85" t="str">
        <f>VLOOKUP(K255,Plantaciones!$A$2:$GT$72,MATCH(L255,Plantaciones!$B$1:$GT$1)+1)</f>
        <v>B</v>
      </c>
      <c r="T255" s="85" t="str">
        <f t="shared" si="115"/>
        <v>B</v>
      </c>
      <c r="U255" s="98">
        <f t="shared" si="116"/>
        <v>1</v>
      </c>
      <c r="V255" s="98">
        <f t="shared" si="117"/>
        <v>2</v>
      </c>
      <c r="W255" s="98">
        <f t="shared" si="118"/>
        <v>1</v>
      </c>
      <c r="X255" s="98">
        <f t="shared" si="119"/>
        <v>1</v>
      </c>
      <c r="Y255" s="98">
        <f t="shared" si="120"/>
        <v>1</v>
      </c>
      <c r="Z255" s="98">
        <f t="shared" si="121"/>
        <v>1.2</v>
      </c>
      <c r="AA255" s="98">
        <f t="shared" si="122"/>
        <v>1</v>
      </c>
      <c r="AB255" s="85" t="str">
        <f t="shared" si="123"/>
        <v>B</v>
      </c>
      <c r="AC255" s="99">
        <f t="shared" si="124"/>
        <v>0.46</v>
      </c>
      <c r="AD255" s="99">
        <f t="shared" si="125"/>
        <v>0.86</v>
      </c>
      <c r="AE255" s="99">
        <f t="shared" si="126"/>
        <v>7.0000000000000007E-2</v>
      </c>
      <c r="AF255" s="99">
        <f t="shared" si="127"/>
        <v>0.04</v>
      </c>
      <c r="AG255" s="99">
        <f t="shared" si="128"/>
        <v>0</v>
      </c>
      <c r="AH255" s="99">
        <f t="shared" si="129"/>
        <v>1.4300000000000002</v>
      </c>
      <c r="AI255" s="99">
        <f t="shared" si="130"/>
        <v>1</v>
      </c>
      <c r="AJ255" s="85" t="str">
        <f t="shared" si="131"/>
        <v>B</v>
      </c>
      <c r="AK255" s="57" t="str">
        <f t="shared" si="109"/>
        <v>No Propaga</v>
      </c>
      <c r="AL255" s="58" t="str">
        <f t="shared" si="110"/>
        <v/>
      </c>
      <c r="AM255" s="58" t="str">
        <f t="shared" si="111"/>
        <v/>
      </c>
      <c r="AN255" s="59" t="str">
        <f t="shared" si="112"/>
        <v/>
      </c>
      <c r="AO255" s="59" t="str">
        <f t="shared" si="113"/>
        <v/>
      </c>
      <c r="AP255" s="60" t="str">
        <f t="shared" si="114"/>
        <v/>
      </c>
      <c r="AQ255" s="183">
        <f t="shared" si="133"/>
        <v>0</v>
      </c>
    </row>
    <row r="256" spans="1:48" ht="15" x14ac:dyDescent="0.2">
      <c r="A256" s="4">
        <v>251</v>
      </c>
      <c r="B256" s="54">
        <v>43228</v>
      </c>
      <c r="C256" s="61">
        <v>9.1</v>
      </c>
      <c r="D256" s="61">
        <v>92</v>
      </c>
      <c r="E256" s="61" t="s">
        <v>94</v>
      </c>
      <c r="F256" s="111">
        <v>9</v>
      </c>
      <c r="G256" s="121">
        <v>0.1</v>
      </c>
      <c r="H256" s="55">
        <f>IF($D256&gt;0,Bariloche!M251,"")</f>
        <v>69.964222450515578</v>
      </c>
      <c r="I256" s="55">
        <f>IF($D256&gt;0,Bariloche!O251,"")</f>
        <v>5.2434040212346567</v>
      </c>
      <c r="J256" s="55">
        <f>IF($D256&gt;0,Bariloche!Y251,"")</f>
        <v>170.07599960378377</v>
      </c>
      <c r="K256" s="55">
        <f>IF($D256&gt;0,Bariloche!Z251,"")</f>
        <v>0.98332913429716806</v>
      </c>
      <c r="L256" s="55">
        <f>IF($D256&gt;0,Bariloche!AA251,"")</f>
        <v>9.7363819889400478</v>
      </c>
      <c r="M256" s="55">
        <f>IF($D256&gt;0,Bariloche!AB251,"")</f>
        <v>0.58471512459235975</v>
      </c>
      <c r="N256" s="56">
        <v>89</v>
      </c>
      <c r="O256" s="85" t="str">
        <f>VLOOKUP(K256,Pastizal!$A$2:$AZ$32,MATCH(N256,Pastizal!$B$1:$AZ$1)+1)</f>
        <v>B</v>
      </c>
      <c r="P256" s="85" t="str">
        <f>VLOOKUP(K256,Arbustal!$A$1:$B$61,2)</f>
        <v>M</v>
      </c>
      <c r="Q256" s="85" t="str">
        <f>VLOOKUP(L256,'Tipo A'!$A$2:$GH$384,MATCH(K256,'Tipo A'!$B$1:$GH$1)+1)</f>
        <v>B</v>
      </c>
      <c r="R256" s="85" t="str">
        <f>VLOOKUP(K256,'Tipo B'!$A$2:$FG$72,MATCH(L256,'Tipo B'!$B$1:$FG$1)+1)</f>
        <v>B</v>
      </c>
      <c r="S256" s="85" t="str">
        <f>VLOOKUP(K256,Plantaciones!$A$2:$GT$72,MATCH(L256,Plantaciones!$B$1:$GT$1)+1)</f>
        <v>B</v>
      </c>
      <c r="T256" s="85" t="str">
        <f t="shared" si="115"/>
        <v>B</v>
      </c>
      <c r="U256" s="98">
        <f t="shared" si="116"/>
        <v>1</v>
      </c>
      <c r="V256" s="98">
        <f t="shared" si="117"/>
        <v>2</v>
      </c>
      <c r="W256" s="98">
        <f t="shared" si="118"/>
        <v>1</v>
      </c>
      <c r="X256" s="98">
        <f t="shared" si="119"/>
        <v>1</v>
      </c>
      <c r="Y256" s="98">
        <f t="shared" si="120"/>
        <v>1</v>
      </c>
      <c r="Z256" s="98">
        <f t="shared" si="121"/>
        <v>1.2</v>
      </c>
      <c r="AA256" s="98">
        <f t="shared" si="122"/>
        <v>1</v>
      </c>
      <c r="AB256" s="85" t="str">
        <f t="shared" si="123"/>
        <v>B</v>
      </c>
      <c r="AC256" s="99">
        <f t="shared" si="124"/>
        <v>0.46</v>
      </c>
      <c r="AD256" s="99">
        <f t="shared" si="125"/>
        <v>0.86</v>
      </c>
      <c r="AE256" s="99">
        <f t="shared" si="126"/>
        <v>7.0000000000000007E-2</v>
      </c>
      <c r="AF256" s="99">
        <f t="shared" si="127"/>
        <v>0.04</v>
      </c>
      <c r="AG256" s="99">
        <f t="shared" si="128"/>
        <v>0</v>
      </c>
      <c r="AH256" s="99">
        <f t="shared" si="129"/>
        <v>1.4300000000000002</v>
      </c>
      <c r="AI256" s="99">
        <f t="shared" si="130"/>
        <v>1</v>
      </c>
      <c r="AJ256" s="85" t="str">
        <f t="shared" si="131"/>
        <v>B</v>
      </c>
      <c r="AK256" s="57" t="str">
        <f t="shared" si="109"/>
        <v>No Propaga</v>
      </c>
      <c r="AL256" s="58" t="str">
        <f t="shared" si="110"/>
        <v/>
      </c>
      <c r="AM256" s="58" t="str">
        <f t="shared" si="111"/>
        <v/>
      </c>
      <c r="AN256" s="59" t="str">
        <f t="shared" si="112"/>
        <v/>
      </c>
      <c r="AO256" s="59" t="str">
        <f t="shared" si="113"/>
        <v/>
      </c>
      <c r="AP256" s="60" t="str">
        <f t="shared" si="114"/>
        <v/>
      </c>
      <c r="AQ256" s="183">
        <f t="shared" si="133"/>
        <v>6.75</v>
      </c>
    </row>
    <row r="257" spans="1:43" ht="15" x14ac:dyDescent="0.2">
      <c r="A257" s="4">
        <v>252</v>
      </c>
      <c r="B257" s="54">
        <v>43229</v>
      </c>
      <c r="C257" s="61">
        <v>7.7</v>
      </c>
      <c r="D257" s="61">
        <v>96</v>
      </c>
      <c r="E257" s="61"/>
      <c r="F257" s="111"/>
      <c r="G257" s="121"/>
      <c r="H257" s="55">
        <f>IF($D257&gt;0,Bariloche!M252,"")</f>
        <v>70.167820392542836</v>
      </c>
      <c r="I257" s="55">
        <f>IF($D257&gt;0,Bariloche!O252,"")</f>
        <v>5.2887388052346562</v>
      </c>
      <c r="J257" s="55">
        <f>IF($D257&gt;0,Bariloche!Y252,"")</f>
        <v>171.16599960378377</v>
      </c>
      <c r="K257" s="55">
        <f>IF($D257&gt;0,Bariloche!Z252,"")</f>
        <v>0.62895796997951814</v>
      </c>
      <c r="L257" s="55">
        <f>IF($D257&gt;0,Bariloche!AA252,"")</f>
        <v>9.8190014239093113</v>
      </c>
      <c r="M257" s="55">
        <f>IF($D257&gt;0,Bariloche!AB252,"")</f>
        <v>0.37569859469101535</v>
      </c>
      <c r="N257" s="56">
        <v>89</v>
      </c>
      <c r="O257" s="85" t="str">
        <f>VLOOKUP(K257,Pastizal!$A$2:$AZ$32,MATCH(N257,Pastizal!$B$1:$AZ$1)+1)</f>
        <v>B</v>
      </c>
      <c r="P257" s="85" t="str">
        <f>VLOOKUP(K257,Arbustal!$A$1:$B$61,2)</f>
        <v>M</v>
      </c>
      <c r="Q257" s="85" t="str">
        <f>VLOOKUP(L257,'Tipo A'!$A$2:$GH$384,MATCH(K257,'Tipo A'!$B$1:$GH$1)+1)</f>
        <v>B</v>
      </c>
      <c r="R257" s="85" t="str">
        <f>VLOOKUP(K257,'Tipo B'!$A$2:$FG$72,MATCH(L257,'Tipo B'!$B$1:$FG$1)+1)</f>
        <v>B</v>
      </c>
      <c r="S257" s="85" t="str">
        <f>VLOOKUP(K257,Plantaciones!$A$2:$GT$72,MATCH(L257,Plantaciones!$B$1:$GT$1)+1)</f>
        <v>B</v>
      </c>
      <c r="T257" s="85" t="str">
        <f t="shared" si="115"/>
        <v>B</v>
      </c>
      <c r="U257" s="98">
        <f t="shared" si="116"/>
        <v>1</v>
      </c>
      <c r="V257" s="98">
        <f t="shared" si="117"/>
        <v>2</v>
      </c>
      <c r="W257" s="98">
        <f t="shared" si="118"/>
        <v>1</v>
      </c>
      <c r="X257" s="98">
        <f t="shared" si="119"/>
        <v>1</v>
      </c>
      <c r="Y257" s="98">
        <f t="shared" si="120"/>
        <v>1</v>
      </c>
      <c r="Z257" s="98">
        <f t="shared" si="121"/>
        <v>1.2</v>
      </c>
      <c r="AA257" s="98">
        <f t="shared" si="122"/>
        <v>1</v>
      </c>
      <c r="AB257" s="85" t="str">
        <f t="shared" si="123"/>
        <v>B</v>
      </c>
      <c r="AC257" s="99">
        <f t="shared" si="124"/>
        <v>0.46</v>
      </c>
      <c r="AD257" s="99">
        <f t="shared" si="125"/>
        <v>0.86</v>
      </c>
      <c r="AE257" s="99">
        <f t="shared" si="126"/>
        <v>7.0000000000000007E-2</v>
      </c>
      <c r="AF257" s="99">
        <f t="shared" si="127"/>
        <v>0.04</v>
      </c>
      <c r="AG257" s="99">
        <f t="shared" si="128"/>
        <v>0</v>
      </c>
      <c r="AH257" s="99">
        <f t="shared" si="129"/>
        <v>1.4300000000000002</v>
      </c>
      <c r="AI257" s="99">
        <f t="shared" si="130"/>
        <v>1</v>
      </c>
      <c r="AJ257" s="85" t="str">
        <f t="shared" si="131"/>
        <v>B</v>
      </c>
      <c r="AK257" s="57" t="str">
        <f t="shared" si="109"/>
        <v>No Propaga</v>
      </c>
      <c r="AL257" s="58" t="str">
        <f t="shared" si="110"/>
        <v/>
      </c>
      <c r="AM257" s="58" t="str">
        <f t="shared" si="111"/>
        <v/>
      </c>
      <c r="AN257" s="59" t="str">
        <f t="shared" si="112"/>
        <v/>
      </c>
      <c r="AO257" s="59" t="str">
        <f t="shared" si="113"/>
        <v/>
      </c>
      <c r="AP257" s="60" t="str">
        <f t="shared" si="114"/>
        <v/>
      </c>
      <c r="AQ257" s="183">
        <f t="shared" si="133"/>
        <v>0</v>
      </c>
    </row>
    <row r="258" spans="1:43" ht="15" x14ac:dyDescent="0.2">
      <c r="A258" s="4">
        <v>253</v>
      </c>
      <c r="B258" s="54">
        <v>43230</v>
      </c>
      <c r="C258" s="61">
        <v>10</v>
      </c>
      <c r="D258" s="61">
        <v>68</v>
      </c>
      <c r="E258" s="61" t="s">
        <v>70</v>
      </c>
      <c r="F258" s="111">
        <v>38</v>
      </c>
      <c r="G258" s="121"/>
      <c r="H258" s="55">
        <f>IF($D258&gt;0,Bariloche!M253,"")</f>
        <v>78.62401112461265</v>
      </c>
      <c r="I258" s="55">
        <f>IF($D258&gt;0,Bariloche!O253,"")</f>
        <v>5.746207989234656</v>
      </c>
      <c r="J258" s="55">
        <f>IF($D258&gt;0,Bariloche!Y253,"")</f>
        <v>172.66999960378376</v>
      </c>
      <c r="K258" s="55">
        <f>IF($D258&gt;0,Bariloche!Z253,"")</f>
        <v>6.7472196293684856</v>
      </c>
      <c r="L258" s="55">
        <f>IF($D258&gt;0,Bariloche!AA253,"")</f>
        <v>10.609725184489571</v>
      </c>
      <c r="M258" s="55">
        <f>IF($D258&gt;0,Bariloche!AB253,"")</f>
        <v>7.411809429926782</v>
      </c>
      <c r="N258" s="56">
        <v>89</v>
      </c>
      <c r="O258" s="85" t="str">
        <f>VLOOKUP(K258,Pastizal!$A$2:$AZ$32,MATCH(N258,Pastizal!$B$1:$AZ$1)+1)</f>
        <v>A</v>
      </c>
      <c r="P258" s="85" t="str">
        <f>VLOOKUP(K258,Arbustal!$A$1:$B$61,2)</f>
        <v>E</v>
      </c>
      <c r="Q258" s="85" t="str">
        <f>VLOOKUP(L258,'Tipo A'!$A$2:$GH$384,MATCH(K258,'Tipo A'!$B$1:$GH$1)+1)</f>
        <v>M</v>
      </c>
      <c r="R258" s="85" t="str">
        <f>VLOOKUP(K258,'Tipo B'!$A$2:$FG$72,MATCH(L258,'Tipo B'!$B$1:$FG$1)+1)</f>
        <v>M</v>
      </c>
      <c r="S258" s="85" t="str">
        <f>VLOOKUP(K258,Plantaciones!$A$2:$GT$72,MATCH(L258,Plantaciones!$B$1:$GT$1)+1)</f>
        <v>B</v>
      </c>
      <c r="T258" s="85" t="str">
        <f t="shared" si="115"/>
        <v>A</v>
      </c>
      <c r="U258" s="98">
        <f t="shared" si="116"/>
        <v>3</v>
      </c>
      <c r="V258" s="98">
        <f t="shared" si="117"/>
        <v>5</v>
      </c>
      <c r="W258" s="98">
        <f t="shared" si="118"/>
        <v>2</v>
      </c>
      <c r="X258" s="98">
        <f t="shared" si="119"/>
        <v>2</v>
      </c>
      <c r="Y258" s="98">
        <f t="shared" si="120"/>
        <v>1</v>
      </c>
      <c r="Z258" s="98">
        <f t="shared" si="121"/>
        <v>2.6</v>
      </c>
      <c r="AA258" s="98">
        <f t="shared" si="122"/>
        <v>3</v>
      </c>
      <c r="AB258" s="85" t="str">
        <f t="shared" si="123"/>
        <v>MA</v>
      </c>
      <c r="AC258" s="99">
        <f t="shared" si="124"/>
        <v>1.3800000000000001</v>
      </c>
      <c r="AD258" s="99">
        <f t="shared" si="125"/>
        <v>2.15</v>
      </c>
      <c r="AE258" s="99">
        <f t="shared" si="126"/>
        <v>0.14000000000000001</v>
      </c>
      <c r="AF258" s="99">
        <f t="shared" si="127"/>
        <v>0.08</v>
      </c>
      <c r="AG258" s="99">
        <f t="shared" si="128"/>
        <v>0</v>
      </c>
      <c r="AH258" s="99">
        <f t="shared" si="129"/>
        <v>3.7500000000000004</v>
      </c>
      <c r="AI258" s="99">
        <f t="shared" si="130"/>
        <v>4</v>
      </c>
      <c r="AJ258" s="85" t="str">
        <f t="shared" si="131"/>
        <v>B</v>
      </c>
      <c r="AK258" s="57" t="str">
        <f t="shared" si="109"/>
        <v>Propagación</v>
      </c>
      <c r="AL258" s="58" t="str">
        <f t="shared" si="110"/>
        <v/>
      </c>
      <c r="AM258" s="58" t="str">
        <f t="shared" si="111"/>
        <v/>
      </c>
      <c r="AN258" s="59" t="str">
        <f t="shared" si="112"/>
        <v/>
      </c>
      <c r="AO258" s="59" t="str">
        <f t="shared" si="113"/>
        <v/>
      </c>
      <c r="AP258" s="60" t="str">
        <f t="shared" si="114"/>
        <v/>
      </c>
      <c r="AQ258" s="183">
        <f t="shared" si="133"/>
        <v>28.5</v>
      </c>
    </row>
    <row r="259" spans="1:43" ht="15" x14ac:dyDescent="0.2">
      <c r="A259" s="4">
        <v>254</v>
      </c>
      <c r="B259" s="54">
        <v>43231</v>
      </c>
      <c r="C259" s="61">
        <v>12.4</v>
      </c>
      <c r="D259" s="61">
        <v>56</v>
      </c>
      <c r="E259" s="61" t="s">
        <v>70</v>
      </c>
      <c r="F259" s="111">
        <v>35</v>
      </c>
      <c r="G259" s="121"/>
      <c r="H259" s="55">
        <f>IF($D259&gt;0,Bariloche!M254,"")</f>
        <v>83.516016323771979</v>
      </c>
      <c r="I259" s="55">
        <f>IF($D259&gt;0,Bariloche!O254,"")</f>
        <v>6.5112324692346562</v>
      </c>
      <c r="J259" s="55">
        <f>IF($D259&gt;0,Bariloche!Y254,"")</f>
        <v>174.60599960378377</v>
      </c>
      <c r="K259" s="55">
        <f>IF($D259&gt;0,Bariloche!Z254,"")</f>
        <v>10.066788163811236</v>
      </c>
      <c r="L259" s="55">
        <f>IF($D259&gt;0,Bariloche!AA254,"")</f>
        <v>11.911944142395866</v>
      </c>
      <c r="M259" s="55">
        <f>IF($D259&gt;0,Bariloche!AB254,"")</f>
        <v>11.03891607059815</v>
      </c>
      <c r="N259" s="56">
        <v>89</v>
      </c>
      <c r="O259" s="85" t="str">
        <f>VLOOKUP(K259,Pastizal!$A$2:$AZ$32,MATCH(N259,Pastizal!$B$1:$AZ$1)+1)</f>
        <v>MA</v>
      </c>
      <c r="P259" s="85" t="str">
        <f>VLOOKUP(K259,Arbustal!$A$1:$B$61,2)</f>
        <v>E</v>
      </c>
      <c r="Q259" s="85" t="str">
        <f>VLOOKUP(L259,'Tipo A'!$A$2:$GH$384,MATCH(K259,'Tipo A'!$B$1:$GH$1)+1)</f>
        <v>M</v>
      </c>
      <c r="R259" s="85" t="str">
        <f>VLOOKUP(K259,'Tipo B'!$A$2:$FG$72,MATCH(L259,'Tipo B'!$B$1:$FG$1)+1)</f>
        <v>M</v>
      </c>
      <c r="S259" s="85" t="str">
        <f>VLOOKUP(K259,Plantaciones!$A$2:$GT$72,MATCH(L259,Plantaciones!$B$1:$GT$1)+1)</f>
        <v>M</v>
      </c>
      <c r="T259" s="85" t="str">
        <f t="shared" si="115"/>
        <v>A</v>
      </c>
      <c r="U259" s="98">
        <f t="shared" si="116"/>
        <v>4</v>
      </c>
      <c r="V259" s="98">
        <f t="shared" si="117"/>
        <v>5</v>
      </c>
      <c r="W259" s="98">
        <f t="shared" si="118"/>
        <v>2</v>
      </c>
      <c r="X259" s="98">
        <f t="shared" si="119"/>
        <v>2</v>
      </c>
      <c r="Y259" s="98">
        <f t="shared" si="120"/>
        <v>2</v>
      </c>
      <c r="Z259" s="98">
        <f t="shared" si="121"/>
        <v>3</v>
      </c>
      <c r="AA259" s="98">
        <f t="shared" si="122"/>
        <v>3</v>
      </c>
      <c r="AB259" s="85" t="str">
        <f t="shared" si="123"/>
        <v>MA</v>
      </c>
      <c r="AC259" s="99">
        <f t="shared" si="124"/>
        <v>1.84</v>
      </c>
      <c r="AD259" s="99">
        <f t="shared" si="125"/>
        <v>2.15</v>
      </c>
      <c r="AE259" s="99">
        <f t="shared" si="126"/>
        <v>0.14000000000000001</v>
      </c>
      <c r="AF259" s="99">
        <f t="shared" si="127"/>
        <v>0.08</v>
      </c>
      <c r="AG259" s="99">
        <f t="shared" si="128"/>
        <v>0</v>
      </c>
      <c r="AH259" s="99">
        <f t="shared" si="129"/>
        <v>4.21</v>
      </c>
      <c r="AI259" s="99">
        <f t="shared" si="130"/>
        <v>4</v>
      </c>
      <c r="AJ259" s="85" t="str">
        <f t="shared" si="131"/>
        <v>M</v>
      </c>
      <c r="AK259" s="57" t="str">
        <f t="shared" si="109"/>
        <v>Propagación</v>
      </c>
      <c r="AL259" s="58" t="str">
        <f t="shared" si="110"/>
        <v>rápida</v>
      </c>
      <c r="AM259" s="58" t="str">
        <f t="shared" si="111"/>
        <v/>
      </c>
      <c r="AN259" s="59" t="str">
        <f t="shared" si="112"/>
        <v/>
      </c>
      <c r="AO259" s="59" t="str">
        <f t="shared" si="113"/>
        <v/>
      </c>
      <c r="AP259" s="60" t="str">
        <f t="shared" si="114"/>
        <v/>
      </c>
      <c r="AQ259" s="183">
        <f t="shared" si="133"/>
        <v>26.25</v>
      </c>
    </row>
    <row r="260" spans="1:43" ht="15" x14ac:dyDescent="0.2">
      <c r="A260" s="4">
        <v>255</v>
      </c>
      <c r="B260" s="54">
        <v>43232</v>
      </c>
      <c r="C260" s="61">
        <v>10.6</v>
      </c>
      <c r="D260" s="61">
        <v>72</v>
      </c>
      <c r="E260" s="61"/>
      <c r="F260" s="111"/>
      <c r="G260" s="121"/>
      <c r="H260" s="55">
        <f>IF($D260&gt;0,Bariloche!M255,"")</f>
        <v>83.563233110957299</v>
      </c>
      <c r="I260" s="55">
        <f>IF($D260&gt;0,Bariloche!O255,"")</f>
        <v>6.9331550612346557</v>
      </c>
      <c r="J260" s="55">
        <f>IF($D260&gt;0,Bariloche!Y255,"")</f>
        <v>176.21799960378377</v>
      </c>
      <c r="K260" s="55">
        <f>IF($D260&gt;0,Bariloche!Z255,"")</f>
        <v>1.7369438328621649</v>
      </c>
      <c r="L260" s="55">
        <f>IF($D260&gt;0,Bariloche!AA255,"")</f>
        <v>12.624552986028764</v>
      </c>
      <c r="M260" s="55">
        <f>IF($D260&gt;0,Bariloche!AB255,"")</f>
        <v>1.6756373016772736</v>
      </c>
      <c r="N260" s="56">
        <v>89</v>
      </c>
      <c r="O260" s="85" t="str">
        <f>VLOOKUP(K260,Pastizal!$A$2:$AZ$32,MATCH(N260,Pastizal!$B$1:$AZ$1)+1)</f>
        <v>M</v>
      </c>
      <c r="P260" s="85" t="str">
        <f>VLOOKUP(K260,Arbustal!$A$1:$B$61,2)</f>
        <v>A</v>
      </c>
      <c r="Q260" s="85" t="str">
        <f>VLOOKUP(L260,'Tipo A'!$A$2:$GH$384,MATCH(K260,'Tipo A'!$B$1:$GH$1)+1)</f>
        <v>B</v>
      </c>
      <c r="R260" s="85" t="str">
        <f>VLOOKUP(K260,'Tipo B'!$A$2:$FG$72,MATCH(L260,'Tipo B'!$B$1:$FG$1)+1)</f>
        <v>B</v>
      </c>
      <c r="S260" s="85" t="str">
        <f>VLOOKUP(K260,Plantaciones!$A$2:$GT$72,MATCH(L260,Plantaciones!$B$1:$GT$1)+1)</f>
        <v>B</v>
      </c>
      <c r="T260" s="85" t="str">
        <f t="shared" si="115"/>
        <v>M</v>
      </c>
      <c r="U260" s="98">
        <f t="shared" si="116"/>
        <v>2</v>
      </c>
      <c r="V260" s="98">
        <f t="shared" si="117"/>
        <v>3</v>
      </c>
      <c r="W260" s="98">
        <f t="shared" si="118"/>
        <v>1</v>
      </c>
      <c r="X260" s="98">
        <f t="shared" si="119"/>
        <v>1</v>
      </c>
      <c r="Y260" s="98">
        <f t="shared" si="120"/>
        <v>1</v>
      </c>
      <c r="Z260" s="98">
        <f t="shared" si="121"/>
        <v>1.6</v>
      </c>
      <c r="AA260" s="98">
        <f t="shared" si="122"/>
        <v>2</v>
      </c>
      <c r="AB260" s="85" t="str">
        <f t="shared" si="123"/>
        <v>M</v>
      </c>
      <c r="AC260" s="99">
        <f t="shared" si="124"/>
        <v>0.92</v>
      </c>
      <c r="AD260" s="99">
        <f t="shared" si="125"/>
        <v>1.29</v>
      </c>
      <c r="AE260" s="99">
        <f t="shared" si="126"/>
        <v>7.0000000000000007E-2</v>
      </c>
      <c r="AF260" s="99">
        <f t="shared" si="127"/>
        <v>0.04</v>
      </c>
      <c r="AG260" s="99">
        <f t="shared" si="128"/>
        <v>0</v>
      </c>
      <c r="AH260" s="99">
        <f t="shared" si="129"/>
        <v>2.3199999999999998</v>
      </c>
      <c r="AI260" s="99">
        <f t="shared" si="130"/>
        <v>2</v>
      </c>
      <c r="AJ260" s="85" t="str">
        <f t="shared" si="131"/>
        <v>B</v>
      </c>
      <c r="AK260" s="57" t="str">
        <f t="shared" si="109"/>
        <v>Propagación</v>
      </c>
      <c r="AL260" s="58" t="str">
        <f t="shared" si="110"/>
        <v/>
      </c>
      <c r="AM260" s="58" t="str">
        <f t="shared" si="111"/>
        <v/>
      </c>
      <c r="AN260" s="59" t="str">
        <f t="shared" si="112"/>
        <v/>
      </c>
      <c r="AO260" s="59" t="str">
        <f t="shared" si="113"/>
        <v/>
      </c>
      <c r="AP260" s="60" t="str">
        <f t="shared" si="114"/>
        <v/>
      </c>
    </row>
    <row r="261" spans="1:43" ht="15" x14ac:dyDescent="0.2">
      <c r="A261" s="4">
        <v>256</v>
      </c>
      <c r="B261" s="54">
        <v>43233</v>
      </c>
      <c r="C261" s="61">
        <v>8</v>
      </c>
      <c r="D261" s="61">
        <v>84</v>
      </c>
      <c r="E261" s="61" t="s">
        <v>76</v>
      </c>
      <c r="F261" s="111">
        <v>20</v>
      </c>
      <c r="G261" s="121"/>
      <c r="H261" s="55">
        <f>IF($D261&gt;0,Bariloche!M256,"")</f>
        <v>81.262488389219513</v>
      </c>
      <c r="I261" s="55">
        <f>IF($D261&gt;0,Bariloche!O256,"")</f>
        <v>7.1206762132346562</v>
      </c>
      <c r="J261" s="55">
        <f>IF($D261&gt;0,Bariloche!Y256,"")</f>
        <v>177.36199960378377</v>
      </c>
      <c r="K261" s="55">
        <f>IF($D261&gt;0,Bariloche!Z256,"")</f>
        <v>3.5781449207641836</v>
      </c>
      <c r="L261" s="55">
        <f>IF($D261&gt;0,Bariloche!AA256,"")</f>
        <v>12.942339538924333</v>
      </c>
      <c r="M261" s="55">
        <f>IF($D261&gt;0,Bariloche!AB256,"")</f>
        <v>4.4592529659832136</v>
      </c>
      <c r="N261" s="56">
        <v>89</v>
      </c>
      <c r="O261" s="85" t="str">
        <f>VLOOKUP(K261,Pastizal!$A$2:$AZ$32,MATCH(N261,Pastizal!$B$1:$AZ$1)+1)</f>
        <v>A</v>
      </c>
      <c r="P261" s="85" t="str">
        <f>VLOOKUP(K261,Arbustal!$A$1:$B$61,2)</f>
        <v>E</v>
      </c>
      <c r="Q261" s="85" t="str">
        <f>VLOOKUP(L261,'Tipo A'!$A$2:$GH$384,MATCH(K261,'Tipo A'!$B$1:$GH$1)+1)</f>
        <v>B</v>
      </c>
      <c r="R261" s="85" t="str">
        <f>VLOOKUP(K261,'Tipo B'!$A$2:$FG$72,MATCH(L261,'Tipo B'!$B$1:$FG$1)+1)</f>
        <v>M</v>
      </c>
      <c r="S261" s="85" t="str">
        <f>VLOOKUP(K261,Plantaciones!$A$2:$GT$72,MATCH(L261,Plantaciones!$B$1:$GT$1)+1)</f>
        <v>B</v>
      </c>
      <c r="T261" s="85" t="str">
        <f t="shared" si="115"/>
        <v>M</v>
      </c>
      <c r="U261" s="98">
        <f t="shared" si="116"/>
        <v>3</v>
      </c>
      <c r="V261" s="98">
        <f t="shared" si="117"/>
        <v>5</v>
      </c>
      <c r="W261" s="98">
        <f t="shared" si="118"/>
        <v>1</v>
      </c>
      <c r="X261" s="98">
        <f t="shared" si="119"/>
        <v>2</v>
      </c>
      <c r="Y261" s="98">
        <f t="shared" si="120"/>
        <v>1</v>
      </c>
      <c r="Z261" s="98">
        <f t="shared" si="121"/>
        <v>2.4</v>
      </c>
      <c r="AA261" s="98">
        <f t="shared" si="122"/>
        <v>2</v>
      </c>
      <c r="AB261" s="85" t="str">
        <f t="shared" si="123"/>
        <v>MA</v>
      </c>
      <c r="AC261" s="99">
        <f t="shared" si="124"/>
        <v>1.3800000000000001</v>
      </c>
      <c r="AD261" s="99">
        <f t="shared" si="125"/>
        <v>2.15</v>
      </c>
      <c r="AE261" s="99">
        <f t="shared" si="126"/>
        <v>7.0000000000000007E-2</v>
      </c>
      <c r="AF261" s="99">
        <f t="shared" si="127"/>
        <v>0.08</v>
      </c>
      <c r="AG261" s="99">
        <f t="shared" si="128"/>
        <v>0</v>
      </c>
      <c r="AH261" s="99">
        <f t="shared" si="129"/>
        <v>3.68</v>
      </c>
      <c r="AI261" s="99">
        <f t="shared" si="130"/>
        <v>4</v>
      </c>
      <c r="AJ261" s="85" t="str">
        <f t="shared" si="131"/>
        <v>B</v>
      </c>
      <c r="AK261" s="57" t="str">
        <f t="shared" si="109"/>
        <v>Propagación</v>
      </c>
      <c r="AL261" s="58" t="str">
        <f t="shared" si="110"/>
        <v/>
      </c>
      <c r="AM261" s="58" t="str">
        <f t="shared" si="111"/>
        <v/>
      </c>
      <c r="AN261" s="59" t="str">
        <f t="shared" si="112"/>
        <v/>
      </c>
      <c r="AO261" s="59" t="str">
        <f t="shared" si="113"/>
        <v/>
      </c>
      <c r="AP261" s="60" t="str">
        <f t="shared" si="114"/>
        <v/>
      </c>
    </row>
    <row r="262" spans="1:43" ht="15" x14ac:dyDescent="0.2">
      <c r="A262" s="4">
        <v>257</v>
      </c>
      <c r="B262" s="54">
        <v>43234</v>
      </c>
      <c r="C262" s="61">
        <v>6.2</v>
      </c>
      <c r="D262" s="61">
        <v>73</v>
      </c>
      <c r="E262" s="61" t="s">
        <v>70</v>
      </c>
      <c r="F262" s="111">
        <v>33</v>
      </c>
      <c r="G262" s="121">
        <v>4</v>
      </c>
      <c r="H262" s="55">
        <f>IF($D262&gt;0,Bariloche!M257,"")</f>
        <v>57.865469314760468</v>
      </c>
      <c r="I262" s="55">
        <f>IF($D262&gt;0,Bariloche!O257,"")</f>
        <v>4.3345104944926911</v>
      </c>
      <c r="J262" s="55">
        <f>IF($D262&gt;0,Bariloche!Y257,"")</f>
        <v>171.94369400352716</v>
      </c>
      <c r="K262" s="55">
        <f>IF($D262&gt;0,Bariloche!Z257,"")</f>
        <v>1.8646802379588623</v>
      </c>
      <c r="L262" s="55">
        <f>IF($D262&gt;0,Bariloche!AA257,"")</f>
        <v>8.1550702206866887</v>
      </c>
      <c r="M262" s="55">
        <f>IF($D262&gt;0,Bariloche!AB257,"")</f>
        <v>1.0863729124023593</v>
      </c>
      <c r="N262" s="56">
        <v>89</v>
      </c>
      <c r="O262" s="85" t="str">
        <f>VLOOKUP(K262,Pastizal!$A$2:$AZ$32,MATCH(N262,Pastizal!$B$1:$AZ$1)+1)</f>
        <v>M</v>
      </c>
      <c r="P262" s="85" t="str">
        <f>VLOOKUP(K262,Arbustal!$A$1:$B$61,2)</f>
        <v>A</v>
      </c>
      <c r="Q262" s="85" t="str">
        <f>VLOOKUP(L262,'Tipo A'!$A$2:$GH$384,MATCH(K262,'Tipo A'!$B$1:$GH$1)+1)</f>
        <v>B</v>
      </c>
      <c r="R262" s="85" t="str">
        <f>VLOOKUP(K262,'Tipo B'!$A$2:$FG$72,MATCH(L262,'Tipo B'!$B$1:$FG$1)+1)</f>
        <v>B</v>
      </c>
      <c r="S262" s="85" t="str">
        <f>VLOOKUP(K262,Plantaciones!$A$2:$GT$72,MATCH(L262,Plantaciones!$B$1:$GT$1)+1)</f>
        <v>B</v>
      </c>
      <c r="T262" s="85" t="str">
        <f t="shared" si="115"/>
        <v>M</v>
      </c>
      <c r="U262" s="98">
        <f t="shared" si="116"/>
        <v>2</v>
      </c>
      <c r="V262" s="98">
        <f t="shared" si="117"/>
        <v>3</v>
      </c>
      <c r="W262" s="98">
        <f t="shared" si="118"/>
        <v>1</v>
      </c>
      <c r="X262" s="98">
        <f t="shared" si="119"/>
        <v>1</v>
      </c>
      <c r="Y262" s="98">
        <f t="shared" si="120"/>
        <v>1</v>
      </c>
      <c r="Z262" s="98">
        <f t="shared" si="121"/>
        <v>1.6</v>
      </c>
      <c r="AA262" s="98">
        <f t="shared" si="122"/>
        <v>2</v>
      </c>
      <c r="AB262" s="85" t="str">
        <f t="shared" si="123"/>
        <v>M</v>
      </c>
      <c r="AC262" s="99">
        <f t="shared" si="124"/>
        <v>0.92</v>
      </c>
      <c r="AD262" s="99">
        <f t="shared" si="125"/>
        <v>1.29</v>
      </c>
      <c r="AE262" s="99">
        <f t="shared" si="126"/>
        <v>7.0000000000000007E-2</v>
      </c>
      <c r="AF262" s="99">
        <f t="shared" si="127"/>
        <v>0.04</v>
      </c>
      <c r="AG262" s="99">
        <f t="shared" si="128"/>
        <v>0</v>
      </c>
      <c r="AH262" s="99">
        <f t="shared" si="129"/>
        <v>2.3199999999999998</v>
      </c>
      <c r="AI262" s="99">
        <f t="shared" si="130"/>
        <v>2</v>
      </c>
      <c r="AJ262" s="85" t="str">
        <f t="shared" si="131"/>
        <v>B</v>
      </c>
      <c r="AK262" s="57" t="str">
        <f t="shared" si="109"/>
        <v>No Propaga</v>
      </c>
      <c r="AL262" s="58" t="str">
        <f t="shared" si="110"/>
        <v/>
      </c>
      <c r="AM262" s="58" t="str">
        <f t="shared" si="111"/>
        <v/>
      </c>
      <c r="AN262" s="59" t="str">
        <f t="shared" si="112"/>
        <v/>
      </c>
      <c r="AO262" s="59" t="str">
        <f t="shared" si="113"/>
        <v/>
      </c>
      <c r="AP262" s="60" t="str">
        <f t="shared" si="114"/>
        <v/>
      </c>
    </row>
    <row r="263" spans="1:43" ht="15" x14ac:dyDescent="0.2">
      <c r="A263" s="4">
        <v>258</v>
      </c>
      <c r="B263" s="54">
        <v>43235</v>
      </c>
      <c r="C263" s="61">
        <v>6.3</v>
      </c>
      <c r="D263" s="61">
        <v>60</v>
      </c>
      <c r="E263" s="61" t="s">
        <v>76</v>
      </c>
      <c r="F263" s="111">
        <v>5</v>
      </c>
      <c r="G263" s="121">
        <v>0.1</v>
      </c>
      <c r="H263" s="55">
        <f>IF($D263&gt;0,Bariloche!M258,"")</f>
        <v>69.170753450052189</v>
      </c>
      <c r="I263" s="55">
        <f>IF($D263&gt;0,Bariloche!O258,"")</f>
        <v>4.7157348144926914</v>
      </c>
      <c r="J263" s="55">
        <f>IF($D263&gt;0,Bariloche!Y258,"")</f>
        <v>172.78169400352715</v>
      </c>
      <c r="K263" s="55">
        <f>IF($D263&gt;0,Bariloche!Z258,"")</f>
        <v>0.78384410539523719</v>
      </c>
      <c r="L263" s="55">
        <f>IF($D263&gt;0,Bariloche!AA258,"")</f>
        <v>8.8290415362521291</v>
      </c>
      <c r="M263" s="55">
        <f>IF($D263&gt;0,Bariloche!AB258,"")</f>
        <v>0.44255952620132016</v>
      </c>
      <c r="N263" s="56">
        <v>89</v>
      </c>
      <c r="O263" s="85" t="str">
        <f>VLOOKUP(K263,Pastizal!$A$2:$AZ$32,MATCH(N263,Pastizal!$B$1:$AZ$1)+1)</f>
        <v>B</v>
      </c>
      <c r="P263" s="85" t="str">
        <f>VLOOKUP(K263,Arbustal!$A$1:$B$61,2)</f>
        <v>M</v>
      </c>
      <c r="Q263" s="85" t="str">
        <f>VLOOKUP(L263,'Tipo A'!$A$2:$GH$384,MATCH(K263,'Tipo A'!$B$1:$GH$1)+1)</f>
        <v>B</v>
      </c>
      <c r="R263" s="85" t="str">
        <f>VLOOKUP(K263,'Tipo B'!$A$2:$FG$72,MATCH(L263,'Tipo B'!$B$1:$FG$1)+1)</f>
        <v>B</v>
      </c>
      <c r="S263" s="85" t="str">
        <f>VLOOKUP(K263,Plantaciones!$A$2:$GT$72,MATCH(L263,Plantaciones!$B$1:$GT$1)+1)</f>
        <v>B</v>
      </c>
      <c r="T263" s="85" t="str">
        <f t="shared" si="115"/>
        <v>B</v>
      </c>
      <c r="U263" s="98">
        <f t="shared" si="116"/>
        <v>1</v>
      </c>
      <c r="V263" s="98">
        <f t="shared" si="117"/>
        <v>2</v>
      </c>
      <c r="W263" s="98">
        <f t="shared" si="118"/>
        <v>1</v>
      </c>
      <c r="X263" s="98">
        <f t="shared" si="119"/>
        <v>1</v>
      </c>
      <c r="Y263" s="98">
        <f t="shared" si="120"/>
        <v>1</v>
      </c>
      <c r="Z263" s="98">
        <f t="shared" si="121"/>
        <v>1.2</v>
      </c>
      <c r="AA263" s="98">
        <f t="shared" si="122"/>
        <v>1</v>
      </c>
      <c r="AB263" s="85" t="str">
        <f t="shared" si="123"/>
        <v>B</v>
      </c>
      <c r="AC263" s="99">
        <f t="shared" si="124"/>
        <v>0.46</v>
      </c>
      <c r="AD263" s="99">
        <f t="shared" si="125"/>
        <v>0.86</v>
      </c>
      <c r="AE263" s="99">
        <f t="shared" si="126"/>
        <v>7.0000000000000007E-2</v>
      </c>
      <c r="AF263" s="99">
        <f t="shared" si="127"/>
        <v>0.04</v>
      </c>
      <c r="AG263" s="99">
        <f t="shared" si="128"/>
        <v>0</v>
      </c>
      <c r="AH263" s="99">
        <f t="shared" si="129"/>
        <v>1.4300000000000002</v>
      </c>
      <c r="AI263" s="99">
        <f t="shared" si="130"/>
        <v>1</v>
      </c>
      <c r="AJ263" s="85" t="str">
        <f t="shared" si="131"/>
        <v>B</v>
      </c>
      <c r="AK263" s="57" t="str">
        <f t="shared" ref="AK263:AK326" si="138">IF($D263&gt;0,(IF($H263&lt;75,"No Propaga",IF($H263&gt;=75,"Propagación",""))),"")</f>
        <v>No Propaga</v>
      </c>
      <c r="AL263" s="58" t="str">
        <f t="shared" ref="AL263:AL326" si="139">IF($D263&gt;0,IF($H263&gt;=75,IF($K263&gt;=10,"rápida",""),""),"")</f>
        <v/>
      </c>
      <c r="AM263" s="58" t="str">
        <f t="shared" ref="AM263:AM326" si="140">IF($D263&gt;0,IF($H263&gt;=75,IF($H263&gt;=90,"focos secundarios",""),""),"")</f>
        <v/>
      </c>
      <c r="AN263" s="59" t="str">
        <f t="shared" ref="AN263:AN326" si="141">IF($D263&gt;0,IF($H263&gt;=75,IF($M263&gt;=24,"dificultad de control en la cabeza",""),""),"")</f>
        <v/>
      </c>
      <c r="AO263" s="59" t="str">
        <f t="shared" ref="AO263:AO326" si="142">IF($D263&gt;0,IF($H263&gt;=75,IF($M263&gt;=34,"EXTREMO",""),""),"")</f>
        <v/>
      </c>
      <c r="AP263" s="60" t="str">
        <f t="shared" ref="AP263:AP326" si="143">IF($D263&gt;0,IF($H263&gt;=75,IF($M263&gt;=50,"¡¡¡CATASTRÓFICO!!!",""),""),"")</f>
        <v/>
      </c>
    </row>
    <row r="264" spans="1:43" ht="15" x14ac:dyDescent="0.2">
      <c r="A264" s="4">
        <v>259</v>
      </c>
      <c r="B264" s="54">
        <v>43236</v>
      </c>
      <c r="C264" s="61">
        <v>5.6</v>
      </c>
      <c r="D264" s="61">
        <v>58</v>
      </c>
      <c r="E264" s="61"/>
      <c r="F264" s="111"/>
      <c r="G264" s="121"/>
      <c r="H264" s="55">
        <f>IF($D264&gt;0,Bariloche!M259,"")</f>
        <v>73.853520570812719</v>
      </c>
      <c r="I264" s="55">
        <f>IF($D264&gt;0,Bariloche!O259,"")</f>
        <v>5.0781555024926917</v>
      </c>
      <c r="J264" s="55">
        <f>IF($D264&gt;0,Bariloche!Y259,"")</f>
        <v>173.49369400352714</v>
      </c>
      <c r="K264" s="55">
        <f>IF($D264&gt;0,Bariloche!Z259,"")</f>
        <v>0.72272988283355188</v>
      </c>
      <c r="L264" s="55">
        <f>IF($D264&gt;0,Bariloche!AA259,"")</f>
        <v>9.4637982398634115</v>
      </c>
      <c r="M264" s="55">
        <f>IF($D264&gt;0,Bariloche!AB259,"")</f>
        <v>0.4232782857389667</v>
      </c>
      <c r="N264" s="56">
        <v>89</v>
      </c>
      <c r="O264" s="85" t="str">
        <f>VLOOKUP(K264,Pastizal!$A$2:$AZ$32,MATCH(N264,Pastizal!$B$1:$AZ$1)+1)</f>
        <v>B</v>
      </c>
      <c r="P264" s="85" t="str">
        <f>VLOOKUP(K264,Arbustal!$A$1:$B$61,2)</f>
        <v>M</v>
      </c>
      <c r="Q264" s="85" t="str">
        <f>VLOOKUP(L264,'Tipo A'!$A$2:$GH$384,MATCH(K264,'Tipo A'!$B$1:$GH$1)+1)</f>
        <v>B</v>
      </c>
      <c r="R264" s="85" t="str">
        <f>VLOOKUP(K264,'Tipo B'!$A$2:$FG$72,MATCH(L264,'Tipo B'!$B$1:$FG$1)+1)</f>
        <v>B</v>
      </c>
      <c r="S264" s="85" t="str">
        <f>VLOOKUP(K264,Plantaciones!$A$2:$GT$72,MATCH(L264,Plantaciones!$B$1:$GT$1)+1)</f>
        <v>B</v>
      </c>
      <c r="T264" s="85" t="str">
        <f t="shared" ref="T264:T327" si="144">IF(AA264=1,"B",IF(AA264=2,"M",IF(AA264=3,"A",IF(AA264=4,"MA",IF(AA264=5,"E")))))</f>
        <v>B</v>
      </c>
      <c r="U264" s="98">
        <f t="shared" ref="U264:U327" si="145">IF(O264="B",1,IF(O264="M",2,IF(O264="A",3,IF(O264="MA",4,IF(O264="E",5)))))</f>
        <v>1</v>
      </c>
      <c r="V264" s="98">
        <f t="shared" ref="V264:V327" si="146">IF(P264="B",1,IF(P264="M",2,IF(P264="A",3,IF(P264="MA",4,IF(P264="E",5)))))</f>
        <v>2</v>
      </c>
      <c r="W264" s="98">
        <f t="shared" ref="W264:W327" si="147">IF(Q264="B",1,IF(Q264="M",2,IF(Q264="A",3,IF(Q264="MA",4,IF(Q264="E",5)))))</f>
        <v>1</v>
      </c>
      <c r="X264" s="98">
        <f t="shared" ref="X264:X327" si="148">IF(R264="B",1,IF(R264="M",2,IF(R264="A",3,IF(R264="MA",4,IF(R264="E",5)))))</f>
        <v>1</v>
      </c>
      <c r="Y264" s="98">
        <f t="shared" ref="Y264:Y327" si="149">IF(S264="B",1,IF(S264="M",2,IF(S264="A",3,IF(S264="MA",4,IF(S264="E",5)))))</f>
        <v>1</v>
      </c>
      <c r="Z264" s="98">
        <f t="shared" ref="Z264:Z327" si="150">AVERAGE(U264:Y264)</f>
        <v>1.2</v>
      </c>
      <c r="AA264" s="98">
        <f t="shared" ref="AA264:AA327" si="151">ROUND(Z264,0)</f>
        <v>1</v>
      </c>
      <c r="AB264" s="85" t="str">
        <f t="shared" ref="AB264:AB327" si="152">IF(AI264=1,"B",IF(AI264=2,"M",IF(AI264=3,"A",IF(AI264=4,"MA",IF(AI264=5,"E")))))</f>
        <v>B</v>
      </c>
      <c r="AC264" s="99">
        <f t="shared" ref="AC264:AC327" si="153">U264*AC$5</f>
        <v>0.46</v>
      </c>
      <c r="AD264" s="99">
        <f t="shared" ref="AD264:AD327" si="154">V264*AD$5</f>
        <v>0.86</v>
      </c>
      <c r="AE264" s="99">
        <f t="shared" ref="AE264:AE327" si="155">W264*AE$5</f>
        <v>7.0000000000000007E-2</v>
      </c>
      <c r="AF264" s="99">
        <f t="shared" ref="AF264:AF327" si="156">X264*AF$5</f>
        <v>0.04</v>
      </c>
      <c r="AG264" s="99">
        <f t="shared" ref="AG264:AG327" si="157">Y264*AG$5</f>
        <v>0</v>
      </c>
      <c r="AH264" s="99">
        <f t="shared" ref="AH264:AH327" si="158">SUM(AC264:AG264)</f>
        <v>1.4300000000000002</v>
      </c>
      <c r="AI264" s="99">
        <f t="shared" ref="AI264:AI327" si="159">ROUND(AH264,0)</f>
        <v>1</v>
      </c>
      <c r="AJ264" s="85" t="str">
        <f t="shared" ref="AJ264:AJ327" si="160">IF(M264&gt;=56,"E",IF(M264&gt;=37,"MA",IF(M264&gt;=21,"A",IF(M264&gt;=9,"M",IF(M264&lt;9,"B","")))))</f>
        <v>B</v>
      </c>
      <c r="AK264" s="57" t="str">
        <f t="shared" si="138"/>
        <v>No Propaga</v>
      </c>
      <c r="AL264" s="58" t="str">
        <f t="shared" si="139"/>
        <v/>
      </c>
      <c r="AM264" s="58" t="str">
        <f t="shared" si="140"/>
        <v/>
      </c>
      <c r="AN264" s="59" t="str">
        <f t="shared" si="141"/>
        <v/>
      </c>
      <c r="AO264" s="59" t="str">
        <f t="shared" si="142"/>
        <v/>
      </c>
      <c r="AP264" s="60" t="str">
        <f t="shared" si="143"/>
        <v/>
      </c>
    </row>
    <row r="265" spans="1:43" ht="15" x14ac:dyDescent="0.2">
      <c r="A265" s="4">
        <v>260</v>
      </c>
      <c r="B265" s="54">
        <v>43237</v>
      </c>
      <c r="C265" s="61">
        <v>7.2</v>
      </c>
      <c r="D265" s="61">
        <v>92</v>
      </c>
      <c r="E265" s="61"/>
      <c r="F265" s="111"/>
      <c r="G265" s="121">
        <v>6</v>
      </c>
      <c r="H265" s="55">
        <f>IF($D265&gt;0,Bariloche!M260,"")</f>
        <v>26.887326654263163</v>
      </c>
      <c r="I265" s="55">
        <f>IF($D265&gt;0,Bariloche!O260,"")</f>
        <v>2.3862323051531602</v>
      </c>
      <c r="J265" s="55">
        <f>IF($D265&gt;0,Bariloche!Y260,"")</f>
        <v>163.38070564423654</v>
      </c>
      <c r="K265" s="55">
        <f>IF($D265&gt;0,Bariloche!Z260,"")</f>
        <v>1.3975804708546181E-3</v>
      </c>
      <c r="L265" s="55">
        <f>IF($D265&gt;0,Bariloche!AA260,"")</f>
        <v>4.6043444603176882</v>
      </c>
      <c r="M265" s="55">
        <f>IF($D265&gt;0,Bariloche!AB260,"")</f>
        <v>5.8043807516548751E-4</v>
      </c>
      <c r="N265" s="56">
        <v>89</v>
      </c>
      <c r="O265" s="85" t="str">
        <f>VLOOKUP(K265,Pastizal!$A$2:$AZ$32,MATCH(N265,Pastizal!$B$1:$AZ$1)+1)</f>
        <v>B</v>
      </c>
      <c r="P265" s="85" t="str">
        <f>VLOOKUP(K265,Arbustal!$A$1:$B$61,2)</f>
        <v>B</v>
      </c>
      <c r="Q265" s="85" t="str">
        <f>VLOOKUP(L265,'Tipo A'!$A$2:$GH$384,MATCH(K265,'Tipo A'!$B$1:$GH$1)+1)</f>
        <v>B</v>
      </c>
      <c r="R265" s="85" t="str">
        <f>VLOOKUP(K265,'Tipo B'!$A$2:$FG$72,MATCH(L265,'Tipo B'!$B$1:$FG$1)+1)</f>
        <v>B</v>
      </c>
      <c r="S265" s="85" t="str">
        <f>VLOOKUP(K265,Plantaciones!$A$2:$GT$72,MATCH(L265,Plantaciones!$B$1:$GT$1)+1)</f>
        <v>B</v>
      </c>
      <c r="T265" s="85" t="str">
        <f t="shared" si="144"/>
        <v>B</v>
      </c>
      <c r="U265" s="98">
        <f t="shared" si="145"/>
        <v>1</v>
      </c>
      <c r="V265" s="98">
        <f t="shared" si="146"/>
        <v>1</v>
      </c>
      <c r="W265" s="98">
        <f t="shared" si="147"/>
        <v>1</v>
      </c>
      <c r="X265" s="98">
        <f t="shared" si="148"/>
        <v>1</v>
      </c>
      <c r="Y265" s="98">
        <f t="shared" si="149"/>
        <v>1</v>
      </c>
      <c r="Z265" s="98">
        <f t="shared" si="150"/>
        <v>1</v>
      </c>
      <c r="AA265" s="98">
        <f t="shared" si="151"/>
        <v>1</v>
      </c>
      <c r="AB265" s="85" t="str">
        <f t="shared" si="152"/>
        <v>B</v>
      </c>
      <c r="AC265" s="99">
        <f t="shared" si="153"/>
        <v>0.46</v>
      </c>
      <c r="AD265" s="99">
        <f t="shared" si="154"/>
        <v>0.43</v>
      </c>
      <c r="AE265" s="99">
        <f t="shared" si="155"/>
        <v>7.0000000000000007E-2</v>
      </c>
      <c r="AF265" s="99">
        <f t="shared" si="156"/>
        <v>0.04</v>
      </c>
      <c r="AG265" s="99">
        <f t="shared" si="157"/>
        <v>0</v>
      </c>
      <c r="AH265" s="99">
        <f t="shared" si="158"/>
        <v>1</v>
      </c>
      <c r="AI265" s="99">
        <f t="shared" si="159"/>
        <v>1</v>
      </c>
      <c r="AJ265" s="85" t="str">
        <f t="shared" si="160"/>
        <v>B</v>
      </c>
      <c r="AK265" s="57" t="str">
        <f t="shared" si="138"/>
        <v>No Propaga</v>
      </c>
      <c r="AL265" s="58" t="str">
        <f t="shared" si="139"/>
        <v/>
      </c>
      <c r="AM265" s="58" t="str">
        <f t="shared" si="140"/>
        <v/>
      </c>
      <c r="AN265" s="59" t="str">
        <f t="shared" si="141"/>
        <v/>
      </c>
      <c r="AO265" s="59" t="str">
        <f t="shared" si="142"/>
        <v/>
      </c>
      <c r="AP265" s="60" t="str">
        <f t="shared" si="143"/>
        <v/>
      </c>
    </row>
    <row r="266" spans="1:43" ht="15" x14ac:dyDescent="0.2">
      <c r="A266" s="4">
        <v>261</v>
      </c>
      <c r="B266" s="54">
        <v>43238</v>
      </c>
      <c r="C266" s="61">
        <v>9.6</v>
      </c>
      <c r="D266" s="61">
        <v>68</v>
      </c>
      <c r="E266" s="61" t="s">
        <v>70</v>
      </c>
      <c r="F266" s="111">
        <v>31</v>
      </c>
      <c r="G266" s="121">
        <v>1</v>
      </c>
      <c r="H266" s="55">
        <f>IF($D266&gt;0,Bariloche!M261,"")</f>
        <v>55.445707971616592</v>
      </c>
      <c r="I266" s="55">
        <f>IF($D266&gt;0,Bariloche!O261,"")</f>
        <v>2.8272161131531601</v>
      </c>
      <c r="J266" s="55">
        <f>IF($D266&gt;0,Bariloche!Y261,"")</f>
        <v>164.81270564423653</v>
      </c>
      <c r="K266" s="55">
        <f>IF($D266&gt;0,Bariloche!Z261,"")</f>
        <v>1.3847374870489231</v>
      </c>
      <c r="L266" s="55">
        <f>IF($D266&gt;0,Bariloche!AA261,"")</f>
        <v>5.421911972005641</v>
      </c>
      <c r="M266" s="55">
        <f>IF($D266&gt;0,Bariloche!AB261,"")</f>
        <v>0.61725468712759179</v>
      </c>
      <c r="N266" s="56">
        <v>89</v>
      </c>
      <c r="O266" s="85" t="str">
        <f>VLOOKUP(K266,Pastizal!$A$2:$AZ$32,MATCH(N266,Pastizal!$B$1:$AZ$1)+1)</f>
        <v>M</v>
      </c>
      <c r="P266" s="85" t="str">
        <f>VLOOKUP(K266,Arbustal!$A$1:$B$61,2)</f>
        <v>A</v>
      </c>
      <c r="Q266" s="85" t="str">
        <f>VLOOKUP(L266,'Tipo A'!$A$2:$GH$384,MATCH(K266,'Tipo A'!$B$1:$GH$1)+1)</f>
        <v>B</v>
      </c>
      <c r="R266" s="85" t="str">
        <f>VLOOKUP(K266,'Tipo B'!$A$2:$FG$72,MATCH(L266,'Tipo B'!$B$1:$FG$1)+1)</f>
        <v>B</v>
      </c>
      <c r="S266" s="85" t="str">
        <f>VLOOKUP(K266,Plantaciones!$A$2:$GT$72,MATCH(L266,Plantaciones!$B$1:$GT$1)+1)</f>
        <v>B</v>
      </c>
      <c r="T266" s="85" t="str">
        <f t="shared" si="144"/>
        <v>M</v>
      </c>
      <c r="U266" s="98">
        <f t="shared" si="145"/>
        <v>2</v>
      </c>
      <c r="V266" s="98">
        <f t="shared" si="146"/>
        <v>3</v>
      </c>
      <c r="W266" s="98">
        <f t="shared" si="147"/>
        <v>1</v>
      </c>
      <c r="X266" s="98">
        <f t="shared" si="148"/>
        <v>1</v>
      </c>
      <c r="Y266" s="98">
        <f t="shared" si="149"/>
        <v>1</v>
      </c>
      <c r="Z266" s="98">
        <f t="shared" si="150"/>
        <v>1.6</v>
      </c>
      <c r="AA266" s="98">
        <f t="shared" si="151"/>
        <v>2</v>
      </c>
      <c r="AB266" s="85" t="str">
        <f t="shared" si="152"/>
        <v>M</v>
      </c>
      <c r="AC266" s="99">
        <f t="shared" si="153"/>
        <v>0.92</v>
      </c>
      <c r="AD266" s="99">
        <f t="shared" si="154"/>
        <v>1.29</v>
      </c>
      <c r="AE266" s="99">
        <f t="shared" si="155"/>
        <v>7.0000000000000007E-2</v>
      </c>
      <c r="AF266" s="99">
        <f t="shared" si="156"/>
        <v>0.04</v>
      </c>
      <c r="AG266" s="99">
        <f t="shared" si="157"/>
        <v>0</v>
      </c>
      <c r="AH266" s="99">
        <f t="shared" si="158"/>
        <v>2.3199999999999998</v>
      </c>
      <c r="AI266" s="99">
        <f t="shared" si="159"/>
        <v>2</v>
      </c>
      <c r="AJ266" s="85" t="str">
        <f t="shared" si="160"/>
        <v>B</v>
      </c>
      <c r="AK266" s="57" t="str">
        <f t="shared" si="138"/>
        <v>No Propaga</v>
      </c>
      <c r="AL266" s="58" t="str">
        <f t="shared" si="139"/>
        <v/>
      </c>
      <c r="AM266" s="58" t="str">
        <f t="shared" si="140"/>
        <v/>
      </c>
      <c r="AN266" s="59" t="str">
        <f t="shared" si="141"/>
        <v/>
      </c>
      <c r="AO266" s="59" t="str">
        <f t="shared" si="142"/>
        <v/>
      </c>
      <c r="AP266" s="60" t="str">
        <f t="shared" si="143"/>
        <v/>
      </c>
    </row>
    <row r="267" spans="1:43" ht="15" x14ac:dyDescent="0.2">
      <c r="A267" s="4">
        <v>262</v>
      </c>
      <c r="B267" s="54">
        <v>43239</v>
      </c>
      <c r="C267" s="61">
        <v>6.3</v>
      </c>
      <c r="D267" s="61">
        <v>71</v>
      </c>
      <c r="E267" s="61"/>
      <c r="F267" s="111"/>
      <c r="G267" s="121"/>
      <c r="H267" s="55">
        <f>IF($D267&gt;0,Bariloche!M262,"")</f>
        <v>61.538668621368409</v>
      </c>
      <c r="I267" s="55">
        <f>IF($D267&gt;0,Bariloche!O262,"")</f>
        <v>3.1036037451531602</v>
      </c>
      <c r="J267" s="55">
        <f>IF($D267&gt;0,Bariloche!Y262,"")</f>
        <v>165.65070564423652</v>
      </c>
      <c r="K267" s="55">
        <f>IF($D267&gt;0,Bariloche!Z262,"")</f>
        <v>0.44811136798552781</v>
      </c>
      <c r="L267" s="55">
        <f>IF($D267&gt;0,Bariloche!AA262,"")</f>
        <v>5.9294734485159495</v>
      </c>
      <c r="M267" s="55">
        <f>IF($D267&gt;0,Bariloche!AB262,"")</f>
        <v>0.20801645057025361</v>
      </c>
      <c r="N267" s="56">
        <v>89</v>
      </c>
      <c r="O267" s="85" t="str">
        <f>VLOOKUP(K267,Pastizal!$A$2:$AZ$32,MATCH(N267,Pastizal!$B$1:$AZ$1)+1)</f>
        <v>B</v>
      </c>
      <c r="P267" s="85" t="str">
        <f>VLOOKUP(K267,Arbustal!$A$1:$B$61,2)</f>
        <v>B</v>
      </c>
      <c r="Q267" s="85" t="str">
        <f>VLOOKUP(L267,'Tipo A'!$A$2:$GH$384,MATCH(K267,'Tipo A'!$B$1:$GH$1)+1)</f>
        <v>B</v>
      </c>
      <c r="R267" s="85" t="str">
        <f>VLOOKUP(K267,'Tipo B'!$A$2:$FG$72,MATCH(L267,'Tipo B'!$B$1:$FG$1)+1)</f>
        <v>B</v>
      </c>
      <c r="S267" s="85" t="str">
        <f>VLOOKUP(K267,Plantaciones!$A$2:$GT$72,MATCH(L267,Plantaciones!$B$1:$GT$1)+1)</f>
        <v>B</v>
      </c>
      <c r="T267" s="85" t="str">
        <f t="shared" si="144"/>
        <v>B</v>
      </c>
      <c r="U267" s="98">
        <f t="shared" si="145"/>
        <v>1</v>
      </c>
      <c r="V267" s="98">
        <f t="shared" si="146"/>
        <v>1</v>
      </c>
      <c r="W267" s="98">
        <f t="shared" si="147"/>
        <v>1</v>
      </c>
      <c r="X267" s="98">
        <f t="shared" si="148"/>
        <v>1</v>
      </c>
      <c r="Y267" s="98">
        <f t="shared" si="149"/>
        <v>1</v>
      </c>
      <c r="Z267" s="98">
        <f t="shared" si="150"/>
        <v>1</v>
      </c>
      <c r="AA267" s="98">
        <f t="shared" si="151"/>
        <v>1</v>
      </c>
      <c r="AB267" s="85" t="str">
        <f t="shared" si="152"/>
        <v>B</v>
      </c>
      <c r="AC267" s="99">
        <f t="shared" si="153"/>
        <v>0.46</v>
      </c>
      <c r="AD267" s="99">
        <f t="shared" si="154"/>
        <v>0.43</v>
      </c>
      <c r="AE267" s="99">
        <f t="shared" si="155"/>
        <v>7.0000000000000007E-2</v>
      </c>
      <c r="AF267" s="99">
        <f t="shared" si="156"/>
        <v>0.04</v>
      </c>
      <c r="AG267" s="99">
        <f t="shared" si="157"/>
        <v>0</v>
      </c>
      <c r="AH267" s="99">
        <f t="shared" si="158"/>
        <v>1</v>
      </c>
      <c r="AI267" s="99">
        <f t="shared" si="159"/>
        <v>1</v>
      </c>
      <c r="AJ267" s="85" t="str">
        <f t="shared" si="160"/>
        <v>B</v>
      </c>
      <c r="AK267" s="57" t="str">
        <f t="shared" si="138"/>
        <v>No Propaga</v>
      </c>
      <c r="AL267" s="58" t="str">
        <f t="shared" si="139"/>
        <v/>
      </c>
      <c r="AM267" s="58" t="str">
        <f t="shared" si="140"/>
        <v/>
      </c>
      <c r="AN267" s="59" t="str">
        <f t="shared" si="141"/>
        <v/>
      </c>
      <c r="AO267" s="59" t="str">
        <f t="shared" si="142"/>
        <v/>
      </c>
      <c r="AP267" s="60" t="str">
        <f t="shared" si="143"/>
        <v/>
      </c>
    </row>
    <row r="268" spans="1:43" ht="15" x14ac:dyDescent="0.2">
      <c r="A268" s="4">
        <v>263</v>
      </c>
      <c r="B268" s="54">
        <v>43240</v>
      </c>
      <c r="C268" s="146">
        <v>9.1</v>
      </c>
      <c r="D268" s="146">
        <v>47</v>
      </c>
      <c r="E268" s="146" t="s">
        <v>70</v>
      </c>
      <c r="F268" s="147">
        <v>22</v>
      </c>
      <c r="G268" s="186"/>
      <c r="H268" s="55">
        <f>IF($D268&gt;0,Bariloche!M263,"")</f>
        <v>77.573549817452744</v>
      </c>
      <c r="I268" s="55">
        <f>IF($D268&gt;0,Bariloche!O263,"")</f>
        <v>3.79985329715316</v>
      </c>
      <c r="J268" s="55">
        <f>IF($D268&gt;0,Bariloche!Y263,"")</f>
        <v>166.99270564423654</v>
      </c>
      <c r="K268" s="55">
        <f>IF($D268&gt;0,Bariloche!Z263,"")</f>
        <v>2.7561848248251666</v>
      </c>
      <c r="L268" s="55">
        <f>IF($D268&gt;0,Bariloche!AA263,"")</f>
        <v>7.1906552674631605</v>
      </c>
      <c r="M268" s="55">
        <f>IF($D268&gt;0,Bariloche!AB263,"")</f>
        <v>2.1944416456054121</v>
      </c>
      <c r="N268" s="56">
        <v>89</v>
      </c>
      <c r="O268" s="85" t="str">
        <f>VLOOKUP(K268,Pastizal!$A$2:$AZ$32,MATCH(N268,Pastizal!$B$1:$AZ$1)+1)</f>
        <v>M</v>
      </c>
      <c r="P268" s="85" t="str">
        <f>VLOOKUP(K268,Arbustal!$A$1:$B$61,2)</f>
        <v>MA</v>
      </c>
      <c r="Q268" s="85" t="str">
        <f>VLOOKUP(L268,'Tipo A'!$A$2:$GH$384,MATCH(K268,'Tipo A'!$B$1:$GH$1)+1)</f>
        <v>B</v>
      </c>
      <c r="R268" s="85" t="str">
        <f>VLOOKUP(K268,'Tipo B'!$A$2:$FG$72,MATCH(L268,'Tipo B'!$B$1:$FG$1)+1)</f>
        <v>M</v>
      </c>
      <c r="S268" s="85" t="str">
        <f>VLOOKUP(K268,Plantaciones!$A$2:$GT$72,MATCH(L268,Plantaciones!$B$1:$GT$1)+1)</f>
        <v>B</v>
      </c>
      <c r="T268" s="85" t="str">
        <f t="shared" si="144"/>
        <v>M</v>
      </c>
      <c r="U268" s="98">
        <f t="shared" si="145"/>
        <v>2</v>
      </c>
      <c r="V268" s="98">
        <f t="shared" si="146"/>
        <v>4</v>
      </c>
      <c r="W268" s="98">
        <f t="shared" si="147"/>
        <v>1</v>
      </c>
      <c r="X268" s="98">
        <f t="shared" si="148"/>
        <v>2</v>
      </c>
      <c r="Y268" s="98">
        <f t="shared" si="149"/>
        <v>1</v>
      </c>
      <c r="Z268" s="98">
        <f t="shared" si="150"/>
        <v>2</v>
      </c>
      <c r="AA268" s="98">
        <f t="shared" si="151"/>
        <v>2</v>
      </c>
      <c r="AB268" s="85" t="str">
        <f t="shared" si="152"/>
        <v>A</v>
      </c>
      <c r="AC268" s="99">
        <f t="shared" si="153"/>
        <v>0.92</v>
      </c>
      <c r="AD268" s="99">
        <f t="shared" si="154"/>
        <v>1.72</v>
      </c>
      <c r="AE268" s="99">
        <f t="shared" si="155"/>
        <v>7.0000000000000007E-2</v>
      </c>
      <c r="AF268" s="99">
        <f t="shared" si="156"/>
        <v>0.08</v>
      </c>
      <c r="AG268" s="99">
        <f t="shared" si="157"/>
        <v>0</v>
      </c>
      <c r="AH268" s="99">
        <f t="shared" si="158"/>
        <v>2.79</v>
      </c>
      <c r="AI268" s="99">
        <f t="shared" si="159"/>
        <v>3</v>
      </c>
      <c r="AJ268" s="85" t="str">
        <f t="shared" si="160"/>
        <v>B</v>
      </c>
      <c r="AK268" s="57" t="str">
        <f t="shared" si="138"/>
        <v>Propagación</v>
      </c>
      <c r="AL268" s="58" t="str">
        <f t="shared" si="139"/>
        <v/>
      </c>
      <c r="AM268" s="58" t="str">
        <f t="shared" si="140"/>
        <v/>
      </c>
      <c r="AN268" s="59" t="str">
        <f t="shared" si="141"/>
        <v/>
      </c>
      <c r="AO268" s="59" t="str">
        <f t="shared" si="142"/>
        <v/>
      </c>
      <c r="AP268" s="60" t="str">
        <f t="shared" si="143"/>
        <v/>
      </c>
    </row>
    <row r="269" spans="1:43" ht="15" x14ac:dyDescent="0.2">
      <c r="A269" s="4">
        <v>264</v>
      </c>
      <c r="B269" s="54">
        <v>43241</v>
      </c>
      <c r="C269" s="146">
        <v>4.0999999999999996</v>
      </c>
      <c r="D269" s="146">
        <v>69</v>
      </c>
      <c r="E269" s="146" t="s">
        <v>94</v>
      </c>
      <c r="F269" s="147">
        <v>5</v>
      </c>
      <c r="G269" s="186"/>
      <c r="H269" s="55">
        <f>IF($D269&gt;0,Bariloche!M264,"")</f>
        <v>79.259758660308037</v>
      </c>
      <c r="I269" s="55">
        <f>IF($D269&gt;0,Bariloche!O264,"")</f>
        <v>4.0074660011531602</v>
      </c>
      <c r="J269" s="55">
        <f>IF($D269&gt;0,Bariloche!Y264,"")</f>
        <v>167.43470564423654</v>
      </c>
      <c r="K269" s="55">
        <f>IF($D269&gt;0,Bariloche!Z264,"")</f>
        <v>1.3581003180593565</v>
      </c>
      <c r="L269" s="55">
        <f>IF($D269&gt;0,Bariloche!AA264,"")</f>
        <v>7.5624248537570065</v>
      </c>
      <c r="M269" s="55">
        <f>IF($D269&gt;0,Bariloche!AB264,"")</f>
        <v>0.70848077790676078</v>
      </c>
      <c r="N269" s="56">
        <v>89</v>
      </c>
      <c r="O269" s="85" t="str">
        <f>VLOOKUP(K269,Pastizal!$A$2:$AZ$32,MATCH(N269,Pastizal!$B$1:$AZ$1)+1)</f>
        <v>M</v>
      </c>
      <c r="P269" s="85" t="str">
        <f>VLOOKUP(K269,Arbustal!$A$1:$B$61,2)</f>
        <v>A</v>
      </c>
      <c r="Q269" s="85" t="str">
        <f>VLOOKUP(L269,'Tipo A'!$A$2:$GH$384,MATCH(K269,'Tipo A'!$B$1:$GH$1)+1)</f>
        <v>B</v>
      </c>
      <c r="R269" s="85" t="str">
        <f>VLOOKUP(K269,'Tipo B'!$A$2:$FG$72,MATCH(L269,'Tipo B'!$B$1:$FG$1)+1)</f>
        <v>B</v>
      </c>
      <c r="S269" s="85" t="str">
        <f>VLOOKUP(K269,Plantaciones!$A$2:$GT$72,MATCH(L269,Plantaciones!$B$1:$GT$1)+1)</f>
        <v>B</v>
      </c>
      <c r="T269" s="85" t="str">
        <f t="shared" si="144"/>
        <v>M</v>
      </c>
      <c r="U269" s="98">
        <f t="shared" si="145"/>
        <v>2</v>
      </c>
      <c r="V269" s="98">
        <f t="shared" si="146"/>
        <v>3</v>
      </c>
      <c r="W269" s="98">
        <f t="shared" si="147"/>
        <v>1</v>
      </c>
      <c r="X269" s="98">
        <f t="shared" si="148"/>
        <v>1</v>
      </c>
      <c r="Y269" s="98">
        <f t="shared" si="149"/>
        <v>1</v>
      </c>
      <c r="Z269" s="98">
        <f t="shared" si="150"/>
        <v>1.6</v>
      </c>
      <c r="AA269" s="98">
        <f t="shared" si="151"/>
        <v>2</v>
      </c>
      <c r="AB269" s="85" t="str">
        <f t="shared" si="152"/>
        <v>M</v>
      </c>
      <c r="AC269" s="99">
        <f t="shared" si="153"/>
        <v>0.92</v>
      </c>
      <c r="AD269" s="99">
        <f t="shared" si="154"/>
        <v>1.29</v>
      </c>
      <c r="AE269" s="99">
        <f t="shared" si="155"/>
        <v>7.0000000000000007E-2</v>
      </c>
      <c r="AF269" s="99">
        <f t="shared" si="156"/>
        <v>0.04</v>
      </c>
      <c r="AG269" s="99">
        <f t="shared" si="157"/>
        <v>0</v>
      </c>
      <c r="AH269" s="99">
        <f t="shared" si="158"/>
        <v>2.3199999999999998</v>
      </c>
      <c r="AI269" s="99">
        <f t="shared" si="159"/>
        <v>2</v>
      </c>
      <c r="AJ269" s="85" t="str">
        <f t="shared" si="160"/>
        <v>B</v>
      </c>
      <c r="AK269" s="57" t="str">
        <f t="shared" si="138"/>
        <v>Propagación</v>
      </c>
      <c r="AL269" s="58" t="str">
        <f t="shared" si="139"/>
        <v/>
      </c>
      <c r="AM269" s="58" t="str">
        <f t="shared" si="140"/>
        <v/>
      </c>
      <c r="AN269" s="59" t="str">
        <f t="shared" si="141"/>
        <v/>
      </c>
      <c r="AO269" s="59" t="str">
        <f t="shared" si="142"/>
        <v/>
      </c>
      <c r="AP269" s="60" t="str">
        <f t="shared" si="143"/>
        <v/>
      </c>
    </row>
    <row r="270" spans="1:43" ht="15" x14ac:dyDescent="0.2">
      <c r="A270" s="4">
        <v>265</v>
      </c>
      <c r="B270" s="54">
        <v>43242</v>
      </c>
      <c r="C270" s="146">
        <v>4.2</v>
      </c>
      <c r="D270" s="146">
        <v>72</v>
      </c>
      <c r="E270" s="146"/>
      <c r="F270" s="147"/>
      <c r="G270" s="186"/>
      <c r="H270" s="55">
        <f>IF($D270&gt;0,Bariloche!M265,"")</f>
        <v>79.742149361666662</v>
      </c>
      <c r="I270" s="55">
        <f>IF($D270&gt;0,Bariloche!O265,"")</f>
        <v>4.1985933291531605</v>
      </c>
      <c r="J270" s="55">
        <f>IF($D270&gt;0,Bariloche!Y265,"")</f>
        <v>167.89470564423655</v>
      </c>
      <c r="K270" s="55">
        <f>IF($D270&gt;0,Bariloche!Z265,"")</f>
        <v>1.1074303106672119</v>
      </c>
      <c r="L270" s="55">
        <f>IF($D270&gt;0,Bariloche!AA265,"")</f>
        <v>7.9030987483126669</v>
      </c>
      <c r="M270" s="55">
        <f>IF($D270&gt;0,Bariloche!AB265,"")</f>
        <v>0.59064113663873519</v>
      </c>
      <c r="N270" s="56">
        <v>89</v>
      </c>
      <c r="O270" s="85" t="str">
        <f>VLOOKUP(K270,Pastizal!$A$2:$AZ$32,MATCH(N270,Pastizal!$B$1:$AZ$1)+1)</f>
        <v>M</v>
      </c>
      <c r="P270" s="85" t="str">
        <f>VLOOKUP(K270,Arbustal!$A$1:$B$61,2)</f>
        <v>A</v>
      </c>
      <c r="Q270" s="85" t="str">
        <f>VLOOKUP(L270,'Tipo A'!$A$2:$GH$384,MATCH(K270,'Tipo A'!$B$1:$GH$1)+1)</f>
        <v>B</v>
      </c>
      <c r="R270" s="85" t="str">
        <f>VLOOKUP(K270,'Tipo B'!$A$2:$FG$72,MATCH(L270,'Tipo B'!$B$1:$FG$1)+1)</f>
        <v>B</v>
      </c>
      <c r="S270" s="85" t="str">
        <f>VLOOKUP(K270,Plantaciones!$A$2:$GT$72,MATCH(L270,Plantaciones!$B$1:$GT$1)+1)</f>
        <v>B</v>
      </c>
      <c r="T270" s="85" t="str">
        <f t="shared" si="144"/>
        <v>M</v>
      </c>
      <c r="U270" s="98">
        <f t="shared" si="145"/>
        <v>2</v>
      </c>
      <c r="V270" s="98">
        <f t="shared" si="146"/>
        <v>3</v>
      </c>
      <c r="W270" s="98">
        <f t="shared" si="147"/>
        <v>1</v>
      </c>
      <c r="X270" s="98">
        <f t="shared" si="148"/>
        <v>1</v>
      </c>
      <c r="Y270" s="98">
        <f t="shared" si="149"/>
        <v>1</v>
      </c>
      <c r="Z270" s="98">
        <f t="shared" si="150"/>
        <v>1.6</v>
      </c>
      <c r="AA270" s="98">
        <f t="shared" si="151"/>
        <v>2</v>
      </c>
      <c r="AB270" s="85" t="str">
        <f t="shared" si="152"/>
        <v>M</v>
      </c>
      <c r="AC270" s="99">
        <f t="shared" si="153"/>
        <v>0.92</v>
      </c>
      <c r="AD270" s="99">
        <f t="shared" si="154"/>
        <v>1.29</v>
      </c>
      <c r="AE270" s="99">
        <f t="shared" si="155"/>
        <v>7.0000000000000007E-2</v>
      </c>
      <c r="AF270" s="99">
        <f t="shared" si="156"/>
        <v>0.04</v>
      </c>
      <c r="AG270" s="99">
        <f t="shared" si="157"/>
        <v>0</v>
      </c>
      <c r="AH270" s="99">
        <f t="shared" si="158"/>
        <v>2.3199999999999998</v>
      </c>
      <c r="AI270" s="99">
        <f t="shared" si="159"/>
        <v>2</v>
      </c>
      <c r="AJ270" s="85" t="str">
        <f t="shared" si="160"/>
        <v>B</v>
      </c>
      <c r="AK270" s="57" t="str">
        <f t="shared" si="138"/>
        <v>Propagación</v>
      </c>
      <c r="AL270" s="58" t="str">
        <f t="shared" si="139"/>
        <v/>
      </c>
      <c r="AM270" s="58" t="str">
        <f t="shared" si="140"/>
        <v/>
      </c>
      <c r="AN270" s="59" t="str">
        <f t="shared" si="141"/>
        <v/>
      </c>
      <c r="AO270" s="59" t="str">
        <f t="shared" si="142"/>
        <v/>
      </c>
      <c r="AP270" s="60" t="str">
        <f t="shared" si="143"/>
        <v/>
      </c>
    </row>
    <row r="271" spans="1:43" ht="15" x14ac:dyDescent="0.2">
      <c r="A271" s="4">
        <v>266</v>
      </c>
      <c r="B271" s="54">
        <v>43243</v>
      </c>
      <c r="C271" s="61">
        <v>7.1</v>
      </c>
      <c r="D271" s="61">
        <v>66</v>
      </c>
      <c r="E271" s="61" t="s">
        <v>96</v>
      </c>
      <c r="F271" s="111">
        <v>3</v>
      </c>
      <c r="G271" s="121"/>
      <c r="H271" s="55">
        <f>IF($D271&gt;0,Bariloche!M266,"")</f>
        <v>81.011769634080792</v>
      </c>
      <c r="I271" s="55">
        <f>IF($D271&gt;0,Bariloche!O266,"")</f>
        <v>4.5576654251531608</v>
      </c>
      <c r="J271" s="55">
        <f>IF($D271&gt;0,Bariloche!Y266,"")</f>
        <v>168.87670564423655</v>
      </c>
      <c r="K271" s="55">
        <f>IF($D271&gt;0,Bariloche!Z266,"")</f>
        <v>1.4765696145856047</v>
      </c>
      <c r="L271" s="55">
        <f>IF($D271&gt;0,Bariloche!AA266,"")</f>
        <v>8.5391891192823675</v>
      </c>
      <c r="M271" s="55">
        <f>IF($D271&gt;0,Bariloche!AB266,"")</f>
        <v>0.8193296429640351</v>
      </c>
      <c r="N271" s="56">
        <v>89</v>
      </c>
      <c r="O271" s="85" t="str">
        <f>VLOOKUP(K271,Pastizal!$A$2:$AZ$32,MATCH(N271,Pastizal!$B$1:$AZ$1)+1)</f>
        <v>M</v>
      </c>
      <c r="P271" s="85" t="str">
        <f>VLOOKUP(K271,Arbustal!$A$1:$B$61,2)</f>
        <v>A</v>
      </c>
      <c r="Q271" s="85" t="str">
        <f>VLOOKUP(L271,'Tipo A'!$A$2:$GH$384,MATCH(K271,'Tipo A'!$B$1:$GH$1)+1)</f>
        <v>B</v>
      </c>
      <c r="R271" s="85" t="str">
        <f>VLOOKUP(K271,'Tipo B'!$A$2:$FG$72,MATCH(L271,'Tipo B'!$B$1:$FG$1)+1)</f>
        <v>B</v>
      </c>
      <c r="S271" s="85" t="str">
        <f>VLOOKUP(K271,Plantaciones!$A$2:$GT$72,MATCH(L271,Plantaciones!$B$1:$GT$1)+1)</f>
        <v>B</v>
      </c>
      <c r="T271" s="85" t="str">
        <f t="shared" si="144"/>
        <v>M</v>
      </c>
      <c r="U271" s="98">
        <f t="shared" si="145"/>
        <v>2</v>
      </c>
      <c r="V271" s="98">
        <f t="shared" si="146"/>
        <v>3</v>
      </c>
      <c r="W271" s="98">
        <f t="shared" si="147"/>
        <v>1</v>
      </c>
      <c r="X271" s="98">
        <f t="shared" si="148"/>
        <v>1</v>
      </c>
      <c r="Y271" s="98">
        <f t="shared" si="149"/>
        <v>1</v>
      </c>
      <c r="Z271" s="98">
        <f t="shared" si="150"/>
        <v>1.6</v>
      </c>
      <c r="AA271" s="98">
        <f t="shared" si="151"/>
        <v>2</v>
      </c>
      <c r="AB271" s="85" t="str">
        <f t="shared" si="152"/>
        <v>M</v>
      </c>
      <c r="AC271" s="99">
        <f t="shared" si="153"/>
        <v>0.92</v>
      </c>
      <c r="AD271" s="99">
        <f t="shared" si="154"/>
        <v>1.29</v>
      </c>
      <c r="AE271" s="99">
        <f t="shared" si="155"/>
        <v>7.0000000000000007E-2</v>
      </c>
      <c r="AF271" s="99">
        <f t="shared" si="156"/>
        <v>0.04</v>
      </c>
      <c r="AG271" s="99">
        <f t="shared" si="157"/>
        <v>0</v>
      </c>
      <c r="AH271" s="99">
        <f t="shared" si="158"/>
        <v>2.3199999999999998</v>
      </c>
      <c r="AI271" s="99">
        <f t="shared" si="159"/>
        <v>2</v>
      </c>
      <c r="AJ271" s="85" t="str">
        <f t="shared" si="160"/>
        <v>B</v>
      </c>
      <c r="AK271" s="57" t="str">
        <f t="shared" si="138"/>
        <v>Propagación</v>
      </c>
      <c r="AL271" s="58" t="str">
        <f t="shared" si="139"/>
        <v/>
      </c>
      <c r="AM271" s="58" t="str">
        <f t="shared" si="140"/>
        <v/>
      </c>
      <c r="AN271" s="59" t="str">
        <f t="shared" si="141"/>
        <v/>
      </c>
      <c r="AO271" s="59" t="str">
        <f t="shared" si="142"/>
        <v/>
      </c>
      <c r="AP271" s="60" t="str">
        <f t="shared" si="143"/>
        <v/>
      </c>
    </row>
    <row r="272" spans="1:43" ht="15" x14ac:dyDescent="0.2">
      <c r="A272" s="4">
        <v>267</v>
      </c>
      <c r="B272" s="54">
        <v>43244</v>
      </c>
      <c r="C272" s="61">
        <v>6.5</v>
      </c>
      <c r="D272" s="61">
        <v>86</v>
      </c>
      <c r="E272" s="61" t="s">
        <v>96</v>
      </c>
      <c r="F272" s="111">
        <v>4</v>
      </c>
      <c r="G272" s="121"/>
      <c r="H272" s="55">
        <f>IF($D272&gt;0,Bariloche!M267,"")</f>
        <v>80.132727489017839</v>
      </c>
      <c r="I272" s="55">
        <f>IF($D272&gt;0,Bariloche!O267,"")</f>
        <v>4.6947001131531607</v>
      </c>
      <c r="J272" s="55">
        <f>IF($D272&gt;0,Bariloche!Y267,"")</f>
        <v>169.75070564423655</v>
      </c>
      <c r="K272" s="55">
        <f>IF($D272&gt;0,Bariloche!Z267,"")</f>
        <v>1.4105401689691774</v>
      </c>
      <c r="L272" s="55">
        <f>IF($D272&gt;0,Bariloche!AA267,"")</f>
        <v>8.7821899637609295</v>
      </c>
      <c r="M272" s="55">
        <f>IF($D272&gt;0,Bariloche!AB267,"")</f>
        <v>0.79418410074703627</v>
      </c>
      <c r="N272" s="56">
        <v>89</v>
      </c>
      <c r="O272" s="85" t="str">
        <f>VLOOKUP(K272,Pastizal!$A$2:$AZ$32,MATCH(N272,Pastizal!$B$1:$AZ$1)+1)</f>
        <v>M</v>
      </c>
      <c r="P272" s="85" t="str">
        <f>VLOOKUP(K272,Arbustal!$A$1:$B$61,2)</f>
        <v>A</v>
      </c>
      <c r="Q272" s="85" t="str">
        <f>VLOOKUP(L272,'Tipo A'!$A$2:$GH$384,MATCH(K272,'Tipo A'!$B$1:$GH$1)+1)</f>
        <v>B</v>
      </c>
      <c r="R272" s="85" t="str">
        <f>VLOOKUP(K272,'Tipo B'!$A$2:$FG$72,MATCH(L272,'Tipo B'!$B$1:$FG$1)+1)</f>
        <v>B</v>
      </c>
      <c r="S272" s="85" t="str">
        <f>VLOOKUP(K272,Plantaciones!$A$2:$GT$72,MATCH(L272,Plantaciones!$B$1:$GT$1)+1)</f>
        <v>B</v>
      </c>
      <c r="T272" s="85" t="str">
        <f t="shared" si="144"/>
        <v>M</v>
      </c>
      <c r="U272" s="98">
        <f t="shared" si="145"/>
        <v>2</v>
      </c>
      <c r="V272" s="98">
        <f t="shared" si="146"/>
        <v>3</v>
      </c>
      <c r="W272" s="98">
        <f t="shared" si="147"/>
        <v>1</v>
      </c>
      <c r="X272" s="98">
        <f t="shared" si="148"/>
        <v>1</v>
      </c>
      <c r="Y272" s="98">
        <f t="shared" si="149"/>
        <v>1</v>
      </c>
      <c r="Z272" s="98">
        <f t="shared" si="150"/>
        <v>1.6</v>
      </c>
      <c r="AA272" s="98">
        <f t="shared" si="151"/>
        <v>2</v>
      </c>
      <c r="AB272" s="85" t="str">
        <f t="shared" si="152"/>
        <v>M</v>
      </c>
      <c r="AC272" s="99">
        <f t="shared" si="153"/>
        <v>0.92</v>
      </c>
      <c r="AD272" s="99">
        <f t="shared" si="154"/>
        <v>1.29</v>
      </c>
      <c r="AE272" s="99">
        <f t="shared" si="155"/>
        <v>7.0000000000000007E-2</v>
      </c>
      <c r="AF272" s="99">
        <f t="shared" si="156"/>
        <v>0.04</v>
      </c>
      <c r="AG272" s="99">
        <f t="shared" si="157"/>
        <v>0</v>
      </c>
      <c r="AH272" s="99">
        <f t="shared" si="158"/>
        <v>2.3199999999999998</v>
      </c>
      <c r="AI272" s="99">
        <f t="shared" si="159"/>
        <v>2</v>
      </c>
      <c r="AJ272" s="85" t="str">
        <f t="shared" si="160"/>
        <v>B</v>
      </c>
      <c r="AK272" s="57" t="str">
        <f t="shared" si="138"/>
        <v>Propagación</v>
      </c>
      <c r="AL272" s="58" t="str">
        <f t="shared" si="139"/>
        <v/>
      </c>
      <c r="AM272" s="58" t="str">
        <f t="shared" si="140"/>
        <v/>
      </c>
      <c r="AN272" s="59" t="str">
        <f t="shared" si="141"/>
        <v/>
      </c>
      <c r="AO272" s="59" t="str">
        <f t="shared" si="142"/>
        <v/>
      </c>
      <c r="AP272" s="60" t="str">
        <f t="shared" si="143"/>
        <v/>
      </c>
    </row>
    <row r="273" spans="1:42" ht="15" x14ac:dyDescent="0.2">
      <c r="A273" s="4">
        <v>268</v>
      </c>
      <c r="B273" s="54">
        <v>43245</v>
      </c>
      <c r="C273" s="61">
        <v>9.3000000000000007</v>
      </c>
      <c r="D273" s="61">
        <v>76</v>
      </c>
      <c r="E273" s="61" t="s">
        <v>96</v>
      </c>
      <c r="F273" s="111">
        <v>4</v>
      </c>
      <c r="G273" s="121"/>
      <c r="H273" s="55">
        <f>IF($D273&gt;0,Bariloche!M268,"")</f>
        <v>80.534893471317645</v>
      </c>
      <c r="I273" s="55">
        <f>IF($D273&gt;0,Bariloche!O268,"")</f>
        <v>5.0161649451531609</v>
      </c>
      <c r="J273" s="55">
        <f>IF($D273&gt;0,Bariloche!Y268,"")</f>
        <v>171.12870564423656</v>
      </c>
      <c r="K273" s="55">
        <f>IF($D273&gt;0,Bariloche!Z268,"")</f>
        <v>1.4726818775597772</v>
      </c>
      <c r="L273" s="55">
        <f>IF($D273&gt;0,Bariloche!AA268,"")</f>
        <v>9.3473505364007803</v>
      </c>
      <c r="M273" s="55">
        <f>IF($D273&gt;0,Bariloche!AB268,"")</f>
        <v>0.85683924031380077</v>
      </c>
      <c r="N273" s="56">
        <v>89</v>
      </c>
      <c r="O273" s="85" t="str">
        <f>VLOOKUP(K273,Pastizal!$A$2:$AZ$32,MATCH(N273,Pastizal!$B$1:$AZ$1)+1)</f>
        <v>M</v>
      </c>
      <c r="P273" s="85" t="str">
        <f>VLOOKUP(K273,Arbustal!$A$1:$B$61,2)</f>
        <v>A</v>
      </c>
      <c r="Q273" s="85" t="str">
        <f>VLOOKUP(L273,'Tipo A'!$A$2:$GH$384,MATCH(K273,'Tipo A'!$B$1:$GH$1)+1)</f>
        <v>B</v>
      </c>
      <c r="R273" s="85" t="str">
        <f>VLOOKUP(K273,'Tipo B'!$A$2:$FG$72,MATCH(L273,'Tipo B'!$B$1:$FG$1)+1)</f>
        <v>B</v>
      </c>
      <c r="S273" s="85" t="str">
        <f>VLOOKUP(K273,Plantaciones!$A$2:$GT$72,MATCH(L273,Plantaciones!$B$1:$GT$1)+1)</f>
        <v>B</v>
      </c>
      <c r="T273" s="85" t="str">
        <f t="shared" si="144"/>
        <v>M</v>
      </c>
      <c r="U273" s="98">
        <f t="shared" si="145"/>
        <v>2</v>
      </c>
      <c r="V273" s="98">
        <f t="shared" si="146"/>
        <v>3</v>
      </c>
      <c r="W273" s="98">
        <f t="shared" si="147"/>
        <v>1</v>
      </c>
      <c r="X273" s="98">
        <f t="shared" si="148"/>
        <v>1</v>
      </c>
      <c r="Y273" s="98">
        <f t="shared" si="149"/>
        <v>1</v>
      </c>
      <c r="Z273" s="98">
        <f t="shared" si="150"/>
        <v>1.6</v>
      </c>
      <c r="AA273" s="98">
        <f t="shared" si="151"/>
        <v>2</v>
      </c>
      <c r="AB273" s="85" t="str">
        <f t="shared" si="152"/>
        <v>M</v>
      </c>
      <c r="AC273" s="99">
        <f t="shared" si="153"/>
        <v>0.92</v>
      </c>
      <c r="AD273" s="99">
        <f t="shared" si="154"/>
        <v>1.29</v>
      </c>
      <c r="AE273" s="99">
        <f t="shared" si="155"/>
        <v>7.0000000000000007E-2</v>
      </c>
      <c r="AF273" s="99">
        <f t="shared" si="156"/>
        <v>0.04</v>
      </c>
      <c r="AG273" s="99">
        <f t="shared" si="157"/>
        <v>0</v>
      </c>
      <c r="AH273" s="99">
        <f t="shared" si="158"/>
        <v>2.3199999999999998</v>
      </c>
      <c r="AI273" s="99">
        <f t="shared" si="159"/>
        <v>2</v>
      </c>
      <c r="AJ273" s="85" t="str">
        <f t="shared" si="160"/>
        <v>B</v>
      </c>
      <c r="AK273" s="57" t="str">
        <f t="shared" si="138"/>
        <v>Propagación</v>
      </c>
      <c r="AL273" s="58" t="str">
        <f t="shared" si="139"/>
        <v/>
      </c>
      <c r="AM273" s="58" t="str">
        <f t="shared" si="140"/>
        <v/>
      </c>
      <c r="AN273" s="59" t="str">
        <f t="shared" si="141"/>
        <v/>
      </c>
      <c r="AO273" s="59" t="str">
        <f t="shared" si="142"/>
        <v/>
      </c>
      <c r="AP273" s="60" t="str">
        <f t="shared" si="143"/>
        <v/>
      </c>
    </row>
    <row r="274" spans="1:42" ht="15" x14ac:dyDescent="0.2">
      <c r="A274" s="4">
        <v>269</v>
      </c>
      <c r="B274" s="54">
        <v>43246</v>
      </c>
      <c r="C274" s="61">
        <v>7.4</v>
      </c>
      <c r="D274" s="61">
        <v>72</v>
      </c>
      <c r="E274" s="61" t="s">
        <v>97</v>
      </c>
      <c r="F274" s="111">
        <v>31</v>
      </c>
      <c r="G274" s="121">
        <v>4.8</v>
      </c>
      <c r="H274" s="55">
        <f>IF($D274&gt;0,Bariloche!M269,"")</f>
        <v>55.949190246215146</v>
      </c>
      <c r="I274" s="55">
        <f>IF($D274&gt;0,Bariloche!O269,"")</f>
        <v>2.7335313138709223</v>
      </c>
      <c r="J274" s="55">
        <f>IF($D274&gt;0,Bariloche!Y269,"")</f>
        <v>164.05258058316358</v>
      </c>
      <c r="K274" s="55">
        <f>IF($D274&gt;0,Bariloche!Z269,"")</f>
        <v>1.4466622224136603</v>
      </c>
      <c r="L274" s="55">
        <f>IF($D274&gt;0,Bariloche!AA269,"")</f>
        <v>5.2484322084645658</v>
      </c>
      <c r="M274" s="55">
        <f>IF($D274&gt;0,Bariloche!AB269,"")</f>
        <v>0.63562680079294465</v>
      </c>
      <c r="N274" s="56">
        <v>89</v>
      </c>
      <c r="O274" s="85" t="str">
        <f>VLOOKUP(K274,Pastizal!$A$2:$AZ$32,MATCH(N274,Pastizal!$B$1:$AZ$1)+1)</f>
        <v>M</v>
      </c>
      <c r="P274" s="85" t="str">
        <f>VLOOKUP(K274,Arbustal!$A$1:$B$61,2)</f>
        <v>A</v>
      </c>
      <c r="Q274" s="85" t="str">
        <f>VLOOKUP(L274,'Tipo A'!$A$2:$GH$384,MATCH(K274,'Tipo A'!$B$1:$GH$1)+1)</f>
        <v>B</v>
      </c>
      <c r="R274" s="85" t="str">
        <f>VLOOKUP(K274,'Tipo B'!$A$2:$FG$72,MATCH(L274,'Tipo B'!$B$1:$FG$1)+1)</f>
        <v>B</v>
      </c>
      <c r="S274" s="85" t="str">
        <f>VLOOKUP(K274,Plantaciones!$A$2:$GT$72,MATCH(L274,Plantaciones!$B$1:$GT$1)+1)</f>
        <v>B</v>
      </c>
      <c r="T274" s="85" t="str">
        <f t="shared" si="144"/>
        <v>M</v>
      </c>
      <c r="U274" s="98">
        <f t="shared" si="145"/>
        <v>2</v>
      </c>
      <c r="V274" s="98">
        <f t="shared" si="146"/>
        <v>3</v>
      </c>
      <c r="W274" s="98">
        <f t="shared" si="147"/>
        <v>1</v>
      </c>
      <c r="X274" s="98">
        <f t="shared" si="148"/>
        <v>1</v>
      </c>
      <c r="Y274" s="98">
        <f t="shared" si="149"/>
        <v>1</v>
      </c>
      <c r="Z274" s="98">
        <f t="shared" si="150"/>
        <v>1.6</v>
      </c>
      <c r="AA274" s="98">
        <f t="shared" si="151"/>
        <v>2</v>
      </c>
      <c r="AB274" s="85" t="str">
        <f t="shared" si="152"/>
        <v>M</v>
      </c>
      <c r="AC274" s="99">
        <f t="shared" si="153"/>
        <v>0.92</v>
      </c>
      <c r="AD274" s="99">
        <f t="shared" si="154"/>
        <v>1.29</v>
      </c>
      <c r="AE274" s="99">
        <f t="shared" si="155"/>
        <v>7.0000000000000007E-2</v>
      </c>
      <c r="AF274" s="99">
        <f t="shared" si="156"/>
        <v>0.04</v>
      </c>
      <c r="AG274" s="99">
        <f t="shared" si="157"/>
        <v>0</v>
      </c>
      <c r="AH274" s="99">
        <f t="shared" si="158"/>
        <v>2.3199999999999998</v>
      </c>
      <c r="AI274" s="99">
        <f t="shared" si="159"/>
        <v>2</v>
      </c>
      <c r="AJ274" s="85" t="str">
        <f t="shared" si="160"/>
        <v>B</v>
      </c>
      <c r="AK274" s="57" t="str">
        <f t="shared" si="138"/>
        <v>No Propaga</v>
      </c>
      <c r="AL274" s="58" t="str">
        <f t="shared" si="139"/>
        <v/>
      </c>
      <c r="AM274" s="58" t="str">
        <f t="shared" si="140"/>
        <v/>
      </c>
      <c r="AN274" s="59" t="str">
        <f t="shared" si="141"/>
        <v/>
      </c>
      <c r="AO274" s="59" t="str">
        <f t="shared" si="142"/>
        <v/>
      </c>
      <c r="AP274" s="60" t="str">
        <f t="shared" si="143"/>
        <v/>
      </c>
    </row>
    <row r="275" spans="1:42" ht="15" x14ac:dyDescent="0.2">
      <c r="A275" s="4">
        <v>270</v>
      </c>
      <c r="B275" s="54">
        <v>43247</v>
      </c>
      <c r="C275" s="61">
        <v>7.3</v>
      </c>
      <c r="D275" s="61">
        <v>64</v>
      </c>
      <c r="E275" s="61" t="s">
        <v>122</v>
      </c>
      <c r="F275" s="111">
        <v>19</v>
      </c>
      <c r="G275" s="121"/>
      <c r="H275" s="55">
        <f>IF($D275&gt;0,Bariloche!M270,"")</f>
        <v>70.705283511919177</v>
      </c>
      <c r="I275" s="55">
        <f>IF($D275&gt;0,Bariloche!O270,"")</f>
        <v>3.1229983218709223</v>
      </c>
      <c r="J275" s="55">
        <f>IF($D275&gt;0,Bariloche!Y270,"")</f>
        <v>165.07058058316358</v>
      </c>
      <c r="K275" s="55">
        <f>IF($D275&gt;0,Bariloche!Z270,"")</f>
        <v>1.6670675685733902</v>
      </c>
      <c r="L275" s="55">
        <f>IF($D275&gt;0,Bariloche!AA270,"")</f>
        <v>5.9639158061309461</v>
      </c>
      <c r="M275" s="55">
        <f>IF($D275&gt;0,Bariloche!AB270,"")</f>
        <v>0.7759331253033146</v>
      </c>
      <c r="N275" s="56">
        <v>89</v>
      </c>
      <c r="O275" s="85" t="str">
        <f>VLOOKUP(K275,Pastizal!$A$2:$AZ$32,MATCH(N275,Pastizal!$B$1:$AZ$1)+1)</f>
        <v>M</v>
      </c>
      <c r="P275" s="85" t="str">
        <f>VLOOKUP(K275,Arbustal!$A$1:$B$61,2)</f>
        <v>A</v>
      </c>
      <c r="Q275" s="85" t="str">
        <f>VLOOKUP(L275,'Tipo A'!$A$2:$GH$384,MATCH(K275,'Tipo A'!$B$1:$GH$1)+1)</f>
        <v>B</v>
      </c>
      <c r="R275" s="85" t="str">
        <f>VLOOKUP(K275,'Tipo B'!$A$2:$FG$72,MATCH(L275,'Tipo B'!$B$1:$FG$1)+1)</f>
        <v>B</v>
      </c>
      <c r="S275" s="85" t="str">
        <f>VLOOKUP(K275,Plantaciones!$A$2:$GT$72,MATCH(L275,Plantaciones!$B$1:$GT$1)+1)</f>
        <v>B</v>
      </c>
      <c r="T275" s="85" t="str">
        <f t="shared" si="144"/>
        <v>M</v>
      </c>
      <c r="U275" s="98">
        <f t="shared" si="145"/>
        <v>2</v>
      </c>
      <c r="V275" s="98">
        <f t="shared" si="146"/>
        <v>3</v>
      </c>
      <c r="W275" s="98">
        <f t="shared" si="147"/>
        <v>1</v>
      </c>
      <c r="X275" s="98">
        <f t="shared" si="148"/>
        <v>1</v>
      </c>
      <c r="Y275" s="98">
        <f t="shared" si="149"/>
        <v>1</v>
      </c>
      <c r="Z275" s="98">
        <f t="shared" si="150"/>
        <v>1.6</v>
      </c>
      <c r="AA275" s="98">
        <f t="shared" si="151"/>
        <v>2</v>
      </c>
      <c r="AB275" s="85" t="str">
        <f t="shared" si="152"/>
        <v>M</v>
      </c>
      <c r="AC275" s="99">
        <f t="shared" si="153"/>
        <v>0.92</v>
      </c>
      <c r="AD275" s="99">
        <f t="shared" si="154"/>
        <v>1.29</v>
      </c>
      <c r="AE275" s="99">
        <f t="shared" si="155"/>
        <v>7.0000000000000007E-2</v>
      </c>
      <c r="AF275" s="99">
        <f t="shared" si="156"/>
        <v>0.04</v>
      </c>
      <c r="AG275" s="99">
        <f t="shared" si="157"/>
        <v>0</v>
      </c>
      <c r="AH275" s="99">
        <f t="shared" si="158"/>
        <v>2.3199999999999998</v>
      </c>
      <c r="AI275" s="99">
        <f t="shared" si="159"/>
        <v>2</v>
      </c>
      <c r="AJ275" s="85" t="str">
        <f t="shared" si="160"/>
        <v>B</v>
      </c>
      <c r="AK275" s="57" t="str">
        <f t="shared" si="138"/>
        <v>No Propaga</v>
      </c>
      <c r="AL275" s="58" t="str">
        <f t="shared" si="139"/>
        <v/>
      </c>
      <c r="AM275" s="58" t="str">
        <f t="shared" si="140"/>
        <v/>
      </c>
      <c r="AN275" s="59" t="str">
        <f t="shared" si="141"/>
        <v/>
      </c>
      <c r="AO275" s="59" t="str">
        <f t="shared" si="142"/>
        <v/>
      </c>
      <c r="AP275" s="60" t="str">
        <f t="shared" si="143"/>
        <v/>
      </c>
    </row>
    <row r="276" spans="1:42" ht="15" x14ac:dyDescent="0.2">
      <c r="A276" s="4">
        <v>271</v>
      </c>
      <c r="B276" s="54">
        <v>43248</v>
      </c>
      <c r="C276" s="61">
        <v>6.3</v>
      </c>
      <c r="D276" s="61">
        <v>81</v>
      </c>
      <c r="E276" s="61" t="s">
        <v>70</v>
      </c>
      <c r="F276" s="111">
        <v>31</v>
      </c>
      <c r="G276" s="121">
        <v>12</v>
      </c>
      <c r="H276" s="55">
        <f>IF($D276&gt;0,Bariloche!M271,"")</f>
        <v>38.275352170768024</v>
      </c>
      <c r="I276" s="55">
        <f>IF($D276&gt;0,Bariloche!O271,"")</f>
        <v>1.1222059617435043</v>
      </c>
      <c r="J276" s="55">
        <f>IF($D276&gt;0,Bariloche!Y271,"")</f>
        <v>140.86412866123996</v>
      </c>
      <c r="K276" s="55">
        <f>IF($D276&gt;0,Bariloche!Z271,"")</f>
        <v>0.11782486717049671</v>
      </c>
      <c r="L276" s="55">
        <f>IF($D276&gt;0,Bariloche!AA271,"")</f>
        <v>2.200584076861996</v>
      </c>
      <c r="M276" s="55">
        <f>IF($D276&gt;0,Bariloche!AB271,"")</f>
        <v>3.7526229950301047E-2</v>
      </c>
      <c r="N276" s="56">
        <v>89</v>
      </c>
      <c r="O276" s="85" t="str">
        <f>VLOOKUP(K276,Pastizal!$A$2:$AZ$32,MATCH(N276,Pastizal!$B$1:$AZ$1)+1)</f>
        <v>B</v>
      </c>
      <c r="P276" s="85" t="str">
        <f>VLOOKUP(K276,Arbustal!$A$1:$B$61,2)</f>
        <v>B</v>
      </c>
      <c r="Q276" s="85" t="str">
        <f>VLOOKUP(L276,'Tipo A'!$A$2:$GH$384,MATCH(K276,'Tipo A'!$B$1:$GH$1)+1)</f>
        <v>B</v>
      </c>
      <c r="R276" s="85" t="str">
        <f>VLOOKUP(K276,'Tipo B'!$A$2:$FG$72,MATCH(L276,'Tipo B'!$B$1:$FG$1)+1)</f>
        <v>B</v>
      </c>
      <c r="S276" s="85" t="str">
        <f>VLOOKUP(K276,Plantaciones!$A$2:$GT$72,MATCH(L276,Plantaciones!$B$1:$GT$1)+1)</f>
        <v>B</v>
      </c>
      <c r="T276" s="85" t="str">
        <f t="shared" si="144"/>
        <v>B</v>
      </c>
      <c r="U276" s="98">
        <f t="shared" si="145"/>
        <v>1</v>
      </c>
      <c r="V276" s="98">
        <f t="shared" si="146"/>
        <v>1</v>
      </c>
      <c r="W276" s="98">
        <f t="shared" si="147"/>
        <v>1</v>
      </c>
      <c r="X276" s="98">
        <f t="shared" si="148"/>
        <v>1</v>
      </c>
      <c r="Y276" s="98">
        <f t="shared" si="149"/>
        <v>1</v>
      </c>
      <c r="Z276" s="98">
        <f t="shared" si="150"/>
        <v>1</v>
      </c>
      <c r="AA276" s="98">
        <f t="shared" si="151"/>
        <v>1</v>
      </c>
      <c r="AB276" s="85" t="str">
        <f t="shared" si="152"/>
        <v>B</v>
      </c>
      <c r="AC276" s="99">
        <f t="shared" si="153"/>
        <v>0.46</v>
      </c>
      <c r="AD276" s="99">
        <f t="shared" si="154"/>
        <v>0.43</v>
      </c>
      <c r="AE276" s="99">
        <f t="shared" si="155"/>
        <v>7.0000000000000007E-2</v>
      </c>
      <c r="AF276" s="99">
        <f t="shared" si="156"/>
        <v>0.04</v>
      </c>
      <c r="AG276" s="99">
        <f t="shared" si="157"/>
        <v>0</v>
      </c>
      <c r="AH276" s="99">
        <f t="shared" si="158"/>
        <v>1</v>
      </c>
      <c r="AI276" s="99">
        <f t="shared" si="159"/>
        <v>1</v>
      </c>
      <c r="AJ276" s="85" t="str">
        <f t="shared" si="160"/>
        <v>B</v>
      </c>
      <c r="AK276" s="57" t="str">
        <f t="shared" si="138"/>
        <v>No Propaga</v>
      </c>
      <c r="AL276" s="58" t="str">
        <f t="shared" si="139"/>
        <v/>
      </c>
      <c r="AM276" s="58" t="str">
        <f t="shared" si="140"/>
        <v/>
      </c>
      <c r="AN276" s="59" t="str">
        <f t="shared" si="141"/>
        <v/>
      </c>
      <c r="AO276" s="59" t="str">
        <f t="shared" si="142"/>
        <v/>
      </c>
      <c r="AP276" s="60" t="str">
        <f t="shared" si="143"/>
        <v/>
      </c>
    </row>
    <row r="277" spans="1:42" ht="15" x14ac:dyDescent="0.2">
      <c r="A277" s="4">
        <v>272</v>
      </c>
      <c r="B277" s="54">
        <v>43249</v>
      </c>
      <c r="C277" s="61">
        <v>7.4</v>
      </c>
      <c r="D277" s="61">
        <v>62</v>
      </c>
      <c r="E277" s="61" t="s">
        <v>70</v>
      </c>
      <c r="F277" s="111">
        <v>24</v>
      </c>
      <c r="G277" s="121"/>
      <c r="H277" s="55">
        <f>IF($D277&gt;0,Bariloche!M272,"")</f>
        <v>62.591247104097569</v>
      </c>
      <c r="I277" s="55">
        <f>IF($D277&gt;0,Bariloche!O272,"")</f>
        <v>1.5382041217435043</v>
      </c>
      <c r="J277" s="55">
        <f>IF($D277&gt;0,Bariloche!Y272,"")</f>
        <v>141.90012866123996</v>
      </c>
      <c r="K277" s="55">
        <f>IF($D277&gt;0,Bariloche!Z272,"")</f>
        <v>1.5865147943115923</v>
      </c>
      <c r="L277" s="55">
        <f>IF($D277&gt;0,Bariloche!AA272,"")</f>
        <v>2.9952369667015954</v>
      </c>
      <c r="M277" s="55">
        <f>IF($D277&gt;0,Bariloche!AB272,"")</f>
        <v>0.55854405316660438</v>
      </c>
      <c r="N277" s="56">
        <v>89</v>
      </c>
      <c r="O277" s="85" t="str">
        <f>VLOOKUP(K277,Pastizal!$A$2:$AZ$32,MATCH(N277,Pastizal!$B$1:$AZ$1)+1)</f>
        <v>M</v>
      </c>
      <c r="P277" s="85" t="str">
        <f>VLOOKUP(K277,Arbustal!$A$1:$B$61,2)</f>
        <v>A</v>
      </c>
      <c r="Q277" s="85" t="str">
        <f>VLOOKUP(L277,'Tipo A'!$A$2:$GH$384,MATCH(K277,'Tipo A'!$B$1:$GH$1)+1)</f>
        <v>B</v>
      </c>
      <c r="R277" s="85" t="str">
        <f>VLOOKUP(K277,'Tipo B'!$A$2:$FG$72,MATCH(L277,'Tipo B'!$B$1:$FG$1)+1)</f>
        <v>B</v>
      </c>
      <c r="S277" s="85" t="str">
        <f>VLOOKUP(K277,Plantaciones!$A$2:$GT$72,MATCH(L277,Plantaciones!$B$1:$GT$1)+1)</f>
        <v>B</v>
      </c>
      <c r="T277" s="85" t="str">
        <f t="shared" si="144"/>
        <v>M</v>
      </c>
      <c r="U277" s="98">
        <f t="shared" si="145"/>
        <v>2</v>
      </c>
      <c r="V277" s="98">
        <f t="shared" si="146"/>
        <v>3</v>
      </c>
      <c r="W277" s="98">
        <f t="shared" si="147"/>
        <v>1</v>
      </c>
      <c r="X277" s="98">
        <f t="shared" si="148"/>
        <v>1</v>
      </c>
      <c r="Y277" s="98">
        <f t="shared" si="149"/>
        <v>1</v>
      </c>
      <c r="Z277" s="98">
        <f t="shared" si="150"/>
        <v>1.6</v>
      </c>
      <c r="AA277" s="98">
        <f t="shared" si="151"/>
        <v>2</v>
      </c>
      <c r="AB277" s="85" t="str">
        <f t="shared" si="152"/>
        <v>M</v>
      </c>
      <c r="AC277" s="99">
        <f t="shared" si="153"/>
        <v>0.92</v>
      </c>
      <c r="AD277" s="99">
        <f t="shared" si="154"/>
        <v>1.29</v>
      </c>
      <c r="AE277" s="99">
        <f t="shared" si="155"/>
        <v>7.0000000000000007E-2</v>
      </c>
      <c r="AF277" s="99">
        <f t="shared" si="156"/>
        <v>0.04</v>
      </c>
      <c r="AG277" s="99">
        <f t="shared" si="157"/>
        <v>0</v>
      </c>
      <c r="AH277" s="99">
        <f t="shared" si="158"/>
        <v>2.3199999999999998</v>
      </c>
      <c r="AI277" s="99">
        <f t="shared" si="159"/>
        <v>2</v>
      </c>
      <c r="AJ277" s="85" t="str">
        <f t="shared" si="160"/>
        <v>B</v>
      </c>
      <c r="AK277" s="57" t="str">
        <f t="shared" si="138"/>
        <v>No Propaga</v>
      </c>
      <c r="AL277" s="58" t="str">
        <f t="shared" si="139"/>
        <v/>
      </c>
      <c r="AM277" s="58" t="str">
        <f t="shared" si="140"/>
        <v/>
      </c>
      <c r="AN277" s="59" t="str">
        <f t="shared" si="141"/>
        <v/>
      </c>
      <c r="AO277" s="59" t="str">
        <f t="shared" si="142"/>
        <v/>
      </c>
      <c r="AP277" s="60" t="str">
        <f t="shared" si="143"/>
        <v/>
      </c>
    </row>
    <row r="278" spans="1:42" ht="15" x14ac:dyDescent="0.2">
      <c r="A278" s="4">
        <v>273</v>
      </c>
      <c r="B278" s="54">
        <v>43250</v>
      </c>
      <c r="C278" s="61">
        <v>0.4</v>
      </c>
      <c r="D278" s="61">
        <v>96</v>
      </c>
      <c r="E278" s="61"/>
      <c r="F278" s="111"/>
      <c r="G278" s="121">
        <v>1</v>
      </c>
      <c r="H278" s="55">
        <f>IF($D278&gt;0,Bariloche!M273,"")</f>
        <v>55.498951372754149</v>
      </c>
      <c r="I278" s="55">
        <f>IF($D278&gt;0,Bariloche!O273,"")</f>
        <v>1.5459316417435043</v>
      </c>
      <c r="J278" s="55">
        <f>IF($D278&gt;0,Bariloche!Y273,"")</f>
        <v>141.90012866123996</v>
      </c>
      <c r="K278" s="55">
        <f>IF($D278&gt;0,Bariloche!Z273,"")</f>
        <v>0.29183330205443736</v>
      </c>
      <c r="L278" s="55">
        <f>IF($D278&gt;0,Bariloche!AA273,"")</f>
        <v>3.0098852594962588</v>
      </c>
      <c r="M278" s="55">
        <f>IF($D278&gt;0,Bariloche!AB273,"")</f>
        <v>0.10291751958022329</v>
      </c>
      <c r="N278" s="56">
        <v>89</v>
      </c>
      <c r="O278" s="85" t="str">
        <f>VLOOKUP(K278,Pastizal!$A$2:$AZ$32,MATCH(N278,Pastizal!$B$1:$AZ$1)+1)</f>
        <v>B</v>
      </c>
      <c r="P278" s="85" t="str">
        <f>VLOOKUP(K278,Arbustal!$A$1:$B$61,2)</f>
        <v>B</v>
      </c>
      <c r="Q278" s="85" t="str">
        <f>VLOOKUP(L278,'Tipo A'!$A$2:$GH$384,MATCH(K278,'Tipo A'!$B$1:$GH$1)+1)</f>
        <v>B</v>
      </c>
      <c r="R278" s="85" t="str">
        <f>VLOOKUP(K278,'Tipo B'!$A$2:$FG$72,MATCH(L278,'Tipo B'!$B$1:$FG$1)+1)</f>
        <v>B</v>
      </c>
      <c r="S278" s="85" t="str">
        <f>VLOOKUP(K278,Plantaciones!$A$2:$GT$72,MATCH(L278,Plantaciones!$B$1:$GT$1)+1)</f>
        <v>B</v>
      </c>
      <c r="T278" s="85" t="str">
        <f t="shared" si="144"/>
        <v>B</v>
      </c>
      <c r="U278" s="98">
        <f t="shared" si="145"/>
        <v>1</v>
      </c>
      <c r="V278" s="98">
        <f t="shared" si="146"/>
        <v>1</v>
      </c>
      <c r="W278" s="98">
        <f t="shared" si="147"/>
        <v>1</v>
      </c>
      <c r="X278" s="98">
        <f t="shared" si="148"/>
        <v>1</v>
      </c>
      <c r="Y278" s="98">
        <f t="shared" si="149"/>
        <v>1</v>
      </c>
      <c r="Z278" s="98">
        <f t="shared" si="150"/>
        <v>1</v>
      </c>
      <c r="AA278" s="98">
        <f t="shared" si="151"/>
        <v>1</v>
      </c>
      <c r="AB278" s="85" t="str">
        <f t="shared" si="152"/>
        <v>B</v>
      </c>
      <c r="AC278" s="99">
        <f t="shared" si="153"/>
        <v>0.46</v>
      </c>
      <c r="AD278" s="99">
        <f t="shared" si="154"/>
        <v>0.43</v>
      </c>
      <c r="AE278" s="99">
        <f t="shared" si="155"/>
        <v>7.0000000000000007E-2</v>
      </c>
      <c r="AF278" s="99">
        <f t="shared" si="156"/>
        <v>0.04</v>
      </c>
      <c r="AG278" s="99">
        <f t="shared" si="157"/>
        <v>0</v>
      </c>
      <c r="AH278" s="99">
        <f t="shared" si="158"/>
        <v>1</v>
      </c>
      <c r="AI278" s="99">
        <f t="shared" si="159"/>
        <v>1</v>
      </c>
      <c r="AJ278" s="85" t="str">
        <f t="shared" si="160"/>
        <v>B</v>
      </c>
      <c r="AK278" s="57" t="str">
        <f t="shared" si="138"/>
        <v>No Propaga</v>
      </c>
      <c r="AL278" s="58" t="str">
        <f t="shared" si="139"/>
        <v/>
      </c>
      <c r="AM278" s="58" t="str">
        <f t="shared" si="140"/>
        <v/>
      </c>
      <c r="AN278" s="59" t="str">
        <f t="shared" si="141"/>
        <v/>
      </c>
      <c r="AO278" s="59" t="str">
        <f t="shared" si="142"/>
        <v/>
      </c>
      <c r="AP278" s="60" t="str">
        <f t="shared" si="143"/>
        <v/>
      </c>
    </row>
    <row r="279" spans="1:42" ht="15" x14ac:dyDescent="0.2">
      <c r="A279" s="4">
        <v>274</v>
      </c>
      <c r="B279" s="54">
        <v>43251</v>
      </c>
      <c r="C279" s="61">
        <v>1</v>
      </c>
      <c r="D279" s="61">
        <v>75</v>
      </c>
      <c r="E279" s="61" t="s">
        <v>71</v>
      </c>
      <c r="F279" s="111">
        <v>6</v>
      </c>
      <c r="G279" s="121">
        <v>4.5</v>
      </c>
      <c r="H279" s="55">
        <f>IF($D279&gt;0,Bariloche!M274,"")</f>
        <v>36.465965665894537</v>
      </c>
      <c r="I279" s="55">
        <f>IF($D279&gt;0,Bariloche!O274,"")</f>
        <v>0.30125864599002983</v>
      </c>
      <c r="J279" s="55">
        <f>IF($D279&gt;0,Bariloche!Y274,"")</f>
        <v>135.0406777679747</v>
      </c>
      <c r="K279" s="55">
        <f>IF($D279&gt;0,Bariloche!Z274,"")</f>
        <v>2.2830540754878524E-2</v>
      </c>
      <c r="L279" s="55">
        <f>IF($D279&gt;0,Bariloche!AA274,"")</f>
        <v>0.599175579932544</v>
      </c>
      <c r="M279" s="55">
        <f>IF($D279&gt;0,Bariloche!AB274,"")</f>
        <v>5.5104555798078806E-3</v>
      </c>
      <c r="N279" s="56">
        <v>89</v>
      </c>
      <c r="O279" s="85" t="str">
        <f>VLOOKUP(K279,Pastizal!$A$2:$AZ$32,MATCH(N279,Pastizal!$B$1:$AZ$1)+1)</f>
        <v>B</v>
      </c>
      <c r="P279" s="85" t="str">
        <f>VLOOKUP(K279,Arbustal!$A$1:$B$61,2)</f>
        <v>B</v>
      </c>
      <c r="Q279" s="85" t="str">
        <f>VLOOKUP(L279,'Tipo A'!$A$2:$GH$384,MATCH(K279,'Tipo A'!$B$1:$GH$1)+1)</f>
        <v>B</v>
      </c>
      <c r="R279" s="85" t="str">
        <f>VLOOKUP(K279,'Tipo B'!$A$2:$FG$72,MATCH(L279,'Tipo B'!$B$1:$FG$1)+1)</f>
        <v>B</v>
      </c>
      <c r="S279" s="85" t="str">
        <f>VLOOKUP(K279,Plantaciones!$A$2:$GT$72,MATCH(L279,Plantaciones!$B$1:$GT$1)+1)</f>
        <v>B</v>
      </c>
      <c r="T279" s="85" t="str">
        <f t="shared" si="144"/>
        <v>B</v>
      </c>
      <c r="U279" s="98">
        <f t="shared" si="145"/>
        <v>1</v>
      </c>
      <c r="V279" s="98">
        <f t="shared" si="146"/>
        <v>1</v>
      </c>
      <c r="W279" s="98">
        <f t="shared" si="147"/>
        <v>1</v>
      </c>
      <c r="X279" s="98">
        <f t="shared" si="148"/>
        <v>1</v>
      </c>
      <c r="Y279" s="98">
        <f t="shared" si="149"/>
        <v>1</v>
      </c>
      <c r="Z279" s="98">
        <f t="shared" si="150"/>
        <v>1</v>
      </c>
      <c r="AA279" s="98">
        <f t="shared" si="151"/>
        <v>1</v>
      </c>
      <c r="AB279" s="85" t="str">
        <f t="shared" si="152"/>
        <v>B</v>
      </c>
      <c r="AC279" s="99">
        <f t="shared" si="153"/>
        <v>0.46</v>
      </c>
      <c r="AD279" s="99">
        <f t="shared" si="154"/>
        <v>0.43</v>
      </c>
      <c r="AE279" s="99">
        <f t="shared" si="155"/>
        <v>7.0000000000000007E-2</v>
      </c>
      <c r="AF279" s="99">
        <f t="shared" si="156"/>
        <v>0.04</v>
      </c>
      <c r="AG279" s="99">
        <f t="shared" si="157"/>
        <v>0</v>
      </c>
      <c r="AH279" s="99">
        <f t="shared" si="158"/>
        <v>1</v>
      </c>
      <c r="AI279" s="99">
        <f t="shared" si="159"/>
        <v>1</v>
      </c>
      <c r="AJ279" s="85" t="str">
        <f t="shared" si="160"/>
        <v>B</v>
      </c>
      <c r="AK279" s="57" t="str">
        <f t="shared" si="138"/>
        <v>No Propaga</v>
      </c>
      <c r="AL279" s="58" t="str">
        <f t="shared" si="139"/>
        <v/>
      </c>
      <c r="AM279" s="58" t="str">
        <f t="shared" si="140"/>
        <v/>
      </c>
      <c r="AN279" s="59" t="str">
        <f t="shared" si="141"/>
        <v/>
      </c>
      <c r="AO279" s="59" t="str">
        <f t="shared" si="142"/>
        <v/>
      </c>
      <c r="AP279" s="60" t="str">
        <f t="shared" si="143"/>
        <v/>
      </c>
    </row>
    <row r="280" spans="1:42" ht="15" x14ac:dyDescent="0.2">
      <c r="A280" s="4">
        <v>275</v>
      </c>
      <c r="B280" s="54">
        <v>43252</v>
      </c>
      <c r="C280" s="61">
        <v>-0.8</v>
      </c>
      <c r="D280" s="61">
        <v>77</v>
      </c>
      <c r="E280" s="61" t="s">
        <v>71</v>
      </c>
      <c r="F280" s="111">
        <v>13</v>
      </c>
      <c r="G280" s="121"/>
      <c r="H280" s="55">
        <f>IF($D280&gt;0,Bariloche!M275,"")</f>
        <v>49.353951958678564</v>
      </c>
      <c r="I280" s="55">
        <f>IF($D280&gt;0,Bariloche!O275,"")</f>
        <v>0.31014529399002982</v>
      </c>
      <c r="J280" s="55">
        <f>IF($D280&gt;0,Bariloche!Y275,"")</f>
        <v>135.0406777679747</v>
      </c>
      <c r="K280" s="55">
        <f>IF($D280&gt;0,Bariloche!Z275,"")</f>
        <v>0.29155794303885868</v>
      </c>
      <c r="L280" s="55">
        <f>IF($D280&gt;0,Bariloche!AA275,"")</f>
        <v>0.61674939716512212</v>
      </c>
      <c r="M280" s="55">
        <f>IF($D280&gt;0,Bariloche!AB275,"")</f>
        <v>7.0656761494282641E-2</v>
      </c>
      <c r="N280" s="56">
        <v>89</v>
      </c>
      <c r="O280" s="85" t="str">
        <f>VLOOKUP(K280,Pastizal!$A$2:$AZ$32,MATCH(N280,Pastizal!$B$1:$AZ$1)+1)</f>
        <v>B</v>
      </c>
      <c r="P280" s="85" t="str">
        <f>VLOOKUP(K280,Arbustal!$A$1:$B$61,2)</f>
        <v>B</v>
      </c>
      <c r="Q280" s="85" t="str">
        <f>VLOOKUP(L280,'Tipo A'!$A$2:$GH$384,MATCH(K280,'Tipo A'!$B$1:$GH$1)+1)</f>
        <v>B</v>
      </c>
      <c r="R280" s="85" t="str">
        <f>VLOOKUP(K280,'Tipo B'!$A$2:$FG$72,MATCH(L280,'Tipo B'!$B$1:$FG$1)+1)</f>
        <v>B</v>
      </c>
      <c r="S280" s="85" t="str">
        <f>VLOOKUP(K280,Plantaciones!$A$2:$GT$72,MATCH(L280,Plantaciones!$B$1:$GT$1)+1)</f>
        <v>B</v>
      </c>
      <c r="T280" s="85" t="str">
        <f t="shared" si="144"/>
        <v>B</v>
      </c>
      <c r="U280" s="98">
        <f t="shared" si="145"/>
        <v>1</v>
      </c>
      <c r="V280" s="98">
        <f t="shared" si="146"/>
        <v>1</v>
      </c>
      <c r="W280" s="98">
        <f t="shared" si="147"/>
        <v>1</v>
      </c>
      <c r="X280" s="98">
        <f t="shared" si="148"/>
        <v>1</v>
      </c>
      <c r="Y280" s="98">
        <f t="shared" si="149"/>
        <v>1</v>
      </c>
      <c r="Z280" s="98">
        <f t="shared" si="150"/>
        <v>1</v>
      </c>
      <c r="AA280" s="98">
        <f t="shared" si="151"/>
        <v>1</v>
      </c>
      <c r="AB280" s="85" t="str">
        <f t="shared" si="152"/>
        <v>B</v>
      </c>
      <c r="AC280" s="99">
        <f t="shared" si="153"/>
        <v>0.46</v>
      </c>
      <c r="AD280" s="99">
        <f t="shared" si="154"/>
        <v>0.43</v>
      </c>
      <c r="AE280" s="99">
        <f t="shared" si="155"/>
        <v>7.0000000000000007E-2</v>
      </c>
      <c r="AF280" s="99">
        <f t="shared" si="156"/>
        <v>0.04</v>
      </c>
      <c r="AG280" s="99">
        <f t="shared" si="157"/>
        <v>0</v>
      </c>
      <c r="AH280" s="99">
        <f t="shared" si="158"/>
        <v>1</v>
      </c>
      <c r="AI280" s="99">
        <f t="shared" si="159"/>
        <v>1</v>
      </c>
      <c r="AJ280" s="85" t="str">
        <f t="shared" si="160"/>
        <v>B</v>
      </c>
      <c r="AK280" s="57" t="str">
        <f t="shared" si="138"/>
        <v>No Propaga</v>
      </c>
      <c r="AL280" s="58" t="str">
        <f t="shared" si="139"/>
        <v/>
      </c>
      <c r="AM280" s="58" t="str">
        <f t="shared" si="140"/>
        <v/>
      </c>
      <c r="AN280" s="59" t="str">
        <f t="shared" si="141"/>
        <v/>
      </c>
      <c r="AO280" s="59" t="str">
        <f t="shared" si="142"/>
        <v/>
      </c>
      <c r="AP280" s="60" t="str">
        <f t="shared" si="143"/>
        <v/>
      </c>
    </row>
    <row r="281" spans="1:42" ht="15" x14ac:dyDescent="0.2">
      <c r="A281" s="4">
        <v>276</v>
      </c>
      <c r="B281" s="54">
        <v>43253</v>
      </c>
      <c r="C281" s="61">
        <v>2.6</v>
      </c>
      <c r="D281" s="61">
        <v>69</v>
      </c>
      <c r="E281" s="61" t="s">
        <v>120</v>
      </c>
      <c r="F281" s="111">
        <v>17</v>
      </c>
      <c r="G281" s="121"/>
      <c r="H281" s="55">
        <f>IF($D281&gt;0,Bariloche!M276,"")</f>
        <v>63.314666922818652</v>
      </c>
      <c r="I281" s="55">
        <f>IF($D281&gt;0,Bariloche!O276,"")</f>
        <v>0.44483520999002979</v>
      </c>
      <c r="J281" s="55">
        <f>IF($D281&gt;0,Bariloche!Y276,"")</f>
        <v>135.2126777679747</v>
      </c>
      <c r="K281" s="55">
        <f>IF($D281&gt;0,Bariloche!Z276,"")</f>
        <v>1.1546517393168838</v>
      </c>
      <c r="L281" s="55">
        <f>IF($D281&gt;0,Bariloche!AA276,"")</f>
        <v>0.88241281117743697</v>
      </c>
      <c r="M281" s="55">
        <f>IF($D281&gt;0,Bariloche!AB276,"")</f>
        <v>0.29625450838377704</v>
      </c>
      <c r="N281" s="56">
        <v>89</v>
      </c>
      <c r="O281" s="85" t="str">
        <f>VLOOKUP(K281,Pastizal!$A$2:$AZ$32,MATCH(N281,Pastizal!$B$1:$AZ$1)+1)</f>
        <v>M</v>
      </c>
      <c r="P281" s="85" t="str">
        <f>VLOOKUP(K281,Arbustal!$A$1:$B$61,2)</f>
        <v>A</v>
      </c>
      <c r="Q281" s="85" t="str">
        <f>VLOOKUP(L281,'Tipo A'!$A$2:$GH$384,MATCH(K281,'Tipo A'!$B$1:$GH$1)+1)</f>
        <v>B</v>
      </c>
      <c r="R281" s="85" t="str">
        <f>VLOOKUP(K281,'Tipo B'!$A$2:$FG$72,MATCH(L281,'Tipo B'!$B$1:$FG$1)+1)</f>
        <v>B</v>
      </c>
      <c r="S281" s="85" t="str">
        <f>VLOOKUP(K281,Plantaciones!$A$2:$GT$72,MATCH(L281,Plantaciones!$B$1:$GT$1)+1)</f>
        <v>B</v>
      </c>
      <c r="T281" s="85" t="str">
        <f t="shared" si="144"/>
        <v>M</v>
      </c>
      <c r="U281" s="98">
        <f t="shared" si="145"/>
        <v>2</v>
      </c>
      <c r="V281" s="98">
        <f t="shared" si="146"/>
        <v>3</v>
      </c>
      <c r="W281" s="98">
        <f t="shared" si="147"/>
        <v>1</v>
      </c>
      <c r="X281" s="98">
        <f t="shared" si="148"/>
        <v>1</v>
      </c>
      <c r="Y281" s="98">
        <f t="shared" si="149"/>
        <v>1</v>
      </c>
      <c r="Z281" s="98">
        <f t="shared" si="150"/>
        <v>1.6</v>
      </c>
      <c r="AA281" s="98">
        <f t="shared" si="151"/>
        <v>2</v>
      </c>
      <c r="AB281" s="85" t="str">
        <f t="shared" si="152"/>
        <v>M</v>
      </c>
      <c r="AC281" s="99">
        <f t="shared" si="153"/>
        <v>0.92</v>
      </c>
      <c r="AD281" s="99">
        <f t="shared" si="154"/>
        <v>1.29</v>
      </c>
      <c r="AE281" s="99">
        <f t="shared" si="155"/>
        <v>7.0000000000000007E-2</v>
      </c>
      <c r="AF281" s="99">
        <f t="shared" si="156"/>
        <v>0.04</v>
      </c>
      <c r="AG281" s="99">
        <f t="shared" si="157"/>
        <v>0</v>
      </c>
      <c r="AH281" s="99">
        <f t="shared" si="158"/>
        <v>2.3199999999999998</v>
      </c>
      <c r="AI281" s="99">
        <f t="shared" si="159"/>
        <v>2</v>
      </c>
      <c r="AJ281" s="85" t="str">
        <f t="shared" si="160"/>
        <v>B</v>
      </c>
      <c r="AK281" s="57" t="str">
        <f t="shared" si="138"/>
        <v>No Propaga</v>
      </c>
      <c r="AL281" s="58" t="str">
        <f t="shared" si="139"/>
        <v/>
      </c>
      <c r="AM281" s="58" t="str">
        <f t="shared" si="140"/>
        <v/>
      </c>
      <c r="AN281" s="59" t="str">
        <f t="shared" si="141"/>
        <v/>
      </c>
      <c r="AO281" s="59" t="str">
        <f t="shared" si="142"/>
        <v/>
      </c>
      <c r="AP281" s="60" t="str">
        <f t="shared" si="143"/>
        <v/>
      </c>
    </row>
    <row r="282" spans="1:42" ht="15" x14ac:dyDescent="0.2">
      <c r="A282" s="4">
        <v>277</v>
      </c>
      <c r="B282" s="54">
        <v>43254</v>
      </c>
      <c r="C282" s="61">
        <v>2.6</v>
      </c>
      <c r="D282" s="61">
        <v>74</v>
      </c>
      <c r="E282" s="61" t="s">
        <v>125</v>
      </c>
      <c r="F282" s="111">
        <v>13</v>
      </c>
      <c r="G282" s="121"/>
      <c r="H282" s="55">
        <f>IF($D282&gt;0,Bariloche!M277,"")</f>
        <v>70.385071833492589</v>
      </c>
      <c r="I282" s="55">
        <f>IF($D282&gt;0,Bariloche!O277,"")</f>
        <v>0.55780094599002983</v>
      </c>
      <c r="J282" s="55">
        <f>IF($D282&gt;0,Bariloche!Y277,"")</f>
        <v>135.38467776797469</v>
      </c>
      <c r="K282" s="55">
        <f>IF($D282&gt;0,Bariloche!Z277,"")</f>
        <v>1.2193086295678262</v>
      </c>
      <c r="L282" s="55">
        <f>IF($D282&gt;0,Bariloche!AA277,"")</f>
        <v>1.1042280156691715</v>
      </c>
      <c r="M282" s="55">
        <f>IF($D282&gt;0,Bariloche!AB277,"")</f>
        <v>0.32656496494266468</v>
      </c>
      <c r="N282" s="56">
        <v>89</v>
      </c>
      <c r="O282" s="85" t="str">
        <f>VLOOKUP(K282,Pastizal!$A$2:$AZ$32,MATCH(N282,Pastizal!$B$1:$AZ$1)+1)</f>
        <v>M</v>
      </c>
      <c r="P282" s="85" t="str">
        <f>VLOOKUP(K282,Arbustal!$A$1:$B$61,2)</f>
        <v>A</v>
      </c>
      <c r="Q282" s="85" t="str">
        <f>VLOOKUP(L282,'Tipo A'!$A$2:$GH$384,MATCH(K282,'Tipo A'!$B$1:$GH$1)+1)</f>
        <v>B</v>
      </c>
      <c r="R282" s="85" t="str">
        <f>VLOOKUP(K282,'Tipo B'!$A$2:$FG$72,MATCH(L282,'Tipo B'!$B$1:$FG$1)+1)</f>
        <v>B</v>
      </c>
      <c r="S282" s="85" t="str">
        <f>VLOOKUP(K282,Plantaciones!$A$2:$GT$72,MATCH(L282,Plantaciones!$B$1:$GT$1)+1)</f>
        <v>B</v>
      </c>
      <c r="T282" s="85" t="str">
        <f t="shared" si="144"/>
        <v>M</v>
      </c>
      <c r="U282" s="98">
        <f t="shared" si="145"/>
        <v>2</v>
      </c>
      <c r="V282" s="98">
        <f t="shared" si="146"/>
        <v>3</v>
      </c>
      <c r="W282" s="98">
        <f t="shared" si="147"/>
        <v>1</v>
      </c>
      <c r="X282" s="98">
        <f t="shared" si="148"/>
        <v>1</v>
      </c>
      <c r="Y282" s="98">
        <f t="shared" si="149"/>
        <v>1</v>
      </c>
      <c r="Z282" s="98">
        <f t="shared" si="150"/>
        <v>1.6</v>
      </c>
      <c r="AA282" s="98">
        <f t="shared" si="151"/>
        <v>2</v>
      </c>
      <c r="AB282" s="85" t="str">
        <f t="shared" si="152"/>
        <v>M</v>
      </c>
      <c r="AC282" s="99">
        <f t="shared" si="153"/>
        <v>0.92</v>
      </c>
      <c r="AD282" s="99">
        <f t="shared" si="154"/>
        <v>1.29</v>
      </c>
      <c r="AE282" s="99">
        <f t="shared" si="155"/>
        <v>7.0000000000000007E-2</v>
      </c>
      <c r="AF282" s="99">
        <f t="shared" si="156"/>
        <v>0.04</v>
      </c>
      <c r="AG282" s="99">
        <f t="shared" si="157"/>
        <v>0</v>
      </c>
      <c r="AH282" s="99">
        <f t="shared" si="158"/>
        <v>2.3199999999999998</v>
      </c>
      <c r="AI282" s="99">
        <f t="shared" si="159"/>
        <v>2</v>
      </c>
      <c r="AJ282" s="85" t="str">
        <f t="shared" si="160"/>
        <v>B</v>
      </c>
      <c r="AK282" s="57" t="str">
        <f t="shared" si="138"/>
        <v>No Propaga</v>
      </c>
      <c r="AL282" s="58" t="str">
        <f t="shared" si="139"/>
        <v/>
      </c>
      <c r="AM282" s="58" t="str">
        <f t="shared" si="140"/>
        <v/>
      </c>
      <c r="AN282" s="59" t="str">
        <f t="shared" si="141"/>
        <v/>
      </c>
      <c r="AO282" s="59" t="str">
        <f t="shared" si="142"/>
        <v/>
      </c>
      <c r="AP282" s="60" t="str">
        <f t="shared" si="143"/>
        <v/>
      </c>
    </row>
    <row r="283" spans="1:42" ht="15" x14ac:dyDescent="0.2">
      <c r="A283" s="4">
        <v>278</v>
      </c>
      <c r="B283" s="54">
        <v>43255</v>
      </c>
      <c r="C283" s="61">
        <v>2.2000000000000002</v>
      </c>
      <c r="D283" s="61">
        <v>75</v>
      </c>
      <c r="E283" s="61" t="s">
        <v>96</v>
      </c>
      <c r="F283" s="111">
        <v>3</v>
      </c>
      <c r="G283" s="121"/>
      <c r="H283" s="55">
        <f>IF($D283&gt;0,Bariloche!M278,"")</f>
        <v>73.459892523868376</v>
      </c>
      <c r="I283" s="55">
        <f>IF($D283&gt;0,Bariloche!O278,"")</f>
        <v>0.6546790459900298</v>
      </c>
      <c r="J283" s="55">
        <f>IF($D283&gt;0,Bariloche!Y278,"")</f>
        <v>135.48467776797469</v>
      </c>
      <c r="K283" s="55">
        <f>IF($D283&gt;0,Bariloche!Z278,"")</f>
        <v>0.82579757774158613</v>
      </c>
      <c r="L283" s="55">
        <f>IF($D283&gt;0,Bariloche!AA278,"")</f>
        <v>1.2937294326240176</v>
      </c>
      <c r="M283" s="55">
        <f>IF($D283&gt;0,Bariloche!AB278,"")</f>
        <v>0.22882870130165223</v>
      </c>
      <c r="N283" s="56">
        <v>89</v>
      </c>
      <c r="O283" s="85" t="str">
        <f>VLOOKUP(K283,Pastizal!$A$2:$AZ$32,MATCH(N283,Pastizal!$B$1:$AZ$1)+1)</f>
        <v>B</v>
      </c>
      <c r="P283" s="85" t="str">
        <f>VLOOKUP(K283,Arbustal!$A$1:$B$61,2)</f>
        <v>M</v>
      </c>
      <c r="Q283" s="85" t="str">
        <f>VLOOKUP(L283,'Tipo A'!$A$2:$GH$384,MATCH(K283,'Tipo A'!$B$1:$GH$1)+1)</f>
        <v>B</v>
      </c>
      <c r="R283" s="85" t="str">
        <f>VLOOKUP(K283,'Tipo B'!$A$2:$FG$72,MATCH(L283,'Tipo B'!$B$1:$FG$1)+1)</f>
        <v>B</v>
      </c>
      <c r="S283" s="85" t="str">
        <f>VLOOKUP(K283,Plantaciones!$A$2:$GT$72,MATCH(L283,Plantaciones!$B$1:$GT$1)+1)</f>
        <v>B</v>
      </c>
      <c r="T283" s="85" t="str">
        <f t="shared" si="144"/>
        <v>B</v>
      </c>
      <c r="U283" s="98">
        <f t="shared" si="145"/>
        <v>1</v>
      </c>
      <c r="V283" s="98">
        <f t="shared" si="146"/>
        <v>2</v>
      </c>
      <c r="W283" s="98">
        <f t="shared" si="147"/>
        <v>1</v>
      </c>
      <c r="X283" s="98">
        <f t="shared" si="148"/>
        <v>1</v>
      </c>
      <c r="Y283" s="98">
        <f t="shared" si="149"/>
        <v>1</v>
      </c>
      <c r="Z283" s="98">
        <f t="shared" si="150"/>
        <v>1.2</v>
      </c>
      <c r="AA283" s="98">
        <f t="shared" si="151"/>
        <v>1</v>
      </c>
      <c r="AB283" s="85" t="str">
        <f t="shared" si="152"/>
        <v>B</v>
      </c>
      <c r="AC283" s="99">
        <f t="shared" si="153"/>
        <v>0.46</v>
      </c>
      <c r="AD283" s="99">
        <f t="shared" si="154"/>
        <v>0.86</v>
      </c>
      <c r="AE283" s="99">
        <f t="shared" si="155"/>
        <v>7.0000000000000007E-2</v>
      </c>
      <c r="AF283" s="99">
        <f t="shared" si="156"/>
        <v>0.04</v>
      </c>
      <c r="AG283" s="99">
        <f t="shared" si="157"/>
        <v>0</v>
      </c>
      <c r="AH283" s="99">
        <f t="shared" si="158"/>
        <v>1.4300000000000002</v>
      </c>
      <c r="AI283" s="99">
        <f t="shared" si="159"/>
        <v>1</v>
      </c>
      <c r="AJ283" s="85" t="str">
        <f t="shared" si="160"/>
        <v>B</v>
      </c>
      <c r="AK283" s="57" t="str">
        <f t="shared" si="138"/>
        <v>No Propaga</v>
      </c>
      <c r="AL283" s="58" t="str">
        <f t="shared" si="139"/>
        <v/>
      </c>
      <c r="AM283" s="58" t="str">
        <f t="shared" si="140"/>
        <v/>
      </c>
      <c r="AN283" s="59" t="str">
        <f t="shared" si="141"/>
        <v/>
      </c>
      <c r="AO283" s="59" t="str">
        <f t="shared" si="142"/>
        <v/>
      </c>
      <c r="AP283" s="60" t="str">
        <f t="shared" si="143"/>
        <v/>
      </c>
    </row>
    <row r="284" spans="1:42" ht="15" x14ac:dyDescent="0.2">
      <c r="A284" s="4">
        <v>279</v>
      </c>
      <c r="B284" s="54">
        <v>43256</v>
      </c>
      <c r="C284" s="61">
        <v>0.8</v>
      </c>
      <c r="D284" s="61">
        <v>96</v>
      </c>
      <c r="E284" s="61" t="s">
        <v>126</v>
      </c>
      <c r="F284" s="111">
        <v>7</v>
      </c>
      <c r="G284" s="121">
        <v>0.2</v>
      </c>
      <c r="H284" s="55">
        <f>IF($D284&gt;0,Bariloche!M279,"")</f>
        <v>73.503789278307892</v>
      </c>
      <c r="I284" s="55">
        <f>IF($D284&gt;0,Bariloche!O279,"")</f>
        <v>0.66360357399002978</v>
      </c>
      <c r="J284" s="55">
        <f>IF($D284&gt;0,Bariloche!Y279,"")</f>
        <v>135.48467776797469</v>
      </c>
      <c r="K284" s="55">
        <f>IF($D284&gt;0,Bariloche!Z279,"")</f>
        <v>1.0121269278273393</v>
      </c>
      <c r="L284" s="55">
        <f>IF($D284&gt;0,Bariloche!AA279,"")</f>
        <v>1.3111520996581425</v>
      </c>
      <c r="M284" s="55">
        <f>IF($D284&gt;0,Bariloche!AB279,"")</f>
        <v>0.28130969903029612</v>
      </c>
      <c r="N284" s="56">
        <v>89</v>
      </c>
      <c r="O284" s="85" t="str">
        <f>VLOOKUP(K284,Pastizal!$A$2:$AZ$32,MATCH(N284,Pastizal!$B$1:$AZ$1)+1)</f>
        <v>M</v>
      </c>
      <c r="P284" s="85" t="str">
        <f>VLOOKUP(K284,Arbustal!$A$1:$B$61,2)</f>
        <v>A</v>
      </c>
      <c r="Q284" s="85" t="str">
        <f>VLOOKUP(L284,'Tipo A'!$A$2:$GH$384,MATCH(K284,'Tipo A'!$B$1:$GH$1)+1)</f>
        <v>B</v>
      </c>
      <c r="R284" s="85" t="str">
        <f>VLOOKUP(K284,'Tipo B'!$A$2:$FG$72,MATCH(L284,'Tipo B'!$B$1:$FG$1)+1)</f>
        <v>B</v>
      </c>
      <c r="S284" s="85" t="str">
        <f>VLOOKUP(K284,Plantaciones!$A$2:$GT$72,MATCH(L284,Plantaciones!$B$1:$GT$1)+1)</f>
        <v>B</v>
      </c>
      <c r="T284" s="85" t="str">
        <f t="shared" si="144"/>
        <v>M</v>
      </c>
      <c r="U284" s="98">
        <f t="shared" si="145"/>
        <v>2</v>
      </c>
      <c r="V284" s="98">
        <f t="shared" si="146"/>
        <v>3</v>
      </c>
      <c r="W284" s="98">
        <f t="shared" si="147"/>
        <v>1</v>
      </c>
      <c r="X284" s="98">
        <f t="shared" si="148"/>
        <v>1</v>
      </c>
      <c r="Y284" s="98">
        <f t="shared" si="149"/>
        <v>1</v>
      </c>
      <c r="Z284" s="98">
        <f t="shared" si="150"/>
        <v>1.6</v>
      </c>
      <c r="AA284" s="98">
        <f t="shared" si="151"/>
        <v>2</v>
      </c>
      <c r="AB284" s="85" t="str">
        <f t="shared" si="152"/>
        <v>M</v>
      </c>
      <c r="AC284" s="99">
        <f t="shared" si="153"/>
        <v>0.92</v>
      </c>
      <c r="AD284" s="99">
        <f t="shared" si="154"/>
        <v>1.29</v>
      </c>
      <c r="AE284" s="99">
        <f t="shared" si="155"/>
        <v>7.0000000000000007E-2</v>
      </c>
      <c r="AF284" s="99">
        <f t="shared" si="156"/>
        <v>0.04</v>
      </c>
      <c r="AG284" s="99">
        <f t="shared" si="157"/>
        <v>0</v>
      </c>
      <c r="AH284" s="99">
        <f t="shared" si="158"/>
        <v>2.3199999999999998</v>
      </c>
      <c r="AI284" s="99">
        <f t="shared" si="159"/>
        <v>2</v>
      </c>
      <c r="AJ284" s="85" t="str">
        <f t="shared" si="160"/>
        <v>B</v>
      </c>
      <c r="AK284" s="57" t="str">
        <f t="shared" si="138"/>
        <v>No Propaga</v>
      </c>
      <c r="AL284" s="58" t="str">
        <f t="shared" si="139"/>
        <v/>
      </c>
      <c r="AM284" s="58" t="str">
        <f t="shared" si="140"/>
        <v/>
      </c>
      <c r="AN284" s="59" t="str">
        <f t="shared" si="141"/>
        <v/>
      </c>
      <c r="AO284" s="59" t="str">
        <f t="shared" si="142"/>
        <v/>
      </c>
      <c r="AP284" s="60" t="str">
        <f t="shared" si="143"/>
        <v/>
      </c>
    </row>
    <row r="285" spans="1:42" ht="15" x14ac:dyDescent="0.2">
      <c r="A285" s="4">
        <v>280</v>
      </c>
      <c r="B285" s="54">
        <v>43257</v>
      </c>
      <c r="C285" s="61">
        <v>7</v>
      </c>
      <c r="D285" s="61">
        <v>52</v>
      </c>
      <c r="E285" s="61" t="s">
        <v>70</v>
      </c>
      <c r="F285" s="111">
        <v>33</v>
      </c>
      <c r="G285" s="121">
        <v>7</v>
      </c>
      <c r="H285" s="55">
        <f>IF($D285&gt;0,Bariloche!M280,"")</f>
        <v>56.676213717062069</v>
      </c>
      <c r="I285" s="55">
        <f>IF($D285&gt;0,Bariloche!O280,"")</f>
        <v>0.45656006399999999</v>
      </c>
      <c r="J285" s="55">
        <f>IF($D285&gt;0,Bariloche!Y280,"")</f>
        <v>124.10138633419997</v>
      </c>
      <c r="K285" s="55">
        <f>IF($D285&gt;0,Bariloche!Z280,"")</f>
        <v>1.6999161233847471</v>
      </c>
      <c r="L285" s="55">
        <f>IF($D285&gt;0,Bariloche!AA280,"")</f>
        <v>0.90479840752912322</v>
      </c>
      <c r="M285" s="55">
        <f>IF($D285&gt;0,Bariloche!AB280,"")</f>
        <v>0.4381246259995823</v>
      </c>
      <c r="N285" s="56">
        <v>89</v>
      </c>
      <c r="O285" s="85" t="str">
        <f>VLOOKUP(K285,Pastizal!$A$2:$AZ$32,MATCH(N285,Pastizal!$B$1:$AZ$1)+1)</f>
        <v>M</v>
      </c>
      <c r="P285" s="85" t="str">
        <f>VLOOKUP(K285,Arbustal!$A$1:$B$61,2)</f>
        <v>A</v>
      </c>
      <c r="Q285" s="85" t="str">
        <f>VLOOKUP(L285,'Tipo A'!$A$2:$GH$384,MATCH(K285,'Tipo A'!$B$1:$GH$1)+1)</f>
        <v>B</v>
      </c>
      <c r="R285" s="85" t="str">
        <f>VLOOKUP(K285,'Tipo B'!$A$2:$FG$72,MATCH(L285,'Tipo B'!$B$1:$FG$1)+1)</f>
        <v>B</v>
      </c>
      <c r="S285" s="85" t="str">
        <f>VLOOKUP(K285,Plantaciones!$A$2:$GT$72,MATCH(L285,Plantaciones!$B$1:$GT$1)+1)</f>
        <v>B</v>
      </c>
      <c r="T285" s="85" t="str">
        <f t="shared" si="144"/>
        <v>M</v>
      </c>
      <c r="U285" s="98">
        <f t="shared" si="145"/>
        <v>2</v>
      </c>
      <c r="V285" s="98">
        <f t="shared" si="146"/>
        <v>3</v>
      </c>
      <c r="W285" s="98">
        <f t="shared" si="147"/>
        <v>1</v>
      </c>
      <c r="X285" s="98">
        <f t="shared" si="148"/>
        <v>1</v>
      </c>
      <c r="Y285" s="98">
        <f t="shared" si="149"/>
        <v>1</v>
      </c>
      <c r="Z285" s="98">
        <f t="shared" si="150"/>
        <v>1.6</v>
      </c>
      <c r="AA285" s="98">
        <f t="shared" si="151"/>
        <v>2</v>
      </c>
      <c r="AB285" s="85" t="str">
        <f t="shared" si="152"/>
        <v>M</v>
      </c>
      <c r="AC285" s="99">
        <f t="shared" si="153"/>
        <v>0.92</v>
      </c>
      <c r="AD285" s="99">
        <f t="shared" si="154"/>
        <v>1.29</v>
      </c>
      <c r="AE285" s="99">
        <f t="shared" si="155"/>
        <v>7.0000000000000007E-2</v>
      </c>
      <c r="AF285" s="99">
        <f t="shared" si="156"/>
        <v>0.04</v>
      </c>
      <c r="AG285" s="99">
        <f t="shared" si="157"/>
        <v>0</v>
      </c>
      <c r="AH285" s="99">
        <f t="shared" si="158"/>
        <v>2.3199999999999998</v>
      </c>
      <c r="AI285" s="99">
        <f t="shared" si="159"/>
        <v>2</v>
      </c>
      <c r="AJ285" s="85" t="str">
        <f t="shared" si="160"/>
        <v>B</v>
      </c>
      <c r="AK285" s="57" t="str">
        <f t="shared" si="138"/>
        <v>No Propaga</v>
      </c>
      <c r="AL285" s="58" t="str">
        <f t="shared" si="139"/>
        <v/>
      </c>
      <c r="AM285" s="58" t="str">
        <f t="shared" si="140"/>
        <v/>
      </c>
      <c r="AN285" s="59" t="str">
        <f t="shared" si="141"/>
        <v/>
      </c>
      <c r="AO285" s="59" t="str">
        <f t="shared" si="142"/>
        <v/>
      </c>
      <c r="AP285" s="60" t="str">
        <f t="shared" si="143"/>
        <v/>
      </c>
    </row>
    <row r="286" spans="1:42" ht="15" x14ac:dyDescent="0.2">
      <c r="A286" s="4">
        <v>281</v>
      </c>
      <c r="B286" s="54">
        <v>43258</v>
      </c>
      <c r="C286" s="61">
        <v>4</v>
      </c>
      <c r="D286" s="61">
        <v>88</v>
      </c>
      <c r="E286" s="61" t="s">
        <v>94</v>
      </c>
      <c r="F286" s="111">
        <v>6</v>
      </c>
      <c r="G286" s="121"/>
      <c r="H286" s="55">
        <f>IF($D286&gt;0,Bariloche!M281,"")</f>
        <v>61.301519538836935</v>
      </c>
      <c r="I286" s="55">
        <f>IF($D286&gt;0,Bariloche!O281,"")</f>
        <v>0.52842599999999995</v>
      </c>
      <c r="J286" s="55">
        <f>IF($D286&gt;0,Bariloche!Y281,"")</f>
        <v>124.52538633419998</v>
      </c>
      <c r="K286" s="55">
        <f>IF($D286&gt;0,Bariloche!Z281,"")</f>
        <v>0.59834079234146809</v>
      </c>
      <c r="L286" s="55">
        <f>IF($D286&gt;0,Bariloche!AA281,"")</f>
        <v>1.0457577643455329</v>
      </c>
      <c r="M286" s="55">
        <f>IF($D286&gt;0,Bariloche!AB281,"")</f>
        <v>0.15850489273540733</v>
      </c>
      <c r="N286" s="56">
        <v>89</v>
      </c>
      <c r="O286" s="85" t="str">
        <f>VLOOKUP(K286,Pastizal!$A$2:$AZ$32,MATCH(N286,Pastizal!$B$1:$AZ$1)+1)</f>
        <v>B</v>
      </c>
      <c r="P286" s="85" t="str">
        <f>VLOOKUP(K286,Arbustal!$A$1:$B$61,2)</f>
        <v>M</v>
      </c>
      <c r="Q286" s="85" t="str">
        <f>VLOOKUP(L286,'Tipo A'!$A$2:$GH$384,MATCH(K286,'Tipo A'!$B$1:$GH$1)+1)</f>
        <v>B</v>
      </c>
      <c r="R286" s="85" t="str">
        <f>VLOOKUP(K286,'Tipo B'!$A$2:$FG$72,MATCH(L286,'Tipo B'!$B$1:$FG$1)+1)</f>
        <v>B</v>
      </c>
      <c r="S286" s="85" t="str">
        <f>VLOOKUP(K286,Plantaciones!$A$2:$GT$72,MATCH(L286,Plantaciones!$B$1:$GT$1)+1)</f>
        <v>B</v>
      </c>
      <c r="T286" s="85" t="str">
        <f t="shared" si="144"/>
        <v>B</v>
      </c>
      <c r="U286" s="98">
        <f t="shared" si="145"/>
        <v>1</v>
      </c>
      <c r="V286" s="98">
        <f t="shared" si="146"/>
        <v>2</v>
      </c>
      <c r="W286" s="98">
        <f t="shared" si="147"/>
        <v>1</v>
      </c>
      <c r="X286" s="98">
        <f t="shared" si="148"/>
        <v>1</v>
      </c>
      <c r="Y286" s="98">
        <f t="shared" si="149"/>
        <v>1</v>
      </c>
      <c r="Z286" s="98">
        <f t="shared" si="150"/>
        <v>1.2</v>
      </c>
      <c r="AA286" s="98">
        <f t="shared" si="151"/>
        <v>1</v>
      </c>
      <c r="AB286" s="85" t="str">
        <f t="shared" si="152"/>
        <v>B</v>
      </c>
      <c r="AC286" s="99">
        <f t="shared" si="153"/>
        <v>0.46</v>
      </c>
      <c r="AD286" s="99">
        <f t="shared" si="154"/>
        <v>0.86</v>
      </c>
      <c r="AE286" s="99">
        <f t="shared" si="155"/>
        <v>7.0000000000000007E-2</v>
      </c>
      <c r="AF286" s="99">
        <f t="shared" si="156"/>
        <v>0.04</v>
      </c>
      <c r="AG286" s="99">
        <f t="shared" si="157"/>
        <v>0</v>
      </c>
      <c r="AH286" s="99">
        <f t="shared" si="158"/>
        <v>1.4300000000000002</v>
      </c>
      <c r="AI286" s="99">
        <f t="shared" si="159"/>
        <v>1</v>
      </c>
      <c r="AJ286" s="85" t="str">
        <f t="shared" si="160"/>
        <v>B</v>
      </c>
      <c r="AK286" s="57" t="str">
        <f t="shared" si="138"/>
        <v>No Propaga</v>
      </c>
      <c r="AL286" s="58" t="str">
        <f t="shared" si="139"/>
        <v/>
      </c>
      <c r="AM286" s="58" t="str">
        <f t="shared" si="140"/>
        <v/>
      </c>
      <c r="AN286" s="59" t="str">
        <f t="shared" si="141"/>
        <v/>
      </c>
      <c r="AO286" s="59" t="str">
        <f t="shared" si="142"/>
        <v/>
      </c>
      <c r="AP286" s="60" t="str">
        <f t="shared" si="143"/>
        <v/>
      </c>
    </row>
    <row r="287" spans="1:42" ht="15" x14ac:dyDescent="0.2">
      <c r="A287" s="4">
        <v>282</v>
      </c>
      <c r="B287" s="54">
        <v>43259</v>
      </c>
      <c r="C287" s="61">
        <v>3.7</v>
      </c>
      <c r="D287" s="61">
        <v>77</v>
      </c>
      <c r="E287" s="61" t="s">
        <v>97</v>
      </c>
      <c r="F287" s="111">
        <v>46</v>
      </c>
      <c r="G287" s="121">
        <v>15.8</v>
      </c>
      <c r="H287" s="55">
        <f>IF($D287&gt;0,Bariloche!M282,"")</f>
        <v>38.424546914492389</v>
      </c>
      <c r="I287" s="55">
        <f>IF($D287&gt;0,Bariloche!O282,"")</f>
        <v>0.12964051200000001</v>
      </c>
      <c r="J287" s="55">
        <f>IF($D287&gt;0,Bariloche!Y282,"")</f>
        <v>94.268482973191809</v>
      </c>
      <c r="K287" s="55">
        <f>IF($D287&gt;0,Bariloche!Z282,"")</f>
        <v>0.25858276754988052</v>
      </c>
      <c r="L287" s="55">
        <f>IF($D287&gt;0,Bariloche!AA282,"")</f>
        <v>0.25839265296730701</v>
      </c>
      <c r="M287" s="55">
        <f>IF($D287&gt;0,Bariloche!AB282,"")</f>
        <v>5.7132926487446958E-2</v>
      </c>
      <c r="N287" s="56">
        <v>89</v>
      </c>
      <c r="O287" s="85" t="str">
        <f>VLOOKUP(K287,Pastizal!$A$2:$AZ$32,MATCH(N287,Pastizal!$B$1:$AZ$1)+1)</f>
        <v>B</v>
      </c>
      <c r="P287" s="85" t="str">
        <f>VLOOKUP(K287,Arbustal!$A$1:$B$61,2)</f>
        <v>B</v>
      </c>
      <c r="Q287" s="85" t="str">
        <f>VLOOKUP(L287,'Tipo A'!$A$2:$GH$384,MATCH(K287,'Tipo A'!$B$1:$GH$1)+1)</f>
        <v>B</v>
      </c>
      <c r="R287" s="85" t="str">
        <f>VLOOKUP(K287,'Tipo B'!$A$2:$FG$72,MATCH(L287,'Tipo B'!$B$1:$FG$1)+1)</f>
        <v>B</v>
      </c>
      <c r="S287" s="85" t="str">
        <f>VLOOKUP(K287,Plantaciones!$A$2:$GT$72,MATCH(L287,Plantaciones!$B$1:$GT$1)+1)</f>
        <v>B</v>
      </c>
      <c r="T287" s="85" t="str">
        <f t="shared" si="144"/>
        <v>B</v>
      </c>
      <c r="U287" s="98">
        <f t="shared" si="145"/>
        <v>1</v>
      </c>
      <c r="V287" s="98">
        <f t="shared" si="146"/>
        <v>1</v>
      </c>
      <c r="W287" s="98">
        <f t="shared" si="147"/>
        <v>1</v>
      </c>
      <c r="X287" s="98">
        <f t="shared" si="148"/>
        <v>1</v>
      </c>
      <c r="Y287" s="98">
        <f t="shared" si="149"/>
        <v>1</v>
      </c>
      <c r="Z287" s="98">
        <f t="shared" si="150"/>
        <v>1</v>
      </c>
      <c r="AA287" s="98">
        <f t="shared" si="151"/>
        <v>1</v>
      </c>
      <c r="AB287" s="85" t="str">
        <f t="shared" si="152"/>
        <v>B</v>
      </c>
      <c r="AC287" s="99">
        <f t="shared" si="153"/>
        <v>0.46</v>
      </c>
      <c r="AD287" s="99">
        <f t="shared" si="154"/>
        <v>0.43</v>
      </c>
      <c r="AE287" s="99">
        <f t="shared" si="155"/>
        <v>7.0000000000000007E-2</v>
      </c>
      <c r="AF287" s="99">
        <f t="shared" si="156"/>
        <v>0.04</v>
      </c>
      <c r="AG287" s="99">
        <f t="shared" si="157"/>
        <v>0</v>
      </c>
      <c r="AH287" s="99">
        <f t="shared" si="158"/>
        <v>1</v>
      </c>
      <c r="AI287" s="99">
        <f t="shared" si="159"/>
        <v>1</v>
      </c>
      <c r="AJ287" s="85" t="str">
        <f t="shared" si="160"/>
        <v>B</v>
      </c>
      <c r="AK287" s="57" t="str">
        <f t="shared" si="138"/>
        <v>No Propaga</v>
      </c>
      <c r="AL287" s="58" t="str">
        <f t="shared" si="139"/>
        <v/>
      </c>
      <c r="AM287" s="58" t="str">
        <f t="shared" si="140"/>
        <v/>
      </c>
      <c r="AN287" s="59" t="str">
        <f t="shared" si="141"/>
        <v/>
      </c>
      <c r="AO287" s="59" t="str">
        <f t="shared" si="142"/>
        <v/>
      </c>
      <c r="AP287" s="60" t="str">
        <f t="shared" si="143"/>
        <v/>
      </c>
    </row>
    <row r="288" spans="1:42" ht="15" x14ac:dyDescent="0.2">
      <c r="A288" s="4">
        <v>283</v>
      </c>
      <c r="B288" s="54">
        <v>43260</v>
      </c>
      <c r="C288" s="61">
        <v>-0.3</v>
      </c>
      <c r="D288" s="61">
        <v>96</v>
      </c>
      <c r="E288" s="61" t="s">
        <v>120</v>
      </c>
      <c r="F288" s="111">
        <v>15</v>
      </c>
      <c r="G288" s="121"/>
      <c r="H288" s="55">
        <f>IF($D288&gt;0,Bariloche!M283,"")</f>
        <v>41.779453842501511</v>
      </c>
      <c r="I288" s="55">
        <f>IF($D288&gt;0,Bariloche!O283,"")</f>
        <v>0.13339820800000002</v>
      </c>
      <c r="J288" s="55">
        <f>IF($D288&gt;0,Bariloche!Y283,"")</f>
        <v>94.268482973191809</v>
      </c>
      <c r="K288" s="55">
        <f>IF($D288&gt;0,Bariloche!Z283,"")</f>
        <v>0.1025774910991029</v>
      </c>
      <c r="L288" s="55">
        <f>IF($D288&gt;0,Bariloche!AA283,"")</f>
        <v>0.26585589222972328</v>
      </c>
      <c r="M288" s="55">
        <f>IF($D288&gt;0,Bariloche!AB283,"")</f>
        <v>2.271419456528509E-2</v>
      </c>
      <c r="N288" s="56">
        <v>89</v>
      </c>
      <c r="O288" s="85" t="str">
        <f>VLOOKUP(K288,Pastizal!$A$2:$AZ$32,MATCH(N288,Pastizal!$B$1:$AZ$1)+1)</f>
        <v>B</v>
      </c>
      <c r="P288" s="85" t="str">
        <f>VLOOKUP(K288,Arbustal!$A$1:$B$61,2)</f>
        <v>B</v>
      </c>
      <c r="Q288" s="85" t="str">
        <f>VLOOKUP(L288,'Tipo A'!$A$2:$GH$384,MATCH(K288,'Tipo A'!$B$1:$GH$1)+1)</f>
        <v>B</v>
      </c>
      <c r="R288" s="85" t="str">
        <f>VLOOKUP(K288,'Tipo B'!$A$2:$FG$72,MATCH(L288,'Tipo B'!$B$1:$FG$1)+1)</f>
        <v>B</v>
      </c>
      <c r="S288" s="85" t="str">
        <f>VLOOKUP(K288,Plantaciones!$A$2:$GT$72,MATCH(L288,Plantaciones!$B$1:$GT$1)+1)</f>
        <v>B</v>
      </c>
      <c r="T288" s="85" t="str">
        <f t="shared" si="144"/>
        <v>B</v>
      </c>
      <c r="U288" s="98">
        <f t="shared" si="145"/>
        <v>1</v>
      </c>
      <c r="V288" s="98">
        <f t="shared" si="146"/>
        <v>1</v>
      </c>
      <c r="W288" s="98">
        <f t="shared" si="147"/>
        <v>1</v>
      </c>
      <c r="X288" s="98">
        <f t="shared" si="148"/>
        <v>1</v>
      </c>
      <c r="Y288" s="98">
        <f t="shared" si="149"/>
        <v>1</v>
      </c>
      <c r="Z288" s="98">
        <f t="shared" si="150"/>
        <v>1</v>
      </c>
      <c r="AA288" s="98">
        <f t="shared" si="151"/>
        <v>1</v>
      </c>
      <c r="AB288" s="85" t="str">
        <f t="shared" si="152"/>
        <v>B</v>
      </c>
      <c r="AC288" s="99">
        <f t="shared" si="153"/>
        <v>0.46</v>
      </c>
      <c r="AD288" s="99">
        <f t="shared" si="154"/>
        <v>0.43</v>
      </c>
      <c r="AE288" s="99">
        <f t="shared" si="155"/>
        <v>7.0000000000000007E-2</v>
      </c>
      <c r="AF288" s="99">
        <f t="shared" si="156"/>
        <v>0.04</v>
      </c>
      <c r="AG288" s="99">
        <f t="shared" si="157"/>
        <v>0</v>
      </c>
      <c r="AH288" s="99">
        <f t="shared" si="158"/>
        <v>1</v>
      </c>
      <c r="AI288" s="99">
        <f t="shared" si="159"/>
        <v>1</v>
      </c>
      <c r="AJ288" s="85" t="str">
        <f t="shared" si="160"/>
        <v>B</v>
      </c>
      <c r="AK288" s="57" t="str">
        <f t="shared" si="138"/>
        <v>No Propaga</v>
      </c>
      <c r="AL288" s="58" t="str">
        <f t="shared" si="139"/>
        <v/>
      </c>
      <c r="AM288" s="58" t="str">
        <f t="shared" si="140"/>
        <v/>
      </c>
      <c r="AN288" s="59" t="str">
        <f t="shared" si="141"/>
        <v/>
      </c>
      <c r="AO288" s="59" t="str">
        <f t="shared" si="142"/>
        <v/>
      </c>
      <c r="AP288" s="60" t="str">
        <f t="shared" si="143"/>
        <v/>
      </c>
    </row>
    <row r="289" spans="1:42" ht="15" x14ac:dyDescent="0.2">
      <c r="A289" s="4">
        <v>284</v>
      </c>
      <c r="B289" s="54">
        <v>43261</v>
      </c>
      <c r="C289" s="61">
        <v>-0.9</v>
      </c>
      <c r="D289" s="61">
        <v>92</v>
      </c>
      <c r="E289" s="61" t="s">
        <v>120</v>
      </c>
      <c r="F289" s="111">
        <v>17</v>
      </c>
      <c r="G289" s="121">
        <v>16.100000000000001</v>
      </c>
      <c r="H289" s="55">
        <f>IF($D289&gt;0,Bariloche!M284,"")</f>
        <v>14.060624943970408</v>
      </c>
      <c r="I289" s="55">
        <f>IF($D289&gt;0,Bariloche!O284,"")</f>
        <v>1.8788480000000005E-3</v>
      </c>
      <c r="J289" s="55">
        <f>IF($D289&gt;0,Bariloche!Y284,"")</f>
        <v>65.217948574942838</v>
      </c>
      <c r="K289" s="55">
        <f>IF($D289&gt;0,Bariloche!Z284,"")</f>
        <v>2.4295989329945119E-5</v>
      </c>
      <c r="L289" s="55">
        <f>IF($D289&gt;0,Bariloche!AA284,"")</f>
        <v>3.7574253831176669E-3</v>
      </c>
      <c r="M289" s="55">
        <f>IF($D289&gt;0,Bariloche!AB284,"")</f>
        <v>4.8758011970126436E-6</v>
      </c>
      <c r="N289" s="56">
        <v>89</v>
      </c>
      <c r="O289" s="85" t="str">
        <f>VLOOKUP(K289,Pastizal!$A$2:$AZ$32,MATCH(N289,Pastizal!$B$1:$AZ$1)+1)</f>
        <v>B</v>
      </c>
      <c r="P289" s="85" t="str">
        <f>VLOOKUP(K289,Arbustal!$A$1:$B$61,2)</f>
        <v>B</v>
      </c>
      <c r="Q289" s="85" t="str">
        <f>VLOOKUP(L289,'Tipo A'!$A$2:$GH$384,MATCH(K289,'Tipo A'!$B$1:$GH$1)+1)</f>
        <v>B</v>
      </c>
      <c r="R289" s="85" t="str">
        <f>VLOOKUP(K289,'Tipo B'!$A$2:$FG$72,MATCH(L289,'Tipo B'!$B$1:$FG$1)+1)</f>
        <v>B</v>
      </c>
      <c r="S289" s="85" t="str">
        <f>VLOOKUP(K289,Plantaciones!$A$2:$GT$72,MATCH(L289,Plantaciones!$B$1:$GT$1)+1)</f>
        <v>B</v>
      </c>
      <c r="T289" s="85" t="str">
        <f t="shared" si="144"/>
        <v>B</v>
      </c>
      <c r="U289" s="98">
        <f t="shared" si="145"/>
        <v>1</v>
      </c>
      <c r="V289" s="98">
        <f t="shared" si="146"/>
        <v>1</v>
      </c>
      <c r="W289" s="98">
        <f t="shared" si="147"/>
        <v>1</v>
      </c>
      <c r="X289" s="98">
        <f t="shared" si="148"/>
        <v>1</v>
      </c>
      <c r="Y289" s="98">
        <f t="shared" si="149"/>
        <v>1</v>
      </c>
      <c r="Z289" s="98">
        <f t="shared" si="150"/>
        <v>1</v>
      </c>
      <c r="AA289" s="98">
        <f t="shared" si="151"/>
        <v>1</v>
      </c>
      <c r="AB289" s="85" t="str">
        <f t="shared" si="152"/>
        <v>B</v>
      </c>
      <c r="AC289" s="99">
        <f t="shared" si="153"/>
        <v>0.46</v>
      </c>
      <c r="AD289" s="99">
        <f t="shared" si="154"/>
        <v>0.43</v>
      </c>
      <c r="AE289" s="99">
        <f t="shared" si="155"/>
        <v>7.0000000000000007E-2</v>
      </c>
      <c r="AF289" s="99">
        <f t="shared" si="156"/>
        <v>0.04</v>
      </c>
      <c r="AG289" s="99">
        <f t="shared" si="157"/>
        <v>0</v>
      </c>
      <c r="AH289" s="99">
        <f t="shared" si="158"/>
        <v>1</v>
      </c>
      <c r="AI289" s="99">
        <f t="shared" si="159"/>
        <v>1</v>
      </c>
      <c r="AJ289" s="85" t="str">
        <f t="shared" si="160"/>
        <v>B</v>
      </c>
      <c r="AK289" s="57" t="str">
        <f t="shared" si="138"/>
        <v>No Propaga</v>
      </c>
      <c r="AL289" s="58" t="str">
        <f t="shared" si="139"/>
        <v/>
      </c>
      <c r="AM289" s="58" t="str">
        <f t="shared" si="140"/>
        <v/>
      </c>
      <c r="AN289" s="59" t="str">
        <f t="shared" si="141"/>
        <v/>
      </c>
      <c r="AO289" s="59" t="str">
        <f t="shared" si="142"/>
        <v/>
      </c>
      <c r="AP289" s="60" t="str">
        <f t="shared" si="143"/>
        <v/>
      </c>
    </row>
    <row r="290" spans="1:42" ht="15" x14ac:dyDescent="0.2">
      <c r="A290" s="4">
        <v>285</v>
      </c>
      <c r="B290" s="54">
        <v>43262</v>
      </c>
      <c r="C290" s="61">
        <v>-2.6</v>
      </c>
      <c r="D290" s="61">
        <v>78</v>
      </c>
      <c r="E290" s="61" t="s">
        <v>127</v>
      </c>
      <c r="F290" s="111">
        <v>9</v>
      </c>
      <c r="G290" s="121">
        <v>4</v>
      </c>
      <c r="H290" s="55">
        <f>IF($D290&gt;0,Bariloche!M285,"")</f>
        <v>20.177741726429375</v>
      </c>
      <c r="I290" s="55">
        <f>IF($D290&gt;0,Bariloche!O285,"")</f>
        <v>0</v>
      </c>
      <c r="J290" s="55">
        <f>IF($D290&gt;0,Bariloche!Y285,"")</f>
        <v>60.495874636609784</v>
      </c>
      <c r="K290" s="55">
        <f>IF($D290&gt;0,Bariloche!Z285,"")</f>
        <v>2.1992559618135463E-4</v>
      </c>
      <c r="L290" s="55">
        <f>IF($D290&gt;0,Bariloche!AA285,"")</f>
        <v>0</v>
      </c>
      <c r="M290" s="55">
        <f>IF($D290&gt;0,Bariloche!AB285,"")</f>
        <v>4.3985119236270929E-5</v>
      </c>
      <c r="N290" s="56">
        <v>89</v>
      </c>
      <c r="O290" s="85" t="str">
        <f>VLOOKUP(K290,Pastizal!$A$2:$AZ$32,MATCH(N290,Pastizal!$B$1:$AZ$1)+1)</f>
        <v>B</v>
      </c>
      <c r="P290" s="85" t="str">
        <f>VLOOKUP(K290,Arbustal!$A$1:$B$61,2)</f>
        <v>B</v>
      </c>
      <c r="Q290" s="85" t="str">
        <f>VLOOKUP(L290,'Tipo A'!$A$2:$GH$384,MATCH(K290,'Tipo A'!$B$1:$GH$1)+1)</f>
        <v>B</v>
      </c>
      <c r="R290" s="85" t="str">
        <f>VLOOKUP(K290,'Tipo B'!$A$2:$FG$72,MATCH(L290,'Tipo B'!$B$1:$FG$1)+1)</f>
        <v>B</v>
      </c>
      <c r="S290" s="85" t="str">
        <f>VLOOKUP(K290,Plantaciones!$A$2:$GT$72,MATCH(L290,Plantaciones!$B$1:$GT$1)+1)</f>
        <v>B</v>
      </c>
      <c r="T290" s="85" t="str">
        <f t="shared" si="144"/>
        <v>B</v>
      </c>
      <c r="U290" s="98">
        <f t="shared" si="145"/>
        <v>1</v>
      </c>
      <c r="V290" s="98">
        <f t="shared" si="146"/>
        <v>1</v>
      </c>
      <c r="W290" s="98">
        <f t="shared" si="147"/>
        <v>1</v>
      </c>
      <c r="X290" s="98">
        <f t="shared" si="148"/>
        <v>1</v>
      </c>
      <c r="Y290" s="98">
        <f t="shared" si="149"/>
        <v>1</v>
      </c>
      <c r="Z290" s="98">
        <f t="shared" si="150"/>
        <v>1</v>
      </c>
      <c r="AA290" s="98">
        <f t="shared" si="151"/>
        <v>1</v>
      </c>
      <c r="AB290" s="85" t="str">
        <f t="shared" si="152"/>
        <v>B</v>
      </c>
      <c r="AC290" s="99">
        <f t="shared" si="153"/>
        <v>0.46</v>
      </c>
      <c r="AD290" s="99">
        <f t="shared" si="154"/>
        <v>0.43</v>
      </c>
      <c r="AE290" s="99">
        <f t="shared" si="155"/>
        <v>7.0000000000000007E-2</v>
      </c>
      <c r="AF290" s="99">
        <f t="shared" si="156"/>
        <v>0.04</v>
      </c>
      <c r="AG290" s="99">
        <f t="shared" si="157"/>
        <v>0</v>
      </c>
      <c r="AH290" s="99">
        <f t="shared" si="158"/>
        <v>1</v>
      </c>
      <c r="AI290" s="99">
        <f t="shared" si="159"/>
        <v>1</v>
      </c>
      <c r="AJ290" s="85" t="str">
        <f t="shared" si="160"/>
        <v>B</v>
      </c>
      <c r="AK290" s="57" t="str">
        <f t="shared" si="138"/>
        <v>No Propaga</v>
      </c>
      <c r="AL290" s="58" t="str">
        <f t="shared" si="139"/>
        <v/>
      </c>
      <c r="AM290" s="58" t="str">
        <f t="shared" si="140"/>
        <v/>
      </c>
      <c r="AN290" s="59" t="str">
        <f t="shared" si="141"/>
        <v/>
      </c>
      <c r="AO290" s="59" t="str">
        <f t="shared" si="142"/>
        <v/>
      </c>
      <c r="AP290" s="60" t="str">
        <f t="shared" si="143"/>
        <v/>
      </c>
    </row>
    <row r="291" spans="1:42" ht="15" x14ac:dyDescent="0.2">
      <c r="A291" s="4">
        <v>286</v>
      </c>
      <c r="B291" s="54">
        <v>43263</v>
      </c>
      <c r="C291" s="61">
        <v>2.6</v>
      </c>
      <c r="D291" s="61">
        <v>74</v>
      </c>
      <c r="E291" s="61" t="s">
        <v>70</v>
      </c>
      <c r="F291" s="111">
        <v>22</v>
      </c>
      <c r="G291" s="121"/>
      <c r="H291" s="55">
        <f>IF($D291&gt;0,Bariloche!M286,"")</f>
        <v>41.858807113984234</v>
      </c>
      <c r="I291" s="55">
        <f>IF($D291&gt;0,Bariloche!O286,"")</f>
        <v>0.112965736</v>
      </c>
      <c r="J291" s="55">
        <f>IF($D291&gt;0,Bariloche!Y286,"")</f>
        <v>60.667874636609781</v>
      </c>
      <c r="K291" s="55">
        <f>IF($D291&gt;0,Bariloche!Z286,"")</f>
        <v>0.14801912964527772</v>
      </c>
      <c r="L291" s="55">
        <f>IF($D291&gt;0,Bariloche!AA286,"")</f>
        <v>0.22488461416517341</v>
      </c>
      <c r="M291" s="55">
        <f>IF($D291&gt;0,Bariloche!AB286,"")</f>
        <v>3.2374769055157709E-2</v>
      </c>
      <c r="N291" s="56">
        <v>89</v>
      </c>
      <c r="O291" s="85" t="str">
        <f>VLOOKUP(K291,Pastizal!$A$2:$AZ$32,MATCH(N291,Pastizal!$B$1:$AZ$1)+1)</f>
        <v>B</v>
      </c>
      <c r="P291" s="85" t="str">
        <f>VLOOKUP(K291,Arbustal!$A$1:$B$61,2)</f>
        <v>B</v>
      </c>
      <c r="Q291" s="85" t="str">
        <f>VLOOKUP(L291,'Tipo A'!$A$2:$GH$384,MATCH(K291,'Tipo A'!$B$1:$GH$1)+1)</f>
        <v>B</v>
      </c>
      <c r="R291" s="85" t="str">
        <f>VLOOKUP(K291,'Tipo B'!$A$2:$FG$72,MATCH(L291,'Tipo B'!$B$1:$FG$1)+1)</f>
        <v>B</v>
      </c>
      <c r="S291" s="85" t="str">
        <f>VLOOKUP(K291,Plantaciones!$A$2:$GT$72,MATCH(L291,Plantaciones!$B$1:$GT$1)+1)</f>
        <v>B</v>
      </c>
      <c r="T291" s="85" t="str">
        <f t="shared" si="144"/>
        <v>B</v>
      </c>
      <c r="U291" s="98">
        <f t="shared" si="145"/>
        <v>1</v>
      </c>
      <c r="V291" s="98">
        <f t="shared" si="146"/>
        <v>1</v>
      </c>
      <c r="W291" s="98">
        <f t="shared" si="147"/>
        <v>1</v>
      </c>
      <c r="X291" s="98">
        <f t="shared" si="148"/>
        <v>1</v>
      </c>
      <c r="Y291" s="98">
        <f t="shared" si="149"/>
        <v>1</v>
      </c>
      <c r="Z291" s="98">
        <f t="shared" si="150"/>
        <v>1</v>
      </c>
      <c r="AA291" s="98">
        <f t="shared" si="151"/>
        <v>1</v>
      </c>
      <c r="AB291" s="85" t="str">
        <f t="shared" si="152"/>
        <v>B</v>
      </c>
      <c r="AC291" s="99">
        <f t="shared" si="153"/>
        <v>0.46</v>
      </c>
      <c r="AD291" s="99">
        <f t="shared" si="154"/>
        <v>0.43</v>
      </c>
      <c r="AE291" s="99">
        <f t="shared" si="155"/>
        <v>7.0000000000000007E-2</v>
      </c>
      <c r="AF291" s="99">
        <f t="shared" si="156"/>
        <v>0.04</v>
      </c>
      <c r="AG291" s="99">
        <f t="shared" si="157"/>
        <v>0</v>
      </c>
      <c r="AH291" s="99">
        <f t="shared" si="158"/>
        <v>1</v>
      </c>
      <c r="AI291" s="99">
        <f t="shared" si="159"/>
        <v>1</v>
      </c>
      <c r="AJ291" s="85" t="str">
        <f t="shared" si="160"/>
        <v>B</v>
      </c>
      <c r="AK291" s="57" t="str">
        <f t="shared" si="138"/>
        <v>No Propaga</v>
      </c>
      <c r="AL291" s="58" t="str">
        <f t="shared" si="139"/>
        <v/>
      </c>
      <c r="AM291" s="58" t="str">
        <f t="shared" si="140"/>
        <v/>
      </c>
      <c r="AN291" s="59" t="str">
        <f t="shared" si="141"/>
        <v/>
      </c>
      <c r="AO291" s="59" t="str">
        <f t="shared" si="142"/>
        <v/>
      </c>
      <c r="AP291" s="60" t="str">
        <f t="shared" si="143"/>
        <v/>
      </c>
    </row>
    <row r="292" spans="1:42" ht="15" x14ac:dyDescent="0.2">
      <c r="A292" s="4">
        <v>287</v>
      </c>
      <c r="B292" s="54">
        <v>43264</v>
      </c>
      <c r="C292" s="61">
        <v>-2.6</v>
      </c>
      <c r="D292" s="61">
        <v>85</v>
      </c>
      <c r="E292" s="61" t="s">
        <v>94</v>
      </c>
      <c r="F292" s="111">
        <v>16</v>
      </c>
      <c r="G292" s="121"/>
      <c r="H292" s="55">
        <f>IF($D292&gt;0,Bariloche!M287,"")</f>
        <v>50.656675280728855</v>
      </c>
      <c r="I292" s="55">
        <f>IF($D292&gt;0,Bariloche!O287,"")</f>
        <v>0.112965736</v>
      </c>
      <c r="J292" s="55">
        <f>IF($D292&gt;0,Bariloche!Y287,"")</f>
        <v>60.667874636609781</v>
      </c>
      <c r="K292" s="55">
        <f>IF($D292&gt;0,Bariloche!Z287,"")</f>
        <v>0.39743573948461036</v>
      </c>
      <c r="L292" s="55">
        <f>IF($D292&gt;0,Bariloche!AA287,"")</f>
        <v>0.22488461416517341</v>
      </c>
      <c r="M292" s="55">
        <f>IF($D292&gt;0,Bariloche!AB287,"")</f>
        <v>8.6927212117211508E-2</v>
      </c>
      <c r="N292" s="56">
        <v>89</v>
      </c>
      <c r="O292" s="85" t="str">
        <f>VLOOKUP(K292,Pastizal!$A$2:$AZ$32,MATCH(N292,Pastizal!$B$1:$AZ$1)+1)</f>
        <v>B</v>
      </c>
      <c r="P292" s="85" t="str">
        <f>VLOOKUP(K292,Arbustal!$A$1:$B$61,2)</f>
        <v>B</v>
      </c>
      <c r="Q292" s="85" t="str">
        <f>VLOOKUP(L292,'Tipo A'!$A$2:$GH$384,MATCH(K292,'Tipo A'!$B$1:$GH$1)+1)</f>
        <v>B</v>
      </c>
      <c r="R292" s="85" t="str">
        <f>VLOOKUP(K292,'Tipo B'!$A$2:$FG$72,MATCH(L292,'Tipo B'!$B$1:$FG$1)+1)</f>
        <v>B</v>
      </c>
      <c r="S292" s="85" t="str">
        <f>VLOOKUP(K292,Plantaciones!$A$2:$GT$72,MATCH(L292,Plantaciones!$B$1:$GT$1)+1)</f>
        <v>B</v>
      </c>
      <c r="T292" s="85" t="str">
        <f t="shared" si="144"/>
        <v>B</v>
      </c>
      <c r="U292" s="98">
        <f t="shared" si="145"/>
        <v>1</v>
      </c>
      <c r="V292" s="98">
        <f t="shared" si="146"/>
        <v>1</v>
      </c>
      <c r="W292" s="98">
        <f t="shared" si="147"/>
        <v>1</v>
      </c>
      <c r="X292" s="98">
        <f t="shared" si="148"/>
        <v>1</v>
      </c>
      <c r="Y292" s="98">
        <f t="shared" si="149"/>
        <v>1</v>
      </c>
      <c r="Z292" s="98">
        <f t="shared" si="150"/>
        <v>1</v>
      </c>
      <c r="AA292" s="98">
        <f t="shared" si="151"/>
        <v>1</v>
      </c>
      <c r="AB292" s="85" t="str">
        <f t="shared" si="152"/>
        <v>B</v>
      </c>
      <c r="AC292" s="99">
        <f t="shared" si="153"/>
        <v>0.46</v>
      </c>
      <c r="AD292" s="99">
        <f t="shared" si="154"/>
        <v>0.43</v>
      </c>
      <c r="AE292" s="99">
        <f t="shared" si="155"/>
        <v>7.0000000000000007E-2</v>
      </c>
      <c r="AF292" s="99">
        <f t="shared" si="156"/>
        <v>0.04</v>
      </c>
      <c r="AG292" s="99">
        <f t="shared" si="157"/>
        <v>0</v>
      </c>
      <c r="AH292" s="99">
        <f t="shared" si="158"/>
        <v>1</v>
      </c>
      <c r="AI292" s="99">
        <f t="shared" si="159"/>
        <v>1</v>
      </c>
      <c r="AJ292" s="85" t="str">
        <f t="shared" si="160"/>
        <v>B</v>
      </c>
      <c r="AK292" s="57" t="str">
        <f t="shared" si="138"/>
        <v>No Propaga</v>
      </c>
      <c r="AL292" s="58" t="str">
        <f t="shared" si="139"/>
        <v/>
      </c>
      <c r="AM292" s="58" t="str">
        <f t="shared" si="140"/>
        <v/>
      </c>
      <c r="AN292" s="59" t="str">
        <f t="shared" si="141"/>
        <v/>
      </c>
      <c r="AO292" s="59" t="str">
        <f t="shared" si="142"/>
        <v/>
      </c>
      <c r="AP292" s="60" t="str">
        <f t="shared" si="143"/>
        <v/>
      </c>
    </row>
    <row r="293" spans="1:42" ht="15" x14ac:dyDescent="0.2">
      <c r="A293" s="4">
        <v>288</v>
      </c>
      <c r="B293" s="54">
        <v>43265</v>
      </c>
      <c r="C293" s="61">
        <v>-5.6</v>
      </c>
      <c r="D293" s="61">
        <v>80</v>
      </c>
      <c r="E293" s="61" t="s">
        <v>94</v>
      </c>
      <c r="F293" s="111">
        <v>5</v>
      </c>
      <c r="G293" s="121"/>
      <c r="H293" s="55">
        <f>IF($D293&gt;0,Bariloche!M288,"")</f>
        <v>56.423063204481046</v>
      </c>
      <c r="I293" s="55">
        <f>IF($D293&gt;0,Bariloche!O288,"")</f>
        <v>0.112965736</v>
      </c>
      <c r="J293" s="55">
        <f>IF($D293&gt;0,Bariloche!Y288,"")</f>
        <v>60.667874636609781</v>
      </c>
      <c r="K293" s="55">
        <f>IF($D293&gt;0,Bariloche!Z288,"")</f>
        <v>0.40624457086713261</v>
      </c>
      <c r="L293" s="55">
        <f>IF($D293&gt;0,Bariloche!AA288,"")</f>
        <v>0.22488461416517341</v>
      </c>
      <c r="M293" s="55">
        <f>IF($D293&gt;0,Bariloche!AB288,"")</f>
        <v>8.8853881206121949E-2</v>
      </c>
      <c r="N293" s="56">
        <v>89</v>
      </c>
      <c r="O293" s="85" t="str">
        <f>VLOOKUP(K293,Pastizal!$A$2:$AZ$32,MATCH(N293,Pastizal!$B$1:$AZ$1)+1)</f>
        <v>B</v>
      </c>
      <c r="P293" s="85" t="str">
        <f>VLOOKUP(K293,Arbustal!$A$1:$B$61,2)</f>
        <v>B</v>
      </c>
      <c r="Q293" s="85" t="str">
        <f>VLOOKUP(L293,'Tipo A'!$A$2:$GH$384,MATCH(K293,'Tipo A'!$B$1:$GH$1)+1)</f>
        <v>B</v>
      </c>
      <c r="R293" s="85" t="str">
        <f>VLOOKUP(K293,'Tipo B'!$A$2:$FG$72,MATCH(L293,'Tipo B'!$B$1:$FG$1)+1)</f>
        <v>B</v>
      </c>
      <c r="S293" s="85" t="str">
        <f>VLOOKUP(K293,Plantaciones!$A$2:$GT$72,MATCH(L293,Plantaciones!$B$1:$GT$1)+1)</f>
        <v>B</v>
      </c>
      <c r="T293" s="85" t="str">
        <f t="shared" si="144"/>
        <v>B</v>
      </c>
      <c r="U293" s="98">
        <f t="shared" si="145"/>
        <v>1</v>
      </c>
      <c r="V293" s="98">
        <f t="shared" si="146"/>
        <v>1</v>
      </c>
      <c r="W293" s="98">
        <f t="shared" si="147"/>
        <v>1</v>
      </c>
      <c r="X293" s="98">
        <f t="shared" si="148"/>
        <v>1</v>
      </c>
      <c r="Y293" s="98">
        <f t="shared" si="149"/>
        <v>1</v>
      </c>
      <c r="Z293" s="98">
        <f t="shared" si="150"/>
        <v>1</v>
      </c>
      <c r="AA293" s="98">
        <f t="shared" si="151"/>
        <v>1</v>
      </c>
      <c r="AB293" s="85" t="str">
        <f t="shared" si="152"/>
        <v>B</v>
      </c>
      <c r="AC293" s="99">
        <f t="shared" si="153"/>
        <v>0.46</v>
      </c>
      <c r="AD293" s="99">
        <f t="shared" si="154"/>
        <v>0.43</v>
      </c>
      <c r="AE293" s="99">
        <f t="shared" si="155"/>
        <v>7.0000000000000007E-2</v>
      </c>
      <c r="AF293" s="99">
        <f t="shared" si="156"/>
        <v>0.04</v>
      </c>
      <c r="AG293" s="99">
        <f t="shared" si="157"/>
        <v>0</v>
      </c>
      <c r="AH293" s="99">
        <f t="shared" si="158"/>
        <v>1</v>
      </c>
      <c r="AI293" s="99">
        <f t="shared" si="159"/>
        <v>1</v>
      </c>
      <c r="AJ293" s="85" t="str">
        <f t="shared" si="160"/>
        <v>B</v>
      </c>
      <c r="AK293" s="57" t="str">
        <f t="shared" si="138"/>
        <v>No Propaga</v>
      </c>
      <c r="AL293" s="58" t="str">
        <f t="shared" si="139"/>
        <v/>
      </c>
      <c r="AM293" s="58" t="str">
        <f t="shared" si="140"/>
        <v/>
      </c>
      <c r="AN293" s="59" t="str">
        <f t="shared" si="141"/>
        <v/>
      </c>
      <c r="AO293" s="59" t="str">
        <f t="shared" si="142"/>
        <v/>
      </c>
      <c r="AP293" s="60" t="str">
        <f t="shared" si="143"/>
        <v/>
      </c>
    </row>
    <row r="294" spans="1:42" ht="15" x14ac:dyDescent="0.2">
      <c r="A294" s="4">
        <v>289</v>
      </c>
      <c r="B294" s="54">
        <v>43266</v>
      </c>
      <c r="C294" s="61">
        <v>-1.4</v>
      </c>
      <c r="D294" s="61">
        <v>74</v>
      </c>
      <c r="E294" s="61" t="s">
        <v>76</v>
      </c>
      <c r="F294" s="111">
        <v>5</v>
      </c>
      <c r="G294" s="121"/>
      <c r="H294" s="55">
        <f>IF($D294&gt;0,Bariloche!M289,"")</f>
        <v>63.19182812914601</v>
      </c>
      <c r="I294" s="55">
        <f>IF($D294&gt;0,Bariloche!O289,"")</f>
        <v>0.112965736</v>
      </c>
      <c r="J294" s="55">
        <f>IF($D294&gt;0,Bariloche!Y289,"")</f>
        <v>60.667874636609781</v>
      </c>
      <c r="K294" s="55">
        <f>IF($D294&gt;0,Bariloche!Z289,"")</f>
        <v>0.62717676780957932</v>
      </c>
      <c r="L294" s="55">
        <f>IF($D294&gt;0,Bariloche!AA289,"")</f>
        <v>0.22488461416517341</v>
      </c>
      <c r="M294" s="55">
        <f>IF($D294&gt;0,Bariloche!AB289,"")</f>
        <v>0.13717620866475072</v>
      </c>
      <c r="N294" s="56">
        <v>89</v>
      </c>
      <c r="O294" s="85" t="str">
        <f>VLOOKUP(K294,Pastizal!$A$2:$AZ$32,MATCH(N294,Pastizal!$B$1:$AZ$1)+1)</f>
        <v>B</v>
      </c>
      <c r="P294" s="85" t="str">
        <f>VLOOKUP(K294,Arbustal!$A$1:$B$61,2)</f>
        <v>M</v>
      </c>
      <c r="Q294" s="85" t="str">
        <f>VLOOKUP(L294,'Tipo A'!$A$2:$GH$384,MATCH(K294,'Tipo A'!$B$1:$GH$1)+1)</f>
        <v>B</v>
      </c>
      <c r="R294" s="85" t="str">
        <f>VLOOKUP(K294,'Tipo B'!$A$2:$FG$72,MATCH(L294,'Tipo B'!$B$1:$FG$1)+1)</f>
        <v>B</v>
      </c>
      <c r="S294" s="85" t="str">
        <f>VLOOKUP(K294,Plantaciones!$A$2:$GT$72,MATCH(L294,Plantaciones!$B$1:$GT$1)+1)</f>
        <v>B</v>
      </c>
      <c r="T294" s="85" t="str">
        <f t="shared" si="144"/>
        <v>B</v>
      </c>
      <c r="U294" s="98">
        <f t="shared" si="145"/>
        <v>1</v>
      </c>
      <c r="V294" s="98">
        <f t="shared" si="146"/>
        <v>2</v>
      </c>
      <c r="W294" s="98">
        <f t="shared" si="147"/>
        <v>1</v>
      </c>
      <c r="X294" s="98">
        <f t="shared" si="148"/>
        <v>1</v>
      </c>
      <c r="Y294" s="98">
        <f t="shared" si="149"/>
        <v>1</v>
      </c>
      <c r="Z294" s="98">
        <f t="shared" si="150"/>
        <v>1.2</v>
      </c>
      <c r="AA294" s="98">
        <f t="shared" si="151"/>
        <v>1</v>
      </c>
      <c r="AB294" s="85" t="str">
        <f t="shared" si="152"/>
        <v>B</v>
      </c>
      <c r="AC294" s="99">
        <f t="shared" si="153"/>
        <v>0.46</v>
      </c>
      <c r="AD294" s="99">
        <f t="shared" si="154"/>
        <v>0.86</v>
      </c>
      <c r="AE294" s="99">
        <f t="shared" si="155"/>
        <v>7.0000000000000007E-2</v>
      </c>
      <c r="AF294" s="99">
        <f t="shared" si="156"/>
        <v>0.04</v>
      </c>
      <c r="AG294" s="99">
        <f t="shared" si="157"/>
        <v>0</v>
      </c>
      <c r="AH294" s="99">
        <f t="shared" si="158"/>
        <v>1.4300000000000002</v>
      </c>
      <c r="AI294" s="99">
        <f t="shared" si="159"/>
        <v>1</v>
      </c>
      <c r="AJ294" s="85" t="str">
        <f t="shared" si="160"/>
        <v>B</v>
      </c>
      <c r="AK294" s="57" t="str">
        <f t="shared" si="138"/>
        <v>No Propaga</v>
      </c>
      <c r="AL294" s="58" t="str">
        <f t="shared" si="139"/>
        <v/>
      </c>
      <c r="AM294" s="58" t="str">
        <f t="shared" si="140"/>
        <v/>
      </c>
      <c r="AN294" s="59" t="str">
        <f t="shared" si="141"/>
        <v/>
      </c>
      <c r="AO294" s="59" t="str">
        <f t="shared" si="142"/>
        <v/>
      </c>
      <c r="AP294" s="60" t="str">
        <f t="shared" si="143"/>
        <v/>
      </c>
    </row>
    <row r="295" spans="1:42" ht="15" x14ac:dyDescent="0.2">
      <c r="A295" s="4">
        <v>290</v>
      </c>
      <c r="B295" s="54">
        <v>43267</v>
      </c>
      <c r="C295" s="61">
        <v>8</v>
      </c>
      <c r="D295" s="61">
        <v>79</v>
      </c>
      <c r="E295" s="61" t="s">
        <v>70</v>
      </c>
      <c r="F295" s="111">
        <v>33</v>
      </c>
      <c r="G295" s="121"/>
      <c r="H295" s="55">
        <f>IF($D295&gt;0,Bariloche!M290,"")</f>
        <v>72.439180509992866</v>
      </c>
      <c r="I295" s="55">
        <f>IF($D295&gt;0,Bariloche!O290,"")</f>
        <v>0.33737064400000005</v>
      </c>
      <c r="J295" s="55">
        <f>IF($D295&gt;0,Bariloche!Y290,"")</f>
        <v>61.81187463660978</v>
      </c>
      <c r="K295" s="55">
        <f>IF($D295&gt;0,Bariloche!Z290,"")</f>
        <v>3.5891885882437613</v>
      </c>
      <c r="L295" s="55">
        <f>IF($D295&gt;0,Bariloche!AA290,"")</f>
        <v>0.66565834137230895</v>
      </c>
      <c r="M295" s="55">
        <f>IF($D295&gt;0,Bariloche!AB290,"")</f>
        <v>0.87948967838140424</v>
      </c>
      <c r="N295" s="56">
        <v>89</v>
      </c>
      <c r="O295" s="85" t="str">
        <f>VLOOKUP(K295,Pastizal!$A$2:$AZ$32,MATCH(N295,Pastizal!$B$1:$AZ$1)+1)</f>
        <v>A</v>
      </c>
      <c r="P295" s="85" t="str">
        <f>VLOOKUP(K295,Arbustal!$A$1:$B$61,2)</f>
        <v>E</v>
      </c>
      <c r="Q295" s="85" t="str">
        <f>VLOOKUP(L295,'Tipo A'!$A$2:$GH$384,MATCH(K295,'Tipo A'!$B$1:$GH$1)+1)</f>
        <v>B</v>
      </c>
      <c r="R295" s="85" t="str">
        <f>VLOOKUP(K295,'Tipo B'!$A$2:$FG$72,MATCH(L295,'Tipo B'!$B$1:$FG$1)+1)</f>
        <v>M</v>
      </c>
      <c r="S295" s="85" t="str">
        <f>VLOOKUP(K295,Plantaciones!$A$2:$GT$72,MATCH(L295,Plantaciones!$B$1:$GT$1)+1)</f>
        <v>B</v>
      </c>
      <c r="T295" s="85" t="str">
        <f t="shared" si="144"/>
        <v>M</v>
      </c>
      <c r="U295" s="98">
        <f t="shared" si="145"/>
        <v>3</v>
      </c>
      <c r="V295" s="98">
        <f t="shared" si="146"/>
        <v>5</v>
      </c>
      <c r="W295" s="98">
        <f t="shared" si="147"/>
        <v>1</v>
      </c>
      <c r="X295" s="98">
        <f t="shared" si="148"/>
        <v>2</v>
      </c>
      <c r="Y295" s="98">
        <f t="shared" si="149"/>
        <v>1</v>
      </c>
      <c r="Z295" s="98">
        <f t="shared" si="150"/>
        <v>2.4</v>
      </c>
      <c r="AA295" s="98">
        <f t="shared" si="151"/>
        <v>2</v>
      </c>
      <c r="AB295" s="85" t="str">
        <f t="shared" si="152"/>
        <v>MA</v>
      </c>
      <c r="AC295" s="99">
        <f t="shared" si="153"/>
        <v>1.3800000000000001</v>
      </c>
      <c r="AD295" s="99">
        <f t="shared" si="154"/>
        <v>2.15</v>
      </c>
      <c r="AE295" s="99">
        <f t="shared" si="155"/>
        <v>7.0000000000000007E-2</v>
      </c>
      <c r="AF295" s="99">
        <f t="shared" si="156"/>
        <v>0.08</v>
      </c>
      <c r="AG295" s="99">
        <f t="shared" si="157"/>
        <v>0</v>
      </c>
      <c r="AH295" s="99">
        <f t="shared" si="158"/>
        <v>3.68</v>
      </c>
      <c r="AI295" s="99">
        <f t="shared" si="159"/>
        <v>4</v>
      </c>
      <c r="AJ295" s="85" t="str">
        <f t="shared" si="160"/>
        <v>B</v>
      </c>
      <c r="AK295" s="57" t="str">
        <f t="shared" si="138"/>
        <v>No Propaga</v>
      </c>
      <c r="AL295" s="58" t="str">
        <f t="shared" si="139"/>
        <v/>
      </c>
      <c r="AM295" s="58" t="str">
        <f t="shared" si="140"/>
        <v/>
      </c>
      <c r="AN295" s="59" t="str">
        <f t="shared" si="141"/>
        <v/>
      </c>
      <c r="AO295" s="59" t="str">
        <f t="shared" si="142"/>
        <v/>
      </c>
      <c r="AP295" s="60" t="str">
        <f t="shared" si="143"/>
        <v/>
      </c>
    </row>
    <row r="296" spans="1:42" ht="15" x14ac:dyDescent="0.2">
      <c r="A296" s="4">
        <v>291</v>
      </c>
      <c r="B296" s="54">
        <v>43268</v>
      </c>
      <c r="C296" s="61">
        <v>12.2</v>
      </c>
      <c r="D296" s="61">
        <v>68</v>
      </c>
      <c r="E296" s="61" t="s">
        <v>76</v>
      </c>
      <c r="F296" s="111">
        <v>51</v>
      </c>
      <c r="G296" s="121"/>
      <c r="H296" s="55">
        <f>IF($D296&gt;0,Bariloche!M291,"")</f>
        <v>80.331485872775446</v>
      </c>
      <c r="I296" s="55">
        <f>IF($D296&gt;0,Bariloche!O291,"")</f>
        <v>0.83714421200000011</v>
      </c>
      <c r="J296" s="55">
        <f>IF($D296&gt;0,Bariloche!Y291,"")</f>
        <v>63.711874636609778</v>
      </c>
      <c r="K296" s="55">
        <f>IF($D296&gt;0,Bariloche!Z291,"")</f>
        <v>15.378225221718605</v>
      </c>
      <c r="L296" s="55">
        <f>IF($D296&gt;0,Bariloche!AA291,"")</f>
        <v>1.6210391836595648</v>
      </c>
      <c r="M296" s="55">
        <f>IF($D296&gt;0,Bariloche!AB291,"")</f>
        <v>7.8756355594552758</v>
      </c>
      <c r="N296" s="56">
        <v>89</v>
      </c>
      <c r="O296" s="85" t="str">
        <f>VLOOKUP(K296,Pastizal!$A$2:$AZ$32,MATCH(N296,Pastizal!$B$1:$AZ$1)+1)</f>
        <v>E</v>
      </c>
      <c r="P296" s="85" t="str">
        <f>VLOOKUP(K296,Arbustal!$A$1:$B$61,2)</f>
        <v>E</v>
      </c>
      <c r="Q296" s="85" t="str">
        <f>VLOOKUP(L296,'Tipo A'!$A$2:$GH$384,MATCH(K296,'Tipo A'!$B$1:$GH$1)+1)</f>
        <v>M</v>
      </c>
      <c r="R296" s="85" t="str">
        <f>VLOOKUP(K296,'Tipo B'!$A$2:$FG$72,MATCH(L296,'Tipo B'!$B$1:$FG$1)+1)</f>
        <v>M</v>
      </c>
      <c r="S296" s="85" t="str">
        <f>VLOOKUP(K296,Plantaciones!$A$2:$GT$72,MATCH(L296,Plantaciones!$B$1:$GT$1)+1)</f>
        <v>M</v>
      </c>
      <c r="T296" s="85" t="str">
        <f t="shared" si="144"/>
        <v>A</v>
      </c>
      <c r="U296" s="98">
        <f t="shared" si="145"/>
        <v>5</v>
      </c>
      <c r="V296" s="98">
        <f t="shared" si="146"/>
        <v>5</v>
      </c>
      <c r="W296" s="98">
        <f t="shared" si="147"/>
        <v>2</v>
      </c>
      <c r="X296" s="98">
        <f t="shared" si="148"/>
        <v>2</v>
      </c>
      <c r="Y296" s="98">
        <f t="shared" si="149"/>
        <v>2</v>
      </c>
      <c r="Z296" s="98">
        <f t="shared" si="150"/>
        <v>3.2</v>
      </c>
      <c r="AA296" s="98">
        <f t="shared" si="151"/>
        <v>3</v>
      </c>
      <c r="AB296" s="85" t="str">
        <f t="shared" si="152"/>
        <v>E</v>
      </c>
      <c r="AC296" s="99">
        <f t="shared" si="153"/>
        <v>2.3000000000000003</v>
      </c>
      <c r="AD296" s="99">
        <f t="shared" si="154"/>
        <v>2.15</v>
      </c>
      <c r="AE296" s="99">
        <f t="shared" si="155"/>
        <v>0.14000000000000001</v>
      </c>
      <c r="AF296" s="99">
        <f t="shared" si="156"/>
        <v>0.08</v>
      </c>
      <c r="AG296" s="99">
        <f t="shared" si="157"/>
        <v>0</v>
      </c>
      <c r="AH296" s="99">
        <f t="shared" si="158"/>
        <v>4.67</v>
      </c>
      <c r="AI296" s="99">
        <f t="shared" si="159"/>
        <v>5</v>
      </c>
      <c r="AJ296" s="85" t="str">
        <f t="shared" si="160"/>
        <v>B</v>
      </c>
      <c r="AK296" s="57" t="str">
        <f t="shared" si="138"/>
        <v>Propagación</v>
      </c>
      <c r="AL296" s="58" t="str">
        <f t="shared" si="139"/>
        <v>rápida</v>
      </c>
      <c r="AM296" s="58" t="str">
        <f t="shared" si="140"/>
        <v/>
      </c>
      <c r="AN296" s="59" t="str">
        <f t="shared" si="141"/>
        <v/>
      </c>
      <c r="AO296" s="59" t="str">
        <f t="shared" si="142"/>
        <v/>
      </c>
      <c r="AP296" s="60" t="str">
        <f t="shared" si="143"/>
        <v/>
      </c>
    </row>
    <row r="297" spans="1:42" ht="15" x14ac:dyDescent="0.2">
      <c r="A297" s="4">
        <v>292</v>
      </c>
      <c r="B297" s="54">
        <v>43269</v>
      </c>
      <c r="C297" s="61">
        <v>12.3</v>
      </c>
      <c r="D297" s="61">
        <v>73</v>
      </c>
      <c r="E297" s="61" t="s">
        <v>97</v>
      </c>
      <c r="F297" s="111">
        <v>26</v>
      </c>
      <c r="G297" s="112"/>
      <c r="H297" s="55">
        <f>IF($D297&gt;0,Bariloche!M292,"")</f>
        <v>81.509874080621216</v>
      </c>
      <c r="I297" s="55">
        <f>IF($D297&gt;0,Bariloche!O292,"")</f>
        <v>1.2619987160000001</v>
      </c>
      <c r="J297" s="55">
        <f>IF($D297&gt;0,Bariloche!Y292,"")</f>
        <v>65.629874636609784</v>
      </c>
      <c r="K297" s="55">
        <f>IF($D297&gt;0,Bariloche!Z292,"")</f>
        <v>4.9824280385862716</v>
      </c>
      <c r="L297" s="55">
        <f>IF($D297&gt;0,Bariloche!AA292,"")</f>
        <v>2.4082277339432903</v>
      </c>
      <c r="M297" s="55">
        <f>IF($D297&gt;0,Bariloche!AB292,"")</f>
        <v>2.7139548401528741</v>
      </c>
      <c r="N297" s="56">
        <v>89</v>
      </c>
      <c r="O297" s="85" t="str">
        <f>VLOOKUP(K297,Pastizal!$A$2:$AZ$32,MATCH(N297,Pastizal!$B$1:$AZ$1)+1)</f>
        <v>A</v>
      </c>
      <c r="P297" s="85" t="str">
        <f>VLOOKUP(K297,Arbustal!$A$1:$B$61,2)</f>
        <v>E</v>
      </c>
      <c r="Q297" s="85" t="str">
        <f>VLOOKUP(L297,'Tipo A'!$A$2:$GH$384,MATCH(K297,'Tipo A'!$B$1:$GH$1)+1)</f>
        <v>B</v>
      </c>
      <c r="R297" s="85" t="str">
        <f>VLOOKUP(K297,'Tipo B'!$A$2:$FG$72,MATCH(L297,'Tipo B'!$B$1:$FG$1)+1)</f>
        <v>M</v>
      </c>
      <c r="S297" s="85" t="str">
        <f>VLOOKUP(K297,Plantaciones!$A$2:$GT$72,MATCH(L297,Plantaciones!$B$1:$GT$1)+1)</f>
        <v>B</v>
      </c>
      <c r="T297" s="85" t="str">
        <f t="shared" si="144"/>
        <v>M</v>
      </c>
      <c r="U297" s="98">
        <f t="shared" si="145"/>
        <v>3</v>
      </c>
      <c r="V297" s="98">
        <f t="shared" si="146"/>
        <v>5</v>
      </c>
      <c r="W297" s="98">
        <f t="shared" si="147"/>
        <v>1</v>
      </c>
      <c r="X297" s="98">
        <f t="shared" si="148"/>
        <v>2</v>
      </c>
      <c r="Y297" s="98">
        <f t="shared" si="149"/>
        <v>1</v>
      </c>
      <c r="Z297" s="98">
        <f t="shared" si="150"/>
        <v>2.4</v>
      </c>
      <c r="AA297" s="98">
        <f t="shared" si="151"/>
        <v>2</v>
      </c>
      <c r="AB297" s="85" t="str">
        <f t="shared" si="152"/>
        <v>MA</v>
      </c>
      <c r="AC297" s="99">
        <f t="shared" si="153"/>
        <v>1.3800000000000001</v>
      </c>
      <c r="AD297" s="99">
        <f t="shared" si="154"/>
        <v>2.15</v>
      </c>
      <c r="AE297" s="99">
        <f t="shared" si="155"/>
        <v>7.0000000000000007E-2</v>
      </c>
      <c r="AF297" s="99">
        <f t="shared" si="156"/>
        <v>0.08</v>
      </c>
      <c r="AG297" s="99">
        <f t="shared" si="157"/>
        <v>0</v>
      </c>
      <c r="AH297" s="99">
        <f t="shared" si="158"/>
        <v>3.68</v>
      </c>
      <c r="AI297" s="99">
        <f t="shared" si="159"/>
        <v>4</v>
      </c>
      <c r="AJ297" s="85" t="str">
        <f t="shared" si="160"/>
        <v>B</v>
      </c>
      <c r="AK297" s="57" t="str">
        <f t="shared" si="138"/>
        <v>Propagación</v>
      </c>
      <c r="AL297" s="58" t="str">
        <f t="shared" si="139"/>
        <v/>
      </c>
      <c r="AM297" s="58" t="str">
        <f t="shared" si="140"/>
        <v/>
      </c>
      <c r="AN297" s="59" t="str">
        <f t="shared" si="141"/>
        <v/>
      </c>
      <c r="AO297" s="59" t="str">
        <f t="shared" si="142"/>
        <v/>
      </c>
      <c r="AP297" s="60" t="str">
        <f t="shared" si="143"/>
        <v/>
      </c>
    </row>
    <row r="298" spans="1:42" ht="15" x14ac:dyDescent="0.2">
      <c r="A298" s="4">
        <v>293</v>
      </c>
      <c r="B298" s="54">
        <v>43270</v>
      </c>
      <c r="C298" s="61">
        <v>3.8</v>
      </c>
      <c r="D298" s="61">
        <v>91</v>
      </c>
      <c r="E298" s="61" t="s">
        <v>70</v>
      </c>
      <c r="F298" s="111">
        <v>21</v>
      </c>
      <c r="G298" s="112">
        <v>2.8</v>
      </c>
      <c r="H298" s="55">
        <f>IF($D298&gt;0,Bariloche!M293,"")</f>
        <v>51.988011139687664</v>
      </c>
      <c r="I298" s="55">
        <f>IF($D298&gt;0,Bariloche!O293,"")</f>
        <v>0.26914782431506379</v>
      </c>
      <c r="J298" s="55">
        <f>IF($D298&gt;0,Bariloche!Y293,"")</f>
        <v>66.01787463660979</v>
      </c>
      <c r="K298" s="55">
        <f>IF($D298&gt;0,Bariloche!Z293,"")</f>
        <v>0.59466518543706215</v>
      </c>
      <c r="L298" s="55">
        <f>IF($D298&gt;0,Bariloche!AA293,"")</f>
        <v>0.53286456878499078</v>
      </c>
      <c r="M298" s="55">
        <f>IF($D298&gt;0,Bariloche!AB293,"")</f>
        <v>0.14130375253322794</v>
      </c>
      <c r="N298" s="56">
        <v>89</v>
      </c>
      <c r="O298" s="85" t="str">
        <f>VLOOKUP(K298,Pastizal!$A$2:$AZ$32,MATCH(N298,Pastizal!$B$1:$AZ$1)+1)</f>
        <v>B</v>
      </c>
      <c r="P298" s="85" t="str">
        <f>VLOOKUP(K298,Arbustal!$A$1:$B$61,2)</f>
        <v>M</v>
      </c>
      <c r="Q298" s="85" t="str">
        <f>VLOOKUP(L298,'Tipo A'!$A$2:$GH$384,MATCH(K298,'Tipo A'!$B$1:$GH$1)+1)</f>
        <v>B</v>
      </c>
      <c r="R298" s="85" t="str">
        <f>VLOOKUP(K298,'Tipo B'!$A$2:$FG$72,MATCH(L298,'Tipo B'!$B$1:$FG$1)+1)</f>
        <v>B</v>
      </c>
      <c r="S298" s="85" t="str">
        <f>VLOOKUP(K298,Plantaciones!$A$2:$GT$72,MATCH(L298,Plantaciones!$B$1:$GT$1)+1)</f>
        <v>B</v>
      </c>
      <c r="T298" s="85" t="str">
        <f t="shared" si="144"/>
        <v>B</v>
      </c>
      <c r="U298" s="98">
        <f t="shared" si="145"/>
        <v>1</v>
      </c>
      <c r="V298" s="98">
        <f t="shared" si="146"/>
        <v>2</v>
      </c>
      <c r="W298" s="98">
        <f t="shared" si="147"/>
        <v>1</v>
      </c>
      <c r="X298" s="98">
        <f t="shared" si="148"/>
        <v>1</v>
      </c>
      <c r="Y298" s="98">
        <f t="shared" si="149"/>
        <v>1</v>
      </c>
      <c r="Z298" s="98">
        <f t="shared" si="150"/>
        <v>1.2</v>
      </c>
      <c r="AA298" s="98">
        <f t="shared" si="151"/>
        <v>1</v>
      </c>
      <c r="AB298" s="85" t="str">
        <f t="shared" si="152"/>
        <v>B</v>
      </c>
      <c r="AC298" s="99">
        <f t="shared" si="153"/>
        <v>0.46</v>
      </c>
      <c r="AD298" s="99">
        <f t="shared" si="154"/>
        <v>0.86</v>
      </c>
      <c r="AE298" s="99">
        <f t="shared" si="155"/>
        <v>7.0000000000000007E-2</v>
      </c>
      <c r="AF298" s="99">
        <f t="shared" si="156"/>
        <v>0.04</v>
      </c>
      <c r="AG298" s="99">
        <f t="shared" si="157"/>
        <v>0</v>
      </c>
      <c r="AH298" s="99">
        <f t="shared" si="158"/>
        <v>1.4300000000000002</v>
      </c>
      <c r="AI298" s="99">
        <f t="shared" si="159"/>
        <v>1</v>
      </c>
      <c r="AJ298" s="85" t="str">
        <f t="shared" si="160"/>
        <v>B</v>
      </c>
      <c r="AK298" s="57" t="str">
        <f t="shared" si="138"/>
        <v>No Propaga</v>
      </c>
      <c r="AL298" s="58" t="str">
        <f t="shared" si="139"/>
        <v/>
      </c>
      <c r="AM298" s="58" t="str">
        <f t="shared" si="140"/>
        <v/>
      </c>
      <c r="AN298" s="59" t="str">
        <f t="shared" si="141"/>
        <v/>
      </c>
      <c r="AO298" s="59" t="str">
        <f t="shared" si="142"/>
        <v/>
      </c>
      <c r="AP298" s="60" t="str">
        <f t="shared" si="143"/>
        <v/>
      </c>
    </row>
    <row r="299" spans="1:42" ht="15" x14ac:dyDescent="0.2">
      <c r="A299" s="4">
        <v>294</v>
      </c>
      <c r="B299" s="54">
        <v>43271</v>
      </c>
      <c r="C299" s="61">
        <v>2.8</v>
      </c>
      <c r="D299" s="61">
        <v>61</v>
      </c>
      <c r="E299" s="61" t="s">
        <v>97</v>
      </c>
      <c r="F299" s="111">
        <v>39</v>
      </c>
      <c r="G299" s="112">
        <v>6.5</v>
      </c>
      <c r="H299" s="55">
        <f>IF($D299&gt;0,Bariloche!M294,"")</f>
        <v>47.336944777816385</v>
      </c>
      <c r="I299" s="55">
        <f>IF($D299&gt;0,Bariloche!O294,"")</f>
        <v>0.17860798800000002</v>
      </c>
      <c r="J299" s="55">
        <f>IF($D299&gt;0,Bariloche!Y294,"")</f>
        <v>56.761555824014991</v>
      </c>
      <c r="K299" s="55">
        <f>IF($D299&gt;0,Bariloche!Z294,"")</f>
        <v>0.82706269174777369</v>
      </c>
      <c r="L299" s="55">
        <f>IF($D299&gt;0,Bariloche!AA294,"")</f>
        <v>0.35442783700610425</v>
      </c>
      <c r="M299" s="55">
        <f>IF($D299&gt;0,Bariloche!AB294,"")</f>
        <v>0.18778330015421105</v>
      </c>
      <c r="N299" s="56">
        <v>89</v>
      </c>
      <c r="O299" s="85" t="str">
        <f>VLOOKUP(K299,Pastizal!$A$2:$AZ$32,MATCH(N299,Pastizal!$B$1:$AZ$1)+1)</f>
        <v>B</v>
      </c>
      <c r="P299" s="85" t="str">
        <f>VLOOKUP(K299,Arbustal!$A$1:$B$61,2)</f>
        <v>M</v>
      </c>
      <c r="Q299" s="85" t="str">
        <f>VLOOKUP(L299,'Tipo A'!$A$2:$GH$384,MATCH(K299,'Tipo A'!$B$1:$GH$1)+1)</f>
        <v>B</v>
      </c>
      <c r="R299" s="85" t="str">
        <f>VLOOKUP(K299,'Tipo B'!$A$2:$FG$72,MATCH(L299,'Tipo B'!$B$1:$FG$1)+1)</f>
        <v>B</v>
      </c>
      <c r="S299" s="85" t="str">
        <f>VLOOKUP(K299,Plantaciones!$A$2:$GT$72,MATCH(L299,Plantaciones!$B$1:$GT$1)+1)</f>
        <v>B</v>
      </c>
      <c r="T299" s="85" t="str">
        <f t="shared" si="144"/>
        <v>B</v>
      </c>
      <c r="U299" s="98">
        <f t="shared" si="145"/>
        <v>1</v>
      </c>
      <c r="V299" s="98">
        <f t="shared" si="146"/>
        <v>2</v>
      </c>
      <c r="W299" s="98">
        <f t="shared" si="147"/>
        <v>1</v>
      </c>
      <c r="X299" s="98">
        <f t="shared" si="148"/>
        <v>1</v>
      </c>
      <c r="Y299" s="98">
        <f t="shared" si="149"/>
        <v>1</v>
      </c>
      <c r="Z299" s="98">
        <f t="shared" si="150"/>
        <v>1.2</v>
      </c>
      <c r="AA299" s="98">
        <f t="shared" si="151"/>
        <v>1</v>
      </c>
      <c r="AB299" s="85" t="str">
        <f t="shared" si="152"/>
        <v>B</v>
      </c>
      <c r="AC299" s="99">
        <f t="shared" si="153"/>
        <v>0.46</v>
      </c>
      <c r="AD299" s="99">
        <f t="shared" si="154"/>
        <v>0.86</v>
      </c>
      <c r="AE299" s="99">
        <f t="shared" si="155"/>
        <v>7.0000000000000007E-2</v>
      </c>
      <c r="AF299" s="99">
        <f t="shared" si="156"/>
        <v>0.04</v>
      </c>
      <c r="AG299" s="99">
        <f t="shared" si="157"/>
        <v>0</v>
      </c>
      <c r="AH299" s="99">
        <f t="shared" si="158"/>
        <v>1.4300000000000002</v>
      </c>
      <c r="AI299" s="99">
        <f t="shared" si="159"/>
        <v>1</v>
      </c>
      <c r="AJ299" s="85" t="str">
        <f t="shared" si="160"/>
        <v>B</v>
      </c>
      <c r="AK299" s="57" t="str">
        <f t="shared" si="138"/>
        <v>No Propaga</v>
      </c>
      <c r="AL299" s="58" t="str">
        <f t="shared" si="139"/>
        <v/>
      </c>
      <c r="AM299" s="58" t="str">
        <f t="shared" si="140"/>
        <v/>
      </c>
      <c r="AN299" s="59" t="str">
        <f t="shared" si="141"/>
        <v/>
      </c>
      <c r="AO299" s="59" t="str">
        <f t="shared" si="142"/>
        <v/>
      </c>
      <c r="AP299" s="60" t="str">
        <f t="shared" si="143"/>
        <v/>
      </c>
    </row>
    <row r="300" spans="1:42" ht="15" x14ac:dyDescent="0.2">
      <c r="A300" s="4">
        <v>295</v>
      </c>
      <c r="B300" s="54">
        <v>43272</v>
      </c>
      <c r="C300" s="61">
        <v>6.3</v>
      </c>
      <c r="D300" s="61">
        <v>61</v>
      </c>
      <c r="E300" s="61" t="s">
        <v>70</v>
      </c>
      <c r="F300" s="111">
        <v>38</v>
      </c>
      <c r="G300" s="112">
        <v>4</v>
      </c>
      <c r="H300" s="55">
        <f>IF($D300&gt;0,Bariloche!M295,"")</f>
        <v>54.274921504635486</v>
      </c>
      <c r="I300" s="55">
        <f>IF($D300&gt;0,Bariloche!O295,"")</f>
        <v>0.33889720800000001</v>
      </c>
      <c r="J300" s="55">
        <f>IF($D300&gt;0,Bariloche!Y295,"")</f>
        <v>52.975694595202775</v>
      </c>
      <c r="K300" s="55">
        <f>IF($D300&gt;0,Bariloche!Z295,"")</f>
        <v>1.7693924545624851</v>
      </c>
      <c r="L300" s="55">
        <f>IF($D300&gt;0,Bariloche!AA295,"")</f>
        <v>0.66712505060681926</v>
      </c>
      <c r="M300" s="55">
        <f>IF($D300&gt;0,Bariloche!AB295,"")</f>
        <v>0.43371143920136718</v>
      </c>
      <c r="N300" s="56">
        <v>89</v>
      </c>
      <c r="O300" s="85" t="str">
        <f>VLOOKUP(K300,Pastizal!$A$2:$AZ$32,MATCH(N300,Pastizal!$B$1:$AZ$1)+1)</f>
        <v>M</v>
      </c>
      <c r="P300" s="85" t="str">
        <f>VLOOKUP(K300,Arbustal!$A$1:$B$61,2)</f>
        <v>A</v>
      </c>
      <c r="Q300" s="85" t="str">
        <f>VLOOKUP(L300,'Tipo A'!$A$2:$GH$384,MATCH(K300,'Tipo A'!$B$1:$GH$1)+1)</f>
        <v>B</v>
      </c>
      <c r="R300" s="85" t="str">
        <f>VLOOKUP(K300,'Tipo B'!$A$2:$FG$72,MATCH(L300,'Tipo B'!$B$1:$FG$1)+1)</f>
        <v>B</v>
      </c>
      <c r="S300" s="85" t="str">
        <f>VLOOKUP(K300,Plantaciones!$A$2:$GT$72,MATCH(L300,Plantaciones!$B$1:$GT$1)+1)</f>
        <v>B</v>
      </c>
      <c r="T300" s="85" t="str">
        <f t="shared" si="144"/>
        <v>M</v>
      </c>
      <c r="U300" s="98">
        <f t="shared" si="145"/>
        <v>2</v>
      </c>
      <c r="V300" s="98">
        <f t="shared" si="146"/>
        <v>3</v>
      </c>
      <c r="W300" s="98">
        <f t="shared" si="147"/>
        <v>1</v>
      </c>
      <c r="X300" s="98">
        <f t="shared" si="148"/>
        <v>1</v>
      </c>
      <c r="Y300" s="98">
        <f t="shared" si="149"/>
        <v>1</v>
      </c>
      <c r="Z300" s="98">
        <f t="shared" si="150"/>
        <v>1.6</v>
      </c>
      <c r="AA300" s="98">
        <f t="shared" si="151"/>
        <v>2</v>
      </c>
      <c r="AB300" s="85" t="str">
        <f t="shared" si="152"/>
        <v>M</v>
      </c>
      <c r="AC300" s="99">
        <f t="shared" si="153"/>
        <v>0.92</v>
      </c>
      <c r="AD300" s="99">
        <f t="shared" si="154"/>
        <v>1.29</v>
      </c>
      <c r="AE300" s="99">
        <f t="shared" si="155"/>
        <v>7.0000000000000007E-2</v>
      </c>
      <c r="AF300" s="99">
        <f t="shared" si="156"/>
        <v>0.04</v>
      </c>
      <c r="AG300" s="99">
        <f t="shared" si="157"/>
        <v>0</v>
      </c>
      <c r="AH300" s="99">
        <f t="shared" si="158"/>
        <v>2.3199999999999998</v>
      </c>
      <c r="AI300" s="99">
        <f t="shared" si="159"/>
        <v>2</v>
      </c>
      <c r="AJ300" s="85" t="str">
        <f t="shared" si="160"/>
        <v>B</v>
      </c>
      <c r="AK300" s="57" t="str">
        <f t="shared" si="138"/>
        <v>No Propaga</v>
      </c>
      <c r="AL300" s="58" t="str">
        <f t="shared" si="139"/>
        <v/>
      </c>
      <c r="AM300" s="58" t="str">
        <f t="shared" si="140"/>
        <v/>
      </c>
      <c r="AN300" s="59" t="str">
        <f t="shared" si="141"/>
        <v/>
      </c>
      <c r="AO300" s="59" t="str">
        <f t="shared" si="142"/>
        <v/>
      </c>
      <c r="AP300" s="60" t="str">
        <f t="shared" si="143"/>
        <v/>
      </c>
    </row>
    <row r="301" spans="1:42" ht="15" x14ac:dyDescent="0.2">
      <c r="A301" s="4">
        <v>296</v>
      </c>
      <c r="B301" s="54">
        <v>43273</v>
      </c>
      <c r="C301" s="190">
        <v>6.6</v>
      </c>
      <c r="D301" s="190">
        <v>78</v>
      </c>
      <c r="E301" s="190" t="s">
        <v>70</v>
      </c>
      <c r="F301" s="191">
        <v>35</v>
      </c>
      <c r="G301" s="192">
        <v>1.5</v>
      </c>
      <c r="H301" s="55">
        <f>IF($D301&gt;0,Bariloche!M296,"")</f>
        <v>60.888574585102887</v>
      </c>
      <c r="I301" s="55">
        <f>IF($D301&gt;0,Bariloche!O296,"")</f>
        <v>0.53782024000000006</v>
      </c>
      <c r="J301" s="55">
        <f>IF($D301&gt;0,Bariloche!Y296,"")</f>
        <v>53.867694595202778</v>
      </c>
      <c r="K301" s="55">
        <f>IF($D301&gt;0,Bariloche!Z296,"")</f>
        <v>2.5189383385169615</v>
      </c>
      <c r="L301" s="55">
        <f>IF($D301&gt;0,Bariloche!AA296,"")</f>
        <v>1.0494460543312911</v>
      </c>
      <c r="M301" s="55">
        <f>IF($D301&gt;0,Bariloche!AB296,"")</f>
        <v>0.66775170596103639</v>
      </c>
      <c r="N301" s="56">
        <v>89</v>
      </c>
      <c r="O301" s="85" t="str">
        <f>VLOOKUP(K301,Pastizal!$A$2:$AZ$32,MATCH(N301,Pastizal!$B$1:$AZ$1)+1)</f>
        <v>M</v>
      </c>
      <c r="P301" s="85" t="str">
        <f>VLOOKUP(K301,Arbustal!$A$1:$B$61,2)</f>
        <v>MA</v>
      </c>
      <c r="Q301" s="85" t="str">
        <f>VLOOKUP(L301,'Tipo A'!$A$2:$GH$384,MATCH(K301,'Tipo A'!$B$1:$GH$1)+1)</f>
        <v>B</v>
      </c>
      <c r="R301" s="85" t="str">
        <f>VLOOKUP(K301,'Tipo B'!$A$2:$FG$72,MATCH(L301,'Tipo B'!$B$1:$FG$1)+1)</f>
        <v>M</v>
      </c>
      <c r="S301" s="85" t="str">
        <f>VLOOKUP(K301,Plantaciones!$A$2:$GT$72,MATCH(L301,Plantaciones!$B$1:$GT$1)+1)</f>
        <v>B</v>
      </c>
      <c r="T301" s="85" t="str">
        <f t="shared" si="144"/>
        <v>M</v>
      </c>
      <c r="U301" s="98">
        <f t="shared" si="145"/>
        <v>2</v>
      </c>
      <c r="V301" s="98">
        <f t="shared" si="146"/>
        <v>4</v>
      </c>
      <c r="W301" s="98">
        <f t="shared" si="147"/>
        <v>1</v>
      </c>
      <c r="X301" s="98">
        <f t="shared" si="148"/>
        <v>2</v>
      </c>
      <c r="Y301" s="98">
        <f t="shared" si="149"/>
        <v>1</v>
      </c>
      <c r="Z301" s="98">
        <f t="shared" si="150"/>
        <v>2</v>
      </c>
      <c r="AA301" s="98">
        <f t="shared" si="151"/>
        <v>2</v>
      </c>
      <c r="AB301" s="85" t="str">
        <f t="shared" si="152"/>
        <v>A</v>
      </c>
      <c r="AC301" s="99">
        <f t="shared" si="153"/>
        <v>0.92</v>
      </c>
      <c r="AD301" s="99">
        <f t="shared" si="154"/>
        <v>1.72</v>
      </c>
      <c r="AE301" s="99">
        <f t="shared" si="155"/>
        <v>7.0000000000000007E-2</v>
      </c>
      <c r="AF301" s="99">
        <f t="shared" si="156"/>
        <v>0.08</v>
      </c>
      <c r="AG301" s="99">
        <f t="shared" si="157"/>
        <v>0</v>
      </c>
      <c r="AH301" s="99">
        <f t="shared" si="158"/>
        <v>2.79</v>
      </c>
      <c r="AI301" s="99">
        <f t="shared" si="159"/>
        <v>3</v>
      </c>
      <c r="AJ301" s="85" t="str">
        <f t="shared" si="160"/>
        <v>B</v>
      </c>
      <c r="AK301" s="57" t="str">
        <f t="shared" si="138"/>
        <v>No Propaga</v>
      </c>
      <c r="AL301" s="58" t="str">
        <f t="shared" si="139"/>
        <v/>
      </c>
      <c r="AM301" s="58" t="str">
        <f t="shared" si="140"/>
        <v/>
      </c>
      <c r="AN301" s="59" t="str">
        <f t="shared" si="141"/>
        <v/>
      </c>
      <c r="AO301" s="59" t="str">
        <f t="shared" si="142"/>
        <v/>
      </c>
      <c r="AP301" s="60" t="str">
        <f t="shared" si="143"/>
        <v/>
      </c>
    </row>
    <row r="302" spans="1:42" ht="15" x14ac:dyDescent="0.2">
      <c r="A302" s="4">
        <v>297</v>
      </c>
      <c r="B302" s="54">
        <v>43274</v>
      </c>
      <c r="C302" s="61">
        <v>3.4</v>
      </c>
      <c r="D302" s="61">
        <v>67</v>
      </c>
      <c r="E302" s="61" t="s">
        <v>97</v>
      </c>
      <c r="F302" s="111">
        <v>20</v>
      </c>
      <c r="G302" s="112"/>
      <c r="H302" s="55">
        <f>IF($D302&gt;0,Bariloche!M297,"")</f>
        <v>71.323799105984975</v>
      </c>
      <c r="I302" s="55">
        <f>IF($D302&gt;0,Bariloche!O297,"")</f>
        <v>0.71220082000000007</v>
      </c>
      <c r="J302" s="55">
        <f>IF($D302&gt;0,Bariloche!Y297,"")</f>
        <v>54.18369459520278</v>
      </c>
      <c r="K302" s="55">
        <f>IF($D302&gt;0,Bariloche!Z297,"")</f>
        <v>1.790216987749901</v>
      </c>
      <c r="L302" s="55">
        <f>IF($D302&gt;0,Bariloche!AA297,"")</f>
        <v>1.3790842729676127</v>
      </c>
      <c r="M302" s="55">
        <f>IF($D302&gt;0,Bariloche!AB297,"")</f>
        <v>0.50339136703447074</v>
      </c>
      <c r="N302" s="56">
        <v>89</v>
      </c>
      <c r="O302" s="85" t="str">
        <f>VLOOKUP(K302,Pastizal!$A$2:$AZ$32,MATCH(N302,Pastizal!$B$1:$AZ$1)+1)</f>
        <v>M</v>
      </c>
      <c r="P302" s="85" t="str">
        <f>VLOOKUP(K302,Arbustal!$A$1:$B$61,2)</f>
        <v>A</v>
      </c>
      <c r="Q302" s="85" t="str">
        <f>VLOOKUP(L302,'Tipo A'!$A$2:$GH$384,MATCH(K302,'Tipo A'!$B$1:$GH$1)+1)</f>
        <v>B</v>
      </c>
      <c r="R302" s="85" t="str">
        <f>VLOOKUP(K302,'Tipo B'!$A$2:$FG$72,MATCH(L302,'Tipo B'!$B$1:$FG$1)+1)</f>
        <v>B</v>
      </c>
      <c r="S302" s="85" t="str">
        <f>VLOOKUP(K302,Plantaciones!$A$2:$GT$72,MATCH(L302,Plantaciones!$B$1:$GT$1)+1)</f>
        <v>B</v>
      </c>
      <c r="T302" s="85" t="str">
        <f t="shared" si="144"/>
        <v>M</v>
      </c>
      <c r="U302" s="98">
        <f t="shared" si="145"/>
        <v>2</v>
      </c>
      <c r="V302" s="98">
        <f t="shared" si="146"/>
        <v>3</v>
      </c>
      <c r="W302" s="98">
        <f t="shared" si="147"/>
        <v>1</v>
      </c>
      <c r="X302" s="98">
        <f t="shared" si="148"/>
        <v>1</v>
      </c>
      <c r="Y302" s="98">
        <f t="shared" si="149"/>
        <v>1</v>
      </c>
      <c r="Z302" s="98">
        <f t="shared" si="150"/>
        <v>1.6</v>
      </c>
      <c r="AA302" s="98">
        <f t="shared" si="151"/>
        <v>2</v>
      </c>
      <c r="AB302" s="85" t="str">
        <f t="shared" si="152"/>
        <v>M</v>
      </c>
      <c r="AC302" s="99">
        <f t="shared" si="153"/>
        <v>0.92</v>
      </c>
      <c r="AD302" s="99">
        <f t="shared" si="154"/>
        <v>1.29</v>
      </c>
      <c r="AE302" s="99">
        <f t="shared" si="155"/>
        <v>7.0000000000000007E-2</v>
      </c>
      <c r="AF302" s="99">
        <f t="shared" si="156"/>
        <v>0.04</v>
      </c>
      <c r="AG302" s="99">
        <f t="shared" si="157"/>
        <v>0</v>
      </c>
      <c r="AH302" s="99">
        <f t="shared" si="158"/>
        <v>2.3199999999999998</v>
      </c>
      <c r="AI302" s="99">
        <f t="shared" si="159"/>
        <v>2</v>
      </c>
      <c r="AJ302" s="85" t="str">
        <f t="shared" si="160"/>
        <v>B</v>
      </c>
      <c r="AK302" s="57" t="str">
        <f t="shared" si="138"/>
        <v>No Propaga</v>
      </c>
      <c r="AL302" s="58" t="str">
        <f t="shared" si="139"/>
        <v/>
      </c>
      <c r="AM302" s="58" t="str">
        <f t="shared" si="140"/>
        <v/>
      </c>
      <c r="AN302" s="59" t="str">
        <f t="shared" si="141"/>
        <v/>
      </c>
      <c r="AO302" s="59" t="str">
        <f t="shared" si="142"/>
        <v/>
      </c>
      <c r="AP302" s="60" t="str">
        <f t="shared" si="143"/>
        <v/>
      </c>
    </row>
    <row r="303" spans="1:42" ht="15" x14ac:dyDescent="0.2">
      <c r="A303" s="4">
        <v>298</v>
      </c>
      <c r="B303" s="54">
        <v>43275</v>
      </c>
      <c r="C303" s="61">
        <v>4.2</v>
      </c>
      <c r="D303" s="61">
        <v>38</v>
      </c>
      <c r="E303" s="61" t="s">
        <v>97</v>
      </c>
      <c r="F303" s="111">
        <v>28</v>
      </c>
      <c r="G303" s="112"/>
      <c r="H303" s="55">
        <f>IF($D303&gt;0,Bariloche!M298,"")</f>
        <v>81.406216701452934</v>
      </c>
      <c r="I303" s="55">
        <f>IF($D303&gt;0,Bariloche!O298,"")</f>
        <v>1.0980692280000002</v>
      </c>
      <c r="J303" s="55">
        <f>IF($D303&gt;0,Bariloche!Y298,"")</f>
        <v>54.643694595202781</v>
      </c>
      <c r="K303" s="55">
        <f>IF($D303&gt;0,Bariloche!Z298,"")</f>
        <v>5.4442072994114525</v>
      </c>
      <c r="L303" s="55">
        <f>IF($D303&gt;0,Bariloche!AA298,"")</f>
        <v>2.0910870689858236</v>
      </c>
      <c r="M303" s="55">
        <f>IF($D303&gt;0,Bariloche!AB298,"")</f>
        <v>2.8799349091535009</v>
      </c>
      <c r="N303" s="56">
        <v>89</v>
      </c>
      <c r="O303" s="85" t="str">
        <f>VLOOKUP(K303,Pastizal!$A$2:$AZ$32,MATCH(N303,Pastizal!$B$1:$AZ$1)+1)</f>
        <v>A</v>
      </c>
      <c r="P303" s="85" t="str">
        <f>VLOOKUP(K303,Arbustal!$A$1:$B$61,2)</f>
        <v>E</v>
      </c>
      <c r="Q303" s="85" t="str">
        <f>VLOOKUP(L303,'Tipo A'!$A$2:$GH$384,MATCH(K303,'Tipo A'!$B$1:$GH$1)+1)</f>
        <v>B</v>
      </c>
      <c r="R303" s="85" t="str">
        <f>VLOOKUP(K303,'Tipo B'!$A$2:$FG$72,MATCH(L303,'Tipo B'!$B$1:$FG$1)+1)</f>
        <v>M</v>
      </c>
      <c r="S303" s="85" t="str">
        <f>VLOOKUP(K303,Plantaciones!$A$2:$GT$72,MATCH(L303,Plantaciones!$B$1:$GT$1)+1)</f>
        <v>B</v>
      </c>
      <c r="T303" s="85" t="str">
        <f t="shared" si="144"/>
        <v>M</v>
      </c>
      <c r="U303" s="98">
        <f t="shared" si="145"/>
        <v>3</v>
      </c>
      <c r="V303" s="98">
        <f t="shared" si="146"/>
        <v>5</v>
      </c>
      <c r="W303" s="98">
        <f t="shared" si="147"/>
        <v>1</v>
      </c>
      <c r="X303" s="98">
        <f t="shared" si="148"/>
        <v>2</v>
      </c>
      <c r="Y303" s="98">
        <f t="shared" si="149"/>
        <v>1</v>
      </c>
      <c r="Z303" s="98">
        <f t="shared" si="150"/>
        <v>2.4</v>
      </c>
      <c r="AA303" s="98">
        <f t="shared" si="151"/>
        <v>2</v>
      </c>
      <c r="AB303" s="85" t="str">
        <f t="shared" si="152"/>
        <v>MA</v>
      </c>
      <c r="AC303" s="99">
        <f t="shared" si="153"/>
        <v>1.3800000000000001</v>
      </c>
      <c r="AD303" s="99">
        <f t="shared" si="154"/>
        <v>2.15</v>
      </c>
      <c r="AE303" s="99">
        <f t="shared" si="155"/>
        <v>7.0000000000000007E-2</v>
      </c>
      <c r="AF303" s="99">
        <f t="shared" si="156"/>
        <v>0.08</v>
      </c>
      <c r="AG303" s="99">
        <f t="shared" si="157"/>
        <v>0</v>
      </c>
      <c r="AH303" s="99">
        <f t="shared" si="158"/>
        <v>3.68</v>
      </c>
      <c r="AI303" s="99">
        <f t="shared" si="159"/>
        <v>4</v>
      </c>
      <c r="AJ303" s="85" t="str">
        <f t="shared" si="160"/>
        <v>B</v>
      </c>
      <c r="AK303" s="57" t="str">
        <f t="shared" si="138"/>
        <v>Propagación</v>
      </c>
      <c r="AL303" s="58" t="str">
        <f t="shared" si="139"/>
        <v/>
      </c>
      <c r="AM303" s="58" t="str">
        <f t="shared" si="140"/>
        <v/>
      </c>
      <c r="AN303" s="59" t="str">
        <f t="shared" si="141"/>
        <v/>
      </c>
      <c r="AO303" s="59" t="str">
        <f t="shared" si="142"/>
        <v/>
      </c>
      <c r="AP303" s="60" t="str">
        <f t="shared" si="143"/>
        <v/>
      </c>
    </row>
    <row r="304" spans="1:42" ht="15" x14ac:dyDescent="0.2">
      <c r="A304" s="4">
        <v>299</v>
      </c>
      <c r="B304" s="54">
        <v>43276</v>
      </c>
      <c r="C304" s="61">
        <v>6.1</v>
      </c>
      <c r="D304" s="61">
        <v>61</v>
      </c>
      <c r="E304" s="61" t="s">
        <v>97</v>
      </c>
      <c r="F304" s="111">
        <v>53</v>
      </c>
      <c r="G304" s="112">
        <v>0.3</v>
      </c>
      <c r="H304" s="55">
        <f>IF($D304&gt;0,Bariloche!M299,"")</f>
        <v>82.769831023970966</v>
      </c>
      <c r="I304" s="55">
        <f>IF($D304&gt;0,Bariloche!O299,"")</f>
        <v>1.4278070520000001</v>
      </c>
      <c r="J304" s="55">
        <f>IF($D304&gt;0,Bariloche!Y299,"")</f>
        <v>55.445694595202781</v>
      </c>
      <c r="K304" s="55">
        <f>IF($D304&gt;0,Bariloche!Z299,"")</f>
        <v>22.646848211725732</v>
      </c>
      <c r="L304" s="55">
        <f>IF($D304&gt;0,Bariloche!AA299,"")</f>
        <v>2.6828931308074035</v>
      </c>
      <c r="M304" s="55">
        <f>IF($D304&gt;0,Bariloche!AB299,"")</f>
        <v>12.339257469468931</v>
      </c>
      <c r="N304" s="56">
        <v>89</v>
      </c>
      <c r="O304" s="85" t="str">
        <f>VLOOKUP(K304,Pastizal!$A$2:$AZ$32,MATCH(N304,Pastizal!$B$1:$AZ$1)+1)</f>
        <v>E</v>
      </c>
      <c r="P304" s="85" t="str">
        <f>VLOOKUP(K304,Arbustal!$A$1:$B$61,2)</f>
        <v>E</v>
      </c>
      <c r="Q304" s="85" t="str">
        <f>VLOOKUP(L304,'Tipo A'!$A$2:$GH$384,MATCH(K304,'Tipo A'!$B$1:$GH$1)+1)</f>
        <v>M</v>
      </c>
      <c r="R304" s="85" t="str">
        <f>VLOOKUP(K304,'Tipo B'!$A$2:$FG$72,MATCH(L304,'Tipo B'!$B$1:$FG$1)+1)</f>
        <v>M</v>
      </c>
      <c r="S304" s="85" t="str">
        <f>VLOOKUP(K304,Plantaciones!$A$2:$GT$72,MATCH(L304,Plantaciones!$B$1:$GT$1)+1)</f>
        <v>M</v>
      </c>
      <c r="T304" s="85" t="str">
        <f t="shared" si="144"/>
        <v>A</v>
      </c>
      <c r="U304" s="98">
        <f t="shared" si="145"/>
        <v>5</v>
      </c>
      <c r="V304" s="98">
        <f t="shared" si="146"/>
        <v>5</v>
      </c>
      <c r="W304" s="98">
        <f t="shared" si="147"/>
        <v>2</v>
      </c>
      <c r="X304" s="98">
        <f t="shared" si="148"/>
        <v>2</v>
      </c>
      <c r="Y304" s="98">
        <f t="shared" si="149"/>
        <v>2</v>
      </c>
      <c r="Z304" s="98">
        <f t="shared" si="150"/>
        <v>3.2</v>
      </c>
      <c r="AA304" s="98">
        <f t="shared" si="151"/>
        <v>3</v>
      </c>
      <c r="AB304" s="85" t="str">
        <f t="shared" si="152"/>
        <v>E</v>
      </c>
      <c r="AC304" s="99">
        <f t="shared" si="153"/>
        <v>2.3000000000000003</v>
      </c>
      <c r="AD304" s="99">
        <f t="shared" si="154"/>
        <v>2.15</v>
      </c>
      <c r="AE304" s="99">
        <f t="shared" si="155"/>
        <v>0.14000000000000001</v>
      </c>
      <c r="AF304" s="99">
        <f t="shared" si="156"/>
        <v>0.08</v>
      </c>
      <c r="AG304" s="99">
        <f t="shared" si="157"/>
        <v>0</v>
      </c>
      <c r="AH304" s="99">
        <f t="shared" si="158"/>
        <v>4.67</v>
      </c>
      <c r="AI304" s="99">
        <f t="shared" si="159"/>
        <v>5</v>
      </c>
      <c r="AJ304" s="85" t="str">
        <f t="shared" si="160"/>
        <v>M</v>
      </c>
      <c r="AK304" s="57" t="str">
        <f t="shared" si="138"/>
        <v>Propagación</v>
      </c>
      <c r="AL304" s="58" t="str">
        <f t="shared" si="139"/>
        <v>rápida</v>
      </c>
      <c r="AM304" s="58" t="str">
        <f t="shared" si="140"/>
        <v/>
      </c>
      <c r="AN304" s="59" t="str">
        <f t="shared" si="141"/>
        <v/>
      </c>
      <c r="AO304" s="59" t="str">
        <f t="shared" si="142"/>
        <v/>
      </c>
      <c r="AP304" s="60" t="str">
        <f t="shared" si="143"/>
        <v/>
      </c>
    </row>
    <row r="305" spans="1:42" ht="15" x14ac:dyDescent="0.2">
      <c r="A305" s="4">
        <v>300</v>
      </c>
      <c r="B305" s="54">
        <v>43277</v>
      </c>
      <c r="C305" s="61">
        <v>6.2</v>
      </c>
      <c r="D305" s="61">
        <v>57</v>
      </c>
      <c r="E305" s="61" t="s">
        <v>97</v>
      </c>
      <c r="F305" s="111">
        <v>34</v>
      </c>
      <c r="G305" s="112">
        <v>31</v>
      </c>
      <c r="H305" s="55">
        <f>IF($D305&gt;0,Bariloche!M300,"")</f>
        <v>47.131010857961961</v>
      </c>
      <c r="I305" s="55">
        <f>IF($D305&gt;0,Bariloche!O300,"")</f>
        <v>0.36860649200000006</v>
      </c>
      <c r="J305" s="55">
        <f>IF($D305&gt;0,Bariloche!Y300,"")</f>
        <v>4.4614972669546411</v>
      </c>
      <c r="K305" s="55">
        <f>IF($D305&gt;0,Bariloche!Z300,"")</f>
        <v>0.62465230040414599</v>
      </c>
      <c r="L305" s="55">
        <f>IF($D305&gt;0,Bariloche!AA300,"")</f>
        <v>0.61100974670418717</v>
      </c>
      <c r="M305" s="55">
        <f>IF($D305&gt;0,Bariloche!AB300,"")</f>
        <v>0.15118023722051552</v>
      </c>
      <c r="N305" s="56">
        <v>89</v>
      </c>
      <c r="O305" s="85" t="str">
        <f>VLOOKUP(K305,Pastizal!$A$2:$AZ$32,MATCH(N305,Pastizal!$B$1:$AZ$1)+1)</f>
        <v>B</v>
      </c>
      <c r="P305" s="85" t="str">
        <f>VLOOKUP(K305,Arbustal!$A$1:$B$61,2)</f>
        <v>M</v>
      </c>
      <c r="Q305" s="85" t="str">
        <f>VLOOKUP(L305,'Tipo A'!$A$2:$GH$384,MATCH(K305,'Tipo A'!$B$1:$GH$1)+1)</f>
        <v>B</v>
      </c>
      <c r="R305" s="85" t="str">
        <f>VLOOKUP(K305,'Tipo B'!$A$2:$FG$72,MATCH(L305,'Tipo B'!$B$1:$FG$1)+1)</f>
        <v>B</v>
      </c>
      <c r="S305" s="85" t="str">
        <f>VLOOKUP(K305,Plantaciones!$A$2:$GT$72,MATCH(L305,Plantaciones!$B$1:$GT$1)+1)</f>
        <v>B</v>
      </c>
      <c r="T305" s="85" t="str">
        <f t="shared" si="144"/>
        <v>B</v>
      </c>
      <c r="U305" s="98">
        <f t="shared" si="145"/>
        <v>1</v>
      </c>
      <c r="V305" s="98">
        <f t="shared" si="146"/>
        <v>2</v>
      </c>
      <c r="W305" s="98">
        <f t="shared" si="147"/>
        <v>1</v>
      </c>
      <c r="X305" s="98">
        <f t="shared" si="148"/>
        <v>1</v>
      </c>
      <c r="Y305" s="98">
        <f t="shared" si="149"/>
        <v>1</v>
      </c>
      <c r="Z305" s="98">
        <f t="shared" si="150"/>
        <v>1.2</v>
      </c>
      <c r="AA305" s="98">
        <f t="shared" si="151"/>
        <v>1</v>
      </c>
      <c r="AB305" s="85" t="str">
        <f t="shared" si="152"/>
        <v>B</v>
      </c>
      <c r="AC305" s="99">
        <f t="shared" si="153"/>
        <v>0.46</v>
      </c>
      <c r="AD305" s="99">
        <f t="shared" si="154"/>
        <v>0.86</v>
      </c>
      <c r="AE305" s="99">
        <f t="shared" si="155"/>
        <v>7.0000000000000007E-2</v>
      </c>
      <c r="AF305" s="99">
        <f t="shared" si="156"/>
        <v>0.04</v>
      </c>
      <c r="AG305" s="99">
        <f t="shared" si="157"/>
        <v>0</v>
      </c>
      <c r="AH305" s="99">
        <f t="shared" si="158"/>
        <v>1.4300000000000002</v>
      </c>
      <c r="AI305" s="99">
        <f t="shared" si="159"/>
        <v>1</v>
      </c>
      <c r="AJ305" s="85" t="str">
        <f t="shared" si="160"/>
        <v>B</v>
      </c>
      <c r="AK305" s="57" t="str">
        <f t="shared" si="138"/>
        <v>No Propaga</v>
      </c>
      <c r="AL305" s="58" t="str">
        <f t="shared" si="139"/>
        <v/>
      </c>
      <c r="AM305" s="58" t="str">
        <f t="shared" si="140"/>
        <v/>
      </c>
      <c r="AN305" s="59" t="str">
        <f t="shared" si="141"/>
        <v/>
      </c>
      <c r="AO305" s="59" t="str">
        <f t="shared" si="142"/>
        <v/>
      </c>
      <c r="AP305" s="60" t="str">
        <f t="shared" si="143"/>
        <v/>
      </c>
    </row>
    <row r="306" spans="1:42" ht="15" x14ac:dyDescent="0.2">
      <c r="A306" s="4">
        <v>301</v>
      </c>
      <c r="B306" s="54">
        <v>43278</v>
      </c>
      <c r="C306" s="61">
        <v>4.8</v>
      </c>
      <c r="D306" s="61">
        <v>73</v>
      </c>
      <c r="E306" s="61" t="s">
        <v>76</v>
      </c>
      <c r="F306" s="111">
        <v>38</v>
      </c>
      <c r="G306" s="112">
        <v>17.899999999999999</v>
      </c>
      <c r="H306" s="55">
        <f>IF($D306&gt;0,Bariloche!M301,"")</f>
        <v>36.788009399976396</v>
      </c>
      <c r="I306" s="55">
        <f>IF($D306&gt;0,Bariloche!O301,"")</f>
        <v>0.18706280400000003</v>
      </c>
      <c r="J306" s="55">
        <f>IF($D306&gt;0,Bariloche!Y301,"")</f>
        <v>0.56799999999999984</v>
      </c>
      <c r="K306" s="55">
        <f>IF($D306&gt;0,Bariloche!Z301,"")</f>
        <v>0.12274191759609528</v>
      </c>
      <c r="L306" s="55">
        <f>IF($D306&gt;0,Bariloche!AA301,"")</f>
        <v>0.20518699076251123</v>
      </c>
      <c r="M306" s="55">
        <f>IF($D306&gt;0,Bariloche!AB301,"")</f>
        <v>2.6681902168294323E-2</v>
      </c>
      <c r="N306" s="56">
        <v>89</v>
      </c>
      <c r="O306" s="85" t="str">
        <f>VLOOKUP(K306,Pastizal!$A$2:$AZ$32,MATCH(N306,Pastizal!$B$1:$AZ$1)+1)</f>
        <v>B</v>
      </c>
      <c r="P306" s="85" t="str">
        <f>VLOOKUP(K306,Arbustal!$A$1:$B$61,2)</f>
        <v>B</v>
      </c>
      <c r="Q306" s="85" t="str">
        <f>VLOOKUP(L306,'Tipo A'!$A$2:$GH$384,MATCH(K306,'Tipo A'!$B$1:$GH$1)+1)</f>
        <v>B</v>
      </c>
      <c r="R306" s="85" t="str">
        <f>VLOOKUP(K306,'Tipo B'!$A$2:$FG$72,MATCH(L306,'Tipo B'!$B$1:$FG$1)+1)</f>
        <v>B</v>
      </c>
      <c r="S306" s="85" t="str">
        <f>VLOOKUP(K306,Plantaciones!$A$2:$GT$72,MATCH(L306,Plantaciones!$B$1:$GT$1)+1)</f>
        <v>B</v>
      </c>
      <c r="T306" s="85" t="str">
        <f t="shared" si="144"/>
        <v>B</v>
      </c>
      <c r="U306" s="98">
        <f t="shared" si="145"/>
        <v>1</v>
      </c>
      <c r="V306" s="98">
        <f t="shared" si="146"/>
        <v>1</v>
      </c>
      <c r="W306" s="98">
        <f t="shared" si="147"/>
        <v>1</v>
      </c>
      <c r="X306" s="98">
        <f t="shared" si="148"/>
        <v>1</v>
      </c>
      <c r="Y306" s="98">
        <f t="shared" si="149"/>
        <v>1</v>
      </c>
      <c r="Z306" s="98">
        <f t="shared" si="150"/>
        <v>1</v>
      </c>
      <c r="AA306" s="98">
        <f t="shared" si="151"/>
        <v>1</v>
      </c>
      <c r="AB306" s="85" t="str">
        <f t="shared" si="152"/>
        <v>B</v>
      </c>
      <c r="AC306" s="99">
        <f t="shared" si="153"/>
        <v>0.46</v>
      </c>
      <c r="AD306" s="99">
        <f t="shared" si="154"/>
        <v>0.43</v>
      </c>
      <c r="AE306" s="99">
        <f t="shared" si="155"/>
        <v>7.0000000000000007E-2</v>
      </c>
      <c r="AF306" s="99">
        <f t="shared" si="156"/>
        <v>0.04</v>
      </c>
      <c r="AG306" s="99">
        <f t="shared" si="157"/>
        <v>0</v>
      </c>
      <c r="AH306" s="99">
        <f t="shared" si="158"/>
        <v>1</v>
      </c>
      <c r="AI306" s="99">
        <f t="shared" si="159"/>
        <v>1</v>
      </c>
      <c r="AJ306" s="85" t="str">
        <f t="shared" si="160"/>
        <v>B</v>
      </c>
      <c r="AK306" s="57" t="str">
        <f t="shared" si="138"/>
        <v>No Propaga</v>
      </c>
      <c r="AL306" s="58" t="str">
        <f t="shared" si="139"/>
        <v/>
      </c>
      <c r="AM306" s="58" t="str">
        <f t="shared" si="140"/>
        <v/>
      </c>
      <c r="AN306" s="59" t="str">
        <f t="shared" si="141"/>
        <v/>
      </c>
      <c r="AO306" s="59" t="str">
        <f t="shared" si="142"/>
        <v/>
      </c>
      <c r="AP306" s="60" t="str">
        <f t="shared" si="143"/>
        <v/>
      </c>
    </row>
    <row r="307" spans="1:42" ht="15" x14ac:dyDescent="0.2">
      <c r="A307" s="4">
        <v>302</v>
      </c>
      <c r="B307" s="54">
        <v>43279</v>
      </c>
      <c r="C307" s="61">
        <v>6.1</v>
      </c>
      <c r="D307" s="61">
        <v>65</v>
      </c>
      <c r="E307" s="61" t="s">
        <v>76</v>
      </c>
      <c r="F307" s="111">
        <v>38</v>
      </c>
      <c r="G307" s="112">
        <v>4.4000000000000004</v>
      </c>
      <c r="H307" s="55">
        <f>IF($D307&gt;0,Bariloche!M302,"")</f>
        <v>48.683182504861023</v>
      </c>
      <c r="I307" s="55">
        <f>IF($D307&gt;0,Bariloche!O302,"")</f>
        <v>0.29591855999999994</v>
      </c>
      <c r="J307" s="55">
        <f>IF($D307&gt;0,Bariloche!Y302,"")</f>
        <v>0.8019999999999996</v>
      </c>
      <c r="K307" s="55">
        <f>IF($D307&gt;0,Bariloche!Z302,"")</f>
        <v>0.94275400866897752</v>
      </c>
      <c r="L307" s="55">
        <f>IF($D307&gt;0,Bariloche!AA302,"")</f>
        <v>0.30785736056978719</v>
      </c>
      <c r="M307" s="55">
        <f>IF($D307&gt;0,Bariloche!AB302,"")</f>
        <v>0.21130426452098972</v>
      </c>
      <c r="N307" s="56">
        <v>89</v>
      </c>
      <c r="O307" s="85" t="str">
        <f>VLOOKUP(K307,Pastizal!$A$2:$AZ$32,MATCH(N307,Pastizal!$B$1:$AZ$1)+1)</f>
        <v>B</v>
      </c>
      <c r="P307" s="85" t="str">
        <f>VLOOKUP(K307,Arbustal!$A$1:$B$61,2)</f>
        <v>M</v>
      </c>
      <c r="Q307" s="85" t="str">
        <f>VLOOKUP(L307,'Tipo A'!$A$2:$GH$384,MATCH(K307,'Tipo A'!$B$1:$GH$1)+1)</f>
        <v>B</v>
      </c>
      <c r="R307" s="85" t="str">
        <f>VLOOKUP(K307,'Tipo B'!$A$2:$FG$72,MATCH(L307,'Tipo B'!$B$1:$FG$1)+1)</f>
        <v>B</v>
      </c>
      <c r="S307" s="85" t="str">
        <f>VLOOKUP(K307,Plantaciones!$A$2:$GT$72,MATCH(L307,Plantaciones!$B$1:$GT$1)+1)</f>
        <v>B</v>
      </c>
      <c r="T307" s="85" t="str">
        <f t="shared" si="144"/>
        <v>B</v>
      </c>
      <c r="U307" s="98">
        <f t="shared" si="145"/>
        <v>1</v>
      </c>
      <c r="V307" s="98">
        <f t="shared" si="146"/>
        <v>2</v>
      </c>
      <c r="W307" s="98">
        <f t="shared" si="147"/>
        <v>1</v>
      </c>
      <c r="X307" s="98">
        <f t="shared" si="148"/>
        <v>1</v>
      </c>
      <c r="Y307" s="98">
        <f t="shared" si="149"/>
        <v>1</v>
      </c>
      <c r="Z307" s="98">
        <f t="shared" si="150"/>
        <v>1.2</v>
      </c>
      <c r="AA307" s="98">
        <f t="shared" si="151"/>
        <v>1</v>
      </c>
      <c r="AB307" s="85" t="str">
        <f t="shared" si="152"/>
        <v>B</v>
      </c>
      <c r="AC307" s="99">
        <f t="shared" si="153"/>
        <v>0.46</v>
      </c>
      <c r="AD307" s="99">
        <f t="shared" si="154"/>
        <v>0.86</v>
      </c>
      <c r="AE307" s="99">
        <f t="shared" si="155"/>
        <v>7.0000000000000007E-2</v>
      </c>
      <c r="AF307" s="99">
        <f t="shared" si="156"/>
        <v>0.04</v>
      </c>
      <c r="AG307" s="99">
        <f t="shared" si="157"/>
        <v>0</v>
      </c>
      <c r="AH307" s="99">
        <f t="shared" si="158"/>
        <v>1.4300000000000002</v>
      </c>
      <c r="AI307" s="99">
        <f t="shared" si="159"/>
        <v>1</v>
      </c>
      <c r="AJ307" s="85" t="str">
        <f t="shared" si="160"/>
        <v>B</v>
      </c>
      <c r="AK307" s="57" t="str">
        <f t="shared" si="138"/>
        <v>No Propaga</v>
      </c>
      <c r="AL307" s="58" t="str">
        <f t="shared" si="139"/>
        <v/>
      </c>
      <c r="AM307" s="58" t="str">
        <f t="shared" si="140"/>
        <v/>
      </c>
      <c r="AN307" s="59" t="str">
        <f t="shared" si="141"/>
        <v/>
      </c>
      <c r="AO307" s="59" t="str">
        <f t="shared" si="142"/>
        <v/>
      </c>
      <c r="AP307" s="60" t="str">
        <f t="shared" si="143"/>
        <v/>
      </c>
    </row>
    <row r="308" spans="1:42" ht="15" x14ac:dyDescent="0.2">
      <c r="A308" s="4">
        <v>303</v>
      </c>
      <c r="B308" s="54">
        <v>43280</v>
      </c>
      <c r="C308" s="61">
        <v>4.8</v>
      </c>
      <c r="D308" s="61">
        <v>91</v>
      </c>
      <c r="E308" s="61" t="s">
        <v>97</v>
      </c>
      <c r="F308" s="111">
        <v>32</v>
      </c>
      <c r="G308" s="112"/>
      <c r="H308" s="55">
        <f>IF($D308&gt;0,Bariloche!M303,"")</f>
        <v>56.868636173341109</v>
      </c>
      <c r="I308" s="55">
        <f>IF($D308&gt;0,Bariloche!O303,"")</f>
        <v>0.35827282799999993</v>
      </c>
      <c r="J308" s="55">
        <f>IF($D308&gt;0,Bariloche!Y303,"")</f>
        <v>1.3699999999999994</v>
      </c>
      <c r="K308" s="55">
        <f>IF($D308&gt;0,Bariloche!Z303,"")</f>
        <v>1.6416720893804235</v>
      </c>
      <c r="L308" s="55">
        <f>IF($D308&gt;0,Bariloche!AA303,"")</f>
        <v>0.43327683160771086</v>
      </c>
      <c r="M308" s="55">
        <f>IF($D308&gt;0,Bariloche!AB303,"")</f>
        <v>0.38057451919215912</v>
      </c>
      <c r="N308" s="56">
        <v>89</v>
      </c>
      <c r="O308" s="85" t="str">
        <f>VLOOKUP(K308,Pastizal!$A$2:$AZ$32,MATCH(N308,Pastizal!$B$1:$AZ$1)+1)</f>
        <v>M</v>
      </c>
      <c r="P308" s="85" t="str">
        <f>VLOOKUP(K308,Arbustal!$A$1:$B$61,2)</f>
        <v>A</v>
      </c>
      <c r="Q308" s="85" t="str">
        <f>VLOOKUP(L308,'Tipo A'!$A$2:$GH$384,MATCH(K308,'Tipo A'!$B$1:$GH$1)+1)</f>
        <v>B</v>
      </c>
      <c r="R308" s="85" t="str">
        <f>VLOOKUP(K308,'Tipo B'!$A$2:$FG$72,MATCH(L308,'Tipo B'!$B$1:$FG$1)+1)</f>
        <v>B</v>
      </c>
      <c r="S308" s="85" t="str">
        <f>VLOOKUP(K308,Plantaciones!$A$2:$GT$72,MATCH(L308,Plantaciones!$B$1:$GT$1)+1)</f>
        <v>B</v>
      </c>
      <c r="T308" s="85" t="str">
        <f t="shared" si="144"/>
        <v>M</v>
      </c>
      <c r="U308" s="98">
        <f t="shared" si="145"/>
        <v>2</v>
      </c>
      <c r="V308" s="98">
        <f t="shared" si="146"/>
        <v>3</v>
      </c>
      <c r="W308" s="98">
        <f t="shared" si="147"/>
        <v>1</v>
      </c>
      <c r="X308" s="98">
        <f t="shared" si="148"/>
        <v>1</v>
      </c>
      <c r="Y308" s="98">
        <f t="shared" si="149"/>
        <v>1</v>
      </c>
      <c r="Z308" s="98">
        <f t="shared" si="150"/>
        <v>1.6</v>
      </c>
      <c r="AA308" s="98">
        <f t="shared" si="151"/>
        <v>2</v>
      </c>
      <c r="AB308" s="85" t="str">
        <f t="shared" si="152"/>
        <v>M</v>
      </c>
      <c r="AC308" s="99">
        <f t="shared" si="153"/>
        <v>0.92</v>
      </c>
      <c r="AD308" s="99">
        <f t="shared" si="154"/>
        <v>1.29</v>
      </c>
      <c r="AE308" s="99">
        <f t="shared" si="155"/>
        <v>7.0000000000000007E-2</v>
      </c>
      <c r="AF308" s="99">
        <f t="shared" si="156"/>
        <v>0.04</v>
      </c>
      <c r="AG308" s="99">
        <f t="shared" si="157"/>
        <v>0</v>
      </c>
      <c r="AH308" s="99">
        <f t="shared" si="158"/>
        <v>2.3199999999999998</v>
      </c>
      <c r="AI308" s="99">
        <f t="shared" si="159"/>
        <v>2</v>
      </c>
      <c r="AJ308" s="85" t="str">
        <f t="shared" si="160"/>
        <v>B</v>
      </c>
      <c r="AK308" s="57" t="str">
        <f t="shared" si="138"/>
        <v>No Propaga</v>
      </c>
      <c r="AL308" s="58" t="str">
        <f t="shared" si="139"/>
        <v/>
      </c>
      <c r="AM308" s="58" t="str">
        <f t="shared" si="140"/>
        <v/>
      </c>
      <c r="AN308" s="59" t="str">
        <f t="shared" si="141"/>
        <v/>
      </c>
      <c r="AO308" s="59" t="str">
        <f t="shared" si="142"/>
        <v/>
      </c>
      <c r="AP308" s="60" t="str">
        <f t="shared" si="143"/>
        <v/>
      </c>
    </row>
    <row r="309" spans="1:42" ht="15" x14ac:dyDescent="0.2">
      <c r="A309" s="4">
        <v>304</v>
      </c>
      <c r="B309" s="54">
        <v>43281</v>
      </c>
      <c r="C309" s="61">
        <v>2.2999999999999998</v>
      </c>
      <c r="D309" s="61">
        <v>91</v>
      </c>
      <c r="E309" s="61" t="s">
        <v>94</v>
      </c>
      <c r="F309" s="111">
        <v>18</v>
      </c>
      <c r="G309" s="112">
        <v>43</v>
      </c>
      <c r="H309" s="55">
        <f>IF($D309&gt;0,Bariloche!M304,"")</f>
        <v>15.798807181792144</v>
      </c>
      <c r="I309" s="55">
        <f>IF($D309&gt;0,Bariloche!O304,"")</f>
        <v>3.5932968000000003E-2</v>
      </c>
      <c r="J309" s="55">
        <f>IF($D309&gt;0,Bariloche!Y304,"")</f>
        <v>0.11799999999999988</v>
      </c>
      <c r="K309" s="55">
        <f>IF($D309&gt;0,Bariloche!Z304,"")</f>
        <v>5.6657176872184599E-5</v>
      </c>
      <c r="L309" s="55">
        <f>IF($D309&gt;0,Bariloche!AA304,"")</f>
        <v>4.0802972163823129E-2</v>
      </c>
      <c r="M309" s="55">
        <f>IF($D309&gt;0,Bariloche!AB304,"")</f>
        <v>1.1598046905702063E-5</v>
      </c>
      <c r="N309" s="56">
        <v>89</v>
      </c>
      <c r="O309" s="85" t="str">
        <f>VLOOKUP(K309,Pastizal!$A$2:$AZ$32,MATCH(N309,Pastizal!$B$1:$AZ$1)+1)</f>
        <v>B</v>
      </c>
      <c r="P309" s="85" t="str">
        <f>VLOOKUP(K309,Arbustal!$A$1:$B$61,2)</f>
        <v>B</v>
      </c>
      <c r="Q309" s="85" t="str">
        <f>VLOOKUP(L309,'Tipo A'!$A$2:$GH$384,MATCH(K309,'Tipo A'!$B$1:$GH$1)+1)</f>
        <v>B</v>
      </c>
      <c r="R309" s="85" t="str">
        <f>VLOOKUP(K309,'Tipo B'!$A$2:$FG$72,MATCH(L309,'Tipo B'!$B$1:$FG$1)+1)</f>
        <v>B</v>
      </c>
      <c r="S309" s="85" t="str">
        <f>VLOOKUP(K309,Plantaciones!$A$2:$GT$72,MATCH(L309,Plantaciones!$B$1:$GT$1)+1)</f>
        <v>B</v>
      </c>
      <c r="T309" s="85" t="str">
        <f t="shared" si="144"/>
        <v>B</v>
      </c>
      <c r="U309" s="98">
        <f t="shared" si="145"/>
        <v>1</v>
      </c>
      <c r="V309" s="98">
        <f t="shared" si="146"/>
        <v>1</v>
      </c>
      <c r="W309" s="98">
        <f t="shared" si="147"/>
        <v>1</v>
      </c>
      <c r="X309" s="98">
        <f t="shared" si="148"/>
        <v>1</v>
      </c>
      <c r="Y309" s="98">
        <f t="shared" si="149"/>
        <v>1</v>
      </c>
      <c r="Z309" s="98">
        <f t="shared" si="150"/>
        <v>1</v>
      </c>
      <c r="AA309" s="98">
        <f t="shared" si="151"/>
        <v>1</v>
      </c>
      <c r="AB309" s="85" t="str">
        <f t="shared" si="152"/>
        <v>B</v>
      </c>
      <c r="AC309" s="99">
        <f t="shared" si="153"/>
        <v>0.46</v>
      </c>
      <c r="AD309" s="99">
        <f t="shared" si="154"/>
        <v>0.43</v>
      </c>
      <c r="AE309" s="99">
        <f t="shared" si="155"/>
        <v>7.0000000000000007E-2</v>
      </c>
      <c r="AF309" s="99">
        <f t="shared" si="156"/>
        <v>0.04</v>
      </c>
      <c r="AG309" s="99">
        <f t="shared" si="157"/>
        <v>0</v>
      </c>
      <c r="AH309" s="99">
        <f t="shared" si="158"/>
        <v>1</v>
      </c>
      <c r="AI309" s="99">
        <f t="shared" si="159"/>
        <v>1</v>
      </c>
      <c r="AJ309" s="85" t="str">
        <f t="shared" si="160"/>
        <v>B</v>
      </c>
      <c r="AK309" s="57" t="str">
        <f t="shared" si="138"/>
        <v>No Propaga</v>
      </c>
      <c r="AL309" s="58" t="str">
        <f t="shared" si="139"/>
        <v/>
      </c>
      <c r="AM309" s="58" t="str">
        <f t="shared" si="140"/>
        <v/>
      </c>
      <c r="AN309" s="59" t="str">
        <f t="shared" si="141"/>
        <v/>
      </c>
      <c r="AO309" s="59" t="str">
        <f t="shared" si="142"/>
        <v/>
      </c>
      <c r="AP309" s="60" t="str">
        <f t="shared" si="143"/>
        <v/>
      </c>
    </row>
    <row r="310" spans="1:42" ht="15" x14ac:dyDescent="0.2">
      <c r="A310" s="4">
        <v>305</v>
      </c>
      <c r="B310" s="54">
        <v>43282</v>
      </c>
      <c r="C310" s="61">
        <v>0.4</v>
      </c>
      <c r="D310" s="61">
        <v>96</v>
      </c>
      <c r="E310" s="61"/>
      <c r="F310" s="111"/>
      <c r="G310" s="112">
        <v>17</v>
      </c>
      <c r="H310" s="55">
        <f>IF($D310&gt;0,Bariloche!M305,"")</f>
        <v>2.5181585808677855</v>
      </c>
      <c r="I310" s="55">
        <f>IF($D310&gt;0,Bariloche!O305,"")</f>
        <v>7.0456800000000003E-3</v>
      </c>
      <c r="J310" s="55">
        <f>IF($D310&gt;0,Bariloche!Y305,"")</f>
        <v>0</v>
      </c>
      <c r="K310" s="55">
        <f>IF($D310&gt;0,Bariloche!Z305,"")</f>
        <v>1.2491688398793526E-8</v>
      </c>
      <c r="L310" s="55">
        <f>IF($D310&gt;0,Bariloche!AA305,"")</f>
        <v>0</v>
      </c>
      <c r="M310" s="55">
        <f>IF($D310&gt;0,Bariloche!AB305,"")</f>
        <v>2.4983376797587055E-9</v>
      </c>
      <c r="N310" s="56">
        <v>89</v>
      </c>
      <c r="O310" s="85" t="str">
        <f>VLOOKUP(K310,Pastizal!$A$2:$AZ$32,MATCH(N310,Pastizal!$B$1:$AZ$1)+1)</f>
        <v>B</v>
      </c>
      <c r="P310" s="85" t="str">
        <f>VLOOKUP(K310,Arbustal!$A$1:$B$61,2)</f>
        <v>B</v>
      </c>
      <c r="Q310" s="85" t="str">
        <f>VLOOKUP(L310,'Tipo A'!$A$2:$GH$384,MATCH(K310,'Tipo A'!$B$1:$GH$1)+1)</f>
        <v>B</v>
      </c>
      <c r="R310" s="85" t="str">
        <f>VLOOKUP(K310,'Tipo B'!$A$2:$FG$72,MATCH(L310,'Tipo B'!$B$1:$FG$1)+1)</f>
        <v>B</v>
      </c>
      <c r="S310" s="85" t="str">
        <f>VLOOKUP(K310,Plantaciones!$A$2:$GT$72,MATCH(L310,Plantaciones!$B$1:$GT$1)+1)</f>
        <v>B</v>
      </c>
      <c r="T310" s="85" t="str">
        <f t="shared" si="144"/>
        <v>B</v>
      </c>
      <c r="U310" s="98">
        <f t="shared" si="145"/>
        <v>1</v>
      </c>
      <c r="V310" s="98">
        <f t="shared" si="146"/>
        <v>1</v>
      </c>
      <c r="W310" s="98">
        <f t="shared" si="147"/>
        <v>1</v>
      </c>
      <c r="X310" s="98">
        <f t="shared" si="148"/>
        <v>1</v>
      </c>
      <c r="Y310" s="98">
        <f t="shared" si="149"/>
        <v>1</v>
      </c>
      <c r="Z310" s="98">
        <f t="shared" si="150"/>
        <v>1</v>
      </c>
      <c r="AA310" s="98">
        <f t="shared" si="151"/>
        <v>1</v>
      </c>
      <c r="AB310" s="85" t="str">
        <f t="shared" si="152"/>
        <v>B</v>
      </c>
      <c r="AC310" s="99">
        <f t="shared" si="153"/>
        <v>0.46</v>
      </c>
      <c r="AD310" s="99">
        <f t="shared" si="154"/>
        <v>0.43</v>
      </c>
      <c r="AE310" s="99">
        <f t="shared" si="155"/>
        <v>7.0000000000000007E-2</v>
      </c>
      <c r="AF310" s="99">
        <f t="shared" si="156"/>
        <v>0.04</v>
      </c>
      <c r="AG310" s="99">
        <f t="shared" si="157"/>
        <v>0</v>
      </c>
      <c r="AH310" s="99">
        <f t="shared" si="158"/>
        <v>1</v>
      </c>
      <c r="AI310" s="99">
        <f t="shared" si="159"/>
        <v>1</v>
      </c>
      <c r="AJ310" s="85" t="str">
        <f t="shared" si="160"/>
        <v>B</v>
      </c>
      <c r="AK310" s="57" t="str">
        <f t="shared" si="138"/>
        <v>No Propaga</v>
      </c>
      <c r="AL310" s="58" t="str">
        <f t="shared" si="139"/>
        <v/>
      </c>
      <c r="AM310" s="58" t="str">
        <f t="shared" si="140"/>
        <v/>
      </c>
      <c r="AN310" s="59" t="str">
        <f t="shared" si="141"/>
        <v/>
      </c>
      <c r="AO310" s="59" t="str">
        <f t="shared" si="142"/>
        <v/>
      </c>
      <c r="AP310" s="60" t="str">
        <f t="shared" si="143"/>
        <v/>
      </c>
    </row>
    <row r="311" spans="1:42" ht="15" x14ac:dyDescent="0.2">
      <c r="A311" s="4">
        <v>306</v>
      </c>
      <c r="B311" s="54">
        <v>43283</v>
      </c>
      <c r="C311" s="61">
        <v>-2.7</v>
      </c>
      <c r="D311" s="61">
        <v>62</v>
      </c>
      <c r="E311" s="61" t="s">
        <v>71</v>
      </c>
      <c r="F311" s="111">
        <v>11</v>
      </c>
      <c r="G311" s="112">
        <v>1</v>
      </c>
      <c r="H311" s="55">
        <f>IF($D311&gt;0,Bariloche!M306,"")</f>
        <v>20.955719487457344</v>
      </c>
      <c r="I311" s="55">
        <f>IF($D311&gt;0,Bariloche!O306,"")</f>
        <v>7.0456800000000003E-3</v>
      </c>
      <c r="J311" s="55">
        <f>IF($D311&gt;0,Bariloche!Y306,"")</f>
        <v>0</v>
      </c>
      <c r="K311" s="55">
        <f>IF($D311&gt;0,Bariloche!Z306,"")</f>
        <v>3.2652305996910944E-4</v>
      </c>
      <c r="L311" s="55">
        <f>IF($D311&gt;0,Bariloche!AA306,"")</f>
        <v>0</v>
      </c>
      <c r="M311" s="55">
        <f>IF($D311&gt;0,Bariloche!AB306,"")</f>
        <v>6.5304611993821895E-5</v>
      </c>
      <c r="N311" s="56">
        <v>89</v>
      </c>
      <c r="O311" s="85" t="str">
        <f>VLOOKUP(K311,Pastizal!$A$2:$AZ$32,MATCH(N311,Pastizal!$B$1:$AZ$1)+1)</f>
        <v>B</v>
      </c>
      <c r="P311" s="85" t="str">
        <f>VLOOKUP(K311,Arbustal!$A$1:$B$61,2)</f>
        <v>B</v>
      </c>
      <c r="Q311" s="85" t="str">
        <f>VLOOKUP(L311,'Tipo A'!$A$2:$GH$384,MATCH(K311,'Tipo A'!$B$1:$GH$1)+1)</f>
        <v>B</v>
      </c>
      <c r="R311" s="85" t="str">
        <f>VLOOKUP(K311,'Tipo B'!$A$2:$FG$72,MATCH(L311,'Tipo B'!$B$1:$FG$1)+1)</f>
        <v>B</v>
      </c>
      <c r="S311" s="85" t="str">
        <f>VLOOKUP(K311,Plantaciones!$A$2:$GT$72,MATCH(L311,Plantaciones!$B$1:$GT$1)+1)</f>
        <v>B</v>
      </c>
      <c r="T311" s="85" t="str">
        <f t="shared" si="144"/>
        <v>B</v>
      </c>
      <c r="U311" s="98">
        <f t="shared" si="145"/>
        <v>1</v>
      </c>
      <c r="V311" s="98">
        <f t="shared" si="146"/>
        <v>1</v>
      </c>
      <c r="W311" s="98">
        <f t="shared" si="147"/>
        <v>1</v>
      </c>
      <c r="X311" s="98">
        <f t="shared" si="148"/>
        <v>1</v>
      </c>
      <c r="Y311" s="98">
        <f t="shared" si="149"/>
        <v>1</v>
      </c>
      <c r="Z311" s="98">
        <f t="shared" si="150"/>
        <v>1</v>
      </c>
      <c r="AA311" s="98">
        <f t="shared" si="151"/>
        <v>1</v>
      </c>
      <c r="AB311" s="85" t="str">
        <f t="shared" si="152"/>
        <v>B</v>
      </c>
      <c r="AC311" s="99">
        <f t="shared" si="153"/>
        <v>0.46</v>
      </c>
      <c r="AD311" s="99">
        <f t="shared" si="154"/>
        <v>0.43</v>
      </c>
      <c r="AE311" s="99">
        <f t="shared" si="155"/>
        <v>7.0000000000000007E-2</v>
      </c>
      <c r="AF311" s="99">
        <f t="shared" si="156"/>
        <v>0.04</v>
      </c>
      <c r="AG311" s="99">
        <f t="shared" si="157"/>
        <v>0</v>
      </c>
      <c r="AH311" s="99">
        <f t="shared" si="158"/>
        <v>1</v>
      </c>
      <c r="AI311" s="99">
        <f t="shared" si="159"/>
        <v>1</v>
      </c>
      <c r="AJ311" s="85" t="str">
        <f t="shared" si="160"/>
        <v>B</v>
      </c>
      <c r="AK311" s="57" t="str">
        <f t="shared" si="138"/>
        <v>No Propaga</v>
      </c>
      <c r="AL311" s="58" t="str">
        <f t="shared" si="139"/>
        <v/>
      </c>
      <c r="AM311" s="58" t="str">
        <f t="shared" si="140"/>
        <v/>
      </c>
      <c r="AN311" s="59" t="str">
        <f t="shared" si="141"/>
        <v/>
      </c>
      <c r="AO311" s="59" t="str">
        <f t="shared" si="142"/>
        <v/>
      </c>
      <c r="AP311" s="60" t="str">
        <f t="shared" si="143"/>
        <v/>
      </c>
    </row>
    <row r="312" spans="1:42" ht="15" x14ac:dyDescent="0.2">
      <c r="A312" s="4">
        <v>307</v>
      </c>
      <c r="B312" s="54">
        <v>43284</v>
      </c>
      <c r="C312" s="61">
        <v>-1.5</v>
      </c>
      <c r="D312" s="61">
        <v>64</v>
      </c>
      <c r="E312" s="61" t="s">
        <v>71</v>
      </c>
      <c r="F312" s="111">
        <v>18</v>
      </c>
      <c r="G312" s="121"/>
      <c r="H312" s="55">
        <f>IF($D312&gt;0,Bariloche!M307,"")</f>
        <v>41.732518106486786</v>
      </c>
      <c r="I312" s="55">
        <f>IF($D312&gt;0,Bariloche!O307,"")</f>
        <v>7.0456800000000003E-3</v>
      </c>
      <c r="J312" s="55">
        <f>IF($D312&gt;0,Bariloche!Y307,"")</f>
        <v>0</v>
      </c>
      <c r="K312" s="55">
        <f>IF($D312&gt;0,Bariloche!Z307,"")</f>
        <v>0.11832310954222185</v>
      </c>
      <c r="L312" s="55">
        <f>IF($D312&gt;0,Bariloche!AA307,"")</f>
        <v>0</v>
      </c>
      <c r="M312" s="55">
        <f>IF($D312&gt;0,Bariloche!AB307,"")</f>
        <v>2.3664621908444372E-2</v>
      </c>
      <c r="N312" s="56">
        <v>89</v>
      </c>
      <c r="O312" s="85" t="str">
        <f>VLOOKUP(K312,Pastizal!$A$2:$AZ$32,MATCH(N312,Pastizal!$B$1:$AZ$1)+1)</f>
        <v>B</v>
      </c>
      <c r="P312" s="85" t="str">
        <f>VLOOKUP(K312,Arbustal!$A$1:$B$61,2)</f>
        <v>B</v>
      </c>
      <c r="Q312" s="85" t="str">
        <f>VLOOKUP(L312,'Tipo A'!$A$2:$GH$384,MATCH(K312,'Tipo A'!$B$1:$GH$1)+1)</f>
        <v>B</v>
      </c>
      <c r="R312" s="85" t="str">
        <f>VLOOKUP(K312,'Tipo B'!$A$2:$FG$72,MATCH(L312,'Tipo B'!$B$1:$FG$1)+1)</f>
        <v>B</v>
      </c>
      <c r="S312" s="85" t="str">
        <f>VLOOKUP(K312,Plantaciones!$A$2:$GT$72,MATCH(L312,Plantaciones!$B$1:$GT$1)+1)</f>
        <v>B</v>
      </c>
      <c r="T312" s="85" t="str">
        <f t="shared" si="144"/>
        <v>B</v>
      </c>
      <c r="U312" s="98">
        <f t="shared" si="145"/>
        <v>1</v>
      </c>
      <c r="V312" s="98">
        <f t="shared" si="146"/>
        <v>1</v>
      </c>
      <c r="W312" s="98">
        <f t="shared" si="147"/>
        <v>1</v>
      </c>
      <c r="X312" s="98">
        <f t="shared" si="148"/>
        <v>1</v>
      </c>
      <c r="Y312" s="98">
        <f t="shared" si="149"/>
        <v>1</v>
      </c>
      <c r="Z312" s="98">
        <f t="shared" si="150"/>
        <v>1</v>
      </c>
      <c r="AA312" s="98">
        <f t="shared" si="151"/>
        <v>1</v>
      </c>
      <c r="AB312" s="85" t="str">
        <f t="shared" si="152"/>
        <v>B</v>
      </c>
      <c r="AC312" s="99">
        <f t="shared" si="153"/>
        <v>0.46</v>
      </c>
      <c r="AD312" s="99">
        <f t="shared" si="154"/>
        <v>0.43</v>
      </c>
      <c r="AE312" s="99">
        <f t="shared" si="155"/>
        <v>7.0000000000000007E-2</v>
      </c>
      <c r="AF312" s="99">
        <f t="shared" si="156"/>
        <v>0.04</v>
      </c>
      <c r="AG312" s="99">
        <f t="shared" si="157"/>
        <v>0</v>
      </c>
      <c r="AH312" s="99">
        <f t="shared" si="158"/>
        <v>1</v>
      </c>
      <c r="AI312" s="99">
        <f t="shared" si="159"/>
        <v>1</v>
      </c>
      <c r="AJ312" s="85" t="str">
        <f t="shared" si="160"/>
        <v>B</v>
      </c>
      <c r="AK312" s="57" t="str">
        <f t="shared" si="138"/>
        <v>No Propaga</v>
      </c>
      <c r="AL312" s="58" t="str">
        <f t="shared" si="139"/>
        <v/>
      </c>
      <c r="AM312" s="58" t="str">
        <f t="shared" si="140"/>
        <v/>
      </c>
      <c r="AN312" s="59" t="str">
        <f t="shared" si="141"/>
        <v/>
      </c>
      <c r="AO312" s="59" t="str">
        <f t="shared" si="142"/>
        <v/>
      </c>
      <c r="AP312" s="60" t="str">
        <f t="shared" si="143"/>
        <v/>
      </c>
    </row>
    <row r="313" spans="1:42" ht="15" x14ac:dyDescent="0.2">
      <c r="A313" s="4">
        <v>308</v>
      </c>
      <c r="B313" s="54">
        <v>43285</v>
      </c>
      <c r="C313" s="61">
        <v>-0.7</v>
      </c>
      <c r="D313" s="61">
        <v>79</v>
      </c>
      <c r="E313" s="61" t="s">
        <v>94</v>
      </c>
      <c r="F313" s="111">
        <v>13</v>
      </c>
      <c r="G313" s="121"/>
      <c r="H313" s="55">
        <f>IF($D313&gt;0,Bariloche!M308,"")</f>
        <v>52.868064734121319</v>
      </c>
      <c r="I313" s="55">
        <f>IF($D313&gt;0,Bariloche!O308,"")</f>
        <v>1.7386920000000004E-2</v>
      </c>
      <c r="J313" s="55">
        <f>IF($D313&gt;0,Bariloche!Y308,"")</f>
        <v>0</v>
      </c>
      <c r="K313" s="55">
        <f>IF($D313&gt;0,Bariloche!Z308,"")</f>
        <v>0.4364907957358134</v>
      </c>
      <c r="L313" s="55">
        <f>IF($D313&gt;0,Bariloche!AA308,"")</f>
        <v>0</v>
      </c>
      <c r="M313" s="55">
        <f>IF($D313&gt;0,Bariloche!AB308,"")</f>
        <v>8.7298159147162685E-2</v>
      </c>
      <c r="N313" s="56">
        <v>89</v>
      </c>
      <c r="O313" s="85" t="str">
        <f>VLOOKUP(K313,Pastizal!$A$2:$AZ$32,MATCH(N313,Pastizal!$B$1:$AZ$1)+1)</f>
        <v>B</v>
      </c>
      <c r="P313" s="85" t="str">
        <f>VLOOKUP(K313,Arbustal!$A$1:$B$61,2)</f>
        <v>B</v>
      </c>
      <c r="Q313" s="85" t="str">
        <f>VLOOKUP(L313,'Tipo A'!$A$2:$GH$384,MATCH(K313,'Tipo A'!$B$1:$GH$1)+1)</f>
        <v>B</v>
      </c>
      <c r="R313" s="85" t="str">
        <f>VLOOKUP(K313,'Tipo B'!$A$2:$FG$72,MATCH(L313,'Tipo B'!$B$1:$FG$1)+1)</f>
        <v>B</v>
      </c>
      <c r="S313" s="85" t="str">
        <f>VLOOKUP(K313,Plantaciones!$A$2:$GT$72,MATCH(L313,Plantaciones!$B$1:$GT$1)+1)</f>
        <v>B</v>
      </c>
      <c r="T313" s="85" t="str">
        <f t="shared" si="144"/>
        <v>B</v>
      </c>
      <c r="U313" s="98">
        <f t="shared" si="145"/>
        <v>1</v>
      </c>
      <c r="V313" s="98">
        <f t="shared" si="146"/>
        <v>1</v>
      </c>
      <c r="W313" s="98">
        <f t="shared" si="147"/>
        <v>1</v>
      </c>
      <c r="X313" s="98">
        <f t="shared" si="148"/>
        <v>1</v>
      </c>
      <c r="Y313" s="98">
        <f t="shared" si="149"/>
        <v>1</v>
      </c>
      <c r="Z313" s="98">
        <f t="shared" si="150"/>
        <v>1</v>
      </c>
      <c r="AA313" s="98">
        <f t="shared" si="151"/>
        <v>1</v>
      </c>
      <c r="AB313" s="85" t="str">
        <f t="shared" si="152"/>
        <v>B</v>
      </c>
      <c r="AC313" s="99">
        <f t="shared" si="153"/>
        <v>0.46</v>
      </c>
      <c r="AD313" s="99">
        <f t="shared" si="154"/>
        <v>0.43</v>
      </c>
      <c r="AE313" s="99">
        <f t="shared" si="155"/>
        <v>7.0000000000000007E-2</v>
      </c>
      <c r="AF313" s="99">
        <f t="shared" si="156"/>
        <v>0.04</v>
      </c>
      <c r="AG313" s="99">
        <f t="shared" si="157"/>
        <v>0</v>
      </c>
      <c r="AH313" s="99">
        <f t="shared" si="158"/>
        <v>1</v>
      </c>
      <c r="AI313" s="99">
        <f t="shared" si="159"/>
        <v>1</v>
      </c>
      <c r="AJ313" s="85" t="str">
        <f t="shared" si="160"/>
        <v>B</v>
      </c>
      <c r="AK313" s="57" t="str">
        <f t="shared" si="138"/>
        <v>No Propaga</v>
      </c>
      <c r="AL313" s="58" t="str">
        <f t="shared" si="139"/>
        <v/>
      </c>
      <c r="AM313" s="58" t="str">
        <f t="shared" si="140"/>
        <v/>
      </c>
      <c r="AN313" s="59" t="str">
        <f t="shared" si="141"/>
        <v/>
      </c>
      <c r="AO313" s="59" t="str">
        <f t="shared" si="142"/>
        <v/>
      </c>
      <c r="AP313" s="60" t="str">
        <f t="shared" si="143"/>
        <v/>
      </c>
    </row>
    <row r="314" spans="1:42" ht="15" x14ac:dyDescent="0.2">
      <c r="A314" s="4">
        <v>309</v>
      </c>
      <c r="B314" s="54">
        <v>43286</v>
      </c>
      <c r="C314" s="61">
        <v>1.4</v>
      </c>
      <c r="D314" s="61">
        <v>79</v>
      </c>
      <c r="E314" s="61" t="s">
        <v>71</v>
      </c>
      <c r="F314" s="111">
        <v>11</v>
      </c>
      <c r="G314" s="121">
        <v>0.8</v>
      </c>
      <c r="H314" s="55">
        <f>IF($D314&gt;0,Bariloche!M309,"")</f>
        <v>58.709734441699467</v>
      </c>
      <c r="I314" s="55">
        <f>IF($D314&gt;0,Bariloche!O309,"")</f>
        <v>8.2019669999999989E-2</v>
      </c>
      <c r="J314" s="55">
        <f>IF($D314&gt;0,Bariloche!Y309,"")</f>
        <v>0</v>
      </c>
      <c r="K314" s="55">
        <f>IF($D314&gt;0,Bariloche!Z309,"")</f>
        <v>0.65414000459930022</v>
      </c>
      <c r="L314" s="55">
        <f>IF($D314&gt;0,Bariloche!AA309,"")</f>
        <v>0</v>
      </c>
      <c r="M314" s="55">
        <f>IF($D314&gt;0,Bariloche!AB309,"")</f>
        <v>0.13082800091986005</v>
      </c>
      <c r="N314" s="56">
        <v>89</v>
      </c>
      <c r="O314" s="85" t="str">
        <f>VLOOKUP(K314,Pastizal!$A$2:$AZ$32,MATCH(N314,Pastizal!$B$1:$AZ$1)+1)</f>
        <v>B</v>
      </c>
      <c r="P314" s="85" t="str">
        <f>VLOOKUP(K314,Arbustal!$A$1:$B$61,2)</f>
        <v>M</v>
      </c>
      <c r="Q314" s="85" t="str">
        <f>VLOOKUP(L314,'Tipo A'!$A$2:$GH$384,MATCH(K314,'Tipo A'!$B$1:$GH$1)+1)</f>
        <v>B</v>
      </c>
      <c r="R314" s="85" t="str">
        <f>VLOOKUP(K314,'Tipo B'!$A$2:$FG$72,MATCH(L314,'Tipo B'!$B$1:$FG$1)+1)</f>
        <v>B</v>
      </c>
      <c r="S314" s="85" t="str">
        <f>VLOOKUP(K314,Plantaciones!$A$2:$GT$72,MATCH(L314,Plantaciones!$B$1:$GT$1)+1)</f>
        <v>B</v>
      </c>
      <c r="T314" s="85" t="str">
        <f t="shared" si="144"/>
        <v>B</v>
      </c>
      <c r="U314" s="98">
        <f t="shared" si="145"/>
        <v>1</v>
      </c>
      <c r="V314" s="98">
        <f t="shared" si="146"/>
        <v>2</v>
      </c>
      <c r="W314" s="98">
        <f t="shared" si="147"/>
        <v>1</v>
      </c>
      <c r="X314" s="98">
        <f t="shared" si="148"/>
        <v>1</v>
      </c>
      <c r="Y314" s="98">
        <f t="shared" si="149"/>
        <v>1</v>
      </c>
      <c r="Z314" s="98">
        <f t="shared" si="150"/>
        <v>1.2</v>
      </c>
      <c r="AA314" s="98">
        <f t="shared" si="151"/>
        <v>1</v>
      </c>
      <c r="AB314" s="85" t="str">
        <f t="shared" si="152"/>
        <v>B</v>
      </c>
      <c r="AC314" s="99">
        <f t="shared" si="153"/>
        <v>0.46</v>
      </c>
      <c r="AD314" s="99">
        <f t="shared" si="154"/>
        <v>0.86</v>
      </c>
      <c r="AE314" s="99">
        <f t="shared" si="155"/>
        <v>7.0000000000000007E-2</v>
      </c>
      <c r="AF314" s="99">
        <f t="shared" si="156"/>
        <v>0.04</v>
      </c>
      <c r="AG314" s="99">
        <f t="shared" si="157"/>
        <v>0</v>
      </c>
      <c r="AH314" s="99">
        <f t="shared" si="158"/>
        <v>1.4300000000000002</v>
      </c>
      <c r="AI314" s="99">
        <f t="shared" si="159"/>
        <v>1</v>
      </c>
      <c r="AJ314" s="85" t="str">
        <f t="shared" si="160"/>
        <v>B</v>
      </c>
      <c r="AK314" s="57" t="str">
        <f t="shared" si="138"/>
        <v>No Propaga</v>
      </c>
      <c r="AL314" s="58" t="str">
        <f t="shared" si="139"/>
        <v/>
      </c>
      <c r="AM314" s="58" t="str">
        <f t="shared" si="140"/>
        <v/>
      </c>
      <c r="AN314" s="59" t="str">
        <f t="shared" si="141"/>
        <v/>
      </c>
      <c r="AO314" s="59" t="str">
        <f t="shared" si="142"/>
        <v/>
      </c>
      <c r="AP314" s="60" t="str">
        <f t="shared" si="143"/>
        <v/>
      </c>
    </row>
    <row r="315" spans="1:42" ht="15" x14ac:dyDescent="0.2">
      <c r="A315" s="4">
        <v>310</v>
      </c>
      <c r="B315" s="54">
        <v>43287</v>
      </c>
      <c r="C315" s="61">
        <v>2.7</v>
      </c>
      <c r="D315" s="61">
        <v>86</v>
      </c>
      <c r="E315" s="61" t="s">
        <v>94</v>
      </c>
      <c r="F315" s="111">
        <v>13</v>
      </c>
      <c r="G315" s="121"/>
      <c r="H315" s="55">
        <f>IF($D315&gt;0,Bariloche!M310,"")</f>
        <v>64.319094670197885</v>
      </c>
      <c r="I315" s="55">
        <f>IF($D315&gt;0,Bariloche!O310,"")</f>
        <v>0.14751418999999999</v>
      </c>
      <c r="J315" s="55">
        <f>IF($D315&gt;0,Bariloche!Y310,"")</f>
        <v>0.18999999999999995</v>
      </c>
      <c r="K315" s="55">
        <f>IF($D315&gt;0,Bariloche!Z310,"")</f>
        <v>0.98712303311182381</v>
      </c>
      <c r="L315" s="55">
        <f>IF($D315&gt;0,Bariloche!AA310,"")</f>
        <v>0</v>
      </c>
      <c r="M315" s="55">
        <f>IF($D315&gt;0,Bariloche!AB310,"")</f>
        <v>0.19742460662236477</v>
      </c>
      <c r="N315" s="56">
        <v>89</v>
      </c>
      <c r="O315" s="85" t="str">
        <f>VLOOKUP(K315,Pastizal!$A$2:$AZ$32,MATCH(N315,Pastizal!$B$1:$AZ$1)+1)</f>
        <v>B</v>
      </c>
      <c r="P315" s="85" t="str">
        <f>VLOOKUP(K315,Arbustal!$A$1:$B$61,2)</f>
        <v>M</v>
      </c>
      <c r="Q315" s="85" t="str">
        <f>VLOOKUP(L315,'Tipo A'!$A$2:$GH$384,MATCH(K315,'Tipo A'!$B$1:$GH$1)+1)</f>
        <v>B</v>
      </c>
      <c r="R315" s="85" t="str">
        <f>VLOOKUP(K315,'Tipo B'!$A$2:$FG$72,MATCH(L315,'Tipo B'!$B$1:$FG$1)+1)</f>
        <v>B</v>
      </c>
      <c r="S315" s="85" t="str">
        <f>VLOOKUP(K315,Plantaciones!$A$2:$GT$72,MATCH(L315,Plantaciones!$B$1:$GT$1)+1)</f>
        <v>B</v>
      </c>
      <c r="T315" s="85" t="str">
        <f t="shared" si="144"/>
        <v>B</v>
      </c>
      <c r="U315" s="98">
        <f t="shared" si="145"/>
        <v>1</v>
      </c>
      <c r="V315" s="98">
        <f t="shared" si="146"/>
        <v>2</v>
      </c>
      <c r="W315" s="98">
        <f t="shared" si="147"/>
        <v>1</v>
      </c>
      <c r="X315" s="98">
        <f t="shared" si="148"/>
        <v>1</v>
      </c>
      <c r="Y315" s="98">
        <f t="shared" si="149"/>
        <v>1</v>
      </c>
      <c r="Z315" s="98">
        <f t="shared" si="150"/>
        <v>1.2</v>
      </c>
      <c r="AA315" s="98">
        <f t="shared" si="151"/>
        <v>1</v>
      </c>
      <c r="AB315" s="85" t="str">
        <f t="shared" si="152"/>
        <v>B</v>
      </c>
      <c r="AC315" s="99">
        <f t="shared" si="153"/>
        <v>0.46</v>
      </c>
      <c r="AD315" s="99">
        <f t="shared" si="154"/>
        <v>0.86</v>
      </c>
      <c r="AE315" s="99">
        <f t="shared" si="155"/>
        <v>7.0000000000000007E-2</v>
      </c>
      <c r="AF315" s="99">
        <f t="shared" si="156"/>
        <v>0.04</v>
      </c>
      <c r="AG315" s="99">
        <f t="shared" si="157"/>
        <v>0</v>
      </c>
      <c r="AH315" s="99">
        <f t="shared" si="158"/>
        <v>1.4300000000000002</v>
      </c>
      <c r="AI315" s="99">
        <f t="shared" si="159"/>
        <v>1</v>
      </c>
      <c r="AJ315" s="85" t="str">
        <f t="shared" si="160"/>
        <v>B</v>
      </c>
      <c r="AK315" s="57" t="str">
        <f t="shared" si="138"/>
        <v>No Propaga</v>
      </c>
      <c r="AL315" s="58" t="str">
        <f t="shared" si="139"/>
        <v/>
      </c>
      <c r="AM315" s="58" t="str">
        <f t="shared" si="140"/>
        <v/>
      </c>
      <c r="AN315" s="59" t="str">
        <f t="shared" si="141"/>
        <v/>
      </c>
      <c r="AO315" s="59" t="str">
        <f t="shared" si="142"/>
        <v/>
      </c>
      <c r="AP315" s="60" t="str">
        <f t="shared" si="143"/>
        <v/>
      </c>
    </row>
    <row r="316" spans="1:42" ht="15" x14ac:dyDescent="0.2">
      <c r="A316" s="4">
        <v>311</v>
      </c>
      <c r="B316" s="54">
        <v>43288</v>
      </c>
      <c r="C316" s="100">
        <v>3.6</v>
      </c>
      <c r="D316" s="100">
        <v>84</v>
      </c>
      <c r="E316" s="61"/>
      <c r="F316" s="116"/>
      <c r="G316" s="121"/>
      <c r="H316" s="55">
        <f>IF($D316&gt;0,Bariloche!M311,"")</f>
        <v>66.29066430445792</v>
      </c>
      <c r="I316" s="55">
        <f>IF($D316&gt;0,Bariloche!O311,"")</f>
        <v>0.24009290999999999</v>
      </c>
      <c r="J316" s="55">
        <f>IF($D316&gt;0,Bariloche!Y311,"")</f>
        <v>0.54199999999999982</v>
      </c>
      <c r="K316" s="55">
        <f>IF($D316&gt;0,Bariloche!Z311,"")</f>
        <v>0.5538120453351123</v>
      </c>
      <c r="L316" s="55">
        <f>IF($D316&gt;0,Bariloche!AA311,"")</f>
        <v>0.19318804136480594</v>
      </c>
      <c r="M316" s="55">
        <f>IF($D316&gt;0,Bariloche!AB311,"")</f>
        <v>0.11993083422657087</v>
      </c>
      <c r="N316" s="56">
        <v>89</v>
      </c>
      <c r="O316" s="85" t="str">
        <f>VLOOKUP(K316,Pastizal!$A$2:$AZ$32,MATCH(N316,Pastizal!$B$1:$AZ$1)+1)</f>
        <v>B</v>
      </c>
      <c r="P316" s="85" t="str">
        <f>VLOOKUP(K316,Arbustal!$A$1:$B$61,2)</f>
        <v>M</v>
      </c>
      <c r="Q316" s="85" t="str">
        <f>VLOOKUP(L316,'Tipo A'!$A$2:$GH$384,MATCH(K316,'Tipo A'!$B$1:$GH$1)+1)</f>
        <v>B</v>
      </c>
      <c r="R316" s="85" t="str">
        <f>VLOOKUP(K316,'Tipo B'!$A$2:$FG$72,MATCH(L316,'Tipo B'!$B$1:$FG$1)+1)</f>
        <v>B</v>
      </c>
      <c r="S316" s="85" t="str">
        <f>VLOOKUP(K316,Plantaciones!$A$2:$GT$72,MATCH(L316,Plantaciones!$B$1:$GT$1)+1)</f>
        <v>B</v>
      </c>
      <c r="T316" s="85" t="str">
        <f t="shared" si="144"/>
        <v>B</v>
      </c>
      <c r="U316" s="98">
        <f t="shared" si="145"/>
        <v>1</v>
      </c>
      <c r="V316" s="98">
        <f t="shared" si="146"/>
        <v>2</v>
      </c>
      <c r="W316" s="98">
        <f t="shared" si="147"/>
        <v>1</v>
      </c>
      <c r="X316" s="98">
        <f t="shared" si="148"/>
        <v>1</v>
      </c>
      <c r="Y316" s="98">
        <f t="shared" si="149"/>
        <v>1</v>
      </c>
      <c r="Z316" s="98">
        <f t="shared" si="150"/>
        <v>1.2</v>
      </c>
      <c r="AA316" s="98">
        <f t="shared" si="151"/>
        <v>1</v>
      </c>
      <c r="AB316" s="85" t="str">
        <f t="shared" si="152"/>
        <v>B</v>
      </c>
      <c r="AC316" s="99">
        <f t="shared" si="153"/>
        <v>0.46</v>
      </c>
      <c r="AD316" s="99">
        <f t="shared" si="154"/>
        <v>0.86</v>
      </c>
      <c r="AE316" s="99">
        <f t="shared" si="155"/>
        <v>7.0000000000000007E-2</v>
      </c>
      <c r="AF316" s="99">
        <f t="shared" si="156"/>
        <v>0.04</v>
      </c>
      <c r="AG316" s="99">
        <f t="shared" si="157"/>
        <v>0</v>
      </c>
      <c r="AH316" s="99">
        <f t="shared" si="158"/>
        <v>1.4300000000000002</v>
      </c>
      <c r="AI316" s="99">
        <f t="shared" si="159"/>
        <v>1</v>
      </c>
      <c r="AJ316" s="85" t="str">
        <f t="shared" si="160"/>
        <v>B</v>
      </c>
      <c r="AK316" s="57" t="str">
        <f t="shared" si="138"/>
        <v>No Propaga</v>
      </c>
      <c r="AL316" s="58" t="str">
        <f t="shared" si="139"/>
        <v/>
      </c>
      <c r="AM316" s="58" t="str">
        <f t="shared" si="140"/>
        <v/>
      </c>
      <c r="AN316" s="59" t="str">
        <f t="shared" si="141"/>
        <v/>
      </c>
      <c r="AO316" s="59" t="str">
        <f t="shared" si="142"/>
        <v/>
      </c>
      <c r="AP316" s="60" t="str">
        <f t="shared" si="143"/>
        <v/>
      </c>
    </row>
    <row r="317" spans="1:42" ht="15" x14ac:dyDescent="0.2">
      <c r="A317" s="4">
        <v>312</v>
      </c>
      <c r="B317" s="54">
        <v>43289</v>
      </c>
      <c r="C317" s="100">
        <v>1.3</v>
      </c>
      <c r="D317" s="100">
        <v>86</v>
      </c>
      <c r="E317" s="61" t="s">
        <v>94</v>
      </c>
      <c r="F317" s="116">
        <v>13</v>
      </c>
      <c r="G317" s="121"/>
      <c r="H317" s="55">
        <f>IF($D317&gt;0,Bariloche!M312,"")</f>
        <v>69.584198005240154</v>
      </c>
      <c r="I317" s="55">
        <f>IF($D317&gt;0,Bariloche!O312,"")</f>
        <v>0.28145787</v>
      </c>
      <c r="J317" s="55">
        <f>IF($D317&gt;0,Bariloche!Y312,"")</f>
        <v>0.54199999999999982</v>
      </c>
      <c r="K317" s="55">
        <f>IF($D317&gt;0,Bariloche!Z312,"")</f>
        <v>1.1883870999281594</v>
      </c>
      <c r="L317" s="55">
        <f>IF($D317&gt;0,Bariloche!AA312,"")</f>
        <v>0.16206393563838176</v>
      </c>
      <c r="M317" s="55">
        <f>IF($D317&gt;0,Bariloche!AB312,"")</f>
        <v>0.25474486626400689</v>
      </c>
      <c r="N317" s="56">
        <v>89</v>
      </c>
      <c r="O317" s="85" t="str">
        <f>VLOOKUP(K317,Pastizal!$A$2:$AZ$32,MATCH(N317,Pastizal!$B$1:$AZ$1)+1)</f>
        <v>M</v>
      </c>
      <c r="P317" s="85" t="str">
        <f>VLOOKUP(K317,Arbustal!$A$1:$B$61,2)</f>
        <v>A</v>
      </c>
      <c r="Q317" s="85" t="str">
        <f>VLOOKUP(L317,'Tipo A'!$A$2:$GH$384,MATCH(K317,'Tipo A'!$B$1:$GH$1)+1)</f>
        <v>B</v>
      </c>
      <c r="R317" s="85" t="str">
        <f>VLOOKUP(K317,'Tipo B'!$A$2:$FG$72,MATCH(L317,'Tipo B'!$B$1:$FG$1)+1)</f>
        <v>B</v>
      </c>
      <c r="S317" s="85" t="str">
        <f>VLOOKUP(K317,Plantaciones!$A$2:$GT$72,MATCH(L317,Plantaciones!$B$1:$GT$1)+1)</f>
        <v>B</v>
      </c>
      <c r="T317" s="85" t="str">
        <f t="shared" si="144"/>
        <v>M</v>
      </c>
      <c r="U317" s="98">
        <f t="shared" si="145"/>
        <v>2</v>
      </c>
      <c r="V317" s="98">
        <f t="shared" si="146"/>
        <v>3</v>
      </c>
      <c r="W317" s="98">
        <f t="shared" si="147"/>
        <v>1</v>
      </c>
      <c r="X317" s="98">
        <f t="shared" si="148"/>
        <v>1</v>
      </c>
      <c r="Y317" s="98">
        <f t="shared" si="149"/>
        <v>1</v>
      </c>
      <c r="Z317" s="98">
        <f t="shared" si="150"/>
        <v>1.6</v>
      </c>
      <c r="AA317" s="98">
        <f t="shared" si="151"/>
        <v>2</v>
      </c>
      <c r="AB317" s="85" t="str">
        <f t="shared" si="152"/>
        <v>M</v>
      </c>
      <c r="AC317" s="99">
        <f t="shared" si="153"/>
        <v>0.92</v>
      </c>
      <c r="AD317" s="99">
        <f t="shared" si="154"/>
        <v>1.29</v>
      </c>
      <c r="AE317" s="99">
        <f t="shared" si="155"/>
        <v>7.0000000000000007E-2</v>
      </c>
      <c r="AF317" s="99">
        <f t="shared" si="156"/>
        <v>0.04</v>
      </c>
      <c r="AG317" s="99">
        <f t="shared" si="157"/>
        <v>0</v>
      </c>
      <c r="AH317" s="99">
        <f t="shared" si="158"/>
        <v>2.3199999999999998</v>
      </c>
      <c r="AI317" s="99">
        <f t="shared" si="159"/>
        <v>2</v>
      </c>
      <c r="AJ317" s="85" t="str">
        <f t="shared" si="160"/>
        <v>B</v>
      </c>
      <c r="AK317" s="57" t="str">
        <f t="shared" si="138"/>
        <v>No Propaga</v>
      </c>
      <c r="AL317" s="58" t="str">
        <f t="shared" si="139"/>
        <v/>
      </c>
      <c r="AM317" s="58" t="str">
        <f t="shared" si="140"/>
        <v/>
      </c>
      <c r="AN317" s="59" t="str">
        <f t="shared" si="141"/>
        <v/>
      </c>
      <c r="AO317" s="59" t="str">
        <f t="shared" si="142"/>
        <v/>
      </c>
      <c r="AP317" s="60" t="str">
        <f t="shared" si="143"/>
        <v/>
      </c>
    </row>
    <row r="318" spans="1:42" ht="15" x14ac:dyDescent="0.2">
      <c r="A318" s="4">
        <v>313</v>
      </c>
      <c r="B318" s="54">
        <v>43290</v>
      </c>
      <c r="C318" s="100">
        <v>-1.6</v>
      </c>
      <c r="D318" s="100">
        <v>82</v>
      </c>
      <c r="E318" s="61" t="s">
        <v>127</v>
      </c>
      <c r="F318" s="116">
        <v>7</v>
      </c>
      <c r="G318" s="121"/>
      <c r="H318" s="55">
        <f>IF($D318&gt;0,Bariloche!M313,"")</f>
        <v>71.920062317875022</v>
      </c>
      <c r="I318" s="55">
        <f>IF($D318&gt;0,Bariloche!O313,"")</f>
        <v>0.28145787</v>
      </c>
      <c r="J318" s="55">
        <f>IF($D318&gt;0,Bariloche!Y313,"")</f>
        <v>0.54199999999999982</v>
      </c>
      <c r="K318" s="55">
        <f>IF($D318&gt;0,Bariloche!Z313,"")</f>
        <v>0.94985821867580034</v>
      </c>
      <c r="L318" s="55">
        <f>IF($D318&gt;0,Bariloche!AA313,"")</f>
        <v>0.16206393563838176</v>
      </c>
      <c r="M318" s="55">
        <f>IF($D318&gt;0,Bariloche!AB313,"")</f>
        <v>0.20361337219241293</v>
      </c>
      <c r="N318" s="56">
        <v>89</v>
      </c>
      <c r="O318" s="85" t="str">
        <f>VLOOKUP(K318,Pastizal!$A$2:$AZ$32,MATCH(N318,Pastizal!$B$1:$AZ$1)+1)</f>
        <v>B</v>
      </c>
      <c r="P318" s="85" t="str">
        <f>VLOOKUP(K318,Arbustal!$A$1:$B$61,2)</f>
        <v>M</v>
      </c>
      <c r="Q318" s="85" t="str">
        <f>VLOOKUP(L318,'Tipo A'!$A$2:$GH$384,MATCH(K318,'Tipo A'!$B$1:$GH$1)+1)</f>
        <v>B</v>
      </c>
      <c r="R318" s="85" t="str">
        <f>VLOOKUP(K318,'Tipo B'!$A$2:$FG$72,MATCH(L318,'Tipo B'!$B$1:$FG$1)+1)</f>
        <v>B</v>
      </c>
      <c r="S318" s="85" t="str">
        <f>VLOOKUP(K318,Plantaciones!$A$2:$GT$72,MATCH(L318,Plantaciones!$B$1:$GT$1)+1)</f>
        <v>B</v>
      </c>
      <c r="T318" s="85" t="str">
        <f t="shared" si="144"/>
        <v>B</v>
      </c>
      <c r="U318" s="98">
        <f t="shared" si="145"/>
        <v>1</v>
      </c>
      <c r="V318" s="98">
        <f t="shared" si="146"/>
        <v>2</v>
      </c>
      <c r="W318" s="98">
        <f t="shared" si="147"/>
        <v>1</v>
      </c>
      <c r="X318" s="98">
        <f t="shared" si="148"/>
        <v>1</v>
      </c>
      <c r="Y318" s="98">
        <f t="shared" si="149"/>
        <v>1</v>
      </c>
      <c r="Z318" s="98">
        <f t="shared" si="150"/>
        <v>1.2</v>
      </c>
      <c r="AA318" s="98">
        <f t="shared" si="151"/>
        <v>1</v>
      </c>
      <c r="AB318" s="85" t="str">
        <f t="shared" si="152"/>
        <v>B</v>
      </c>
      <c r="AC318" s="99">
        <f t="shared" si="153"/>
        <v>0.46</v>
      </c>
      <c r="AD318" s="99">
        <f t="shared" si="154"/>
        <v>0.86</v>
      </c>
      <c r="AE318" s="99">
        <f t="shared" si="155"/>
        <v>7.0000000000000007E-2</v>
      </c>
      <c r="AF318" s="99">
        <f t="shared" si="156"/>
        <v>0.04</v>
      </c>
      <c r="AG318" s="99">
        <f t="shared" si="157"/>
        <v>0</v>
      </c>
      <c r="AH318" s="99">
        <f t="shared" si="158"/>
        <v>1.4300000000000002</v>
      </c>
      <c r="AI318" s="99">
        <f t="shared" si="159"/>
        <v>1</v>
      </c>
      <c r="AJ318" s="85" t="str">
        <f t="shared" si="160"/>
        <v>B</v>
      </c>
      <c r="AK318" s="57" t="str">
        <f t="shared" si="138"/>
        <v>No Propaga</v>
      </c>
      <c r="AL318" s="58" t="str">
        <f t="shared" si="139"/>
        <v/>
      </c>
      <c r="AM318" s="58" t="str">
        <f t="shared" si="140"/>
        <v/>
      </c>
      <c r="AN318" s="59" t="str">
        <f t="shared" si="141"/>
        <v/>
      </c>
      <c r="AO318" s="59" t="str">
        <f t="shared" si="142"/>
        <v/>
      </c>
      <c r="AP318" s="60" t="str">
        <f t="shared" si="143"/>
        <v/>
      </c>
    </row>
    <row r="319" spans="1:42" ht="15" x14ac:dyDescent="0.2">
      <c r="A319" s="4">
        <v>314</v>
      </c>
      <c r="B319" s="54">
        <v>43291</v>
      </c>
      <c r="C319" s="100">
        <v>3.4</v>
      </c>
      <c r="D319" s="100">
        <v>79</v>
      </c>
      <c r="E319" s="61" t="s">
        <v>76</v>
      </c>
      <c r="F319" s="116">
        <v>1</v>
      </c>
      <c r="G319" s="121"/>
      <c r="H319" s="55">
        <f>IF($D319&gt;0,Bariloche!M314,"")</f>
        <v>73.841334395961368</v>
      </c>
      <c r="I319" s="55">
        <f>IF($D319&gt;0,Bariloche!O314,"")</f>
        <v>0.39779682</v>
      </c>
      <c r="J319" s="55">
        <f>IF($D319&gt;0,Bariloche!Y314,"")</f>
        <v>0.85799999999999965</v>
      </c>
      <c r="K319" s="55">
        <f>IF($D319&gt;0,Bariloche!Z314,"")</f>
        <v>0.75964305632384821</v>
      </c>
      <c r="L319" s="55">
        <f>IF($D319&gt;0,Bariloche!AA314,"")</f>
        <v>0.33000335619711058</v>
      </c>
      <c r="M319" s="55">
        <f>IF($D319&gt;0,Bariloche!AB314,"")</f>
        <v>0.17132251592317527</v>
      </c>
      <c r="N319" s="56">
        <v>89</v>
      </c>
      <c r="O319" s="85" t="str">
        <f>VLOOKUP(K319,Pastizal!$A$2:$AZ$32,MATCH(N319,Pastizal!$B$1:$AZ$1)+1)</f>
        <v>B</v>
      </c>
      <c r="P319" s="85" t="str">
        <f>VLOOKUP(K319,Arbustal!$A$1:$B$61,2)</f>
        <v>M</v>
      </c>
      <c r="Q319" s="85" t="str">
        <f>VLOOKUP(L319,'Tipo A'!$A$2:$GH$384,MATCH(K319,'Tipo A'!$B$1:$GH$1)+1)</f>
        <v>B</v>
      </c>
      <c r="R319" s="85" t="str">
        <f>VLOOKUP(K319,'Tipo B'!$A$2:$FG$72,MATCH(L319,'Tipo B'!$B$1:$FG$1)+1)</f>
        <v>B</v>
      </c>
      <c r="S319" s="85" t="str">
        <f>VLOOKUP(K319,Plantaciones!$A$2:$GT$72,MATCH(L319,Plantaciones!$B$1:$GT$1)+1)</f>
        <v>B</v>
      </c>
      <c r="T319" s="85" t="str">
        <f t="shared" si="144"/>
        <v>B</v>
      </c>
      <c r="U319" s="98">
        <f t="shared" si="145"/>
        <v>1</v>
      </c>
      <c r="V319" s="98">
        <f t="shared" si="146"/>
        <v>2</v>
      </c>
      <c r="W319" s="98">
        <f t="shared" si="147"/>
        <v>1</v>
      </c>
      <c r="X319" s="98">
        <f t="shared" si="148"/>
        <v>1</v>
      </c>
      <c r="Y319" s="98">
        <f t="shared" si="149"/>
        <v>1</v>
      </c>
      <c r="Z319" s="98">
        <f t="shared" si="150"/>
        <v>1.2</v>
      </c>
      <c r="AA319" s="98">
        <f t="shared" si="151"/>
        <v>1</v>
      </c>
      <c r="AB319" s="85" t="str">
        <f t="shared" si="152"/>
        <v>B</v>
      </c>
      <c r="AC319" s="99">
        <f t="shared" si="153"/>
        <v>0.46</v>
      </c>
      <c r="AD319" s="99">
        <f t="shared" si="154"/>
        <v>0.86</v>
      </c>
      <c r="AE319" s="99">
        <f t="shared" si="155"/>
        <v>7.0000000000000007E-2</v>
      </c>
      <c r="AF319" s="99">
        <f t="shared" si="156"/>
        <v>0.04</v>
      </c>
      <c r="AG319" s="99">
        <f t="shared" si="157"/>
        <v>0</v>
      </c>
      <c r="AH319" s="99">
        <f t="shared" si="158"/>
        <v>1.4300000000000002</v>
      </c>
      <c r="AI319" s="99">
        <f t="shared" si="159"/>
        <v>1</v>
      </c>
      <c r="AJ319" s="85" t="str">
        <f t="shared" si="160"/>
        <v>B</v>
      </c>
      <c r="AK319" s="57" t="str">
        <f t="shared" si="138"/>
        <v>No Propaga</v>
      </c>
      <c r="AL319" s="58" t="str">
        <f t="shared" si="139"/>
        <v/>
      </c>
      <c r="AM319" s="58" t="str">
        <f t="shared" si="140"/>
        <v/>
      </c>
      <c r="AN319" s="59" t="str">
        <f t="shared" si="141"/>
        <v/>
      </c>
      <c r="AO319" s="59" t="str">
        <f t="shared" si="142"/>
        <v/>
      </c>
      <c r="AP319" s="60" t="str">
        <f t="shared" si="143"/>
        <v/>
      </c>
    </row>
    <row r="320" spans="1:42" ht="15" x14ac:dyDescent="0.2">
      <c r="A320" s="4">
        <v>315</v>
      </c>
      <c r="B320" s="54">
        <v>43292</v>
      </c>
      <c r="C320" s="100">
        <v>12.9</v>
      </c>
      <c r="D320" s="100">
        <v>77</v>
      </c>
      <c r="E320" s="61" t="s">
        <v>76</v>
      </c>
      <c r="F320" s="116">
        <v>7</v>
      </c>
      <c r="G320" s="121"/>
      <c r="H320" s="55">
        <f>IF($D320&gt;0,Bariloche!M315,"")</f>
        <v>77.44073470944069</v>
      </c>
      <c r="I320" s="55">
        <f>IF($D320&gt;0,Bariloche!O315,"")</f>
        <v>0.79421101999999999</v>
      </c>
      <c r="J320" s="55">
        <f>IF($D320&gt;0,Bariloche!Y315,"")</f>
        <v>2.8839999999999995</v>
      </c>
      <c r="K320" s="55">
        <f>IF($D320&gt;0,Bariloche!Z315,"")</f>
        <v>1.2810491180332286</v>
      </c>
      <c r="L320" s="55">
        <f>IF($D320&gt;0,Bariloche!AA315,"")</f>
        <v>0.9407502301450168</v>
      </c>
      <c r="M320" s="55">
        <f>IF($D320&gt;0,Bariloche!AB315,"")</f>
        <v>0.33253729068677945</v>
      </c>
      <c r="N320" s="56">
        <v>89</v>
      </c>
      <c r="O320" s="85" t="str">
        <f>VLOOKUP(K320,Pastizal!$A$2:$AZ$32,MATCH(N320,Pastizal!$B$1:$AZ$1)+1)</f>
        <v>M</v>
      </c>
      <c r="P320" s="85" t="str">
        <f>VLOOKUP(K320,Arbustal!$A$1:$B$61,2)</f>
        <v>A</v>
      </c>
      <c r="Q320" s="85" t="str">
        <f>VLOOKUP(L320,'Tipo A'!$A$2:$GH$384,MATCH(K320,'Tipo A'!$B$1:$GH$1)+1)</f>
        <v>B</v>
      </c>
      <c r="R320" s="85" t="str">
        <f>VLOOKUP(K320,'Tipo B'!$A$2:$FG$72,MATCH(L320,'Tipo B'!$B$1:$FG$1)+1)</f>
        <v>B</v>
      </c>
      <c r="S320" s="85" t="str">
        <f>VLOOKUP(K320,Plantaciones!$A$2:$GT$72,MATCH(L320,Plantaciones!$B$1:$GT$1)+1)</f>
        <v>B</v>
      </c>
      <c r="T320" s="85" t="str">
        <f t="shared" si="144"/>
        <v>M</v>
      </c>
      <c r="U320" s="98">
        <f t="shared" si="145"/>
        <v>2</v>
      </c>
      <c r="V320" s="98">
        <f t="shared" si="146"/>
        <v>3</v>
      </c>
      <c r="W320" s="98">
        <f t="shared" si="147"/>
        <v>1</v>
      </c>
      <c r="X320" s="98">
        <f t="shared" si="148"/>
        <v>1</v>
      </c>
      <c r="Y320" s="98">
        <f t="shared" si="149"/>
        <v>1</v>
      </c>
      <c r="Z320" s="98">
        <f t="shared" si="150"/>
        <v>1.6</v>
      </c>
      <c r="AA320" s="98">
        <f t="shared" si="151"/>
        <v>2</v>
      </c>
      <c r="AB320" s="85" t="str">
        <f t="shared" si="152"/>
        <v>M</v>
      </c>
      <c r="AC320" s="99">
        <f t="shared" si="153"/>
        <v>0.92</v>
      </c>
      <c r="AD320" s="99">
        <f t="shared" si="154"/>
        <v>1.29</v>
      </c>
      <c r="AE320" s="99">
        <f t="shared" si="155"/>
        <v>7.0000000000000007E-2</v>
      </c>
      <c r="AF320" s="99">
        <f t="shared" si="156"/>
        <v>0.04</v>
      </c>
      <c r="AG320" s="99">
        <f t="shared" si="157"/>
        <v>0</v>
      </c>
      <c r="AH320" s="99">
        <f t="shared" si="158"/>
        <v>2.3199999999999998</v>
      </c>
      <c r="AI320" s="99">
        <f t="shared" si="159"/>
        <v>2</v>
      </c>
      <c r="AJ320" s="85" t="str">
        <f t="shared" si="160"/>
        <v>B</v>
      </c>
      <c r="AK320" s="57" t="str">
        <f t="shared" si="138"/>
        <v>Propagación</v>
      </c>
      <c r="AL320" s="58" t="str">
        <f t="shared" si="139"/>
        <v/>
      </c>
      <c r="AM320" s="58" t="str">
        <f t="shared" si="140"/>
        <v/>
      </c>
      <c r="AN320" s="59" t="str">
        <f t="shared" si="141"/>
        <v/>
      </c>
      <c r="AO320" s="59" t="str">
        <f t="shared" si="142"/>
        <v/>
      </c>
      <c r="AP320" s="60" t="str">
        <f t="shared" si="143"/>
        <v/>
      </c>
    </row>
    <row r="321" spans="1:42" ht="15" x14ac:dyDescent="0.2">
      <c r="A321" s="4">
        <v>316</v>
      </c>
      <c r="B321" s="54">
        <v>43293</v>
      </c>
      <c r="C321" s="100">
        <v>5.3</v>
      </c>
      <c r="D321" s="100">
        <v>95</v>
      </c>
      <c r="E321" s="61" t="s">
        <v>76</v>
      </c>
      <c r="F321" s="116">
        <v>5</v>
      </c>
      <c r="G321" s="121">
        <v>10</v>
      </c>
      <c r="H321" s="55">
        <f>IF($D321&gt;0,Bariloche!M316,"")</f>
        <v>22.10342321480541</v>
      </c>
      <c r="I321" s="55">
        <f>IF($D321&gt;0,Bariloche!O316,"")</f>
        <v>3.9395199999999998E-2</v>
      </c>
      <c r="J321" s="55">
        <f>IF($D321&gt;0,Bariloche!Y316,"")</f>
        <v>0.65799999999999992</v>
      </c>
      <c r="K321" s="55">
        <f>IF($D321&gt;0,Bariloche!Z316,"")</f>
        <v>3.6751370917567254E-4</v>
      </c>
      <c r="L321" s="55">
        <f>IF($D321&gt;0,Bariloche!AA316,"")</f>
        <v>6.8532591660409675E-2</v>
      </c>
      <c r="M321" s="55">
        <f>IF($D321&gt;0,Bariloche!AB316,"")</f>
        <v>7.613354694111898E-5</v>
      </c>
      <c r="N321" s="56">
        <v>89</v>
      </c>
      <c r="O321" s="85" t="str">
        <f>VLOOKUP(K321,Pastizal!$A$2:$AZ$32,MATCH(N321,Pastizal!$B$1:$AZ$1)+1)</f>
        <v>B</v>
      </c>
      <c r="P321" s="85" t="str">
        <f>VLOOKUP(K321,Arbustal!$A$1:$B$61,2)</f>
        <v>B</v>
      </c>
      <c r="Q321" s="85" t="str">
        <f>VLOOKUP(L321,'Tipo A'!$A$2:$GH$384,MATCH(K321,'Tipo A'!$B$1:$GH$1)+1)</f>
        <v>B</v>
      </c>
      <c r="R321" s="85" t="str">
        <f>VLOOKUP(K321,'Tipo B'!$A$2:$FG$72,MATCH(L321,'Tipo B'!$B$1:$FG$1)+1)</f>
        <v>B</v>
      </c>
      <c r="S321" s="85" t="str">
        <f>VLOOKUP(K321,Plantaciones!$A$2:$GT$72,MATCH(L321,Plantaciones!$B$1:$GT$1)+1)</f>
        <v>B</v>
      </c>
      <c r="T321" s="85" t="str">
        <f t="shared" si="144"/>
        <v>B</v>
      </c>
      <c r="U321" s="98">
        <f t="shared" si="145"/>
        <v>1</v>
      </c>
      <c r="V321" s="98">
        <f t="shared" si="146"/>
        <v>1</v>
      </c>
      <c r="W321" s="98">
        <f t="shared" si="147"/>
        <v>1</v>
      </c>
      <c r="X321" s="98">
        <f t="shared" si="148"/>
        <v>1</v>
      </c>
      <c r="Y321" s="98">
        <f t="shared" si="149"/>
        <v>1</v>
      </c>
      <c r="Z321" s="98">
        <f t="shared" si="150"/>
        <v>1</v>
      </c>
      <c r="AA321" s="98">
        <f t="shared" si="151"/>
        <v>1</v>
      </c>
      <c r="AB321" s="85" t="str">
        <f t="shared" si="152"/>
        <v>B</v>
      </c>
      <c r="AC321" s="99">
        <f t="shared" si="153"/>
        <v>0.46</v>
      </c>
      <c r="AD321" s="99">
        <f t="shared" si="154"/>
        <v>0.43</v>
      </c>
      <c r="AE321" s="99">
        <f t="shared" si="155"/>
        <v>7.0000000000000007E-2</v>
      </c>
      <c r="AF321" s="99">
        <f t="shared" si="156"/>
        <v>0.04</v>
      </c>
      <c r="AG321" s="99">
        <f t="shared" si="157"/>
        <v>0</v>
      </c>
      <c r="AH321" s="99">
        <f t="shared" si="158"/>
        <v>1</v>
      </c>
      <c r="AI321" s="99">
        <f t="shared" si="159"/>
        <v>1</v>
      </c>
      <c r="AJ321" s="85" t="str">
        <f t="shared" si="160"/>
        <v>B</v>
      </c>
      <c r="AK321" s="57" t="str">
        <f t="shared" si="138"/>
        <v>No Propaga</v>
      </c>
      <c r="AL321" s="58" t="str">
        <f t="shared" si="139"/>
        <v/>
      </c>
      <c r="AM321" s="58" t="str">
        <f t="shared" si="140"/>
        <v/>
      </c>
      <c r="AN321" s="59" t="str">
        <f t="shared" si="141"/>
        <v/>
      </c>
      <c r="AO321" s="59" t="str">
        <f t="shared" si="142"/>
        <v/>
      </c>
      <c r="AP321" s="60" t="str">
        <f t="shared" si="143"/>
        <v/>
      </c>
    </row>
    <row r="322" spans="1:42" ht="15" x14ac:dyDescent="0.2">
      <c r="A322" s="4">
        <v>317</v>
      </c>
      <c r="B322" s="54">
        <v>43294</v>
      </c>
      <c r="C322" s="100">
        <v>7.2</v>
      </c>
      <c r="D322" s="100">
        <v>92</v>
      </c>
      <c r="E322" s="61" t="s">
        <v>70</v>
      </c>
      <c r="F322" s="116">
        <v>9</v>
      </c>
      <c r="G322" s="121">
        <v>20</v>
      </c>
      <c r="H322" s="55">
        <f>IF($D322&gt;0,Bariloche!M317,"")</f>
        <v>10.590397207790433</v>
      </c>
      <c r="I322" s="55">
        <f>IF($D322&gt;0,Bariloche!O317,"")</f>
        <v>8.1745040000000005E-2</v>
      </c>
      <c r="J322" s="55">
        <f>IF($D322&gt;0,Bariloche!Y317,"")</f>
        <v>0.99999999999999978</v>
      </c>
      <c r="K322" s="55">
        <f>IF($D322&gt;0,Bariloche!Z317,"")</f>
        <v>2.8511935778487315E-6</v>
      </c>
      <c r="L322" s="55">
        <f>IF($D322&gt;0,Bariloche!AA317,"")</f>
        <v>0.13574822067706188</v>
      </c>
      <c r="M322" s="55">
        <f>IF($D322&gt;0,Bariloche!AB317,"")</f>
        <v>6.0571866247701012E-7</v>
      </c>
      <c r="N322" s="56">
        <v>89</v>
      </c>
      <c r="O322" s="85" t="str">
        <f>VLOOKUP(K322,Pastizal!$A$2:$AZ$32,MATCH(N322,Pastizal!$B$1:$AZ$1)+1)</f>
        <v>B</v>
      </c>
      <c r="P322" s="85" t="str">
        <f>VLOOKUP(K322,Arbustal!$A$1:$B$61,2)</f>
        <v>B</v>
      </c>
      <c r="Q322" s="85" t="str">
        <f>VLOOKUP(L322,'Tipo A'!$A$2:$GH$384,MATCH(K322,'Tipo A'!$B$1:$GH$1)+1)</f>
        <v>B</v>
      </c>
      <c r="R322" s="85" t="str">
        <f>VLOOKUP(K322,'Tipo B'!$A$2:$FG$72,MATCH(L322,'Tipo B'!$B$1:$FG$1)+1)</f>
        <v>B</v>
      </c>
      <c r="S322" s="85" t="str">
        <f>VLOOKUP(K322,Plantaciones!$A$2:$GT$72,MATCH(L322,Plantaciones!$B$1:$GT$1)+1)</f>
        <v>B</v>
      </c>
      <c r="T322" s="85" t="str">
        <f t="shared" si="144"/>
        <v>B</v>
      </c>
      <c r="U322" s="98">
        <f t="shared" si="145"/>
        <v>1</v>
      </c>
      <c r="V322" s="98">
        <f t="shared" si="146"/>
        <v>1</v>
      </c>
      <c r="W322" s="98">
        <f t="shared" si="147"/>
        <v>1</v>
      </c>
      <c r="X322" s="98">
        <f t="shared" si="148"/>
        <v>1</v>
      </c>
      <c r="Y322" s="98">
        <f t="shared" si="149"/>
        <v>1</v>
      </c>
      <c r="Z322" s="98">
        <f t="shared" si="150"/>
        <v>1</v>
      </c>
      <c r="AA322" s="98">
        <f t="shared" si="151"/>
        <v>1</v>
      </c>
      <c r="AB322" s="85" t="str">
        <f t="shared" si="152"/>
        <v>B</v>
      </c>
      <c r="AC322" s="99">
        <f t="shared" si="153"/>
        <v>0.46</v>
      </c>
      <c r="AD322" s="99">
        <f t="shared" si="154"/>
        <v>0.43</v>
      </c>
      <c r="AE322" s="99">
        <f t="shared" si="155"/>
        <v>7.0000000000000007E-2</v>
      </c>
      <c r="AF322" s="99">
        <f t="shared" si="156"/>
        <v>0.04</v>
      </c>
      <c r="AG322" s="99">
        <f t="shared" si="157"/>
        <v>0</v>
      </c>
      <c r="AH322" s="99">
        <f t="shared" si="158"/>
        <v>1</v>
      </c>
      <c r="AI322" s="99">
        <f t="shared" si="159"/>
        <v>1</v>
      </c>
      <c r="AJ322" s="85" t="str">
        <f t="shared" si="160"/>
        <v>B</v>
      </c>
      <c r="AK322" s="57" t="str">
        <f t="shared" si="138"/>
        <v>No Propaga</v>
      </c>
      <c r="AL322" s="58" t="str">
        <f t="shared" si="139"/>
        <v/>
      </c>
      <c r="AM322" s="58" t="str">
        <f t="shared" si="140"/>
        <v/>
      </c>
      <c r="AN322" s="59" t="str">
        <f t="shared" si="141"/>
        <v/>
      </c>
      <c r="AO322" s="59" t="str">
        <f t="shared" si="142"/>
        <v/>
      </c>
      <c r="AP322" s="60" t="str">
        <f t="shared" si="143"/>
        <v/>
      </c>
    </row>
    <row r="323" spans="1:42" ht="15" x14ac:dyDescent="0.2">
      <c r="A323" s="4">
        <v>318</v>
      </c>
      <c r="B323" s="54">
        <v>43295</v>
      </c>
      <c r="C323" s="100">
        <v>5.31</v>
      </c>
      <c r="D323" s="100">
        <v>81</v>
      </c>
      <c r="E323" s="61" t="s">
        <v>76</v>
      </c>
      <c r="F323" s="116">
        <v>31</v>
      </c>
      <c r="G323" s="121">
        <v>33</v>
      </c>
      <c r="H323" s="55">
        <f>IF($D323&gt;0,Bariloche!M318,"")</f>
        <v>24.631680315271144</v>
      </c>
      <c r="I323" s="55">
        <f>IF($D323&gt;0,Bariloche!O318,"")</f>
        <v>0.14993566899999999</v>
      </c>
      <c r="J323" s="55">
        <f>IF($D323&gt;0,Bariloche!Y318,"")</f>
        <v>0.65979999999999972</v>
      </c>
      <c r="K323" s="55">
        <f>IF($D323&gt;0,Bariloche!Z318,"")</f>
        <v>3.2539176685617596E-3</v>
      </c>
      <c r="L323" s="55">
        <f>IF($D323&gt;0,Bariloche!AA318,"")</f>
        <v>0.19123102437183234</v>
      </c>
      <c r="M323" s="55">
        <f>IF($D323&gt;0,Bariloche!AB318,"")</f>
        <v>7.042106334822631E-4</v>
      </c>
      <c r="N323" s="56">
        <v>89</v>
      </c>
      <c r="O323" s="85" t="str">
        <f>VLOOKUP(K323,Pastizal!$A$2:$AZ$32,MATCH(N323,Pastizal!$B$1:$AZ$1)+1)</f>
        <v>B</v>
      </c>
      <c r="P323" s="85" t="str">
        <f>VLOOKUP(K323,Arbustal!$A$1:$B$61,2)</f>
        <v>B</v>
      </c>
      <c r="Q323" s="85" t="str">
        <f>VLOOKUP(L323,'Tipo A'!$A$2:$GH$384,MATCH(K323,'Tipo A'!$B$1:$GH$1)+1)</f>
        <v>B</v>
      </c>
      <c r="R323" s="85" t="str">
        <f>VLOOKUP(K323,'Tipo B'!$A$2:$FG$72,MATCH(L323,'Tipo B'!$B$1:$FG$1)+1)</f>
        <v>B</v>
      </c>
      <c r="S323" s="85" t="str">
        <f>VLOOKUP(K323,Plantaciones!$A$2:$GT$72,MATCH(L323,Plantaciones!$B$1:$GT$1)+1)</f>
        <v>B</v>
      </c>
      <c r="T323" s="85" t="str">
        <f t="shared" si="144"/>
        <v>B</v>
      </c>
      <c r="U323" s="98">
        <f t="shared" si="145"/>
        <v>1</v>
      </c>
      <c r="V323" s="98">
        <f t="shared" si="146"/>
        <v>1</v>
      </c>
      <c r="W323" s="98">
        <f t="shared" si="147"/>
        <v>1</v>
      </c>
      <c r="X323" s="98">
        <f t="shared" si="148"/>
        <v>1</v>
      </c>
      <c r="Y323" s="98">
        <f t="shared" si="149"/>
        <v>1</v>
      </c>
      <c r="Z323" s="98">
        <f t="shared" si="150"/>
        <v>1</v>
      </c>
      <c r="AA323" s="98">
        <f t="shared" si="151"/>
        <v>1</v>
      </c>
      <c r="AB323" s="85" t="str">
        <f t="shared" si="152"/>
        <v>B</v>
      </c>
      <c r="AC323" s="99">
        <f t="shared" si="153"/>
        <v>0.46</v>
      </c>
      <c r="AD323" s="99">
        <f t="shared" si="154"/>
        <v>0.43</v>
      </c>
      <c r="AE323" s="99">
        <f t="shared" si="155"/>
        <v>7.0000000000000007E-2</v>
      </c>
      <c r="AF323" s="99">
        <f t="shared" si="156"/>
        <v>0.04</v>
      </c>
      <c r="AG323" s="99">
        <f t="shared" si="157"/>
        <v>0</v>
      </c>
      <c r="AH323" s="99">
        <f t="shared" si="158"/>
        <v>1</v>
      </c>
      <c r="AI323" s="99">
        <f t="shared" si="159"/>
        <v>1</v>
      </c>
      <c r="AJ323" s="85" t="str">
        <f t="shared" si="160"/>
        <v>B</v>
      </c>
      <c r="AK323" s="57" t="str">
        <f t="shared" si="138"/>
        <v>No Propaga</v>
      </c>
      <c r="AL323" s="58" t="str">
        <f t="shared" si="139"/>
        <v/>
      </c>
      <c r="AM323" s="58" t="str">
        <f t="shared" si="140"/>
        <v/>
      </c>
      <c r="AN323" s="59" t="str">
        <f t="shared" si="141"/>
        <v/>
      </c>
      <c r="AO323" s="59" t="str">
        <f t="shared" si="142"/>
        <v/>
      </c>
      <c r="AP323" s="60" t="str">
        <f t="shared" si="143"/>
        <v/>
      </c>
    </row>
    <row r="324" spans="1:42" ht="15" x14ac:dyDescent="0.2">
      <c r="A324" s="4">
        <v>319</v>
      </c>
      <c r="B324" s="54">
        <v>43296</v>
      </c>
      <c r="C324" s="100">
        <v>3</v>
      </c>
      <c r="D324" s="100">
        <v>82</v>
      </c>
      <c r="E324" s="61" t="s">
        <v>96</v>
      </c>
      <c r="F324" s="116">
        <v>3</v>
      </c>
      <c r="G324" s="121"/>
      <c r="H324" s="55">
        <f>IF($D324&gt;0,Bariloche!M319,"")</f>
        <v>34.867012792237787</v>
      </c>
      <c r="I324" s="55">
        <f>IF($D324&gt;0,Bariloche!O319,"")</f>
        <v>0.24079084899999997</v>
      </c>
      <c r="J324" s="55">
        <f>IF($D324&gt;0,Bariloche!Y319,"")</f>
        <v>0.90379999999999971</v>
      </c>
      <c r="K324" s="55">
        <f>IF($D324&gt;0,Bariloche!Z319,"")</f>
        <v>1.370470705127658E-2</v>
      </c>
      <c r="L324" s="55">
        <f>IF($D324&gt;0,Bariloche!AA319,"")</f>
        <v>0.28905575210875861</v>
      </c>
      <c r="M324" s="55">
        <f>IF($D324&gt;0,Bariloche!AB319,"")</f>
        <v>3.0552658985635922E-3</v>
      </c>
      <c r="N324" s="56">
        <v>89</v>
      </c>
      <c r="O324" s="85" t="str">
        <f>VLOOKUP(K324,Pastizal!$A$2:$AZ$32,MATCH(N324,Pastizal!$B$1:$AZ$1)+1)</f>
        <v>B</v>
      </c>
      <c r="P324" s="85" t="str">
        <f>VLOOKUP(K324,Arbustal!$A$1:$B$61,2)</f>
        <v>B</v>
      </c>
      <c r="Q324" s="85" t="str">
        <f>VLOOKUP(L324,'Tipo A'!$A$2:$GH$384,MATCH(K324,'Tipo A'!$B$1:$GH$1)+1)</f>
        <v>B</v>
      </c>
      <c r="R324" s="85" t="str">
        <f>VLOOKUP(K324,'Tipo B'!$A$2:$FG$72,MATCH(L324,'Tipo B'!$B$1:$FG$1)+1)</f>
        <v>B</v>
      </c>
      <c r="S324" s="85" t="str">
        <f>VLOOKUP(K324,Plantaciones!$A$2:$GT$72,MATCH(L324,Plantaciones!$B$1:$GT$1)+1)</f>
        <v>B</v>
      </c>
      <c r="T324" s="85" t="str">
        <f t="shared" si="144"/>
        <v>B</v>
      </c>
      <c r="U324" s="98">
        <f t="shared" si="145"/>
        <v>1</v>
      </c>
      <c r="V324" s="98">
        <f t="shared" si="146"/>
        <v>1</v>
      </c>
      <c r="W324" s="98">
        <f t="shared" si="147"/>
        <v>1</v>
      </c>
      <c r="X324" s="98">
        <f t="shared" si="148"/>
        <v>1</v>
      </c>
      <c r="Y324" s="98">
        <f t="shared" si="149"/>
        <v>1</v>
      </c>
      <c r="Z324" s="98">
        <f t="shared" si="150"/>
        <v>1</v>
      </c>
      <c r="AA324" s="98">
        <f t="shared" si="151"/>
        <v>1</v>
      </c>
      <c r="AB324" s="85" t="str">
        <f t="shared" si="152"/>
        <v>B</v>
      </c>
      <c r="AC324" s="99">
        <f t="shared" si="153"/>
        <v>0.46</v>
      </c>
      <c r="AD324" s="99">
        <f t="shared" si="154"/>
        <v>0.43</v>
      </c>
      <c r="AE324" s="99">
        <f t="shared" si="155"/>
        <v>7.0000000000000007E-2</v>
      </c>
      <c r="AF324" s="99">
        <f t="shared" si="156"/>
        <v>0.04</v>
      </c>
      <c r="AG324" s="99">
        <f t="shared" si="157"/>
        <v>0</v>
      </c>
      <c r="AH324" s="99">
        <f t="shared" si="158"/>
        <v>1</v>
      </c>
      <c r="AI324" s="99">
        <f t="shared" si="159"/>
        <v>1</v>
      </c>
      <c r="AJ324" s="85" t="str">
        <f t="shared" si="160"/>
        <v>B</v>
      </c>
      <c r="AK324" s="57" t="str">
        <f t="shared" si="138"/>
        <v>No Propaga</v>
      </c>
      <c r="AL324" s="58" t="str">
        <f t="shared" si="139"/>
        <v/>
      </c>
      <c r="AM324" s="58" t="str">
        <f t="shared" si="140"/>
        <v/>
      </c>
      <c r="AN324" s="59" t="str">
        <f t="shared" si="141"/>
        <v/>
      </c>
      <c r="AO324" s="59" t="str">
        <f t="shared" si="142"/>
        <v/>
      </c>
      <c r="AP324" s="60" t="str">
        <f t="shared" si="143"/>
        <v/>
      </c>
    </row>
    <row r="325" spans="1:42" ht="15" x14ac:dyDescent="0.2">
      <c r="A325" s="4">
        <v>320</v>
      </c>
      <c r="B325" s="54">
        <v>43297</v>
      </c>
      <c r="C325" s="100">
        <v>3.6</v>
      </c>
      <c r="D325" s="100">
        <v>81</v>
      </c>
      <c r="E325" s="61" t="s">
        <v>96</v>
      </c>
      <c r="F325" s="116">
        <v>3</v>
      </c>
      <c r="G325" s="121"/>
      <c r="H325" s="55">
        <f>IF($D325&gt;0,Bariloche!M320,"")</f>
        <v>44.549143202720963</v>
      </c>
      <c r="I325" s="55">
        <f>IF($D325&gt;0,Bariloche!O320,"")</f>
        <v>0.35072807899999997</v>
      </c>
      <c r="J325" s="55">
        <f>IF($D325&gt;0,Bariloche!Y320,"")</f>
        <v>1.2557999999999996</v>
      </c>
      <c r="K325" s="55">
        <f>IF($D325&gt;0,Bariloche!Z320,"")</f>
        <v>8.9153998903315934E-2</v>
      </c>
      <c r="L325" s="55">
        <f>IF($D325&gt;0,Bariloche!AA320,"")</f>
        <v>0.41305462840923873</v>
      </c>
      <c r="M325" s="55">
        <f>IF($D325&gt;0,Bariloche!AB320,"")</f>
        <v>2.0560187434597411E-2</v>
      </c>
      <c r="N325" s="56">
        <v>89</v>
      </c>
      <c r="O325" s="85" t="str">
        <f>VLOOKUP(K325,Pastizal!$A$2:$AZ$32,MATCH(N325,Pastizal!$B$1:$AZ$1)+1)</f>
        <v>B</v>
      </c>
      <c r="P325" s="85" t="str">
        <f>VLOOKUP(K325,Arbustal!$A$1:$B$61,2)</f>
        <v>B</v>
      </c>
      <c r="Q325" s="85" t="str">
        <f>VLOOKUP(L325,'Tipo A'!$A$2:$GH$384,MATCH(K325,'Tipo A'!$B$1:$GH$1)+1)</f>
        <v>B</v>
      </c>
      <c r="R325" s="85" t="str">
        <f>VLOOKUP(K325,'Tipo B'!$A$2:$FG$72,MATCH(L325,'Tipo B'!$B$1:$FG$1)+1)</f>
        <v>B</v>
      </c>
      <c r="S325" s="85" t="str">
        <f>VLOOKUP(K325,Plantaciones!$A$2:$GT$72,MATCH(L325,Plantaciones!$B$1:$GT$1)+1)</f>
        <v>B</v>
      </c>
      <c r="T325" s="85" t="str">
        <f t="shared" si="144"/>
        <v>B</v>
      </c>
      <c r="U325" s="98">
        <f t="shared" si="145"/>
        <v>1</v>
      </c>
      <c r="V325" s="98">
        <f t="shared" si="146"/>
        <v>1</v>
      </c>
      <c r="W325" s="98">
        <f t="shared" si="147"/>
        <v>1</v>
      </c>
      <c r="X325" s="98">
        <f t="shared" si="148"/>
        <v>1</v>
      </c>
      <c r="Y325" s="98">
        <f t="shared" si="149"/>
        <v>1</v>
      </c>
      <c r="Z325" s="98">
        <f t="shared" si="150"/>
        <v>1</v>
      </c>
      <c r="AA325" s="98">
        <f t="shared" si="151"/>
        <v>1</v>
      </c>
      <c r="AB325" s="85" t="str">
        <f t="shared" si="152"/>
        <v>B</v>
      </c>
      <c r="AC325" s="99">
        <f t="shared" si="153"/>
        <v>0.46</v>
      </c>
      <c r="AD325" s="99">
        <f t="shared" si="154"/>
        <v>0.43</v>
      </c>
      <c r="AE325" s="99">
        <f t="shared" si="155"/>
        <v>7.0000000000000007E-2</v>
      </c>
      <c r="AF325" s="99">
        <f t="shared" si="156"/>
        <v>0.04</v>
      </c>
      <c r="AG325" s="99">
        <f t="shared" si="157"/>
        <v>0</v>
      </c>
      <c r="AH325" s="99">
        <f t="shared" si="158"/>
        <v>1</v>
      </c>
      <c r="AI325" s="99">
        <f t="shared" si="159"/>
        <v>1</v>
      </c>
      <c r="AJ325" s="85" t="str">
        <f t="shared" si="160"/>
        <v>B</v>
      </c>
      <c r="AK325" s="57" t="str">
        <f t="shared" si="138"/>
        <v>No Propaga</v>
      </c>
      <c r="AL325" s="58" t="str">
        <f t="shared" si="139"/>
        <v/>
      </c>
      <c r="AM325" s="58" t="str">
        <f t="shared" si="140"/>
        <v/>
      </c>
      <c r="AN325" s="59" t="str">
        <f t="shared" si="141"/>
        <v/>
      </c>
      <c r="AO325" s="59" t="str">
        <f t="shared" si="142"/>
        <v/>
      </c>
      <c r="AP325" s="60" t="str">
        <f t="shared" si="143"/>
        <v/>
      </c>
    </row>
    <row r="326" spans="1:42" ht="15" x14ac:dyDescent="0.2">
      <c r="A326" s="4">
        <v>321</v>
      </c>
      <c r="B326" s="54">
        <v>43298</v>
      </c>
      <c r="C326" s="100">
        <v>0.8</v>
      </c>
      <c r="D326" s="100">
        <v>82</v>
      </c>
      <c r="E326" s="61"/>
      <c r="F326" s="116"/>
      <c r="G326" s="121"/>
      <c r="H326" s="55">
        <f>IF($D326&gt;0,Bariloche!M321,"")</f>
        <v>48.663643563739313</v>
      </c>
      <c r="I326" s="55">
        <f>IF($D326&gt;0,Bariloche!O321,"")</f>
        <v>0.39283169899999998</v>
      </c>
      <c r="J326" s="55">
        <f>IF($D326&gt;0,Bariloche!Y321,"")</f>
        <v>1.2557999999999996</v>
      </c>
      <c r="K326" s="55">
        <f>IF($D326&gt;0,Bariloche!Z321,"")</f>
        <v>0.13863139857451029</v>
      </c>
      <c r="L326" s="55">
        <f>IF($D326&gt;0,Bariloche!AA321,"")</f>
        <v>0.44087995199499691</v>
      </c>
      <c r="M326" s="55">
        <f>IF($D326&gt;0,Bariloche!AB321,"")</f>
        <v>3.2200229461153453E-2</v>
      </c>
      <c r="N326" s="56">
        <v>89</v>
      </c>
      <c r="O326" s="85" t="str">
        <f>VLOOKUP(K326,Pastizal!$A$2:$AZ$32,MATCH(N326,Pastizal!$B$1:$AZ$1)+1)</f>
        <v>B</v>
      </c>
      <c r="P326" s="85" t="str">
        <f>VLOOKUP(K326,Arbustal!$A$1:$B$61,2)</f>
        <v>B</v>
      </c>
      <c r="Q326" s="85" t="str">
        <f>VLOOKUP(L326,'Tipo A'!$A$2:$GH$384,MATCH(K326,'Tipo A'!$B$1:$GH$1)+1)</f>
        <v>B</v>
      </c>
      <c r="R326" s="85" t="str">
        <f>VLOOKUP(K326,'Tipo B'!$A$2:$FG$72,MATCH(L326,'Tipo B'!$B$1:$FG$1)+1)</f>
        <v>B</v>
      </c>
      <c r="S326" s="85" t="str">
        <f>VLOOKUP(K326,Plantaciones!$A$2:$GT$72,MATCH(L326,Plantaciones!$B$1:$GT$1)+1)</f>
        <v>B</v>
      </c>
      <c r="T326" s="85" t="str">
        <f t="shared" si="144"/>
        <v>B</v>
      </c>
      <c r="U326" s="98">
        <f t="shared" si="145"/>
        <v>1</v>
      </c>
      <c r="V326" s="98">
        <f t="shared" si="146"/>
        <v>1</v>
      </c>
      <c r="W326" s="98">
        <f t="shared" si="147"/>
        <v>1</v>
      </c>
      <c r="X326" s="98">
        <f t="shared" si="148"/>
        <v>1</v>
      </c>
      <c r="Y326" s="98">
        <f t="shared" si="149"/>
        <v>1</v>
      </c>
      <c r="Z326" s="98">
        <f t="shared" si="150"/>
        <v>1</v>
      </c>
      <c r="AA326" s="98">
        <f t="shared" si="151"/>
        <v>1</v>
      </c>
      <c r="AB326" s="85" t="str">
        <f t="shared" si="152"/>
        <v>B</v>
      </c>
      <c r="AC326" s="99">
        <f t="shared" si="153"/>
        <v>0.46</v>
      </c>
      <c r="AD326" s="99">
        <f t="shared" si="154"/>
        <v>0.43</v>
      </c>
      <c r="AE326" s="99">
        <f t="shared" si="155"/>
        <v>7.0000000000000007E-2</v>
      </c>
      <c r="AF326" s="99">
        <f t="shared" si="156"/>
        <v>0.04</v>
      </c>
      <c r="AG326" s="99">
        <f t="shared" si="157"/>
        <v>0</v>
      </c>
      <c r="AH326" s="99">
        <f t="shared" si="158"/>
        <v>1</v>
      </c>
      <c r="AI326" s="99">
        <f t="shared" si="159"/>
        <v>1</v>
      </c>
      <c r="AJ326" s="85" t="str">
        <f t="shared" si="160"/>
        <v>B</v>
      </c>
      <c r="AK326" s="57" t="str">
        <f t="shared" si="138"/>
        <v>No Propaga</v>
      </c>
      <c r="AL326" s="58" t="str">
        <f t="shared" si="139"/>
        <v/>
      </c>
      <c r="AM326" s="58" t="str">
        <f t="shared" si="140"/>
        <v/>
      </c>
      <c r="AN326" s="59" t="str">
        <f t="shared" si="141"/>
        <v/>
      </c>
      <c r="AO326" s="59" t="str">
        <f t="shared" si="142"/>
        <v/>
      </c>
      <c r="AP326" s="60" t="str">
        <f t="shared" si="143"/>
        <v/>
      </c>
    </row>
    <row r="327" spans="1:42" ht="15" x14ac:dyDescent="0.2">
      <c r="A327" s="4">
        <v>322</v>
      </c>
      <c r="B327" s="54">
        <v>43299</v>
      </c>
      <c r="C327" s="100">
        <v>1.8</v>
      </c>
      <c r="D327" s="100">
        <v>83</v>
      </c>
      <c r="E327" s="61" t="s">
        <v>94</v>
      </c>
      <c r="F327" s="116">
        <v>9</v>
      </c>
      <c r="G327" s="121">
        <v>0</v>
      </c>
      <c r="H327" s="55">
        <f>IF($D327&gt;0,Bariloche!M322,"")</f>
        <v>56.833940722871347</v>
      </c>
      <c r="I327" s="55">
        <f>IF($D327&gt;0,Bariloche!O322,"")</f>
        <v>0.45352492899999997</v>
      </c>
      <c r="J327" s="55">
        <f>IF($D327&gt;0,Bariloche!Y322,"")</f>
        <v>1.2837999999999994</v>
      </c>
      <c r="K327" s="55">
        <f>IF($D327&gt;0,Bariloche!Z322,"")</f>
        <v>0.51385883057514481</v>
      </c>
      <c r="L327" s="55">
        <f>IF($D327&gt;0,Bariloche!AA322,"")</f>
        <v>0.48166142969367653</v>
      </c>
      <c r="M327" s="55">
        <f>IF($D327&gt;0,Bariloche!AB322,"")</f>
        <v>0.1205855562100778</v>
      </c>
      <c r="N327" s="56">
        <v>89</v>
      </c>
      <c r="O327" s="85" t="str">
        <f>VLOOKUP(K327,Pastizal!$A$2:$AZ$32,MATCH(N327,Pastizal!$B$1:$AZ$1)+1)</f>
        <v>B</v>
      </c>
      <c r="P327" s="85" t="str">
        <f>VLOOKUP(K327,Arbustal!$A$1:$B$61,2)</f>
        <v>M</v>
      </c>
      <c r="Q327" s="85" t="str">
        <f>VLOOKUP(L327,'Tipo A'!$A$2:$GH$384,MATCH(K327,'Tipo A'!$B$1:$GH$1)+1)</f>
        <v>B</v>
      </c>
      <c r="R327" s="85" t="str">
        <f>VLOOKUP(K327,'Tipo B'!$A$2:$FG$72,MATCH(L327,'Tipo B'!$B$1:$FG$1)+1)</f>
        <v>B</v>
      </c>
      <c r="S327" s="85" t="str">
        <f>VLOOKUP(K327,Plantaciones!$A$2:$GT$72,MATCH(L327,Plantaciones!$B$1:$GT$1)+1)</f>
        <v>B</v>
      </c>
      <c r="T327" s="85" t="str">
        <f t="shared" si="144"/>
        <v>B</v>
      </c>
      <c r="U327" s="98">
        <f t="shared" si="145"/>
        <v>1</v>
      </c>
      <c r="V327" s="98">
        <f t="shared" si="146"/>
        <v>2</v>
      </c>
      <c r="W327" s="98">
        <f t="shared" si="147"/>
        <v>1</v>
      </c>
      <c r="X327" s="98">
        <f t="shared" si="148"/>
        <v>1</v>
      </c>
      <c r="Y327" s="98">
        <f t="shared" si="149"/>
        <v>1</v>
      </c>
      <c r="Z327" s="98">
        <f t="shared" si="150"/>
        <v>1.2</v>
      </c>
      <c r="AA327" s="98">
        <f t="shared" si="151"/>
        <v>1</v>
      </c>
      <c r="AB327" s="85" t="str">
        <f t="shared" si="152"/>
        <v>B</v>
      </c>
      <c r="AC327" s="99">
        <f t="shared" si="153"/>
        <v>0.46</v>
      </c>
      <c r="AD327" s="99">
        <f t="shared" si="154"/>
        <v>0.86</v>
      </c>
      <c r="AE327" s="99">
        <f t="shared" si="155"/>
        <v>7.0000000000000007E-2</v>
      </c>
      <c r="AF327" s="99">
        <f t="shared" si="156"/>
        <v>0.04</v>
      </c>
      <c r="AG327" s="99">
        <f t="shared" si="157"/>
        <v>0</v>
      </c>
      <c r="AH327" s="99">
        <f t="shared" si="158"/>
        <v>1.4300000000000002</v>
      </c>
      <c r="AI327" s="99">
        <f t="shared" si="159"/>
        <v>1</v>
      </c>
      <c r="AJ327" s="85" t="str">
        <f t="shared" si="160"/>
        <v>B</v>
      </c>
      <c r="AK327" s="57" t="str">
        <f t="shared" ref="AK327:AK383" si="161">IF($D327&gt;0,(IF($H327&lt;75,"No Propaga",IF($H327&gt;=75,"Propagación",""))),"")</f>
        <v>No Propaga</v>
      </c>
      <c r="AL327" s="58" t="str">
        <f t="shared" ref="AL327:AL383" si="162">IF($D327&gt;0,IF($H327&gt;=75,IF($K327&gt;=10,"rápida",""),""),"")</f>
        <v/>
      </c>
      <c r="AM327" s="58" t="str">
        <f t="shared" ref="AM327:AM383" si="163">IF($D327&gt;0,IF($H327&gt;=75,IF($H327&gt;=90,"focos secundarios",""),""),"")</f>
        <v/>
      </c>
      <c r="AN327" s="59" t="str">
        <f t="shared" ref="AN327:AN383" si="164">IF($D327&gt;0,IF($H327&gt;=75,IF($M327&gt;=24,"dificultad de control en la cabeza",""),""),"")</f>
        <v/>
      </c>
      <c r="AO327" s="59" t="str">
        <f t="shared" ref="AO327:AO383" si="165">IF($D327&gt;0,IF($H327&gt;=75,IF($M327&gt;=34,"EXTREMO",""),""),"")</f>
        <v/>
      </c>
      <c r="AP327" s="60" t="str">
        <f t="shared" ref="AP327:AP383" si="166">IF($D327&gt;0,IF($H327&gt;=75,IF($M327&gt;=50,"¡¡¡CATASTRÓFICO!!!",""),""),"")</f>
        <v/>
      </c>
    </row>
    <row r="328" spans="1:42" ht="15" x14ac:dyDescent="0.2">
      <c r="A328" s="4">
        <v>323</v>
      </c>
      <c r="B328" s="54">
        <v>43300</v>
      </c>
      <c r="C328" s="100">
        <v>2.2999999999999998</v>
      </c>
      <c r="D328" s="100">
        <v>70</v>
      </c>
      <c r="E328" s="61" t="s">
        <v>94</v>
      </c>
      <c r="F328" s="116">
        <v>24</v>
      </c>
      <c r="G328" s="121"/>
      <c r="H328" s="55">
        <f>IF($D328&gt;0,Bariloche!M323,"")</f>
        <v>68.50836762298114</v>
      </c>
      <c r="I328" s="55">
        <f>IF($D328&gt;0,Bariloche!O323,"")</f>
        <v>0.57909712899999999</v>
      </c>
      <c r="J328" s="55">
        <f>IF($D328&gt;0,Bariloche!Y323,"")</f>
        <v>1.4017999999999993</v>
      </c>
      <c r="K328" s="55">
        <f>IF($D328&gt;0,Bariloche!Z323,"")</f>
        <v>1.9989869718243709</v>
      </c>
      <c r="L328" s="55">
        <f>IF($D328&gt;0,Bariloche!AA323,"")</f>
        <v>0.56426091554339819</v>
      </c>
      <c r="M328" s="55">
        <f>IF($D328&gt;0,Bariloche!AB323,"")</f>
        <v>0.47856208869720324</v>
      </c>
      <c r="N328" s="56">
        <v>89</v>
      </c>
      <c r="O328" s="85" t="str">
        <f>VLOOKUP(K328,Pastizal!$A$2:$AZ$32,MATCH(N328,Pastizal!$B$1:$AZ$1)+1)</f>
        <v>M</v>
      </c>
      <c r="P328" s="85" t="str">
        <f>VLOOKUP(K328,Arbustal!$A$1:$B$61,2)</f>
        <v>A</v>
      </c>
      <c r="Q328" s="85" t="str">
        <f>VLOOKUP(L328,'Tipo A'!$A$2:$GH$384,MATCH(K328,'Tipo A'!$B$1:$GH$1)+1)</f>
        <v>B</v>
      </c>
      <c r="R328" s="85" t="str">
        <f>VLOOKUP(K328,'Tipo B'!$A$2:$FG$72,MATCH(L328,'Tipo B'!$B$1:$FG$1)+1)</f>
        <v>B</v>
      </c>
      <c r="S328" s="85" t="str">
        <f>VLOOKUP(K328,Plantaciones!$A$2:$GT$72,MATCH(L328,Plantaciones!$B$1:$GT$1)+1)</f>
        <v>B</v>
      </c>
      <c r="T328" s="85" t="str">
        <f t="shared" ref="T328:T372" si="167">IF(AA328=1,"B",IF(AA328=2,"M",IF(AA328=3,"A",IF(AA328=4,"MA",IF(AA328=5,"E")))))</f>
        <v>M</v>
      </c>
      <c r="U328" s="98">
        <f t="shared" ref="U328:U372" si="168">IF(O328="B",1,IF(O328="M",2,IF(O328="A",3,IF(O328="MA",4,IF(O328="E",5)))))</f>
        <v>2</v>
      </c>
      <c r="V328" s="98">
        <f t="shared" ref="V328:V372" si="169">IF(P328="B",1,IF(P328="M",2,IF(P328="A",3,IF(P328="MA",4,IF(P328="E",5)))))</f>
        <v>3</v>
      </c>
      <c r="W328" s="98">
        <f t="shared" ref="W328:W372" si="170">IF(Q328="B",1,IF(Q328="M",2,IF(Q328="A",3,IF(Q328="MA",4,IF(Q328="E",5)))))</f>
        <v>1</v>
      </c>
      <c r="X328" s="98">
        <f t="shared" ref="X328:X372" si="171">IF(R328="B",1,IF(R328="M",2,IF(R328="A",3,IF(R328="MA",4,IF(R328="E",5)))))</f>
        <v>1</v>
      </c>
      <c r="Y328" s="98">
        <f t="shared" ref="Y328:Y372" si="172">IF(S328="B",1,IF(S328="M",2,IF(S328="A",3,IF(S328="MA",4,IF(S328="E",5)))))</f>
        <v>1</v>
      </c>
      <c r="Z328" s="98">
        <f t="shared" ref="Z328:Z372" si="173">AVERAGE(U328:Y328)</f>
        <v>1.6</v>
      </c>
      <c r="AA328" s="98">
        <f t="shared" ref="AA328:AA372" si="174">ROUND(Z328,0)</f>
        <v>2</v>
      </c>
      <c r="AB328" s="85" t="str">
        <f t="shared" ref="AB328:AB372" si="175">IF(AI328=1,"B",IF(AI328=2,"M",IF(AI328=3,"A",IF(AI328=4,"MA",IF(AI328=5,"E")))))</f>
        <v>M</v>
      </c>
      <c r="AC328" s="99">
        <f t="shared" ref="AC328:AC373" si="176">U328*AC$5</f>
        <v>0.92</v>
      </c>
      <c r="AD328" s="99">
        <f t="shared" ref="AD328:AD373" si="177">V328*AD$5</f>
        <v>1.29</v>
      </c>
      <c r="AE328" s="99">
        <f t="shared" ref="AE328:AE373" si="178">W328*AE$5</f>
        <v>7.0000000000000007E-2</v>
      </c>
      <c r="AF328" s="99">
        <f t="shared" ref="AF328:AF373" si="179">X328*AF$5</f>
        <v>0.04</v>
      </c>
      <c r="AG328" s="99">
        <f t="shared" ref="AG328:AG373" si="180">Y328*AG$5</f>
        <v>0</v>
      </c>
      <c r="AH328" s="99">
        <f t="shared" ref="AH328:AH373" si="181">SUM(AC328:AG328)</f>
        <v>2.3199999999999998</v>
      </c>
      <c r="AI328" s="99">
        <f t="shared" ref="AI328:AI373" si="182">ROUND(AH328,0)</f>
        <v>2</v>
      </c>
      <c r="AJ328" s="85" t="str">
        <f t="shared" ref="AJ328:AJ373" si="183">IF(M328&gt;=56,"E",IF(M328&gt;=37,"MA",IF(M328&gt;=21,"A",IF(M328&gt;=9,"M",IF(M328&lt;9,"B","")))))</f>
        <v>B</v>
      </c>
      <c r="AK328" s="57" t="str">
        <f t="shared" si="161"/>
        <v>No Propaga</v>
      </c>
      <c r="AL328" s="58" t="str">
        <f t="shared" si="162"/>
        <v/>
      </c>
      <c r="AM328" s="58" t="str">
        <f t="shared" si="163"/>
        <v/>
      </c>
      <c r="AN328" s="59" t="str">
        <f t="shared" si="164"/>
        <v/>
      </c>
      <c r="AO328" s="59" t="str">
        <f t="shared" si="165"/>
        <v/>
      </c>
      <c r="AP328" s="60" t="str">
        <f t="shared" si="166"/>
        <v/>
      </c>
    </row>
    <row r="329" spans="1:42" ht="15" x14ac:dyDescent="0.2">
      <c r="A329" s="4">
        <v>324</v>
      </c>
      <c r="B329" s="54">
        <v>43301</v>
      </c>
      <c r="C329" s="100">
        <v>4.3</v>
      </c>
      <c r="D329" s="100">
        <v>65</v>
      </c>
      <c r="E329" s="61" t="s">
        <v>97</v>
      </c>
      <c r="F329" s="116">
        <v>33</v>
      </c>
      <c r="G329" s="121"/>
      <c r="H329" s="55">
        <f>IF($D329&gt;0,Bariloche!M324,"")</f>
        <v>76.677304214179387</v>
      </c>
      <c r="I329" s="55">
        <f>IF($D329&gt;0,Bariloche!O324,"")</f>
        <v>0.81177502899999998</v>
      </c>
      <c r="J329" s="55">
        <f>IF($D329&gt;0,Bariloche!Y324,"")</f>
        <v>1.879799999999999</v>
      </c>
      <c r="K329" s="55">
        <f>IF($D329&gt;0,Bariloche!Z324,"")</f>
        <v>4.4855524519253667</v>
      </c>
      <c r="L329" s="55">
        <f>IF($D329&gt;0,Bariloche!AA324,"")</f>
        <v>0.77654596397998721</v>
      </c>
      <c r="M329" s="55">
        <f>IF($D329&gt;0,Bariloche!AB324,"")</f>
        <v>1.4904074290342453</v>
      </c>
      <c r="N329" s="56">
        <v>89</v>
      </c>
      <c r="O329" s="85" t="str">
        <f>VLOOKUP(K329,Pastizal!$A$2:$AZ$32,MATCH(N329,Pastizal!$B$1:$AZ$1)+1)</f>
        <v>A</v>
      </c>
      <c r="P329" s="85" t="str">
        <f>VLOOKUP(K329,Arbustal!$A$1:$B$61,2)</f>
        <v>E</v>
      </c>
      <c r="Q329" s="85" t="str">
        <f>VLOOKUP(L329,'Tipo A'!$A$2:$GH$384,MATCH(K329,'Tipo A'!$B$1:$GH$1)+1)</f>
        <v>B</v>
      </c>
      <c r="R329" s="85" t="str">
        <f>VLOOKUP(K329,'Tipo B'!$A$2:$FG$72,MATCH(L329,'Tipo B'!$B$1:$FG$1)+1)</f>
        <v>M</v>
      </c>
      <c r="S329" s="85" t="str">
        <f>VLOOKUP(K329,Plantaciones!$A$2:$GT$72,MATCH(L329,Plantaciones!$B$1:$GT$1)+1)</f>
        <v>B</v>
      </c>
      <c r="T329" s="85" t="str">
        <f t="shared" si="167"/>
        <v>M</v>
      </c>
      <c r="U329" s="98">
        <f t="shared" si="168"/>
        <v>3</v>
      </c>
      <c r="V329" s="98">
        <f t="shared" si="169"/>
        <v>5</v>
      </c>
      <c r="W329" s="98">
        <f t="shared" si="170"/>
        <v>1</v>
      </c>
      <c r="X329" s="98">
        <f t="shared" si="171"/>
        <v>2</v>
      </c>
      <c r="Y329" s="98">
        <f t="shared" si="172"/>
        <v>1</v>
      </c>
      <c r="Z329" s="98">
        <f t="shared" si="173"/>
        <v>2.4</v>
      </c>
      <c r="AA329" s="98">
        <f t="shared" si="174"/>
        <v>2</v>
      </c>
      <c r="AB329" s="85" t="str">
        <f t="shared" si="175"/>
        <v>MA</v>
      </c>
      <c r="AC329" s="99">
        <f t="shared" si="176"/>
        <v>1.3800000000000001</v>
      </c>
      <c r="AD329" s="99">
        <f t="shared" si="177"/>
        <v>2.15</v>
      </c>
      <c r="AE329" s="99">
        <f t="shared" si="178"/>
        <v>7.0000000000000007E-2</v>
      </c>
      <c r="AF329" s="99">
        <f t="shared" si="179"/>
        <v>0.08</v>
      </c>
      <c r="AG329" s="99">
        <f t="shared" si="180"/>
        <v>0</v>
      </c>
      <c r="AH329" s="99">
        <f t="shared" si="181"/>
        <v>3.68</v>
      </c>
      <c r="AI329" s="99">
        <f t="shared" si="182"/>
        <v>4</v>
      </c>
      <c r="AJ329" s="85" t="str">
        <f t="shared" si="183"/>
        <v>B</v>
      </c>
      <c r="AK329" s="57" t="str">
        <f t="shared" si="161"/>
        <v>Propagación</v>
      </c>
      <c r="AL329" s="58" t="str">
        <f t="shared" si="162"/>
        <v/>
      </c>
      <c r="AM329" s="58" t="str">
        <f t="shared" si="163"/>
        <v/>
      </c>
      <c r="AN329" s="59" t="str">
        <f t="shared" si="164"/>
        <v/>
      </c>
      <c r="AO329" s="59" t="str">
        <f t="shared" si="165"/>
        <v/>
      </c>
      <c r="AP329" s="60" t="str">
        <f t="shared" si="166"/>
        <v/>
      </c>
    </row>
    <row r="330" spans="1:42" ht="15" x14ac:dyDescent="0.2">
      <c r="A330" s="4">
        <v>325</v>
      </c>
      <c r="B330" s="54">
        <v>43302</v>
      </c>
      <c r="C330" s="100">
        <v>5.3</v>
      </c>
      <c r="D330" s="100">
        <v>78</v>
      </c>
      <c r="E330" s="61" t="s">
        <v>97</v>
      </c>
      <c r="F330" s="116">
        <v>26</v>
      </c>
      <c r="G330" s="121"/>
      <c r="H330" s="55">
        <f>IF($D330&gt;0,Bariloche!M325,"")</f>
        <v>78.40820955489626</v>
      </c>
      <c r="I330" s="55">
        <f>IF($D330&gt;0,Bariloche!O325,"")</f>
        <v>0.98511390900000007</v>
      </c>
      <c r="J330" s="55">
        <f>IF($D330&gt;0,Bariloche!Y325,"")</f>
        <v>2.5377999999999989</v>
      </c>
      <c r="K330" s="55">
        <f>IF($D330&gt;0,Bariloche!Z325,"")</f>
        <v>3.6158068390712379</v>
      </c>
      <c r="L330" s="55">
        <f>IF($D330&gt;0,Bariloche!AA325,"")</f>
        <v>0.99989188944809537</v>
      </c>
      <c r="M330" s="55">
        <f>IF($D330&gt;0,Bariloche!AB325,"")</f>
        <v>0.949491078882575</v>
      </c>
      <c r="N330" s="56">
        <v>89</v>
      </c>
      <c r="O330" s="85" t="str">
        <f>VLOOKUP(K330,Pastizal!$A$2:$AZ$32,MATCH(N330,Pastizal!$B$1:$AZ$1)+1)</f>
        <v>A</v>
      </c>
      <c r="P330" s="85" t="str">
        <f>VLOOKUP(K330,Arbustal!$A$1:$B$61,2)</f>
        <v>E</v>
      </c>
      <c r="Q330" s="85" t="str">
        <f>VLOOKUP(L330,'Tipo A'!$A$2:$GH$384,MATCH(K330,'Tipo A'!$B$1:$GH$1)+1)</f>
        <v>B</v>
      </c>
      <c r="R330" s="85" t="str">
        <f>VLOOKUP(K330,'Tipo B'!$A$2:$FG$72,MATCH(L330,'Tipo B'!$B$1:$FG$1)+1)</f>
        <v>M</v>
      </c>
      <c r="S330" s="85" t="str">
        <f>VLOOKUP(K330,Plantaciones!$A$2:$GT$72,MATCH(L330,Plantaciones!$B$1:$GT$1)+1)</f>
        <v>B</v>
      </c>
      <c r="T330" s="85" t="str">
        <f t="shared" si="167"/>
        <v>M</v>
      </c>
      <c r="U330" s="98">
        <f t="shared" si="168"/>
        <v>3</v>
      </c>
      <c r="V330" s="98">
        <f t="shared" si="169"/>
        <v>5</v>
      </c>
      <c r="W330" s="98">
        <f t="shared" si="170"/>
        <v>1</v>
      </c>
      <c r="X330" s="98">
        <f t="shared" si="171"/>
        <v>2</v>
      </c>
      <c r="Y330" s="98">
        <f t="shared" si="172"/>
        <v>1</v>
      </c>
      <c r="Z330" s="98">
        <f t="shared" si="173"/>
        <v>2.4</v>
      </c>
      <c r="AA330" s="98">
        <f t="shared" si="174"/>
        <v>2</v>
      </c>
      <c r="AB330" s="85" t="str">
        <f t="shared" si="175"/>
        <v>MA</v>
      </c>
      <c r="AC330" s="99">
        <f t="shared" si="176"/>
        <v>1.3800000000000001</v>
      </c>
      <c r="AD330" s="99">
        <f t="shared" si="177"/>
        <v>2.15</v>
      </c>
      <c r="AE330" s="99">
        <f t="shared" si="178"/>
        <v>7.0000000000000007E-2</v>
      </c>
      <c r="AF330" s="99">
        <f t="shared" si="179"/>
        <v>0.08</v>
      </c>
      <c r="AG330" s="99">
        <f t="shared" si="180"/>
        <v>0</v>
      </c>
      <c r="AH330" s="99">
        <f t="shared" si="181"/>
        <v>3.68</v>
      </c>
      <c r="AI330" s="99">
        <f t="shared" si="182"/>
        <v>4</v>
      </c>
      <c r="AJ330" s="85" t="str">
        <f t="shared" si="183"/>
        <v>B</v>
      </c>
      <c r="AK330" s="57" t="str">
        <f t="shared" si="161"/>
        <v>Propagación</v>
      </c>
      <c r="AL330" s="58" t="str">
        <f t="shared" si="162"/>
        <v/>
      </c>
      <c r="AM330" s="58" t="str">
        <f t="shared" si="163"/>
        <v/>
      </c>
      <c r="AN330" s="59" t="str">
        <f t="shared" si="164"/>
        <v/>
      </c>
      <c r="AO330" s="59" t="str">
        <f t="shared" si="165"/>
        <v/>
      </c>
      <c r="AP330" s="60" t="str">
        <f t="shared" si="166"/>
        <v/>
      </c>
    </row>
    <row r="331" spans="1:42" ht="15" x14ac:dyDescent="0.2">
      <c r="A331" s="4">
        <v>326</v>
      </c>
      <c r="B331" s="54">
        <v>43303</v>
      </c>
      <c r="C331" s="100">
        <v>0</v>
      </c>
      <c r="D331" s="100">
        <v>73</v>
      </c>
      <c r="E331" s="61" t="s">
        <v>70</v>
      </c>
      <c r="F331" s="116">
        <v>19</v>
      </c>
      <c r="G331" s="121">
        <v>25</v>
      </c>
      <c r="H331" s="55">
        <f>IF($D331&gt;0,Bariloche!M326,"")</f>
        <v>31.304895989834787</v>
      </c>
      <c r="I331" s="55">
        <f>IF($D331&gt;0,Bariloche!O326,"")</f>
        <v>3.6563670000000006E-2</v>
      </c>
      <c r="J331" s="55">
        <f>IF($D331&gt;0,Bariloche!Y326,"")</f>
        <v>0</v>
      </c>
      <c r="K331" s="55">
        <f>IF($D331&gt;0,Bariloche!Z326,"")</f>
        <v>1.2744786534237046E-2</v>
      </c>
      <c r="L331" s="55">
        <f>IF($D331&gt;0,Bariloche!AA326,"")</f>
        <v>0</v>
      </c>
      <c r="M331" s="55">
        <f>IF($D331&gt;0,Bariloche!AB326,"")</f>
        <v>2.5489573068474096E-3</v>
      </c>
      <c r="N331" s="56">
        <v>89</v>
      </c>
      <c r="O331" s="85" t="str">
        <f>VLOOKUP(K331,Pastizal!$A$2:$AZ$32,MATCH(N331,Pastizal!$B$1:$AZ$1)+1)</f>
        <v>B</v>
      </c>
      <c r="P331" s="85" t="str">
        <f>VLOOKUP(K331,Arbustal!$A$1:$B$61,2)</f>
        <v>B</v>
      </c>
      <c r="Q331" s="85" t="str">
        <f>VLOOKUP(L331,'Tipo A'!$A$2:$GH$384,MATCH(K331,'Tipo A'!$B$1:$GH$1)+1)</f>
        <v>B</v>
      </c>
      <c r="R331" s="85" t="str">
        <f>VLOOKUP(K331,'Tipo B'!$A$2:$FG$72,MATCH(L331,'Tipo B'!$B$1:$FG$1)+1)</f>
        <v>B</v>
      </c>
      <c r="S331" s="85" t="str">
        <f>VLOOKUP(K331,Plantaciones!$A$2:$GT$72,MATCH(L331,Plantaciones!$B$1:$GT$1)+1)</f>
        <v>B</v>
      </c>
      <c r="T331" s="85" t="str">
        <f t="shared" si="167"/>
        <v>B</v>
      </c>
      <c r="U331" s="98">
        <f t="shared" si="168"/>
        <v>1</v>
      </c>
      <c r="V331" s="98">
        <f t="shared" si="169"/>
        <v>1</v>
      </c>
      <c r="W331" s="98">
        <f t="shared" si="170"/>
        <v>1</v>
      </c>
      <c r="X331" s="98">
        <f t="shared" si="171"/>
        <v>1</v>
      </c>
      <c r="Y331" s="98">
        <f t="shared" si="172"/>
        <v>1</v>
      </c>
      <c r="Z331" s="98">
        <f t="shared" si="173"/>
        <v>1</v>
      </c>
      <c r="AA331" s="98">
        <f t="shared" si="174"/>
        <v>1</v>
      </c>
      <c r="AB331" s="85" t="str">
        <f t="shared" si="175"/>
        <v>B</v>
      </c>
      <c r="AC331" s="99">
        <f t="shared" si="176"/>
        <v>0.46</v>
      </c>
      <c r="AD331" s="99">
        <f t="shared" si="177"/>
        <v>0.43</v>
      </c>
      <c r="AE331" s="99">
        <f t="shared" si="178"/>
        <v>7.0000000000000007E-2</v>
      </c>
      <c r="AF331" s="99">
        <f t="shared" si="179"/>
        <v>0.04</v>
      </c>
      <c r="AG331" s="99">
        <f t="shared" si="180"/>
        <v>0</v>
      </c>
      <c r="AH331" s="99">
        <f t="shared" si="181"/>
        <v>1</v>
      </c>
      <c r="AI331" s="99">
        <f t="shared" si="182"/>
        <v>1</v>
      </c>
      <c r="AJ331" s="85" t="str">
        <f t="shared" si="183"/>
        <v>B</v>
      </c>
      <c r="AK331" s="57" t="str">
        <f t="shared" si="161"/>
        <v>No Propaga</v>
      </c>
      <c r="AL331" s="58" t="str">
        <f t="shared" si="162"/>
        <v/>
      </c>
      <c r="AM331" s="58" t="str">
        <f t="shared" si="163"/>
        <v/>
      </c>
      <c r="AN331" s="59" t="str">
        <f t="shared" si="164"/>
        <v/>
      </c>
      <c r="AO331" s="59" t="str">
        <f t="shared" si="165"/>
        <v/>
      </c>
      <c r="AP331" s="60" t="str">
        <f t="shared" si="166"/>
        <v/>
      </c>
    </row>
    <row r="332" spans="1:42" ht="15" x14ac:dyDescent="0.2">
      <c r="A332" s="4">
        <v>327</v>
      </c>
      <c r="B332" s="54">
        <v>43304</v>
      </c>
      <c r="C332" s="100">
        <v>1.6</v>
      </c>
      <c r="D332" s="100">
        <v>72</v>
      </c>
      <c r="E332" s="61" t="s">
        <v>94</v>
      </c>
      <c r="F332" s="116">
        <v>1</v>
      </c>
      <c r="G332" s="121"/>
      <c r="H332" s="55">
        <f>IF($D332&gt;0,Bariloche!M327,"")</f>
        <v>41.838411403671245</v>
      </c>
      <c r="I332" s="55">
        <f>IF($D332&gt;0,Bariloche!O327,"")</f>
        <v>0.12963483000000003</v>
      </c>
      <c r="J332" s="55">
        <f>IF($D332&gt;0,Bariloche!Y327,"")</f>
        <v>0</v>
      </c>
      <c r="K332" s="55">
        <f>IF($D332&gt;0,Bariloche!Z327,"")</f>
        <v>5.1200604668719486E-2</v>
      </c>
      <c r="L332" s="55">
        <f>IF($D332&gt;0,Bariloche!AA327,"")</f>
        <v>0</v>
      </c>
      <c r="M332" s="55">
        <f>IF($D332&gt;0,Bariloche!AB327,"")</f>
        <v>1.0240120933743898E-2</v>
      </c>
      <c r="N332" s="56">
        <v>89</v>
      </c>
      <c r="O332" s="85" t="str">
        <f>VLOOKUP(K332,Pastizal!$A$2:$AZ$32,MATCH(N332,Pastizal!$B$1:$AZ$1)+1)</f>
        <v>B</v>
      </c>
      <c r="P332" s="85" t="str">
        <f>VLOOKUP(K332,Arbustal!$A$1:$B$61,2)</f>
        <v>B</v>
      </c>
      <c r="Q332" s="85" t="str">
        <f>VLOOKUP(L332,'Tipo A'!$A$2:$GH$384,MATCH(K332,'Tipo A'!$B$1:$GH$1)+1)</f>
        <v>B</v>
      </c>
      <c r="R332" s="85" t="str">
        <f>VLOOKUP(K332,'Tipo B'!$A$2:$FG$72,MATCH(L332,'Tipo B'!$B$1:$FG$1)+1)</f>
        <v>B</v>
      </c>
      <c r="S332" s="85" t="str">
        <f>VLOOKUP(K332,Plantaciones!$A$2:$GT$72,MATCH(L332,Plantaciones!$B$1:$GT$1)+1)</f>
        <v>B</v>
      </c>
      <c r="T332" s="85" t="str">
        <f t="shared" si="167"/>
        <v>B</v>
      </c>
      <c r="U332" s="98">
        <f t="shared" si="168"/>
        <v>1</v>
      </c>
      <c r="V332" s="98">
        <f t="shared" si="169"/>
        <v>1</v>
      </c>
      <c r="W332" s="98">
        <f t="shared" si="170"/>
        <v>1</v>
      </c>
      <c r="X332" s="98">
        <f t="shared" si="171"/>
        <v>1</v>
      </c>
      <c r="Y332" s="98">
        <f t="shared" si="172"/>
        <v>1</v>
      </c>
      <c r="Z332" s="98">
        <f t="shared" si="173"/>
        <v>1</v>
      </c>
      <c r="AA332" s="98">
        <f t="shared" si="174"/>
        <v>1</v>
      </c>
      <c r="AB332" s="85" t="str">
        <f t="shared" si="175"/>
        <v>B</v>
      </c>
      <c r="AC332" s="99">
        <f t="shared" si="176"/>
        <v>0.46</v>
      </c>
      <c r="AD332" s="99">
        <f t="shared" si="177"/>
        <v>0.43</v>
      </c>
      <c r="AE332" s="99">
        <f t="shared" si="178"/>
        <v>7.0000000000000007E-2</v>
      </c>
      <c r="AF332" s="99">
        <f t="shared" si="179"/>
        <v>0.04</v>
      </c>
      <c r="AG332" s="99">
        <f t="shared" si="180"/>
        <v>0</v>
      </c>
      <c r="AH332" s="99">
        <f t="shared" si="181"/>
        <v>1</v>
      </c>
      <c r="AI332" s="99">
        <f t="shared" si="182"/>
        <v>1</v>
      </c>
      <c r="AJ332" s="85" t="str">
        <f t="shared" si="183"/>
        <v>B</v>
      </c>
      <c r="AK332" s="57" t="str">
        <f t="shared" si="161"/>
        <v>No Propaga</v>
      </c>
      <c r="AL332" s="58" t="str">
        <f t="shared" si="162"/>
        <v/>
      </c>
      <c r="AM332" s="58" t="str">
        <f t="shared" si="163"/>
        <v/>
      </c>
      <c r="AN332" s="59" t="str">
        <f t="shared" si="164"/>
        <v/>
      </c>
      <c r="AO332" s="59" t="str">
        <f t="shared" si="165"/>
        <v/>
      </c>
      <c r="AP332" s="60" t="str">
        <f t="shared" si="166"/>
        <v/>
      </c>
    </row>
    <row r="333" spans="1:42" ht="15" x14ac:dyDescent="0.2">
      <c r="A333" s="4">
        <v>328</v>
      </c>
      <c r="B333" s="54">
        <v>43305</v>
      </c>
      <c r="C333" s="100">
        <v>3.5</v>
      </c>
      <c r="D333" s="100">
        <v>48</v>
      </c>
      <c r="E333" s="61" t="s">
        <v>94</v>
      </c>
      <c r="F333" s="116">
        <v>11</v>
      </c>
      <c r="G333" s="121"/>
      <c r="H333" s="55">
        <f>IF($D333&gt;0,Bariloche!M328,"")</f>
        <v>62.002014815143802</v>
      </c>
      <c r="I333" s="55">
        <f>IF($D333&gt;0,Bariloche!O328,"")</f>
        <v>0.42411395000000002</v>
      </c>
      <c r="J333" s="55">
        <f>IF($D333&gt;0,Bariloche!Y328,"")</f>
        <v>0.33399999999999985</v>
      </c>
      <c r="K333" s="55">
        <f>IF($D333&gt;0,Bariloche!Z328,"")</f>
        <v>0.79962467573256013</v>
      </c>
      <c r="L333" s="55">
        <f>IF($D333&gt;0,Bariloche!AA328,"")</f>
        <v>0</v>
      </c>
      <c r="M333" s="55">
        <f>IF($D333&gt;0,Bariloche!AB328,"")</f>
        <v>0.15992493514651204</v>
      </c>
      <c r="N333" s="56">
        <v>89</v>
      </c>
      <c r="O333" s="85" t="str">
        <f>VLOOKUP(K333,Pastizal!$A$2:$AZ$32,MATCH(N333,Pastizal!$B$1:$AZ$1)+1)</f>
        <v>B</v>
      </c>
      <c r="P333" s="85" t="str">
        <f>VLOOKUP(K333,Arbustal!$A$1:$B$61,2)</f>
        <v>M</v>
      </c>
      <c r="Q333" s="85" t="str">
        <f>VLOOKUP(L333,'Tipo A'!$A$2:$GH$384,MATCH(K333,'Tipo A'!$B$1:$GH$1)+1)</f>
        <v>B</v>
      </c>
      <c r="R333" s="85" t="str">
        <f>VLOOKUP(K333,'Tipo B'!$A$2:$FG$72,MATCH(L333,'Tipo B'!$B$1:$FG$1)+1)</f>
        <v>B</v>
      </c>
      <c r="S333" s="85" t="str">
        <f>VLOOKUP(K333,Plantaciones!$A$2:$GT$72,MATCH(L333,Plantaciones!$B$1:$GT$1)+1)</f>
        <v>B</v>
      </c>
      <c r="T333" s="85" t="str">
        <f t="shared" si="167"/>
        <v>B</v>
      </c>
      <c r="U333" s="98">
        <f t="shared" si="168"/>
        <v>1</v>
      </c>
      <c r="V333" s="98">
        <f t="shared" si="169"/>
        <v>2</v>
      </c>
      <c r="W333" s="98">
        <f t="shared" si="170"/>
        <v>1</v>
      </c>
      <c r="X333" s="98">
        <f t="shared" si="171"/>
        <v>1</v>
      </c>
      <c r="Y333" s="98">
        <f t="shared" si="172"/>
        <v>1</v>
      </c>
      <c r="Z333" s="98">
        <f t="shared" si="173"/>
        <v>1.2</v>
      </c>
      <c r="AA333" s="98">
        <f t="shared" si="174"/>
        <v>1</v>
      </c>
      <c r="AB333" s="85" t="str">
        <f t="shared" si="175"/>
        <v>B</v>
      </c>
      <c r="AC333" s="99">
        <f t="shared" si="176"/>
        <v>0.46</v>
      </c>
      <c r="AD333" s="99">
        <f t="shared" si="177"/>
        <v>0.86</v>
      </c>
      <c r="AE333" s="99">
        <f t="shared" si="178"/>
        <v>7.0000000000000007E-2</v>
      </c>
      <c r="AF333" s="99">
        <f t="shared" si="179"/>
        <v>0.04</v>
      </c>
      <c r="AG333" s="99">
        <f t="shared" si="180"/>
        <v>0</v>
      </c>
      <c r="AH333" s="99">
        <f t="shared" si="181"/>
        <v>1.4300000000000002</v>
      </c>
      <c r="AI333" s="99">
        <f t="shared" si="182"/>
        <v>1</v>
      </c>
      <c r="AJ333" s="85" t="str">
        <f t="shared" si="183"/>
        <v>B</v>
      </c>
      <c r="AK333" s="57" t="str">
        <f t="shared" si="161"/>
        <v>No Propaga</v>
      </c>
      <c r="AL333" s="58" t="str">
        <f t="shared" si="162"/>
        <v/>
      </c>
      <c r="AM333" s="58" t="str">
        <f t="shared" si="163"/>
        <v/>
      </c>
      <c r="AN333" s="59" t="str">
        <f t="shared" si="164"/>
        <v/>
      </c>
      <c r="AO333" s="59" t="str">
        <f t="shared" si="165"/>
        <v/>
      </c>
      <c r="AP333" s="60" t="str">
        <f t="shared" si="166"/>
        <v/>
      </c>
    </row>
    <row r="334" spans="1:42" ht="15" x14ac:dyDescent="0.2">
      <c r="A334" s="4">
        <v>329</v>
      </c>
      <c r="B334" s="54">
        <v>43306</v>
      </c>
      <c r="C334" s="100">
        <v>0.6</v>
      </c>
      <c r="D334" s="100">
        <v>73</v>
      </c>
      <c r="E334" s="61"/>
      <c r="F334" s="116"/>
      <c r="G334" s="121"/>
      <c r="H334" s="55">
        <f>IF($D334&gt;0,Bariloche!M329,"")</f>
        <v>65.539767002533964</v>
      </c>
      <c r="I334" s="55">
        <f>IF($D334&gt;0,Bariloche!O329,"")</f>
        <v>0.48062144000000001</v>
      </c>
      <c r="J334" s="55">
        <f>IF($D334&gt;0,Bariloche!Y329,"")</f>
        <v>0.33399999999999985</v>
      </c>
      <c r="K334" s="55">
        <f>IF($D334&gt;0,Bariloche!Z329,"")</f>
        <v>0.53862859620085302</v>
      </c>
      <c r="L334" s="55">
        <f>IF($D334&gt;0,Bariloche!AA329,"")</f>
        <v>0</v>
      </c>
      <c r="M334" s="55">
        <f>IF($D334&gt;0,Bariloche!AB329,"")</f>
        <v>0.1077257192401706</v>
      </c>
      <c r="N334" s="56">
        <v>89</v>
      </c>
      <c r="O334" s="85" t="str">
        <f>VLOOKUP(K334,Pastizal!$A$2:$AZ$32,MATCH(N334,Pastizal!$B$1:$AZ$1)+1)</f>
        <v>B</v>
      </c>
      <c r="P334" s="85" t="str">
        <f>VLOOKUP(K334,Arbustal!$A$1:$B$61,2)</f>
        <v>M</v>
      </c>
      <c r="Q334" s="85" t="str">
        <f>VLOOKUP(L334,'Tipo A'!$A$2:$GH$384,MATCH(K334,'Tipo A'!$B$1:$GH$1)+1)</f>
        <v>B</v>
      </c>
      <c r="R334" s="85" t="str">
        <f>VLOOKUP(K334,'Tipo B'!$A$2:$FG$72,MATCH(L334,'Tipo B'!$B$1:$FG$1)+1)</f>
        <v>B</v>
      </c>
      <c r="S334" s="85" t="str">
        <f>VLOOKUP(K334,Plantaciones!$A$2:$GT$72,MATCH(L334,Plantaciones!$B$1:$GT$1)+1)</f>
        <v>B</v>
      </c>
      <c r="T334" s="85" t="str">
        <f t="shared" si="167"/>
        <v>B</v>
      </c>
      <c r="U334" s="98">
        <f t="shared" si="168"/>
        <v>1</v>
      </c>
      <c r="V334" s="98">
        <f t="shared" si="169"/>
        <v>2</v>
      </c>
      <c r="W334" s="98">
        <f t="shared" si="170"/>
        <v>1</v>
      </c>
      <c r="X334" s="98">
        <f t="shared" si="171"/>
        <v>1</v>
      </c>
      <c r="Y334" s="98">
        <f t="shared" si="172"/>
        <v>1</v>
      </c>
      <c r="Z334" s="98">
        <f t="shared" si="173"/>
        <v>1.2</v>
      </c>
      <c r="AA334" s="98">
        <f t="shared" si="174"/>
        <v>1</v>
      </c>
      <c r="AB334" s="85" t="str">
        <f t="shared" si="175"/>
        <v>B</v>
      </c>
      <c r="AC334" s="99">
        <f t="shared" si="176"/>
        <v>0.46</v>
      </c>
      <c r="AD334" s="99">
        <f t="shared" si="177"/>
        <v>0.86</v>
      </c>
      <c r="AE334" s="99">
        <f t="shared" si="178"/>
        <v>7.0000000000000007E-2</v>
      </c>
      <c r="AF334" s="99">
        <f t="shared" si="179"/>
        <v>0.04</v>
      </c>
      <c r="AG334" s="99">
        <f t="shared" si="180"/>
        <v>0</v>
      </c>
      <c r="AH334" s="99">
        <f t="shared" si="181"/>
        <v>1.4300000000000002</v>
      </c>
      <c r="AI334" s="99">
        <f t="shared" si="182"/>
        <v>1</v>
      </c>
      <c r="AJ334" s="85" t="str">
        <f t="shared" si="183"/>
        <v>B</v>
      </c>
      <c r="AK334" s="57" t="str">
        <f t="shared" si="161"/>
        <v>No Propaga</v>
      </c>
      <c r="AL334" s="58" t="str">
        <f t="shared" si="162"/>
        <v/>
      </c>
      <c r="AM334" s="58" t="str">
        <f t="shared" si="163"/>
        <v/>
      </c>
      <c r="AN334" s="59" t="str">
        <f t="shared" si="164"/>
        <v/>
      </c>
      <c r="AO334" s="59" t="str">
        <f t="shared" si="165"/>
        <v/>
      </c>
      <c r="AP334" s="60" t="str">
        <f t="shared" si="166"/>
        <v/>
      </c>
    </row>
    <row r="335" spans="1:42" ht="15" x14ac:dyDescent="0.2">
      <c r="A335" s="4">
        <v>330</v>
      </c>
      <c r="B335" s="54">
        <v>43307</v>
      </c>
      <c r="C335" s="100">
        <v>2.8</v>
      </c>
      <c r="D335" s="100">
        <v>71</v>
      </c>
      <c r="E335" s="61" t="s">
        <v>120</v>
      </c>
      <c r="F335" s="116">
        <v>15</v>
      </c>
      <c r="G335" s="121"/>
      <c r="H335" s="55">
        <f>IF($D335&gt;0,Bariloche!M330,"")</f>
        <v>72.534469213415306</v>
      </c>
      <c r="I335" s="55">
        <f>IF($D335&gt;0,Bariloche!O330,"")</f>
        <v>0.61985884999999996</v>
      </c>
      <c r="J335" s="55">
        <f>IF($D335&gt;0,Bariloche!Y330,"")</f>
        <v>0.54199999999999982</v>
      </c>
      <c r="K335" s="55">
        <f>IF($D335&gt;0,Bariloche!Z330,"")</f>
        <v>1.4546847866165682</v>
      </c>
      <c r="L335" s="55">
        <f>IF($D335&gt;0,Bariloche!AA330,"")</f>
        <v>0.17654427437709302</v>
      </c>
      <c r="M335" s="55">
        <f>IF($D335&gt;0,Bariloche!AB330,"")</f>
        <v>0.3133266340290346</v>
      </c>
      <c r="N335" s="56">
        <v>89</v>
      </c>
      <c r="O335" s="85" t="str">
        <f>VLOOKUP(K335,Pastizal!$A$2:$AZ$32,MATCH(N335,Pastizal!$B$1:$AZ$1)+1)</f>
        <v>M</v>
      </c>
      <c r="P335" s="85" t="str">
        <f>VLOOKUP(K335,Arbustal!$A$1:$B$61,2)</f>
        <v>A</v>
      </c>
      <c r="Q335" s="85" t="str">
        <f>VLOOKUP(L335,'Tipo A'!$A$2:$GH$384,MATCH(K335,'Tipo A'!$B$1:$GH$1)+1)</f>
        <v>B</v>
      </c>
      <c r="R335" s="85" t="str">
        <f>VLOOKUP(K335,'Tipo B'!$A$2:$FG$72,MATCH(L335,'Tipo B'!$B$1:$FG$1)+1)</f>
        <v>B</v>
      </c>
      <c r="S335" s="85" t="str">
        <f>VLOOKUP(K335,Plantaciones!$A$2:$GT$72,MATCH(L335,Plantaciones!$B$1:$GT$1)+1)</f>
        <v>B</v>
      </c>
      <c r="T335" s="85" t="str">
        <f t="shared" si="167"/>
        <v>M</v>
      </c>
      <c r="U335" s="98">
        <f t="shared" si="168"/>
        <v>2</v>
      </c>
      <c r="V335" s="98">
        <f t="shared" si="169"/>
        <v>3</v>
      </c>
      <c r="W335" s="98">
        <f t="shared" si="170"/>
        <v>1</v>
      </c>
      <c r="X335" s="98">
        <f t="shared" si="171"/>
        <v>1</v>
      </c>
      <c r="Y335" s="98">
        <f t="shared" si="172"/>
        <v>1</v>
      </c>
      <c r="Z335" s="98">
        <f t="shared" si="173"/>
        <v>1.6</v>
      </c>
      <c r="AA335" s="98">
        <f t="shared" si="174"/>
        <v>2</v>
      </c>
      <c r="AB335" s="85" t="str">
        <f t="shared" si="175"/>
        <v>M</v>
      </c>
      <c r="AC335" s="99">
        <f t="shared" si="176"/>
        <v>0.92</v>
      </c>
      <c r="AD335" s="99">
        <f t="shared" si="177"/>
        <v>1.29</v>
      </c>
      <c r="AE335" s="99">
        <f t="shared" si="178"/>
        <v>7.0000000000000007E-2</v>
      </c>
      <c r="AF335" s="99">
        <f t="shared" si="179"/>
        <v>0.04</v>
      </c>
      <c r="AG335" s="99">
        <f t="shared" si="180"/>
        <v>0</v>
      </c>
      <c r="AH335" s="99">
        <f t="shared" si="181"/>
        <v>2.3199999999999998</v>
      </c>
      <c r="AI335" s="99">
        <f t="shared" si="182"/>
        <v>2</v>
      </c>
      <c r="AJ335" s="85" t="str">
        <f t="shared" si="183"/>
        <v>B</v>
      </c>
      <c r="AK335" s="57" t="str">
        <f t="shared" si="161"/>
        <v>No Propaga</v>
      </c>
      <c r="AL335" s="58" t="str">
        <f t="shared" si="162"/>
        <v/>
      </c>
      <c r="AM335" s="58" t="str">
        <f t="shared" si="163"/>
        <v/>
      </c>
      <c r="AN335" s="59" t="str">
        <f t="shared" si="164"/>
        <v/>
      </c>
      <c r="AO335" s="59" t="str">
        <f t="shared" si="165"/>
        <v/>
      </c>
      <c r="AP335" s="60" t="str">
        <f t="shared" si="166"/>
        <v/>
      </c>
    </row>
    <row r="336" spans="1:42" ht="15" x14ac:dyDescent="0.2">
      <c r="A336" s="4">
        <v>331</v>
      </c>
      <c r="B336" s="54">
        <v>43308</v>
      </c>
      <c r="C336" s="100">
        <v>3.4</v>
      </c>
      <c r="D336" s="100">
        <v>73</v>
      </c>
      <c r="E336" s="61" t="s">
        <v>94</v>
      </c>
      <c r="F336" s="116">
        <v>5</v>
      </c>
      <c r="G336" s="121"/>
      <c r="H336" s="55">
        <f>IF($D336&gt;0,Bariloche!M331,"")</f>
        <v>75.600021783746982</v>
      </c>
      <c r="I336" s="55">
        <f>IF($D336&gt;0,Bariloche!O331,"")</f>
        <v>0.7694375</v>
      </c>
      <c r="J336" s="55">
        <f>IF($D336&gt;0,Bariloche!Y331,"")</f>
        <v>0.85799999999999965</v>
      </c>
      <c r="K336" s="55">
        <f>IF($D336&gt;0,Bariloche!Z331,"")</f>
        <v>1.0200978612962741</v>
      </c>
      <c r="L336" s="55">
        <f>IF($D336&gt;0,Bariloche!AA331,"")</f>
        <v>0.41687496704987759</v>
      </c>
      <c r="M336" s="55">
        <f>IF($D336&gt;0,Bariloche!AB331,"")</f>
        <v>0.23548262629457409</v>
      </c>
      <c r="N336" s="56">
        <v>89</v>
      </c>
      <c r="O336" s="85" t="str">
        <f>VLOOKUP(K336,Pastizal!$A$2:$AZ$32,MATCH(N336,Pastizal!$B$1:$AZ$1)+1)</f>
        <v>M</v>
      </c>
      <c r="P336" s="85" t="str">
        <f>VLOOKUP(K336,Arbustal!$A$1:$B$61,2)</f>
        <v>A</v>
      </c>
      <c r="Q336" s="85" t="str">
        <f>VLOOKUP(L336,'Tipo A'!$A$2:$GH$384,MATCH(K336,'Tipo A'!$B$1:$GH$1)+1)</f>
        <v>B</v>
      </c>
      <c r="R336" s="85" t="str">
        <f>VLOOKUP(K336,'Tipo B'!$A$2:$FG$72,MATCH(L336,'Tipo B'!$B$1:$FG$1)+1)</f>
        <v>B</v>
      </c>
      <c r="S336" s="85" t="str">
        <f>VLOOKUP(K336,Plantaciones!$A$2:$GT$72,MATCH(L336,Plantaciones!$B$1:$GT$1)+1)</f>
        <v>B</v>
      </c>
      <c r="T336" s="85" t="str">
        <f t="shared" si="167"/>
        <v>M</v>
      </c>
      <c r="U336" s="98">
        <f t="shared" si="168"/>
        <v>2</v>
      </c>
      <c r="V336" s="98">
        <f t="shared" si="169"/>
        <v>3</v>
      </c>
      <c r="W336" s="98">
        <f t="shared" si="170"/>
        <v>1</v>
      </c>
      <c r="X336" s="98">
        <f t="shared" si="171"/>
        <v>1</v>
      </c>
      <c r="Y336" s="98">
        <f t="shared" si="172"/>
        <v>1</v>
      </c>
      <c r="Z336" s="98">
        <f t="shared" si="173"/>
        <v>1.6</v>
      </c>
      <c r="AA336" s="98">
        <f t="shared" si="174"/>
        <v>2</v>
      </c>
      <c r="AB336" s="85" t="str">
        <f t="shared" si="175"/>
        <v>M</v>
      </c>
      <c r="AC336" s="99">
        <f t="shared" si="176"/>
        <v>0.92</v>
      </c>
      <c r="AD336" s="99">
        <f t="shared" si="177"/>
        <v>1.29</v>
      </c>
      <c r="AE336" s="99">
        <f t="shared" si="178"/>
        <v>7.0000000000000007E-2</v>
      </c>
      <c r="AF336" s="99">
        <f t="shared" si="179"/>
        <v>0.04</v>
      </c>
      <c r="AG336" s="99">
        <f t="shared" si="180"/>
        <v>0</v>
      </c>
      <c r="AH336" s="99">
        <f t="shared" si="181"/>
        <v>2.3199999999999998</v>
      </c>
      <c r="AI336" s="99">
        <f t="shared" si="182"/>
        <v>2</v>
      </c>
      <c r="AJ336" s="85" t="str">
        <f t="shared" si="183"/>
        <v>B</v>
      </c>
      <c r="AK336" s="57" t="str">
        <f t="shared" si="161"/>
        <v>Propagación</v>
      </c>
      <c r="AL336" s="58" t="str">
        <f t="shared" si="162"/>
        <v/>
      </c>
      <c r="AM336" s="58" t="str">
        <f t="shared" si="163"/>
        <v/>
      </c>
      <c r="AN336" s="59" t="str">
        <f t="shared" si="164"/>
        <v/>
      </c>
      <c r="AO336" s="59" t="str">
        <f t="shared" si="165"/>
        <v/>
      </c>
      <c r="AP336" s="60" t="str">
        <f t="shared" si="166"/>
        <v/>
      </c>
    </row>
    <row r="337" spans="1:42" ht="15" x14ac:dyDescent="0.2">
      <c r="A337" s="4">
        <v>332</v>
      </c>
      <c r="B337" s="54">
        <v>43309</v>
      </c>
      <c r="C337" s="100">
        <v>4.5</v>
      </c>
      <c r="D337" s="100">
        <v>60</v>
      </c>
      <c r="E337" s="61" t="s">
        <v>76</v>
      </c>
      <c r="F337" s="116">
        <v>20</v>
      </c>
      <c r="G337" s="121"/>
      <c r="H337" s="55">
        <f>IF($D337&gt;0,Bariloche!M332,"")</f>
        <v>79.952516962794604</v>
      </c>
      <c r="I337" s="55">
        <f>IF($D337&gt;0,Bariloche!O332,"")</f>
        <v>1.0452039</v>
      </c>
      <c r="J337" s="55">
        <f>IF($D337&gt;0,Bariloche!Y332,"")</f>
        <v>1.3719999999999994</v>
      </c>
      <c r="K337" s="55">
        <f>IF($D337&gt;0,Bariloche!Z332,"")</f>
        <v>3.0994534664203504</v>
      </c>
      <c r="L337" s="55">
        <f>IF($D337&gt;0,Bariloche!AA332,"")</f>
        <v>0.75853095499479162</v>
      </c>
      <c r="M337" s="55">
        <f>IF($D337&gt;0,Bariloche!AB332,"")</f>
        <v>0.77504286552266521</v>
      </c>
      <c r="N337" s="56">
        <v>89</v>
      </c>
      <c r="O337" s="85" t="str">
        <f>VLOOKUP(K337,Pastizal!$A$2:$AZ$32,MATCH(N337,Pastizal!$B$1:$AZ$1)+1)</f>
        <v>A</v>
      </c>
      <c r="P337" s="85" t="str">
        <f>VLOOKUP(K337,Arbustal!$A$1:$B$61,2)</f>
        <v>E</v>
      </c>
      <c r="Q337" s="85" t="str">
        <f>VLOOKUP(L337,'Tipo A'!$A$2:$GH$384,MATCH(K337,'Tipo A'!$B$1:$GH$1)+1)</f>
        <v>B</v>
      </c>
      <c r="R337" s="85" t="str">
        <f>VLOOKUP(K337,'Tipo B'!$A$2:$FG$72,MATCH(L337,'Tipo B'!$B$1:$FG$1)+1)</f>
        <v>M</v>
      </c>
      <c r="S337" s="85" t="str">
        <f>VLOOKUP(K337,Plantaciones!$A$2:$GT$72,MATCH(L337,Plantaciones!$B$1:$GT$1)+1)</f>
        <v>B</v>
      </c>
      <c r="T337" s="85" t="str">
        <f t="shared" si="167"/>
        <v>M</v>
      </c>
      <c r="U337" s="98">
        <f t="shared" si="168"/>
        <v>3</v>
      </c>
      <c r="V337" s="98">
        <f t="shared" si="169"/>
        <v>5</v>
      </c>
      <c r="W337" s="98">
        <f t="shared" si="170"/>
        <v>1</v>
      </c>
      <c r="X337" s="98">
        <f t="shared" si="171"/>
        <v>2</v>
      </c>
      <c r="Y337" s="98">
        <f t="shared" si="172"/>
        <v>1</v>
      </c>
      <c r="Z337" s="98">
        <f t="shared" si="173"/>
        <v>2.4</v>
      </c>
      <c r="AA337" s="98">
        <f t="shared" si="174"/>
        <v>2</v>
      </c>
      <c r="AB337" s="85" t="str">
        <f t="shared" si="175"/>
        <v>MA</v>
      </c>
      <c r="AC337" s="99">
        <f t="shared" si="176"/>
        <v>1.3800000000000001</v>
      </c>
      <c r="AD337" s="99">
        <f t="shared" si="177"/>
        <v>2.15</v>
      </c>
      <c r="AE337" s="99">
        <f t="shared" si="178"/>
        <v>7.0000000000000007E-2</v>
      </c>
      <c r="AF337" s="99">
        <f t="shared" si="179"/>
        <v>0.08</v>
      </c>
      <c r="AG337" s="99">
        <f t="shared" si="180"/>
        <v>0</v>
      </c>
      <c r="AH337" s="99">
        <f t="shared" si="181"/>
        <v>3.68</v>
      </c>
      <c r="AI337" s="99">
        <f t="shared" si="182"/>
        <v>4</v>
      </c>
      <c r="AJ337" s="85" t="str">
        <f t="shared" si="183"/>
        <v>B</v>
      </c>
      <c r="AK337" s="57" t="str">
        <f t="shared" si="161"/>
        <v>Propagación</v>
      </c>
      <c r="AL337" s="58" t="str">
        <f t="shared" si="162"/>
        <v/>
      </c>
      <c r="AM337" s="58" t="str">
        <f t="shared" si="163"/>
        <v/>
      </c>
      <c r="AN337" s="59" t="str">
        <f t="shared" si="164"/>
        <v/>
      </c>
      <c r="AO337" s="59" t="str">
        <f t="shared" si="165"/>
        <v/>
      </c>
      <c r="AP337" s="60" t="str">
        <f t="shared" si="166"/>
        <v/>
      </c>
    </row>
    <row r="338" spans="1:42" ht="15" x14ac:dyDescent="0.2">
      <c r="A338" s="4">
        <v>333</v>
      </c>
      <c r="B338" s="54">
        <v>43310</v>
      </c>
      <c r="C338" s="100">
        <v>6.2</v>
      </c>
      <c r="D338" s="100">
        <v>69</v>
      </c>
      <c r="E338" s="61" t="s">
        <v>76</v>
      </c>
      <c r="F338" s="116">
        <v>33</v>
      </c>
      <c r="G338" s="121"/>
      <c r="H338" s="55">
        <f>IF($D338&gt;0,Bariloche!M333,"")</f>
        <v>81.205031033764158</v>
      </c>
      <c r="I338" s="55">
        <f>IF($D338&gt;0,Bariloche!O333,"")</f>
        <v>1.3238018299999998</v>
      </c>
      <c r="J338" s="55">
        <f>IF($D338&gt;0,Bariloche!Y333,"")</f>
        <v>2.1919999999999993</v>
      </c>
      <c r="K338" s="55">
        <f>IF($D338&gt;0,Bariloche!Z333,"")</f>
        <v>6.8426090323512909</v>
      </c>
      <c r="L338" s="55">
        <f>IF($D338&gt;0,Bariloche!AA333,"")</f>
        <v>1.1367621323442043</v>
      </c>
      <c r="M338" s="55">
        <f>IF($D338&gt;0,Bariloche!AB333,"")</f>
        <v>3.1686370244528193</v>
      </c>
      <c r="N338" s="56">
        <v>89</v>
      </c>
      <c r="O338" s="85" t="str">
        <f>VLOOKUP(K338,Pastizal!$A$2:$AZ$32,MATCH(N338,Pastizal!$B$1:$AZ$1)+1)</f>
        <v>A</v>
      </c>
      <c r="P338" s="85" t="str">
        <f>VLOOKUP(K338,Arbustal!$A$1:$B$61,2)</f>
        <v>E</v>
      </c>
      <c r="Q338" s="85" t="str">
        <f>VLOOKUP(L338,'Tipo A'!$A$2:$GH$384,MATCH(K338,'Tipo A'!$B$1:$GH$1)+1)</f>
        <v>B</v>
      </c>
      <c r="R338" s="85" t="str">
        <f>VLOOKUP(K338,'Tipo B'!$A$2:$FG$72,MATCH(L338,'Tipo B'!$B$1:$FG$1)+1)</f>
        <v>M</v>
      </c>
      <c r="S338" s="85" t="str">
        <f>VLOOKUP(K338,Plantaciones!$A$2:$GT$72,MATCH(L338,Plantaciones!$B$1:$GT$1)+1)</f>
        <v>B</v>
      </c>
      <c r="T338" s="85" t="str">
        <f t="shared" si="167"/>
        <v>M</v>
      </c>
      <c r="U338" s="98">
        <f t="shared" si="168"/>
        <v>3</v>
      </c>
      <c r="V338" s="98">
        <f t="shared" si="169"/>
        <v>5</v>
      </c>
      <c r="W338" s="98">
        <f t="shared" si="170"/>
        <v>1</v>
      </c>
      <c r="X338" s="98">
        <f t="shared" si="171"/>
        <v>2</v>
      </c>
      <c r="Y338" s="98">
        <f t="shared" si="172"/>
        <v>1</v>
      </c>
      <c r="Z338" s="98">
        <f t="shared" si="173"/>
        <v>2.4</v>
      </c>
      <c r="AA338" s="98">
        <f t="shared" si="174"/>
        <v>2</v>
      </c>
      <c r="AB338" s="85" t="str">
        <f t="shared" si="175"/>
        <v>MA</v>
      </c>
      <c r="AC338" s="99">
        <f t="shared" si="176"/>
        <v>1.3800000000000001</v>
      </c>
      <c r="AD338" s="99">
        <f t="shared" si="177"/>
        <v>2.15</v>
      </c>
      <c r="AE338" s="99">
        <f t="shared" si="178"/>
        <v>7.0000000000000007E-2</v>
      </c>
      <c r="AF338" s="99">
        <f t="shared" si="179"/>
        <v>0.08</v>
      </c>
      <c r="AG338" s="99">
        <f t="shared" si="180"/>
        <v>0</v>
      </c>
      <c r="AH338" s="99">
        <f t="shared" si="181"/>
        <v>3.68</v>
      </c>
      <c r="AI338" s="99">
        <f t="shared" si="182"/>
        <v>4</v>
      </c>
      <c r="AJ338" s="85" t="str">
        <f t="shared" si="183"/>
        <v>B</v>
      </c>
      <c r="AK338" s="57" t="str">
        <f t="shared" si="161"/>
        <v>Propagación</v>
      </c>
      <c r="AL338" s="58" t="str">
        <f t="shared" si="162"/>
        <v/>
      </c>
      <c r="AM338" s="58" t="str">
        <f t="shared" si="163"/>
        <v/>
      </c>
      <c r="AN338" s="59" t="str">
        <f t="shared" si="164"/>
        <v/>
      </c>
      <c r="AO338" s="59" t="str">
        <f t="shared" si="165"/>
        <v/>
      </c>
      <c r="AP338" s="60" t="str">
        <f t="shared" si="166"/>
        <v/>
      </c>
    </row>
    <row r="339" spans="1:42" ht="15" x14ac:dyDescent="0.2">
      <c r="A339" s="4">
        <v>334</v>
      </c>
      <c r="B339" s="54">
        <v>43311</v>
      </c>
      <c r="C339" s="100">
        <v>4.3</v>
      </c>
      <c r="D339" s="100">
        <v>47</v>
      </c>
      <c r="E339" s="61" t="s">
        <v>70</v>
      </c>
      <c r="F339" s="116">
        <v>37</v>
      </c>
      <c r="G339" s="121"/>
      <c r="H339" s="55">
        <f>IF($D339&gt;0,Bariloche!M334,"")</f>
        <v>84.028374636070254</v>
      </c>
      <c r="I339" s="55">
        <f>IF($D339&gt;0,Bariloche!O334,"")</f>
        <v>1.6761426499999998</v>
      </c>
      <c r="J339" s="55">
        <f>IF($D339&gt;0,Bariloche!Y334,"")</f>
        <v>2.669999999999999</v>
      </c>
      <c r="K339" s="55">
        <f>IF($D339&gt;0,Bariloche!Z334,"")</f>
        <v>11.91425159971077</v>
      </c>
      <c r="L339" s="55">
        <f>IF($D339&gt;0,Bariloche!AA334,"")</f>
        <v>1.4719917691807693</v>
      </c>
      <c r="M339" s="55">
        <f>IF($D339&gt;0,Bariloche!AB334,"")</f>
        <v>6.0916972270679919</v>
      </c>
      <c r="N339" s="56">
        <v>89</v>
      </c>
      <c r="O339" s="85" t="str">
        <f>VLOOKUP(K339,Pastizal!$A$2:$AZ$32,MATCH(N339,Pastizal!$B$1:$AZ$1)+1)</f>
        <v>MA</v>
      </c>
      <c r="P339" s="85" t="str">
        <f>VLOOKUP(K339,Arbustal!$A$1:$B$61,2)</f>
        <v>E</v>
      </c>
      <c r="Q339" s="85" t="str">
        <f>VLOOKUP(L339,'Tipo A'!$A$2:$GH$384,MATCH(K339,'Tipo A'!$B$1:$GH$1)+1)</f>
        <v>M</v>
      </c>
      <c r="R339" s="85" t="str">
        <f>VLOOKUP(K339,'Tipo B'!$A$2:$FG$72,MATCH(L339,'Tipo B'!$B$1:$FG$1)+1)</f>
        <v>M</v>
      </c>
      <c r="S339" s="85" t="str">
        <f>VLOOKUP(K339,Plantaciones!$A$2:$GT$72,MATCH(L339,Plantaciones!$B$1:$GT$1)+1)</f>
        <v>M</v>
      </c>
      <c r="T339" s="85" t="str">
        <f t="shared" si="167"/>
        <v>A</v>
      </c>
      <c r="U339" s="98">
        <f t="shared" si="168"/>
        <v>4</v>
      </c>
      <c r="V339" s="98">
        <f t="shared" si="169"/>
        <v>5</v>
      </c>
      <c r="W339" s="98">
        <f t="shared" si="170"/>
        <v>2</v>
      </c>
      <c r="X339" s="98">
        <f t="shared" si="171"/>
        <v>2</v>
      </c>
      <c r="Y339" s="98">
        <f t="shared" si="172"/>
        <v>2</v>
      </c>
      <c r="Z339" s="98">
        <f t="shared" si="173"/>
        <v>3</v>
      </c>
      <c r="AA339" s="98">
        <f t="shared" si="174"/>
        <v>3</v>
      </c>
      <c r="AB339" s="85" t="str">
        <f t="shared" si="175"/>
        <v>MA</v>
      </c>
      <c r="AC339" s="99">
        <f t="shared" si="176"/>
        <v>1.84</v>
      </c>
      <c r="AD339" s="99">
        <f t="shared" si="177"/>
        <v>2.15</v>
      </c>
      <c r="AE339" s="99">
        <f t="shared" si="178"/>
        <v>0.14000000000000001</v>
      </c>
      <c r="AF339" s="99">
        <f t="shared" si="179"/>
        <v>0.08</v>
      </c>
      <c r="AG339" s="99">
        <f t="shared" si="180"/>
        <v>0</v>
      </c>
      <c r="AH339" s="99">
        <f t="shared" si="181"/>
        <v>4.21</v>
      </c>
      <c r="AI339" s="99">
        <f t="shared" si="182"/>
        <v>4</v>
      </c>
      <c r="AJ339" s="85" t="str">
        <f t="shared" si="183"/>
        <v>B</v>
      </c>
      <c r="AK339" s="57" t="str">
        <f t="shared" si="161"/>
        <v>Propagación</v>
      </c>
      <c r="AL339" s="58" t="str">
        <f t="shared" si="162"/>
        <v>rápida</v>
      </c>
      <c r="AM339" s="58" t="str">
        <f t="shared" si="163"/>
        <v/>
      </c>
      <c r="AN339" s="59" t="str">
        <f t="shared" si="164"/>
        <v/>
      </c>
      <c r="AO339" s="59" t="str">
        <f t="shared" si="165"/>
        <v/>
      </c>
      <c r="AP339" s="60" t="str">
        <f t="shared" si="166"/>
        <v/>
      </c>
    </row>
    <row r="340" spans="1:42" ht="15" x14ac:dyDescent="0.2">
      <c r="A340" s="4">
        <v>335</v>
      </c>
      <c r="B340" s="54">
        <v>43312</v>
      </c>
      <c r="C340" s="100">
        <v>2.4</v>
      </c>
      <c r="D340" s="100">
        <v>64</v>
      </c>
      <c r="E340" s="100"/>
      <c r="F340" s="116"/>
      <c r="G340" s="121"/>
      <c r="H340" s="55">
        <f>IF($D340&gt;0,Bariloche!M335,"")</f>
        <v>83.93974372096163</v>
      </c>
      <c r="I340" s="55">
        <f>IF($D340&gt;0,Bariloche!O335,"")</f>
        <v>1.8312612499999998</v>
      </c>
      <c r="J340" s="55">
        <f>IF($D340&gt;0,Bariloche!Y335,"")</f>
        <v>2.8059999999999987</v>
      </c>
      <c r="K340" s="55">
        <f>IF($D340&gt;0,Bariloche!Z335,"")</f>
        <v>1.8255195526046697</v>
      </c>
      <c r="L340" s="55">
        <f>IF($D340&gt;0,Bariloche!AA335,"")</f>
        <v>1.6101327869036481</v>
      </c>
      <c r="M340" s="55">
        <f>IF($D340&gt;0,Bariloche!AB335,"")</f>
        <v>0.53310493582711194</v>
      </c>
      <c r="N340" s="56">
        <v>89</v>
      </c>
      <c r="O340" s="85" t="str">
        <f>VLOOKUP(K340,Pastizal!$A$2:$AZ$32,MATCH(N340,Pastizal!$B$1:$AZ$1)+1)</f>
        <v>M</v>
      </c>
      <c r="P340" s="85" t="str">
        <f>VLOOKUP(K340,Arbustal!$A$1:$B$61,2)</f>
        <v>A</v>
      </c>
      <c r="Q340" s="85" t="str">
        <f>VLOOKUP(L340,'Tipo A'!$A$2:$GH$384,MATCH(K340,'Tipo A'!$B$1:$GH$1)+1)</f>
        <v>B</v>
      </c>
      <c r="R340" s="85" t="str">
        <f>VLOOKUP(K340,'Tipo B'!$A$2:$FG$72,MATCH(L340,'Tipo B'!$B$1:$FG$1)+1)</f>
        <v>B</v>
      </c>
      <c r="S340" s="85" t="str">
        <f>VLOOKUP(K340,Plantaciones!$A$2:$GT$72,MATCH(L340,Plantaciones!$B$1:$GT$1)+1)</f>
        <v>B</v>
      </c>
      <c r="T340" s="85" t="str">
        <f t="shared" si="167"/>
        <v>M</v>
      </c>
      <c r="U340" s="98">
        <f t="shared" si="168"/>
        <v>2</v>
      </c>
      <c r="V340" s="98">
        <f t="shared" si="169"/>
        <v>3</v>
      </c>
      <c r="W340" s="98">
        <f t="shared" si="170"/>
        <v>1</v>
      </c>
      <c r="X340" s="98">
        <f t="shared" si="171"/>
        <v>1</v>
      </c>
      <c r="Y340" s="98">
        <f t="shared" si="172"/>
        <v>1</v>
      </c>
      <c r="Z340" s="98">
        <f t="shared" si="173"/>
        <v>1.6</v>
      </c>
      <c r="AA340" s="98">
        <f t="shared" si="174"/>
        <v>2</v>
      </c>
      <c r="AB340" s="85" t="str">
        <f t="shared" si="175"/>
        <v>M</v>
      </c>
      <c r="AC340" s="99">
        <f t="shared" si="176"/>
        <v>0.92</v>
      </c>
      <c r="AD340" s="99">
        <f t="shared" si="177"/>
        <v>1.29</v>
      </c>
      <c r="AE340" s="99">
        <f t="shared" si="178"/>
        <v>7.0000000000000007E-2</v>
      </c>
      <c r="AF340" s="99">
        <f t="shared" si="179"/>
        <v>0.04</v>
      </c>
      <c r="AG340" s="99">
        <f t="shared" si="180"/>
        <v>0</v>
      </c>
      <c r="AH340" s="99">
        <f t="shared" si="181"/>
        <v>2.3199999999999998</v>
      </c>
      <c r="AI340" s="99">
        <f t="shared" si="182"/>
        <v>2</v>
      </c>
      <c r="AJ340" s="85" t="str">
        <f t="shared" si="183"/>
        <v>B</v>
      </c>
      <c r="AK340" s="57" t="str">
        <f t="shared" si="161"/>
        <v>Propagación</v>
      </c>
      <c r="AL340" s="58" t="str">
        <f t="shared" si="162"/>
        <v/>
      </c>
      <c r="AM340" s="58" t="str">
        <f t="shared" si="163"/>
        <v/>
      </c>
      <c r="AN340" s="59" t="str">
        <f t="shared" si="164"/>
        <v/>
      </c>
      <c r="AO340" s="59" t="str">
        <f t="shared" si="165"/>
        <v/>
      </c>
      <c r="AP340" s="60" t="str">
        <f t="shared" si="166"/>
        <v/>
      </c>
    </row>
    <row r="341" spans="1:42" ht="15" x14ac:dyDescent="0.2">
      <c r="A341" s="4">
        <v>336</v>
      </c>
      <c r="B341" s="54">
        <v>43313</v>
      </c>
      <c r="C341" s="100">
        <v>3.3</v>
      </c>
      <c r="D341" s="100">
        <v>70</v>
      </c>
      <c r="E341" s="61" t="s">
        <v>96</v>
      </c>
      <c r="F341" s="116">
        <v>3</v>
      </c>
      <c r="G341" s="121"/>
      <c r="H341" s="55">
        <f>IF($D341&gt;0,Bariloche!M336,"")</f>
        <v>83.379587460913839</v>
      </c>
      <c r="I341" s="55">
        <f>IF($D341&gt;0,Bariloche!O336,"")</f>
        <v>1.9937664499999999</v>
      </c>
      <c r="J341" s="55">
        <f>IF($D341&gt;0,Bariloche!Y336,"")</f>
        <v>3.1039999999999983</v>
      </c>
      <c r="K341" s="55">
        <f>IF($D341&gt;0,Bariloche!Z336,"")</f>
        <v>1.9724521722065631</v>
      </c>
      <c r="L341" s="55">
        <f>IF($D341&gt;0,Bariloche!AA336,"")</f>
        <v>1.7795087003185801</v>
      </c>
      <c r="M341" s="55">
        <f>IF($D341&gt;0,Bariloche!AB336,"")</f>
        <v>0.59131241972301685</v>
      </c>
      <c r="N341" s="56">
        <v>89</v>
      </c>
      <c r="O341" s="85" t="str">
        <f>VLOOKUP(K341,Pastizal!$A$2:$AZ$32,MATCH(N341,Pastizal!$B$1:$AZ$1)+1)</f>
        <v>M</v>
      </c>
      <c r="P341" s="85" t="str">
        <f>VLOOKUP(K341,Arbustal!$A$1:$B$61,2)</f>
        <v>A</v>
      </c>
      <c r="Q341" s="85" t="str">
        <f>VLOOKUP(L341,'Tipo A'!$A$2:$GH$384,MATCH(K341,'Tipo A'!$B$1:$GH$1)+1)</f>
        <v>B</v>
      </c>
      <c r="R341" s="85" t="str">
        <f>VLOOKUP(K341,'Tipo B'!$A$2:$FG$72,MATCH(L341,'Tipo B'!$B$1:$FG$1)+1)</f>
        <v>B</v>
      </c>
      <c r="S341" s="85" t="str">
        <f>VLOOKUP(K341,Plantaciones!$A$2:$GT$72,MATCH(L341,Plantaciones!$B$1:$GT$1)+1)</f>
        <v>B</v>
      </c>
      <c r="T341" s="85" t="str">
        <f t="shared" si="167"/>
        <v>M</v>
      </c>
      <c r="U341" s="98">
        <f t="shared" si="168"/>
        <v>2</v>
      </c>
      <c r="V341" s="98">
        <f t="shared" si="169"/>
        <v>3</v>
      </c>
      <c r="W341" s="98">
        <f t="shared" si="170"/>
        <v>1</v>
      </c>
      <c r="X341" s="98">
        <f t="shared" si="171"/>
        <v>1</v>
      </c>
      <c r="Y341" s="98">
        <f t="shared" si="172"/>
        <v>1</v>
      </c>
      <c r="Z341" s="98">
        <f t="shared" si="173"/>
        <v>1.6</v>
      </c>
      <c r="AA341" s="98">
        <f t="shared" si="174"/>
        <v>2</v>
      </c>
      <c r="AB341" s="85" t="str">
        <f t="shared" si="175"/>
        <v>M</v>
      </c>
      <c r="AC341" s="99">
        <f t="shared" si="176"/>
        <v>0.92</v>
      </c>
      <c r="AD341" s="99">
        <f t="shared" si="177"/>
        <v>1.29</v>
      </c>
      <c r="AE341" s="99">
        <f t="shared" si="178"/>
        <v>7.0000000000000007E-2</v>
      </c>
      <c r="AF341" s="99">
        <f t="shared" si="179"/>
        <v>0.04</v>
      </c>
      <c r="AG341" s="99">
        <f t="shared" si="180"/>
        <v>0</v>
      </c>
      <c r="AH341" s="99">
        <f t="shared" si="181"/>
        <v>2.3199999999999998</v>
      </c>
      <c r="AI341" s="99">
        <f t="shared" si="182"/>
        <v>2</v>
      </c>
      <c r="AJ341" s="85" t="str">
        <f t="shared" si="183"/>
        <v>B</v>
      </c>
      <c r="AK341" s="57" t="str">
        <f t="shared" si="161"/>
        <v>Propagación</v>
      </c>
      <c r="AL341" s="58" t="str">
        <f t="shared" si="162"/>
        <v/>
      </c>
      <c r="AM341" s="58" t="str">
        <f t="shared" si="163"/>
        <v/>
      </c>
      <c r="AN341" s="59" t="str">
        <f t="shared" si="164"/>
        <v/>
      </c>
      <c r="AO341" s="59" t="str">
        <f t="shared" si="165"/>
        <v/>
      </c>
      <c r="AP341" s="60" t="str">
        <f t="shared" si="166"/>
        <v/>
      </c>
    </row>
    <row r="342" spans="1:42" ht="15" x14ac:dyDescent="0.2">
      <c r="A342" s="4">
        <v>337</v>
      </c>
      <c r="B342" s="54">
        <v>43314</v>
      </c>
      <c r="C342" s="100">
        <v>3.6</v>
      </c>
      <c r="D342" s="100">
        <v>57</v>
      </c>
      <c r="E342" s="61" t="s">
        <v>96</v>
      </c>
      <c r="F342" s="116">
        <v>3</v>
      </c>
      <c r="G342" s="121"/>
      <c r="H342" s="55">
        <f>IF($D342&gt;0,Bariloche!M337,"")</f>
        <v>83.500234911824876</v>
      </c>
      <c r="I342" s="55">
        <f>IF($D342&gt;0,Bariloche!O337,"")</f>
        <v>2.2770217260000001</v>
      </c>
      <c r="J342" s="55">
        <f>IF($D342&gt;0,Bariloche!Y337,"")</f>
        <v>3.4559999999999982</v>
      </c>
      <c r="K342" s="55">
        <f>IF($D342&gt;0,Bariloche!Z337,"")</f>
        <v>2.0037431403959558</v>
      </c>
      <c r="L342" s="55">
        <f>IF($D342&gt;0,Bariloche!AA337,"")</f>
        <v>2.051616003420822</v>
      </c>
      <c r="M342" s="55">
        <f>IF($D342&gt;0,Bariloche!AB337,"")</f>
        <v>0.62508624851813088</v>
      </c>
      <c r="N342" s="56">
        <v>89</v>
      </c>
      <c r="O342" s="85" t="str">
        <f>VLOOKUP(K342,Pastizal!$A$2:$AZ$32,MATCH(N342,Pastizal!$B$1:$AZ$1)+1)</f>
        <v>M</v>
      </c>
      <c r="P342" s="85" t="str">
        <f>VLOOKUP(K342,Arbustal!$A$1:$B$61,2)</f>
        <v>MA</v>
      </c>
      <c r="Q342" s="85" t="str">
        <f>VLOOKUP(L342,'Tipo A'!$A$2:$GH$384,MATCH(K342,'Tipo A'!$B$1:$GH$1)+1)</f>
        <v>B</v>
      </c>
      <c r="R342" s="85" t="str">
        <f>VLOOKUP(K342,'Tipo B'!$A$2:$FG$72,MATCH(L342,'Tipo B'!$B$1:$FG$1)+1)</f>
        <v>M</v>
      </c>
      <c r="S342" s="85" t="str">
        <f>VLOOKUP(K342,Plantaciones!$A$2:$GT$72,MATCH(L342,Plantaciones!$B$1:$GT$1)+1)</f>
        <v>B</v>
      </c>
      <c r="T342" s="85" t="str">
        <f t="shared" si="167"/>
        <v>M</v>
      </c>
      <c r="U342" s="98">
        <f t="shared" si="168"/>
        <v>2</v>
      </c>
      <c r="V342" s="98">
        <f t="shared" si="169"/>
        <v>4</v>
      </c>
      <c r="W342" s="98">
        <f t="shared" si="170"/>
        <v>1</v>
      </c>
      <c r="X342" s="98">
        <f t="shared" si="171"/>
        <v>2</v>
      </c>
      <c r="Y342" s="98">
        <f t="shared" si="172"/>
        <v>1</v>
      </c>
      <c r="Z342" s="98">
        <f t="shared" si="173"/>
        <v>2</v>
      </c>
      <c r="AA342" s="98">
        <f t="shared" si="174"/>
        <v>2</v>
      </c>
      <c r="AB342" s="85" t="str">
        <f t="shared" si="175"/>
        <v>A</v>
      </c>
      <c r="AC342" s="99">
        <f t="shared" si="176"/>
        <v>0.92</v>
      </c>
      <c r="AD342" s="99">
        <f t="shared" si="177"/>
        <v>1.72</v>
      </c>
      <c r="AE342" s="99">
        <f t="shared" si="178"/>
        <v>7.0000000000000007E-2</v>
      </c>
      <c r="AF342" s="99">
        <f t="shared" si="179"/>
        <v>0.08</v>
      </c>
      <c r="AG342" s="99">
        <f t="shared" si="180"/>
        <v>0</v>
      </c>
      <c r="AH342" s="99">
        <f t="shared" si="181"/>
        <v>2.79</v>
      </c>
      <c r="AI342" s="99">
        <f t="shared" si="182"/>
        <v>3</v>
      </c>
      <c r="AJ342" s="85" t="str">
        <f t="shared" si="183"/>
        <v>B</v>
      </c>
      <c r="AK342" s="57" t="str">
        <f t="shared" si="161"/>
        <v>Propagación</v>
      </c>
      <c r="AL342" s="58" t="str">
        <f t="shared" si="162"/>
        <v/>
      </c>
      <c r="AM342" s="58" t="str">
        <f t="shared" si="163"/>
        <v/>
      </c>
      <c r="AN342" s="59" t="str">
        <f t="shared" si="164"/>
        <v/>
      </c>
      <c r="AO342" s="59" t="str">
        <f t="shared" si="165"/>
        <v/>
      </c>
      <c r="AP342" s="60" t="str">
        <f t="shared" si="166"/>
        <v/>
      </c>
    </row>
    <row r="343" spans="1:42" ht="15" x14ac:dyDescent="0.2">
      <c r="A343" s="4">
        <v>338</v>
      </c>
      <c r="B343" s="54">
        <v>43315</v>
      </c>
      <c r="C343" s="100">
        <v>5.4</v>
      </c>
      <c r="D343" s="100">
        <v>68</v>
      </c>
      <c r="E343" s="61" t="s">
        <v>76</v>
      </c>
      <c r="F343" s="116">
        <v>42</v>
      </c>
      <c r="G343" s="121">
        <v>1</v>
      </c>
      <c r="H343" s="55">
        <f>IF($D343&gt;0,Bariloche!M338,"")</f>
        <v>78.466429626801002</v>
      </c>
      <c r="I343" s="55">
        <f>IF($D343&gt;0,Bariloche!O338,"")</f>
        <v>2.5685462060000002</v>
      </c>
      <c r="J343" s="55">
        <f>IF($D343&gt;0,Bariloche!Y338,"")</f>
        <v>4.1319999999999979</v>
      </c>
      <c r="K343" s="55">
        <f>IF($D343&gt;0,Bariloche!Z338,"")</f>
        <v>8.1379849515579892</v>
      </c>
      <c r="L343" s="55">
        <f>IF($D343&gt;0,Bariloche!AA338,"")</f>
        <v>2.3684320674389419</v>
      </c>
      <c r="M343" s="55">
        <f>IF($D343&gt;0,Bariloche!AB338,"")</f>
        <v>4.7547851530487932</v>
      </c>
      <c r="N343" s="56">
        <v>89</v>
      </c>
      <c r="O343" s="85" t="str">
        <f>VLOOKUP(K343,Pastizal!$A$2:$AZ$32,MATCH(N343,Pastizal!$B$1:$AZ$1)+1)</f>
        <v>MA</v>
      </c>
      <c r="P343" s="85" t="str">
        <f>VLOOKUP(K343,Arbustal!$A$1:$B$61,2)</f>
        <v>E</v>
      </c>
      <c r="Q343" s="85" t="str">
        <f>VLOOKUP(L343,'Tipo A'!$A$2:$GH$384,MATCH(K343,'Tipo A'!$B$1:$GH$1)+1)</f>
        <v>B</v>
      </c>
      <c r="R343" s="85" t="str">
        <f>VLOOKUP(K343,'Tipo B'!$A$2:$FG$72,MATCH(L343,'Tipo B'!$B$1:$FG$1)+1)</f>
        <v>M</v>
      </c>
      <c r="S343" s="85" t="str">
        <f>VLOOKUP(K343,Plantaciones!$A$2:$GT$72,MATCH(L343,Plantaciones!$B$1:$GT$1)+1)</f>
        <v>M</v>
      </c>
      <c r="T343" s="85" t="str">
        <f t="shared" si="167"/>
        <v>A</v>
      </c>
      <c r="U343" s="98">
        <f t="shared" si="168"/>
        <v>4</v>
      </c>
      <c r="V343" s="98">
        <f t="shared" si="169"/>
        <v>5</v>
      </c>
      <c r="W343" s="98">
        <f t="shared" si="170"/>
        <v>1</v>
      </c>
      <c r="X343" s="98">
        <f t="shared" si="171"/>
        <v>2</v>
      </c>
      <c r="Y343" s="98">
        <f t="shared" si="172"/>
        <v>2</v>
      </c>
      <c r="Z343" s="98">
        <f t="shared" si="173"/>
        <v>2.8</v>
      </c>
      <c r="AA343" s="98">
        <f t="shared" si="174"/>
        <v>3</v>
      </c>
      <c r="AB343" s="85" t="str">
        <f t="shared" si="175"/>
        <v>MA</v>
      </c>
      <c r="AC343" s="99">
        <f t="shared" si="176"/>
        <v>1.84</v>
      </c>
      <c r="AD343" s="99">
        <f t="shared" si="177"/>
        <v>2.15</v>
      </c>
      <c r="AE343" s="99">
        <f t="shared" si="178"/>
        <v>7.0000000000000007E-2</v>
      </c>
      <c r="AF343" s="99">
        <f t="shared" si="179"/>
        <v>0.08</v>
      </c>
      <c r="AG343" s="99">
        <f t="shared" si="180"/>
        <v>0</v>
      </c>
      <c r="AH343" s="99">
        <f t="shared" si="181"/>
        <v>4.1400000000000006</v>
      </c>
      <c r="AI343" s="99">
        <f t="shared" si="182"/>
        <v>4</v>
      </c>
      <c r="AJ343" s="85" t="str">
        <f t="shared" si="183"/>
        <v>B</v>
      </c>
      <c r="AK343" s="57" t="str">
        <f t="shared" si="161"/>
        <v>Propagación</v>
      </c>
      <c r="AL343" s="58" t="str">
        <f t="shared" si="162"/>
        <v/>
      </c>
      <c r="AM343" s="58" t="str">
        <f t="shared" si="163"/>
        <v/>
      </c>
      <c r="AN343" s="59" t="str">
        <f t="shared" si="164"/>
        <v/>
      </c>
      <c r="AO343" s="59" t="str">
        <f t="shared" si="165"/>
        <v/>
      </c>
      <c r="AP343" s="60" t="str">
        <f t="shared" si="166"/>
        <v/>
      </c>
    </row>
    <row r="344" spans="1:42" ht="15" x14ac:dyDescent="0.2">
      <c r="A344" s="4">
        <v>339</v>
      </c>
      <c r="B344" s="54">
        <v>43316</v>
      </c>
      <c r="C344" s="100">
        <v>8</v>
      </c>
      <c r="D344" s="100">
        <v>66</v>
      </c>
      <c r="E344" s="61" t="s">
        <v>76</v>
      </c>
      <c r="F344" s="116">
        <v>50</v>
      </c>
      <c r="G344" s="121"/>
      <c r="H344" s="55">
        <f>IF($D344&gt;0,Bariloche!M339,"")</f>
        <v>81.496781482003328</v>
      </c>
      <c r="I344" s="55">
        <f>IF($D344&gt;0,Bariloche!O339,"")</f>
        <v>3.0021888700000003</v>
      </c>
      <c r="J344" s="55">
        <f>IF($D344&gt;0,Bariloche!Y339,"")</f>
        <v>5.275999999999998</v>
      </c>
      <c r="K344" s="55">
        <f>IF($D344&gt;0,Bariloche!Z339,"")</f>
        <v>16.668172643212099</v>
      </c>
      <c r="L344" s="55">
        <f>IF($D344&gt;0,Bariloche!AA339,"")</f>
        <v>2.8411509246265898</v>
      </c>
      <c r="M344" s="55">
        <f>IF($D344&gt;0,Bariloche!AB339,"")</f>
        <v>9.753399634544806</v>
      </c>
      <c r="N344" s="56">
        <v>89</v>
      </c>
      <c r="O344" s="85" t="str">
        <f>VLOOKUP(K344,Pastizal!$A$2:$AZ$32,MATCH(N344,Pastizal!$B$1:$AZ$1)+1)</f>
        <v>E</v>
      </c>
      <c r="P344" s="85" t="str">
        <f>VLOOKUP(K344,Arbustal!$A$1:$B$61,2)</f>
        <v>E</v>
      </c>
      <c r="Q344" s="85" t="str">
        <f>VLOOKUP(L344,'Tipo A'!$A$2:$GH$384,MATCH(K344,'Tipo A'!$B$1:$GH$1)+1)</f>
        <v>M</v>
      </c>
      <c r="R344" s="85" t="str">
        <f>VLOOKUP(K344,'Tipo B'!$A$2:$FG$72,MATCH(L344,'Tipo B'!$B$1:$FG$1)+1)</f>
        <v>M</v>
      </c>
      <c r="S344" s="85" t="str">
        <f>VLOOKUP(K344,Plantaciones!$A$2:$GT$72,MATCH(L344,Plantaciones!$B$1:$GT$1)+1)</f>
        <v>M</v>
      </c>
      <c r="T344" s="85" t="str">
        <f t="shared" si="167"/>
        <v>A</v>
      </c>
      <c r="U344" s="98">
        <f t="shared" si="168"/>
        <v>5</v>
      </c>
      <c r="V344" s="98">
        <f t="shared" si="169"/>
        <v>5</v>
      </c>
      <c r="W344" s="98">
        <f t="shared" si="170"/>
        <v>2</v>
      </c>
      <c r="X344" s="98">
        <f t="shared" si="171"/>
        <v>2</v>
      </c>
      <c r="Y344" s="98">
        <f t="shared" si="172"/>
        <v>2</v>
      </c>
      <c r="Z344" s="98">
        <f t="shared" si="173"/>
        <v>3.2</v>
      </c>
      <c r="AA344" s="98">
        <f t="shared" si="174"/>
        <v>3</v>
      </c>
      <c r="AB344" s="85" t="str">
        <f t="shared" si="175"/>
        <v>E</v>
      </c>
      <c r="AC344" s="99">
        <f t="shared" si="176"/>
        <v>2.3000000000000003</v>
      </c>
      <c r="AD344" s="99">
        <f t="shared" si="177"/>
        <v>2.15</v>
      </c>
      <c r="AE344" s="99">
        <f t="shared" si="178"/>
        <v>0.14000000000000001</v>
      </c>
      <c r="AF344" s="99">
        <f t="shared" si="179"/>
        <v>0.08</v>
      </c>
      <c r="AG344" s="99">
        <f t="shared" si="180"/>
        <v>0</v>
      </c>
      <c r="AH344" s="99">
        <f t="shared" si="181"/>
        <v>4.67</v>
      </c>
      <c r="AI344" s="99">
        <f t="shared" si="182"/>
        <v>5</v>
      </c>
      <c r="AJ344" s="85" t="str">
        <f t="shared" si="183"/>
        <v>M</v>
      </c>
      <c r="AK344" s="57" t="str">
        <f t="shared" si="161"/>
        <v>Propagación</v>
      </c>
      <c r="AL344" s="58" t="str">
        <f t="shared" si="162"/>
        <v>rápida</v>
      </c>
      <c r="AM344" s="58" t="str">
        <f t="shared" si="163"/>
        <v/>
      </c>
      <c r="AN344" s="59" t="str">
        <f t="shared" si="164"/>
        <v/>
      </c>
      <c r="AO344" s="59" t="str">
        <f t="shared" si="165"/>
        <v/>
      </c>
      <c r="AP344" s="60" t="str">
        <f t="shared" si="166"/>
        <v/>
      </c>
    </row>
    <row r="345" spans="1:42" ht="15" x14ac:dyDescent="0.2">
      <c r="A345" s="4">
        <v>340</v>
      </c>
      <c r="B345" s="54">
        <v>43317</v>
      </c>
      <c r="C345" s="100">
        <v>8.9</v>
      </c>
      <c r="D345" s="100">
        <v>83</v>
      </c>
      <c r="E345" s="61" t="s">
        <v>70</v>
      </c>
      <c r="F345" s="116">
        <v>35</v>
      </c>
      <c r="G345" s="121">
        <v>16.399999999999999</v>
      </c>
      <c r="H345" s="55">
        <f>IF($D345&gt;0,Bariloche!M340,"")</f>
        <v>39.599550239746847</v>
      </c>
      <c r="I345" s="55">
        <f>IF($D345&gt;0,Bariloche!O340,"")</f>
        <v>1.074186214836212</v>
      </c>
      <c r="J345" s="55">
        <f>IF($D345&gt;0,Bariloche!Y340,"")</f>
        <v>1.3059999999999998</v>
      </c>
      <c r="K345" s="55">
        <f>IF($D345&gt;0,Bariloche!Z340,"")</f>
        <v>0.18750693263099646</v>
      </c>
      <c r="L345" s="55">
        <f>IF($D345&gt;0,Bariloche!AA340,"")</f>
        <v>0.75603658999031387</v>
      </c>
      <c r="M345" s="55">
        <f>IF($D345&gt;0,Bariloche!AB340,"")</f>
        <v>4.6862614023168422E-2</v>
      </c>
      <c r="N345" s="56">
        <v>89</v>
      </c>
      <c r="O345" s="85" t="str">
        <f>VLOOKUP(K345,Pastizal!$A$2:$AZ$32,MATCH(N345,Pastizal!$B$1:$AZ$1)+1)</f>
        <v>B</v>
      </c>
      <c r="P345" s="85" t="str">
        <f>VLOOKUP(K345,Arbustal!$A$1:$B$61,2)</f>
        <v>B</v>
      </c>
      <c r="Q345" s="85" t="str">
        <f>VLOOKUP(L345,'Tipo A'!$A$2:$GH$384,MATCH(K345,'Tipo A'!$B$1:$GH$1)+1)</f>
        <v>B</v>
      </c>
      <c r="R345" s="85" t="str">
        <f>VLOOKUP(K345,'Tipo B'!$A$2:$FG$72,MATCH(L345,'Tipo B'!$B$1:$FG$1)+1)</f>
        <v>B</v>
      </c>
      <c r="S345" s="85" t="str">
        <f>VLOOKUP(K345,Plantaciones!$A$2:$GT$72,MATCH(L345,Plantaciones!$B$1:$GT$1)+1)</f>
        <v>B</v>
      </c>
      <c r="T345" s="85" t="str">
        <f t="shared" si="167"/>
        <v>B</v>
      </c>
      <c r="U345" s="98">
        <f t="shared" si="168"/>
        <v>1</v>
      </c>
      <c r="V345" s="98">
        <f t="shared" si="169"/>
        <v>1</v>
      </c>
      <c r="W345" s="98">
        <f t="shared" si="170"/>
        <v>1</v>
      </c>
      <c r="X345" s="98">
        <f t="shared" si="171"/>
        <v>1</v>
      </c>
      <c r="Y345" s="98">
        <f t="shared" si="172"/>
        <v>1</v>
      </c>
      <c r="Z345" s="98">
        <f t="shared" si="173"/>
        <v>1</v>
      </c>
      <c r="AA345" s="98">
        <f t="shared" si="174"/>
        <v>1</v>
      </c>
      <c r="AB345" s="85" t="str">
        <f t="shared" si="175"/>
        <v>B</v>
      </c>
      <c r="AC345" s="99">
        <f t="shared" si="176"/>
        <v>0.46</v>
      </c>
      <c r="AD345" s="99">
        <f t="shared" si="177"/>
        <v>0.43</v>
      </c>
      <c r="AE345" s="99">
        <f t="shared" si="178"/>
        <v>7.0000000000000007E-2</v>
      </c>
      <c r="AF345" s="99">
        <f t="shared" si="179"/>
        <v>0.04</v>
      </c>
      <c r="AG345" s="99">
        <f t="shared" si="180"/>
        <v>0</v>
      </c>
      <c r="AH345" s="99">
        <f t="shared" si="181"/>
        <v>1</v>
      </c>
      <c r="AI345" s="99">
        <f t="shared" si="182"/>
        <v>1</v>
      </c>
      <c r="AJ345" s="85" t="str">
        <f t="shared" si="183"/>
        <v>B</v>
      </c>
      <c r="AK345" s="57" t="str">
        <f t="shared" si="161"/>
        <v>No Propaga</v>
      </c>
      <c r="AL345" s="58" t="str">
        <f t="shared" si="162"/>
        <v/>
      </c>
      <c r="AM345" s="58" t="str">
        <f t="shared" si="163"/>
        <v/>
      </c>
      <c r="AN345" s="59" t="str">
        <f t="shared" si="164"/>
        <v/>
      </c>
      <c r="AO345" s="59" t="str">
        <f t="shared" si="165"/>
        <v/>
      </c>
      <c r="AP345" s="60" t="str">
        <f t="shared" si="166"/>
        <v/>
      </c>
    </row>
    <row r="346" spans="1:42" ht="15" x14ac:dyDescent="0.2">
      <c r="A346" s="4">
        <v>341</v>
      </c>
      <c r="B346" s="54">
        <v>43318</v>
      </c>
      <c r="C346" s="100">
        <v>4.4000000000000004</v>
      </c>
      <c r="D346" s="100">
        <v>86</v>
      </c>
      <c r="E346" s="61" t="s">
        <v>70</v>
      </c>
      <c r="F346" s="116">
        <v>25</v>
      </c>
      <c r="G346" s="121">
        <v>9</v>
      </c>
      <c r="H346" s="55">
        <f>IF($D346&gt;0,Bariloche!M341,"")</f>
        <v>26.645262594928521</v>
      </c>
      <c r="I346" s="55">
        <f>IF($D346&gt;0,Bariloche!O341,"")</f>
        <v>0.10792012000000001</v>
      </c>
      <c r="J346" s="55">
        <f>IF($D346&gt;0,Bariloche!Y341,"")</f>
        <v>0.496</v>
      </c>
      <c r="K346" s="55">
        <f>IF($D346&gt;0,Bariloche!Z341,"")</f>
        <v>4.5719303660368138E-3</v>
      </c>
      <c r="L346" s="55">
        <f>IF($D346&gt;0,Bariloche!AA341,"")</f>
        <v>0.13979722786736959</v>
      </c>
      <c r="M346" s="55">
        <f>IF($D346&gt;0,Bariloche!AB341,"")</f>
        <v>9.7264765547925344E-4</v>
      </c>
      <c r="N346" s="56">
        <v>89</v>
      </c>
      <c r="O346" s="85" t="str">
        <f>VLOOKUP(K346,Pastizal!$A$2:$AZ$32,MATCH(N346,Pastizal!$B$1:$AZ$1)+1)</f>
        <v>B</v>
      </c>
      <c r="P346" s="85" t="str">
        <f>VLOOKUP(K346,Arbustal!$A$1:$B$61,2)</f>
        <v>B</v>
      </c>
      <c r="Q346" s="85" t="str">
        <f>VLOOKUP(L346,'Tipo A'!$A$2:$GH$384,MATCH(K346,'Tipo A'!$B$1:$GH$1)+1)</f>
        <v>B</v>
      </c>
      <c r="R346" s="85" t="str">
        <f>VLOOKUP(K346,'Tipo B'!$A$2:$FG$72,MATCH(L346,'Tipo B'!$B$1:$FG$1)+1)</f>
        <v>B</v>
      </c>
      <c r="S346" s="85" t="str">
        <f>VLOOKUP(K346,Plantaciones!$A$2:$GT$72,MATCH(L346,Plantaciones!$B$1:$GT$1)+1)</f>
        <v>B</v>
      </c>
      <c r="T346" s="85" t="str">
        <f t="shared" si="167"/>
        <v>B</v>
      </c>
      <c r="U346" s="98">
        <f t="shared" si="168"/>
        <v>1</v>
      </c>
      <c r="V346" s="98">
        <f t="shared" si="169"/>
        <v>1</v>
      </c>
      <c r="W346" s="98">
        <f t="shared" si="170"/>
        <v>1</v>
      </c>
      <c r="X346" s="98">
        <f t="shared" si="171"/>
        <v>1</v>
      </c>
      <c r="Y346" s="98">
        <f t="shared" si="172"/>
        <v>1</v>
      </c>
      <c r="Z346" s="98">
        <f t="shared" si="173"/>
        <v>1</v>
      </c>
      <c r="AA346" s="98">
        <f t="shared" si="174"/>
        <v>1</v>
      </c>
      <c r="AB346" s="85" t="str">
        <f t="shared" si="175"/>
        <v>B</v>
      </c>
      <c r="AC346" s="99">
        <f t="shared" si="176"/>
        <v>0.46</v>
      </c>
      <c r="AD346" s="99">
        <f t="shared" si="177"/>
        <v>0.43</v>
      </c>
      <c r="AE346" s="99">
        <f t="shared" si="178"/>
        <v>7.0000000000000007E-2</v>
      </c>
      <c r="AF346" s="99">
        <f t="shared" si="179"/>
        <v>0.04</v>
      </c>
      <c r="AG346" s="99">
        <f t="shared" si="180"/>
        <v>0</v>
      </c>
      <c r="AH346" s="99">
        <f t="shared" si="181"/>
        <v>1</v>
      </c>
      <c r="AI346" s="99">
        <f t="shared" si="182"/>
        <v>1</v>
      </c>
      <c r="AJ346" s="85" t="str">
        <f t="shared" si="183"/>
        <v>B</v>
      </c>
      <c r="AK346" s="57" t="str">
        <f t="shared" si="161"/>
        <v>No Propaga</v>
      </c>
      <c r="AL346" s="58" t="str">
        <f t="shared" si="162"/>
        <v/>
      </c>
      <c r="AM346" s="58" t="str">
        <f t="shared" si="163"/>
        <v/>
      </c>
      <c r="AN346" s="59" t="str">
        <f t="shared" si="164"/>
        <v/>
      </c>
      <c r="AO346" s="59" t="str">
        <f t="shared" si="165"/>
        <v/>
      </c>
      <c r="AP346" s="60" t="str">
        <f t="shared" si="166"/>
        <v/>
      </c>
    </row>
    <row r="347" spans="1:42" ht="15" x14ac:dyDescent="0.2">
      <c r="A347" s="4">
        <v>342</v>
      </c>
      <c r="B347" s="54">
        <v>43319</v>
      </c>
      <c r="C347" s="100">
        <v>5.3</v>
      </c>
      <c r="D347" s="100">
        <v>65</v>
      </c>
      <c r="E347" s="61" t="s">
        <v>76</v>
      </c>
      <c r="F347" s="116">
        <v>31</v>
      </c>
      <c r="G347" s="121">
        <v>8</v>
      </c>
      <c r="H347" s="55">
        <f>IF($D347&gt;0,Bariloche!M342,"")</f>
        <v>38.888179748006486</v>
      </c>
      <c r="I347" s="55">
        <f>IF($D347&gt;0,Bariloche!O342,"")</f>
        <v>0.31394944000000008</v>
      </c>
      <c r="J347" s="55">
        <f>IF($D347&gt;0,Bariloche!Y342,"")</f>
        <v>0.65799999999999992</v>
      </c>
      <c r="K347" s="55">
        <f>IF($D347&gt;0,Bariloche!Z342,"")</f>
        <v>0.13330352524662176</v>
      </c>
      <c r="L347" s="55">
        <f>IF($D347&gt;0,Bariloche!AA342,"")</f>
        <v>0.23304663753365806</v>
      </c>
      <c r="M347" s="55">
        <f>IF($D347&gt;0,Bariloche!AB342,"")</f>
        <v>2.9229191188065655E-2</v>
      </c>
      <c r="N347" s="56">
        <v>89</v>
      </c>
      <c r="O347" s="85" t="str">
        <f>VLOOKUP(K347,Pastizal!$A$2:$AZ$32,MATCH(N347,Pastizal!$B$1:$AZ$1)+1)</f>
        <v>B</v>
      </c>
      <c r="P347" s="85" t="str">
        <f>VLOOKUP(K347,Arbustal!$A$1:$B$61,2)</f>
        <v>B</v>
      </c>
      <c r="Q347" s="85" t="str">
        <f>VLOOKUP(L347,'Tipo A'!$A$2:$GH$384,MATCH(K347,'Tipo A'!$B$1:$GH$1)+1)</f>
        <v>B</v>
      </c>
      <c r="R347" s="85" t="str">
        <f>VLOOKUP(K347,'Tipo B'!$A$2:$FG$72,MATCH(L347,'Tipo B'!$B$1:$FG$1)+1)</f>
        <v>B</v>
      </c>
      <c r="S347" s="85" t="str">
        <f>VLOOKUP(K347,Plantaciones!$A$2:$GT$72,MATCH(L347,Plantaciones!$B$1:$GT$1)+1)</f>
        <v>B</v>
      </c>
      <c r="T347" s="85" t="str">
        <f t="shared" si="167"/>
        <v>B</v>
      </c>
      <c r="U347" s="98">
        <f t="shared" si="168"/>
        <v>1</v>
      </c>
      <c r="V347" s="98">
        <f t="shared" si="169"/>
        <v>1</v>
      </c>
      <c r="W347" s="98">
        <f t="shared" si="170"/>
        <v>1</v>
      </c>
      <c r="X347" s="98">
        <f t="shared" si="171"/>
        <v>1</v>
      </c>
      <c r="Y347" s="98">
        <f t="shared" si="172"/>
        <v>1</v>
      </c>
      <c r="Z347" s="98">
        <f t="shared" si="173"/>
        <v>1</v>
      </c>
      <c r="AA347" s="98">
        <f t="shared" si="174"/>
        <v>1</v>
      </c>
      <c r="AB347" s="85" t="str">
        <f t="shared" si="175"/>
        <v>B</v>
      </c>
      <c r="AC347" s="99">
        <f t="shared" si="176"/>
        <v>0.46</v>
      </c>
      <c r="AD347" s="99">
        <f t="shared" si="177"/>
        <v>0.43</v>
      </c>
      <c r="AE347" s="99">
        <f t="shared" si="178"/>
        <v>7.0000000000000007E-2</v>
      </c>
      <c r="AF347" s="99">
        <f t="shared" si="179"/>
        <v>0.04</v>
      </c>
      <c r="AG347" s="99">
        <f t="shared" si="180"/>
        <v>0</v>
      </c>
      <c r="AH347" s="99">
        <f t="shared" si="181"/>
        <v>1</v>
      </c>
      <c r="AI347" s="99">
        <f t="shared" si="182"/>
        <v>1</v>
      </c>
      <c r="AJ347" s="85" t="str">
        <f t="shared" si="183"/>
        <v>B</v>
      </c>
      <c r="AK347" s="57" t="str">
        <f t="shared" si="161"/>
        <v>No Propaga</v>
      </c>
      <c r="AL347" s="58" t="str">
        <f t="shared" si="162"/>
        <v/>
      </c>
      <c r="AM347" s="58" t="str">
        <f t="shared" si="163"/>
        <v/>
      </c>
      <c r="AN347" s="59" t="str">
        <f t="shared" si="164"/>
        <v/>
      </c>
      <c r="AO347" s="59" t="str">
        <f t="shared" si="165"/>
        <v/>
      </c>
      <c r="AP347" s="60" t="str">
        <f t="shared" si="166"/>
        <v/>
      </c>
    </row>
    <row r="348" spans="1:42" ht="15" x14ac:dyDescent="0.2">
      <c r="A348" s="4">
        <v>343</v>
      </c>
      <c r="B348" s="54">
        <v>43320</v>
      </c>
      <c r="C348" s="100">
        <v>4.7</v>
      </c>
      <c r="D348" s="100">
        <v>63</v>
      </c>
      <c r="E348" s="61" t="s">
        <v>94</v>
      </c>
      <c r="F348" s="116">
        <v>18</v>
      </c>
      <c r="G348" s="121"/>
      <c r="H348" s="55">
        <f>IF($D348&gt;0,Bariloche!M343,"")</f>
        <v>59.478475353954835</v>
      </c>
      <c r="I348" s="55">
        <f>IF($D348&gt;0,Bariloche!O343,"")</f>
        <v>0.61472421600000016</v>
      </c>
      <c r="J348" s="55">
        <f>IF($D348&gt;0,Bariloche!Y343,"")</f>
        <v>1.2079999999999997</v>
      </c>
      <c r="K348" s="55">
        <f>IF($D348&gt;0,Bariloche!Z343,"")</f>
        <v>0.98040393226526246</v>
      </c>
      <c r="L348" s="55">
        <f>IF($D348&gt;0,Bariloche!AA343,"")</f>
        <v>0.5044881124385564</v>
      </c>
      <c r="M348" s="55">
        <f>IF($D348&gt;0,Bariloche!AB343,"")</f>
        <v>0.23136543417486291</v>
      </c>
      <c r="N348" s="56">
        <v>89</v>
      </c>
      <c r="O348" s="85" t="str">
        <f>VLOOKUP(K348,Pastizal!$A$2:$AZ$32,MATCH(N348,Pastizal!$B$1:$AZ$1)+1)</f>
        <v>B</v>
      </c>
      <c r="P348" s="85" t="str">
        <f>VLOOKUP(K348,Arbustal!$A$1:$B$61,2)</f>
        <v>M</v>
      </c>
      <c r="Q348" s="85" t="str">
        <f>VLOOKUP(L348,'Tipo A'!$A$2:$GH$384,MATCH(K348,'Tipo A'!$B$1:$GH$1)+1)</f>
        <v>B</v>
      </c>
      <c r="R348" s="85" t="str">
        <f>VLOOKUP(K348,'Tipo B'!$A$2:$FG$72,MATCH(L348,'Tipo B'!$B$1:$FG$1)+1)</f>
        <v>B</v>
      </c>
      <c r="S348" s="85" t="str">
        <f>VLOOKUP(K348,Plantaciones!$A$2:$GT$72,MATCH(L348,Plantaciones!$B$1:$GT$1)+1)</f>
        <v>B</v>
      </c>
      <c r="T348" s="85" t="str">
        <f t="shared" si="167"/>
        <v>B</v>
      </c>
      <c r="U348" s="98">
        <f t="shared" si="168"/>
        <v>1</v>
      </c>
      <c r="V348" s="98">
        <f t="shared" si="169"/>
        <v>2</v>
      </c>
      <c r="W348" s="98">
        <f t="shared" si="170"/>
        <v>1</v>
      </c>
      <c r="X348" s="98">
        <f t="shared" si="171"/>
        <v>1</v>
      </c>
      <c r="Y348" s="98">
        <f t="shared" si="172"/>
        <v>1</v>
      </c>
      <c r="Z348" s="98">
        <f t="shared" si="173"/>
        <v>1.2</v>
      </c>
      <c r="AA348" s="98">
        <f t="shared" si="174"/>
        <v>1</v>
      </c>
      <c r="AB348" s="85" t="str">
        <f t="shared" si="175"/>
        <v>B</v>
      </c>
      <c r="AC348" s="99">
        <f t="shared" si="176"/>
        <v>0.46</v>
      </c>
      <c r="AD348" s="99">
        <f t="shared" si="177"/>
        <v>0.86</v>
      </c>
      <c r="AE348" s="99">
        <f t="shared" si="178"/>
        <v>7.0000000000000007E-2</v>
      </c>
      <c r="AF348" s="99">
        <f t="shared" si="179"/>
        <v>0.04</v>
      </c>
      <c r="AG348" s="99">
        <f t="shared" si="180"/>
        <v>0</v>
      </c>
      <c r="AH348" s="99">
        <f t="shared" si="181"/>
        <v>1.4300000000000002</v>
      </c>
      <c r="AI348" s="99">
        <f t="shared" si="182"/>
        <v>1</v>
      </c>
      <c r="AJ348" s="85" t="str">
        <f t="shared" si="183"/>
        <v>B</v>
      </c>
      <c r="AK348" s="57" t="str">
        <f t="shared" si="161"/>
        <v>No Propaga</v>
      </c>
      <c r="AL348" s="58" t="str">
        <f t="shared" si="162"/>
        <v/>
      </c>
      <c r="AM348" s="58" t="str">
        <f t="shared" si="163"/>
        <v/>
      </c>
      <c r="AN348" s="59" t="str">
        <f t="shared" si="164"/>
        <v/>
      </c>
      <c r="AO348" s="59" t="str">
        <f t="shared" si="165"/>
        <v/>
      </c>
      <c r="AP348" s="60" t="str">
        <f t="shared" si="166"/>
        <v/>
      </c>
    </row>
    <row r="349" spans="1:42" ht="15" x14ac:dyDescent="0.2">
      <c r="A349" s="4">
        <v>344</v>
      </c>
      <c r="B349" s="54">
        <v>43321</v>
      </c>
      <c r="C349" s="100">
        <v>5.7</v>
      </c>
      <c r="D349" s="100">
        <v>63</v>
      </c>
      <c r="E349" s="61" t="s">
        <v>127</v>
      </c>
      <c r="F349" s="116">
        <v>7</v>
      </c>
      <c r="G349" s="121"/>
      <c r="H349" s="55">
        <f>IF($D349&gt;0,Bariloche!M344,"")</f>
        <v>64.935158937190138</v>
      </c>
      <c r="I349" s="55">
        <f>IF($D349&gt;0,Bariloche!O344,"")</f>
        <v>0.73581900000000022</v>
      </c>
      <c r="J349" s="55">
        <f>IF($D349&gt;0,Bariloche!Y344,"")</f>
        <v>1.5779999999999996</v>
      </c>
      <c r="K349" s="55">
        <f>IF($D349&gt;0,Bariloche!Z344,"")</f>
        <v>0.67670598189398923</v>
      </c>
      <c r="L349" s="55">
        <f>IF($D349&gt;0,Bariloche!AA344,"")</f>
        <v>0.66538810404390814</v>
      </c>
      <c r="M349" s="55">
        <f>IF($D349&gt;0,Bariloche!AB344,"")</f>
        <v>0.16580906328589265</v>
      </c>
      <c r="N349" s="56">
        <v>89</v>
      </c>
      <c r="O349" s="85" t="str">
        <f>VLOOKUP(K349,Pastizal!$A$2:$AZ$32,MATCH(N349,Pastizal!$B$1:$AZ$1)+1)</f>
        <v>B</v>
      </c>
      <c r="P349" s="85" t="str">
        <f>VLOOKUP(K349,Arbustal!$A$1:$B$61,2)</f>
        <v>M</v>
      </c>
      <c r="Q349" s="85" t="str">
        <f>VLOOKUP(L349,'Tipo A'!$A$2:$GH$384,MATCH(K349,'Tipo A'!$B$1:$GH$1)+1)</f>
        <v>B</v>
      </c>
      <c r="R349" s="85" t="str">
        <f>VLOOKUP(K349,'Tipo B'!$A$2:$FG$72,MATCH(L349,'Tipo B'!$B$1:$FG$1)+1)</f>
        <v>B</v>
      </c>
      <c r="S349" s="85" t="str">
        <f>VLOOKUP(K349,Plantaciones!$A$2:$GT$72,MATCH(L349,Plantaciones!$B$1:$GT$1)+1)</f>
        <v>B</v>
      </c>
      <c r="T349" s="85" t="str">
        <f t="shared" si="167"/>
        <v>B</v>
      </c>
      <c r="U349" s="98">
        <f t="shared" si="168"/>
        <v>1</v>
      </c>
      <c r="V349" s="98">
        <f t="shared" si="169"/>
        <v>2</v>
      </c>
      <c r="W349" s="98">
        <f t="shared" si="170"/>
        <v>1</v>
      </c>
      <c r="X349" s="98">
        <f t="shared" si="171"/>
        <v>1</v>
      </c>
      <c r="Y349" s="98">
        <f t="shared" si="172"/>
        <v>1</v>
      </c>
      <c r="Z349" s="98">
        <f t="shared" si="173"/>
        <v>1.2</v>
      </c>
      <c r="AA349" s="98">
        <f t="shared" si="174"/>
        <v>1</v>
      </c>
      <c r="AB349" s="85" t="str">
        <f t="shared" si="175"/>
        <v>B</v>
      </c>
      <c r="AC349" s="99">
        <f t="shared" si="176"/>
        <v>0.46</v>
      </c>
      <c r="AD349" s="99">
        <f t="shared" si="177"/>
        <v>0.86</v>
      </c>
      <c r="AE349" s="99">
        <f t="shared" si="178"/>
        <v>7.0000000000000007E-2</v>
      </c>
      <c r="AF349" s="99">
        <f t="shared" si="179"/>
        <v>0.04</v>
      </c>
      <c r="AG349" s="99">
        <f t="shared" si="180"/>
        <v>0</v>
      </c>
      <c r="AH349" s="99">
        <f t="shared" si="181"/>
        <v>1.4300000000000002</v>
      </c>
      <c r="AI349" s="99">
        <f t="shared" si="182"/>
        <v>1</v>
      </c>
      <c r="AJ349" s="85" t="str">
        <f t="shared" si="183"/>
        <v>B</v>
      </c>
      <c r="AK349" s="57" t="str">
        <f>IF($D350&gt;0,(IF($H349&lt;75,"No Propaga",IF($H349&gt;=75,"Propagación",""))),"")</f>
        <v>No Propaga</v>
      </c>
      <c r="AL349" s="58" t="str">
        <f>IF($D350&gt;0,IF($H349&gt;=75,IF($K349&gt;=10,"rápida",""),""),"")</f>
        <v/>
      </c>
      <c r="AM349" s="58" t="str">
        <f>IF($D350&gt;0,IF($H349&gt;=75,IF($H349&gt;=90,"focos secundarios",""),""),"")</f>
        <v/>
      </c>
      <c r="AN349" s="59" t="str">
        <f>IF($D350&gt;0,IF($H349&gt;=75,IF($M349&gt;=24,"dificultad de control en la cabeza",""),""),"")</f>
        <v/>
      </c>
      <c r="AO349" s="59" t="str">
        <f>IF($D350&gt;0,IF($H349&gt;=75,IF($M349&gt;=34,"EXTREMO",""),""),"")</f>
        <v/>
      </c>
      <c r="AP349" s="60" t="str">
        <f>IF($D350&gt;0,IF($H349&gt;=75,IF($M349&gt;=50,"¡¡¡CATASTRÓFICO!!!",""),""),"")</f>
        <v/>
      </c>
    </row>
    <row r="350" spans="1:42" ht="15" x14ac:dyDescent="0.2">
      <c r="A350" s="4">
        <v>345</v>
      </c>
      <c r="B350" s="54">
        <v>43322</v>
      </c>
      <c r="C350" s="100">
        <v>3.7</v>
      </c>
      <c r="D350" s="100">
        <v>82</v>
      </c>
      <c r="E350" s="61" t="s">
        <v>127</v>
      </c>
      <c r="F350" s="116">
        <v>5</v>
      </c>
      <c r="G350" s="121"/>
      <c r="H350" s="55">
        <f>IF($D350&gt;0,Bariloche!M345,"")</f>
        <v>69.578634721563915</v>
      </c>
      <c r="I350" s="55">
        <f>IF($D350&gt;0,Bariloche!O345,"")</f>
        <v>1.0549542120000002</v>
      </c>
      <c r="J350" s="55">
        <f>IF($D350&gt;0,Bariloche!Y345,"")</f>
        <v>2.3259999999999996</v>
      </c>
      <c r="K350" s="55">
        <f>IF($D350&gt;0,Bariloche!Z345,"")</f>
        <v>0.61722625008310372</v>
      </c>
      <c r="L350" s="55">
        <f>IF($D350&gt;0,Bariloche!AA345,"")</f>
        <v>0.99720243591194202</v>
      </c>
      <c r="M350" s="55">
        <f>IF($D350&gt;0,Bariloche!AB345,"")</f>
        <v>0.16199614240507426</v>
      </c>
      <c r="N350" s="56">
        <v>89</v>
      </c>
      <c r="O350" s="85" t="str">
        <f>VLOOKUP(K350,Pastizal!$A$2:$AZ$32,MATCH(N350,Pastizal!$B$1:$AZ$1)+1)</f>
        <v>B</v>
      </c>
      <c r="P350" s="85" t="str">
        <f>VLOOKUP(K350,Arbustal!$A$1:$B$61,2)</f>
        <v>M</v>
      </c>
      <c r="Q350" s="85" t="str">
        <f>VLOOKUP(L350,'Tipo A'!$A$2:$GH$384,MATCH(K350,'Tipo A'!$B$1:$GH$1)+1)</f>
        <v>B</v>
      </c>
      <c r="R350" s="85" t="str">
        <f>VLOOKUP(K350,'Tipo B'!$A$2:$FG$72,MATCH(L350,'Tipo B'!$B$1:$FG$1)+1)</f>
        <v>B</v>
      </c>
      <c r="S350" s="85" t="str">
        <f>VLOOKUP(K350,Plantaciones!$A$2:$GT$72,MATCH(L350,Plantaciones!$B$1:$GT$1)+1)</f>
        <v>B</v>
      </c>
      <c r="T350" s="85" t="str">
        <f t="shared" si="167"/>
        <v>B</v>
      </c>
      <c r="U350" s="98">
        <f t="shared" si="168"/>
        <v>1</v>
      </c>
      <c r="V350" s="98">
        <f t="shared" si="169"/>
        <v>2</v>
      </c>
      <c r="W350" s="98">
        <f t="shared" si="170"/>
        <v>1</v>
      </c>
      <c r="X350" s="98">
        <f t="shared" si="171"/>
        <v>1</v>
      </c>
      <c r="Y350" s="98">
        <f t="shared" si="172"/>
        <v>1</v>
      </c>
      <c r="Z350" s="98">
        <f t="shared" si="173"/>
        <v>1.2</v>
      </c>
      <c r="AA350" s="98">
        <f t="shared" si="174"/>
        <v>1</v>
      </c>
      <c r="AB350" s="85" t="str">
        <f t="shared" si="175"/>
        <v>B</v>
      </c>
      <c r="AC350" s="99">
        <f t="shared" si="176"/>
        <v>0.46</v>
      </c>
      <c r="AD350" s="99">
        <f t="shared" si="177"/>
        <v>0.86</v>
      </c>
      <c r="AE350" s="99">
        <f t="shared" si="178"/>
        <v>7.0000000000000007E-2</v>
      </c>
      <c r="AF350" s="99">
        <f t="shared" si="179"/>
        <v>0.04</v>
      </c>
      <c r="AG350" s="99">
        <f t="shared" si="180"/>
        <v>0</v>
      </c>
      <c r="AH350" s="99">
        <f t="shared" si="181"/>
        <v>1.4300000000000002</v>
      </c>
      <c r="AI350" s="99">
        <f t="shared" si="182"/>
        <v>1</v>
      </c>
      <c r="AJ350" s="85" t="str">
        <f t="shared" si="183"/>
        <v>B</v>
      </c>
      <c r="AK350" s="57" t="str">
        <f>IF($D351&gt;0,(IF($H350&lt;75,"No Propaga",IF($H350&gt;=75,"Propagación",""))),"")</f>
        <v>No Propaga</v>
      </c>
      <c r="AL350" s="58" t="str">
        <f>IF($D351&gt;0,IF($H350&gt;=75,IF($K350&gt;=10,"rápida",""),""),"")</f>
        <v/>
      </c>
      <c r="AM350" s="58" t="str">
        <f>IF($D351&gt;0,IF($H350&gt;=75,IF($H350&gt;=90,"focos secundarios",""),""),"")</f>
        <v/>
      </c>
      <c r="AN350" s="59" t="str">
        <f>IF($D351&gt;0,IF($H350&gt;=75,IF($M350&gt;=24,"dificultad de control en la cabeza",""),""),"")</f>
        <v/>
      </c>
      <c r="AO350" s="59" t="str">
        <f>IF($D351&gt;0,IF($H350&gt;=75,IF($M350&gt;=34,"EXTREMO",""),""),"")</f>
        <v/>
      </c>
      <c r="AP350" s="60" t="str">
        <f>IF($D351&gt;0,IF($H350&gt;=75,IF($M350&gt;=50,"¡¡¡CATASTRÓFICO!!!",""),""),"")</f>
        <v/>
      </c>
    </row>
    <row r="351" spans="1:42" ht="15" x14ac:dyDescent="0.2">
      <c r="A351" s="4">
        <v>346</v>
      </c>
      <c r="B351" s="54">
        <v>43323</v>
      </c>
      <c r="C351" s="100">
        <v>5.8</v>
      </c>
      <c r="D351" s="100">
        <v>67</v>
      </c>
      <c r="E351" s="61"/>
      <c r="F351" s="116"/>
      <c r="G351" s="121"/>
      <c r="H351" s="55">
        <f>IF($D351&gt;0,Bariloche!M346,"")</f>
        <v>73.077296554122739</v>
      </c>
      <c r="I351" s="55">
        <f>IF($D351&gt;0,Bariloche!O346,"")</f>
        <v>1.3740894240000001</v>
      </c>
      <c r="J351" s="55">
        <f>IF($D351&gt;0,Bariloche!Y346,"")</f>
        <v>3.0739999999999994</v>
      </c>
      <c r="K351" s="55">
        <f>IF($D351&gt;0,Bariloche!Z346,"")</f>
        <v>0.69839612329591039</v>
      </c>
      <c r="L351" s="55">
        <f>IF($D351&gt;0,Bariloche!AA346,"")</f>
        <v>1.3229874622682125</v>
      </c>
      <c r="M351" s="55">
        <f>IF($D351&gt;0,Bariloche!AB346,"")</f>
        <v>0.19450878172954586</v>
      </c>
      <c r="N351" s="56">
        <v>89</v>
      </c>
      <c r="O351" s="85" t="str">
        <f>VLOOKUP(K351,Pastizal!$A$2:$AZ$32,MATCH(N351,Pastizal!$B$1:$AZ$1)+1)</f>
        <v>B</v>
      </c>
      <c r="P351" s="85" t="str">
        <f>VLOOKUP(K351,Arbustal!$A$1:$B$61,2)</f>
        <v>M</v>
      </c>
      <c r="Q351" s="85" t="str">
        <f>VLOOKUP(L351,'Tipo A'!$A$2:$GH$384,MATCH(K351,'Tipo A'!$B$1:$GH$1)+1)</f>
        <v>B</v>
      </c>
      <c r="R351" s="85" t="str">
        <f>VLOOKUP(K351,'Tipo B'!$A$2:$FG$72,MATCH(L351,'Tipo B'!$B$1:$FG$1)+1)</f>
        <v>B</v>
      </c>
      <c r="S351" s="85" t="str">
        <f>VLOOKUP(K351,Plantaciones!$A$2:$GT$72,MATCH(L351,Plantaciones!$B$1:$GT$1)+1)</f>
        <v>B</v>
      </c>
      <c r="T351" s="85" t="str">
        <f t="shared" si="167"/>
        <v>B</v>
      </c>
      <c r="U351" s="98">
        <f t="shared" si="168"/>
        <v>1</v>
      </c>
      <c r="V351" s="98">
        <f t="shared" si="169"/>
        <v>2</v>
      </c>
      <c r="W351" s="98">
        <f t="shared" si="170"/>
        <v>1</v>
      </c>
      <c r="X351" s="98">
        <f t="shared" si="171"/>
        <v>1</v>
      </c>
      <c r="Y351" s="98">
        <f t="shared" si="172"/>
        <v>1</v>
      </c>
      <c r="Z351" s="98">
        <f t="shared" si="173"/>
        <v>1.2</v>
      </c>
      <c r="AA351" s="98">
        <f t="shared" si="174"/>
        <v>1</v>
      </c>
      <c r="AB351" s="85" t="str">
        <f t="shared" si="175"/>
        <v>B</v>
      </c>
      <c r="AC351" s="99">
        <f t="shared" si="176"/>
        <v>0.46</v>
      </c>
      <c r="AD351" s="99">
        <f t="shared" si="177"/>
        <v>0.86</v>
      </c>
      <c r="AE351" s="99">
        <f t="shared" si="178"/>
        <v>7.0000000000000007E-2</v>
      </c>
      <c r="AF351" s="99">
        <f t="shared" si="179"/>
        <v>0.04</v>
      </c>
      <c r="AG351" s="99">
        <f t="shared" si="180"/>
        <v>0</v>
      </c>
      <c r="AH351" s="99">
        <f t="shared" si="181"/>
        <v>1.4300000000000002</v>
      </c>
      <c r="AI351" s="99">
        <f t="shared" si="182"/>
        <v>1</v>
      </c>
      <c r="AJ351" s="85" t="str">
        <f t="shared" si="183"/>
        <v>B</v>
      </c>
      <c r="AK351" s="57" t="str">
        <f t="shared" si="161"/>
        <v>No Propaga</v>
      </c>
      <c r="AL351" s="58" t="str">
        <f t="shared" si="162"/>
        <v/>
      </c>
      <c r="AM351" s="58" t="str">
        <f t="shared" si="163"/>
        <v/>
      </c>
      <c r="AN351" s="59" t="str">
        <f t="shared" si="164"/>
        <v/>
      </c>
      <c r="AO351" s="59" t="str">
        <f t="shared" si="165"/>
        <v/>
      </c>
      <c r="AP351" s="60" t="str">
        <f t="shared" si="166"/>
        <v/>
      </c>
    </row>
    <row r="352" spans="1:42" ht="15" x14ac:dyDescent="0.2">
      <c r="A352" s="4">
        <v>347</v>
      </c>
      <c r="B352" s="54">
        <v>43324</v>
      </c>
      <c r="C352" s="100">
        <v>6.8</v>
      </c>
      <c r="D352" s="100">
        <v>80</v>
      </c>
      <c r="E352" s="61" t="s">
        <v>70</v>
      </c>
      <c r="F352" s="116">
        <v>11</v>
      </c>
      <c r="G352" s="121"/>
      <c r="H352" s="55">
        <f>IF($D352&gt;0,Bariloche!M347,"")</f>
        <v>75.875658774529725</v>
      </c>
      <c r="I352" s="55">
        <f>IF($D352&gt;0,Bariloche!O347,"")</f>
        <v>1.5955359040000001</v>
      </c>
      <c r="J352" s="55">
        <f>IF($D352&gt;0,Bariloche!Y347,"")</f>
        <v>4.0019999999999989</v>
      </c>
      <c r="K352" s="55">
        <f>IF($D352&gt;0,Bariloche!Z347,"")</f>
        <v>1.4037353607565246</v>
      </c>
      <c r="L352" s="55">
        <f>IF($D352&gt;0,Bariloche!AA347,"")</f>
        <v>1.5981636172386466</v>
      </c>
      <c r="M352" s="55">
        <f>IF($D352&gt;0,Bariloche!AB347,"")</f>
        <v>0.40915420714794665</v>
      </c>
      <c r="N352" s="56">
        <v>89</v>
      </c>
      <c r="O352" s="85" t="str">
        <f>VLOOKUP(K352,Pastizal!$A$2:$AZ$32,MATCH(N352,Pastizal!$B$1:$AZ$1)+1)</f>
        <v>M</v>
      </c>
      <c r="P352" s="85" t="str">
        <f>VLOOKUP(K352,Arbustal!$A$1:$B$61,2)</f>
        <v>A</v>
      </c>
      <c r="Q352" s="85" t="str">
        <f>VLOOKUP(L352,'Tipo A'!$A$2:$GH$384,MATCH(K352,'Tipo A'!$B$1:$GH$1)+1)</f>
        <v>B</v>
      </c>
      <c r="R352" s="85" t="str">
        <f>VLOOKUP(K352,'Tipo B'!$A$2:$FG$72,MATCH(L352,'Tipo B'!$B$1:$FG$1)+1)</f>
        <v>B</v>
      </c>
      <c r="S352" s="85" t="str">
        <f>VLOOKUP(K352,Plantaciones!$A$2:$GT$72,MATCH(L352,Plantaciones!$B$1:$GT$1)+1)</f>
        <v>B</v>
      </c>
      <c r="T352" s="85" t="str">
        <f t="shared" si="167"/>
        <v>M</v>
      </c>
      <c r="U352" s="98">
        <f t="shared" si="168"/>
        <v>2</v>
      </c>
      <c r="V352" s="98">
        <f t="shared" si="169"/>
        <v>3</v>
      </c>
      <c r="W352" s="98">
        <f t="shared" si="170"/>
        <v>1</v>
      </c>
      <c r="X352" s="98">
        <f t="shared" si="171"/>
        <v>1</v>
      </c>
      <c r="Y352" s="98">
        <f t="shared" si="172"/>
        <v>1</v>
      </c>
      <c r="Z352" s="98">
        <f t="shared" si="173"/>
        <v>1.6</v>
      </c>
      <c r="AA352" s="98">
        <f t="shared" si="174"/>
        <v>2</v>
      </c>
      <c r="AB352" s="85" t="str">
        <f t="shared" si="175"/>
        <v>M</v>
      </c>
      <c r="AC352" s="99">
        <f t="shared" si="176"/>
        <v>0.92</v>
      </c>
      <c r="AD352" s="99">
        <f t="shared" si="177"/>
        <v>1.29</v>
      </c>
      <c r="AE352" s="99">
        <f t="shared" si="178"/>
        <v>7.0000000000000007E-2</v>
      </c>
      <c r="AF352" s="99">
        <f t="shared" si="179"/>
        <v>0.04</v>
      </c>
      <c r="AG352" s="99">
        <f t="shared" si="180"/>
        <v>0</v>
      </c>
      <c r="AH352" s="99">
        <f t="shared" si="181"/>
        <v>2.3199999999999998</v>
      </c>
      <c r="AI352" s="99">
        <f t="shared" si="182"/>
        <v>2</v>
      </c>
      <c r="AJ352" s="85" t="str">
        <f t="shared" si="183"/>
        <v>B</v>
      </c>
      <c r="AK352" s="57" t="str">
        <f t="shared" si="161"/>
        <v>Propagación</v>
      </c>
      <c r="AL352" s="58" t="str">
        <f t="shared" si="162"/>
        <v/>
      </c>
      <c r="AM352" s="58" t="str">
        <f t="shared" si="163"/>
        <v/>
      </c>
      <c r="AN352" s="59" t="str">
        <f t="shared" si="164"/>
        <v/>
      </c>
      <c r="AO352" s="59" t="str">
        <f t="shared" si="165"/>
        <v/>
      </c>
      <c r="AP352" s="60" t="str">
        <f t="shared" si="166"/>
        <v/>
      </c>
    </row>
    <row r="353" spans="1:42" ht="15" x14ac:dyDescent="0.2">
      <c r="A353" s="4">
        <v>348</v>
      </c>
      <c r="B353" s="54">
        <v>43325</v>
      </c>
      <c r="C353" s="100">
        <v>6.9</v>
      </c>
      <c r="D353" s="100">
        <v>65</v>
      </c>
      <c r="E353" s="61" t="s">
        <v>70</v>
      </c>
      <c r="F353" s="111">
        <v>33</v>
      </c>
      <c r="G353" s="121"/>
      <c r="H353" s="55">
        <f>IF($D353&gt;0,Bariloche!M348,"")</f>
        <v>80.276976701599139</v>
      </c>
      <c r="I353" s="55">
        <f>IF($D353&gt;0,Bariloche!O348,"")</f>
        <v>1.9879727040000001</v>
      </c>
      <c r="J353" s="55">
        <f>IF($D353&gt;0,Bariloche!Y348,"")</f>
        <v>4.9479999999999986</v>
      </c>
      <c r="K353" s="55">
        <f>IF($D353&gt;0,Bariloche!Z348,"")</f>
        <v>6.1736100976370869</v>
      </c>
      <c r="L353" s="55">
        <f>IF($D353&gt;0,Bariloche!AA348,"")</f>
        <v>1.9859347485354475</v>
      </c>
      <c r="M353" s="55">
        <f>IF($D353&gt;0,Bariloche!AB348,"")</f>
        <v>3.302574921434362</v>
      </c>
      <c r="N353" s="56">
        <v>89</v>
      </c>
      <c r="O353" s="85" t="str">
        <f>VLOOKUP(K353,Pastizal!$A$2:$AZ$32,MATCH(N353,Pastizal!$B$1:$AZ$1)+1)</f>
        <v>A</v>
      </c>
      <c r="P353" s="85" t="str">
        <f>VLOOKUP(K353,Arbustal!$A$1:$B$61,2)</f>
        <v>E</v>
      </c>
      <c r="Q353" s="85" t="str">
        <f>VLOOKUP(L353,'Tipo A'!$A$2:$GH$384,MATCH(K353,'Tipo A'!$B$1:$GH$1)+1)</f>
        <v>B</v>
      </c>
      <c r="R353" s="85" t="str">
        <f>VLOOKUP(K353,'Tipo B'!$A$2:$FG$72,MATCH(L353,'Tipo B'!$B$1:$FG$1)+1)</f>
        <v>M</v>
      </c>
      <c r="S353" s="85" t="str">
        <f>VLOOKUP(K353,Plantaciones!$A$2:$GT$72,MATCH(L353,Plantaciones!$B$1:$GT$1)+1)</f>
        <v>B</v>
      </c>
      <c r="T353" s="85" t="str">
        <f t="shared" si="167"/>
        <v>M</v>
      </c>
      <c r="U353" s="98">
        <f t="shared" si="168"/>
        <v>3</v>
      </c>
      <c r="V353" s="98">
        <f t="shared" si="169"/>
        <v>5</v>
      </c>
      <c r="W353" s="98">
        <f t="shared" si="170"/>
        <v>1</v>
      </c>
      <c r="X353" s="98">
        <f t="shared" si="171"/>
        <v>2</v>
      </c>
      <c r="Y353" s="98">
        <f t="shared" si="172"/>
        <v>1</v>
      </c>
      <c r="Z353" s="98">
        <f t="shared" si="173"/>
        <v>2.4</v>
      </c>
      <c r="AA353" s="98">
        <f t="shared" si="174"/>
        <v>2</v>
      </c>
      <c r="AB353" s="85" t="str">
        <f t="shared" si="175"/>
        <v>MA</v>
      </c>
      <c r="AC353" s="99">
        <f t="shared" si="176"/>
        <v>1.3800000000000001</v>
      </c>
      <c r="AD353" s="99">
        <f t="shared" si="177"/>
        <v>2.15</v>
      </c>
      <c r="AE353" s="99">
        <f t="shared" si="178"/>
        <v>7.0000000000000007E-2</v>
      </c>
      <c r="AF353" s="99">
        <f t="shared" si="179"/>
        <v>0.08</v>
      </c>
      <c r="AG353" s="99">
        <f t="shared" si="180"/>
        <v>0</v>
      </c>
      <c r="AH353" s="99">
        <f t="shared" si="181"/>
        <v>3.68</v>
      </c>
      <c r="AI353" s="99">
        <f t="shared" si="182"/>
        <v>4</v>
      </c>
      <c r="AJ353" s="85" t="str">
        <f t="shared" si="183"/>
        <v>B</v>
      </c>
      <c r="AK353" s="57" t="str">
        <f t="shared" si="161"/>
        <v>Propagación</v>
      </c>
      <c r="AL353" s="58" t="str">
        <f t="shared" si="162"/>
        <v/>
      </c>
      <c r="AM353" s="58" t="str">
        <f t="shared" si="163"/>
        <v/>
      </c>
      <c r="AN353" s="59" t="str">
        <f t="shared" si="164"/>
        <v/>
      </c>
      <c r="AO353" s="59" t="str">
        <f t="shared" si="165"/>
        <v/>
      </c>
      <c r="AP353" s="60" t="str">
        <f t="shared" si="166"/>
        <v/>
      </c>
    </row>
    <row r="354" spans="1:42" ht="15" x14ac:dyDescent="0.2">
      <c r="A354" s="4">
        <v>349</v>
      </c>
      <c r="B354" s="54">
        <v>43326</v>
      </c>
      <c r="C354" s="100">
        <v>4.5999999999999996</v>
      </c>
      <c r="D354" s="100">
        <v>57</v>
      </c>
      <c r="E354" s="61" t="s">
        <v>97</v>
      </c>
      <c r="F354" s="116">
        <v>18</v>
      </c>
      <c r="G354" s="121"/>
      <c r="H354" s="55">
        <f>IF($D354&gt;0,Bariloche!M349,"")</f>
        <v>82.299187657095757</v>
      </c>
      <c r="I354" s="55">
        <f>IF($D354&gt;0,Bariloche!O349,"")</f>
        <v>2.33149506</v>
      </c>
      <c r="J354" s="55">
        <f>IF($D354&gt;0,Bariloche!Y349,"")</f>
        <v>5.4799999999999986</v>
      </c>
      <c r="K354" s="55">
        <f>IF($D354&gt;0,Bariloche!Z349,"")</f>
        <v>3.6616981433836102</v>
      </c>
      <c r="L354" s="55">
        <f>IF($D354&gt;0,Bariloche!AA349,"")</f>
        <v>2.3030595130525611</v>
      </c>
      <c r="M354" s="55">
        <f>IF($D354&gt;0,Bariloche!AB349,"")</f>
        <v>1.6472117367855417</v>
      </c>
      <c r="N354" s="56">
        <v>89</v>
      </c>
      <c r="O354" s="85" t="str">
        <f>VLOOKUP(K354,Pastizal!$A$2:$AZ$32,MATCH(N354,Pastizal!$B$1:$AZ$1)+1)</f>
        <v>A</v>
      </c>
      <c r="P354" s="85" t="str">
        <f>VLOOKUP(K354,Arbustal!$A$1:$B$61,2)</f>
        <v>E</v>
      </c>
      <c r="Q354" s="85" t="str">
        <f>VLOOKUP(L354,'Tipo A'!$A$2:$GH$384,MATCH(K354,'Tipo A'!$B$1:$GH$1)+1)</f>
        <v>B</v>
      </c>
      <c r="R354" s="85" t="str">
        <f>VLOOKUP(K354,'Tipo B'!$A$2:$FG$72,MATCH(L354,'Tipo B'!$B$1:$FG$1)+1)</f>
        <v>M</v>
      </c>
      <c r="S354" s="85" t="str">
        <f>VLOOKUP(K354,Plantaciones!$A$2:$GT$72,MATCH(L354,Plantaciones!$B$1:$GT$1)+1)</f>
        <v>B</v>
      </c>
      <c r="T354" s="85" t="str">
        <f t="shared" si="167"/>
        <v>M</v>
      </c>
      <c r="U354" s="98">
        <f t="shared" si="168"/>
        <v>3</v>
      </c>
      <c r="V354" s="98">
        <f t="shared" si="169"/>
        <v>5</v>
      </c>
      <c r="W354" s="98">
        <f t="shared" si="170"/>
        <v>1</v>
      </c>
      <c r="X354" s="98">
        <f t="shared" si="171"/>
        <v>2</v>
      </c>
      <c r="Y354" s="98">
        <f t="shared" si="172"/>
        <v>1</v>
      </c>
      <c r="Z354" s="98">
        <f t="shared" si="173"/>
        <v>2.4</v>
      </c>
      <c r="AA354" s="98">
        <f t="shared" si="174"/>
        <v>2</v>
      </c>
      <c r="AB354" s="85" t="str">
        <f t="shared" si="175"/>
        <v>MA</v>
      </c>
      <c r="AC354" s="99">
        <f t="shared" si="176"/>
        <v>1.3800000000000001</v>
      </c>
      <c r="AD354" s="99">
        <f t="shared" si="177"/>
        <v>2.15</v>
      </c>
      <c r="AE354" s="99">
        <f t="shared" si="178"/>
        <v>7.0000000000000007E-2</v>
      </c>
      <c r="AF354" s="99">
        <f t="shared" si="179"/>
        <v>0.08</v>
      </c>
      <c r="AG354" s="99">
        <f t="shared" si="180"/>
        <v>0</v>
      </c>
      <c r="AH354" s="99">
        <f t="shared" si="181"/>
        <v>3.68</v>
      </c>
      <c r="AI354" s="99">
        <f t="shared" si="182"/>
        <v>4</v>
      </c>
      <c r="AJ354" s="85" t="str">
        <f t="shared" si="183"/>
        <v>B</v>
      </c>
      <c r="AK354" s="57" t="str">
        <f t="shared" si="161"/>
        <v>Propagación</v>
      </c>
      <c r="AL354" s="58" t="str">
        <f t="shared" si="162"/>
        <v/>
      </c>
      <c r="AM354" s="58" t="str">
        <f t="shared" si="163"/>
        <v/>
      </c>
      <c r="AN354" s="59" t="str">
        <f t="shared" si="164"/>
        <v/>
      </c>
      <c r="AO354" s="59" t="str">
        <f t="shared" si="165"/>
        <v/>
      </c>
      <c r="AP354" s="60" t="str">
        <f t="shared" si="166"/>
        <v/>
      </c>
    </row>
    <row r="355" spans="1:42" ht="15" x14ac:dyDescent="0.2">
      <c r="A355" s="4">
        <v>350</v>
      </c>
      <c r="B355" s="54">
        <v>43327</v>
      </c>
      <c r="C355" s="100">
        <v>5.4</v>
      </c>
      <c r="D355" s="100">
        <v>59</v>
      </c>
      <c r="E355" s="61"/>
      <c r="F355" s="116"/>
      <c r="G355" s="121"/>
      <c r="H355" s="55">
        <f>IF($D355&gt;0,Bariloche!M350,"")</f>
        <v>82.745947959390108</v>
      </c>
      <c r="I355" s="55">
        <f>IF($D355&gt;0,Bariloche!O350,"")</f>
        <v>2.7050108000000002</v>
      </c>
      <c r="J355" s="55">
        <f>IF($D355&gt;0,Bariloche!Y350,"")</f>
        <v>6.1559999999999988</v>
      </c>
      <c r="K355" s="55">
        <f>IF($D355&gt;0,Bariloche!Z350,"")</f>
        <v>1.5633983944767844</v>
      </c>
      <c r="L355" s="55">
        <f>IF($D355&gt;0,Bariloche!AA350,"")</f>
        <v>2.6616898628755061</v>
      </c>
      <c r="M355" s="55">
        <f>IF($D355&gt;0,Bariloche!AB350,"")</f>
        <v>0.52875062439454346</v>
      </c>
      <c r="N355" s="56">
        <v>89</v>
      </c>
      <c r="O355" s="85" t="str">
        <f>VLOOKUP(K355,Pastizal!$A$2:$AZ$32,MATCH(N355,Pastizal!$B$1:$AZ$1)+1)</f>
        <v>M</v>
      </c>
      <c r="P355" s="85" t="str">
        <f>VLOOKUP(K355,Arbustal!$A$1:$B$61,2)</f>
        <v>A</v>
      </c>
      <c r="Q355" s="85" t="str">
        <f>VLOOKUP(L355,'Tipo A'!$A$2:$GH$384,MATCH(K355,'Tipo A'!$B$1:$GH$1)+1)</f>
        <v>B</v>
      </c>
      <c r="R355" s="85" t="str">
        <f>VLOOKUP(K355,'Tipo B'!$A$2:$FG$72,MATCH(L355,'Tipo B'!$B$1:$FG$1)+1)</f>
        <v>B</v>
      </c>
      <c r="S355" s="85" t="str">
        <f>VLOOKUP(K355,Plantaciones!$A$2:$GT$72,MATCH(L355,Plantaciones!$B$1:$GT$1)+1)</f>
        <v>B</v>
      </c>
      <c r="T355" s="85" t="str">
        <f t="shared" si="167"/>
        <v>M</v>
      </c>
      <c r="U355" s="98">
        <f t="shared" si="168"/>
        <v>2</v>
      </c>
      <c r="V355" s="98">
        <f t="shared" si="169"/>
        <v>3</v>
      </c>
      <c r="W355" s="98">
        <f t="shared" si="170"/>
        <v>1</v>
      </c>
      <c r="X355" s="98">
        <f t="shared" si="171"/>
        <v>1</v>
      </c>
      <c r="Y355" s="98">
        <f t="shared" si="172"/>
        <v>1</v>
      </c>
      <c r="Z355" s="98">
        <f t="shared" si="173"/>
        <v>1.6</v>
      </c>
      <c r="AA355" s="98">
        <f t="shared" si="174"/>
        <v>2</v>
      </c>
      <c r="AB355" s="85" t="str">
        <f t="shared" si="175"/>
        <v>M</v>
      </c>
      <c r="AC355" s="99">
        <f t="shared" si="176"/>
        <v>0.92</v>
      </c>
      <c r="AD355" s="99">
        <f t="shared" si="177"/>
        <v>1.29</v>
      </c>
      <c r="AE355" s="99">
        <f t="shared" si="178"/>
        <v>7.0000000000000007E-2</v>
      </c>
      <c r="AF355" s="99">
        <f t="shared" si="179"/>
        <v>0.04</v>
      </c>
      <c r="AG355" s="99">
        <f t="shared" si="180"/>
        <v>0</v>
      </c>
      <c r="AH355" s="99">
        <f t="shared" si="181"/>
        <v>2.3199999999999998</v>
      </c>
      <c r="AI355" s="99">
        <f t="shared" si="182"/>
        <v>2</v>
      </c>
      <c r="AJ355" s="85" t="str">
        <f t="shared" si="183"/>
        <v>B</v>
      </c>
      <c r="AK355" s="57" t="str">
        <f t="shared" si="161"/>
        <v>Propagación</v>
      </c>
      <c r="AL355" s="58" t="str">
        <f t="shared" si="162"/>
        <v/>
      </c>
      <c r="AM355" s="58" t="str">
        <f t="shared" si="163"/>
        <v/>
      </c>
      <c r="AN355" s="59" t="str">
        <f t="shared" si="164"/>
        <v/>
      </c>
      <c r="AO355" s="59" t="str">
        <f t="shared" si="165"/>
        <v/>
      </c>
      <c r="AP355" s="60" t="str">
        <f t="shared" si="166"/>
        <v/>
      </c>
    </row>
    <row r="356" spans="1:42" ht="15" x14ac:dyDescent="0.2">
      <c r="A356" s="4">
        <v>351</v>
      </c>
      <c r="B356" s="54">
        <v>43328</v>
      </c>
      <c r="C356" s="100">
        <v>7.4</v>
      </c>
      <c r="D356" s="100">
        <v>68</v>
      </c>
      <c r="E356" s="61" t="s">
        <v>76</v>
      </c>
      <c r="F356" s="116">
        <v>38</v>
      </c>
      <c r="G356" s="121"/>
      <c r="H356" s="55">
        <f>IF($D356&gt;0,Bariloche!M351,"")</f>
        <v>82.792910508238947</v>
      </c>
      <c r="I356" s="55">
        <f>IF($D356&gt;0,Bariloche!O351,"")</f>
        <v>3.0862351200000004</v>
      </c>
      <c r="J356" s="55">
        <f>IF($D356&gt;0,Bariloche!Y351,"")</f>
        <v>7.1919999999999984</v>
      </c>
      <c r="K356" s="55">
        <f>IF($D356&gt;0,Bariloche!Z351,"")</f>
        <v>10.66792273789169</v>
      </c>
      <c r="L356" s="55">
        <f>IF($D356&gt;0,Bariloche!AA351,"")</f>
        <v>3.0538039915286048</v>
      </c>
      <c r="M356" s="55">
        <f>IF($D356&gt;0,Bariloche!AB351,"")</f>
        <v>6.7276068667847362</v>
      </c>
      <c r="N356" s="56">
        <v>89</v>
      </c>
      <c r="O356" s="85" t="str">
        <f>VLOOKUP(K356,Pastizal!$A$2:$AZ$32,MATCH(N356,Pastizal!$B$1:$AZ$1)+1)</f>
        <v>MA</v>
      </c>
      <c r="P356" s="85" t="str">
        <f>VLOOKUP(K356,Arbustal!$A$1:$B$61,2)</f>
        <v>E</v>
      </c>
      <c r="Q356" s="85" t="str">
        <f>VLOOKUP(L356,'Tipo A'!$A$2:$GH$384,MATCH(K356,'Tipo A'!$B$1:$GH$1)+1)</f>
        <v>M</v>
      </c>
      <c r="R356" s="85" t="str">
        <f>VLOOKUP(K356,'Tipo B'!$A$2:$FG$72,MATCH(L356,'Tipo B'!$B$1:$FG$1)+1)</f>
        <v>M</v>
      </c>
      <c r="S356" s="85" t="str">
        <f>VLOOKUP(K356,Plantaciones!$A$2:$GT$72,MATCH(L356,Plantaciones!$B$1:$GT$1)+1)</f>
        <v>M</v>
      </c>
      <c r="T356" s="85" t="str">
        <f t="shared" si="167"/>
        <v>A</v>
      </c>
      <c r="U356" s="98">
        <f t="shared" si="168"/>
        <v>4</v>
      </c>
      <c r="V356" s="98">
        <f t="shared" si="169"/>
        <v>5</v>
      </c>
      <c r="W356" s="98">
        <f t="shared" si="170"/>
        <v>2</v>
      </c>
      <c r="X356" s="98">
        <f t="shared" si="171"/>
        <v>2</v>
      </c>
      <c r="Y356" s="98">
        <f t="shared" si="172"/>
        <v>2</v>
      </c>
      <c r="Z356" s="98">
        <f t="shared" si="173"/>
        <v>3</v>
      </c>
      <c r="AA356" s="98">
        <f t="shared" si="174"/>
        <v>3</v>
      </c>
      <c r="AB356" s="85" t="str">
        <f t="shared" si="175"/>
        <v>MA</v>
      </c>
      <c r="AC356" s="99">
        <f t="shared" si="176"/>
        <v>1.84</v>
      </c>
      <c r="AD356" s="99">
        <f t="shared" si="177"/>
        <v>2.15</v>
      </c>
      <c r="AE356" s="99">
        <f t="shared" si="178"/>
        <v>0.14000000000000001</v>
      </c>
      <c r="AF356" s="99">
        <f t="shared" si="179"/>
        <v>0.08</v>
      </c>
      <c r="AG356" s="99">
        <f t="shared" si="180"/>
        <v>0</v>
      </c>
      <c r="AH356" s="99">
        <f t="shared" si="181"/>
        <v>4.21</v>
      </c>
      <c r="AI356" s="99">
        <f t="shared" si="182"/>
        <v>4</v>
      </c>
      <c r="AJ356" s="85" t="str">
        <f t="shared" si="183"/>
        <v>B</v>
      </c>
      <c r="AK356" s="57" t="str">
        <f t="shared" si="161"/>
        <v>Propagación</v>
      </c>
      <c r="AL356" s="58" t="str">
        <f t="shared" si="162"/>
        <v>rápida</v>
      </c>
      <c r="AM356" s="58" t="str">
        <f t="shared" si="163"/>
        <v/>
      </c>
      <c r="AN356" s="59" t="str">
        <f t="shared" si="164"/>
        <v/>
      </c>
      <c r="AO356" s="59" t="str">
        <f t="shared" si="165"/>
        <v/>
      </c>
      <c r="AP356" s="60" t="str">
        <f t="shared" si="166"/>
        <v/>
      </c>
    </row>
    <row r="357" spans="1:42" ht="15" x14ac:dyDescent="0.2">
      <c r="A357" s="4">
        <v>352</v>
      </c>
      <c r="B357" s="54">
        <v>43329</v>
      </c>
      <c r="C357" s="100">
        <v>10.199999999999999</v>
      </c>
      <c r="D357" s="100">
        <v>58</v>
      </c>
      <c r="E357" s="61" t="s">
        <v>70</v>
      </c>
      <c r="F357" s="116">
        <v>33</v>
      </c>
      <c r="G357" s="121"/>
      <c r="H357" s="55">
        <f>IF($D357&gt;0,Bariloche!M352,"")</f>
        <v>83.998760366981131</v>
      </c>
      <c r="I357" s="55">
        <f>IF($D357&gt;0,Bariloche!O352,"")</f>
        <v>3.7514154960000003</v>
      </c>
      <c r="J357" s="55">
        <f>IF($D357&gt;0,Bariloche!Y352,"")</f>
        <v>8.7319999999999975</v>
      </c>
      <c r="K357" s="55">
        <f>IF($D357&gt;0,Bariloche!Z352,"")</f>
        <v>9.7013477628802569</v>
      </c>
      <c r="L357" s="55">
        <f>IF($D357&gt;0,Bariloche!AA352,"")</f>
        <v>3.7184037899912292</v>
      </c>
      <c r="M357" s="55">
        <f>IF($D357&gt;0,Bariloche!AB352,"")</f>
        <v>6.5887562638884605</v>
      </c>
      <c r="N357" s="56">
        <v>89</v>
      </c>
      <c r="O357" s="85" t="str">
        <f>VLOOKUP(K357,Pastizal!$A$2:$AZ$32,MATCH(N357,Pastizal!$B$1:$AZ$1)+1)</f>
        <v>MA</v>
      </c>
      <c r="P357" s="85" t="str">
        <f>VLOOKUP(K357,Arbustal!$A$1:$B$61,2)</f>
        <v>E</v>
      </c>
      <c r="Q357" s="85" t="str">
        <f>VLOOKUP(L357,'Tipo A'!$A$2:$GH$384,MATCH(K357,'Tipo A'!$B$1:$GH$1)+1)</f>
        <v>M</v>
      </c>
      <c r="R357" s="85" t="str">
        <f>VLOOKUP(K357,'Tipo B'!$A$2:$FG$72,MATCH(L357,'Tipo B'!$B$1:$FG$1)+1)</f>
        <v>M</v>
      </c>
      <c r="S357" s="85" t="str">
        <f>VLOOKUP(K357,Plantaciones!$A$2:$GT$72,MATCH(L357,Plantaciones!$B$1:$GT$1)+1)</f>
        <v>M</v>
      </c>
      <c r="T357" s="85" t="str">
        <f t="shared" si="167"/>
        <v>A</v>
      </c>
      <c r="U357" s="98">
        <f t="shared" si="168"/>
        <v>4</v>
      </c>
      <c r="V357" s="98">
        <f t="shared" si="169"/>
        <v>5</v>
      </c>
      <c r="W357" s="98">
        <f t="shared" si="170"/>
        <v>2</v>
      </c>
      <c r="X357" s="98">
        <f t="shared" si="171"/>
        <v>2</v>
      </c>
      <c r="Y357" s="98">
        <f t="shared" si="172"/>
        <v>2</v>
      </c>
      <c r="Z357" s="98">
        <f t="shared" si="173"/>
        <v>3</v>
      </c>
      <c r="AA357" s="98">
        <f t="shared" si="174"/>
        <v>3</v>
      </c>
      <c r="AB357" s="85" t="str">
        <f t="shared" si="175"/>
        <v>MA</v>
      </c>
      <c r="AC357" s="99">
        <f t="shared" si="176"/>
        <v>1.84</v>
      </c>
      <c r="AD357" s="99">
        <f t="shared" si="177"/>
        <v>2.15</v>
      </c>
      <c r="AE357" s="99">
        <f t="shared" si="178"/>
        <v>0.14000000000000001</v>
      </c>
      <c r="AF357" s="99">
        <f t="shared" si="179"/>
        <v>0.08</v>
      </c>
      <c r="AG357" s="99">
        <f t="shared" si="180"/>
        <v>0</v>
      </c>
      <c r="AH357" s="99">
        <f t="shared" si="181"/>
        <v>4.21</v>
      </c>
      <c r="AI357" s="99">
        <f t="shared" si="182"/>
        <v>4</v>
      </c>
      <c r="AJ357" s="85" t="str">
        <f t="shared" si="183"/>
        <v>B</v>
      </c>
      <c r="AK357" s="57" t="str">
        <f t="shared" si="161"/>
        <v>Propagación</v>
      </c>
      <c r="AL357" s="58" t="str">
        <f t="shared" si="162"/>
        <v/>
      </c>
      <c r="AM357" s="58" t="str">
        <f t="shared" si="163"/>
        <v/>
      </c>
      <c r="AN357" s="59" t="str">
        <f t="shared" si="164"/>
        <v/>
      </c>
      <c r="AO357" s="59" t="str">
        <f t="shared" si="165"/>
        <v/>
      </c>
      <c r="AP357" s="60" t="str">
        <f t="shared" si="166"/>
        <v/>
      </c>
    </row>
    <row r="358" spans="1:42" ht="15" x14ac:dyDescent="0.2">
      <c r="A358" s="4">
        <v>353</v>
      </c>
      <c r="B358" s="54">
        <v>43330</v>
      </c>
      <c r="C358" s="100">
        <v>3.9</v>
      </c>
      <c r="D358" s="100">
        <v>47</v>
      </c>
      <c r="E358" s="61" t="s">
        <v>70</v>
      </c>
      <c r="F358" s="116">
        <v>30</v>
      </c>
      <c r="G358" s="121">
        <v>3</v>
      </c>
      <c r="H358" s="55">
        <f>IF($D358&gt;0,Bariloche!M353,"")</f>
        <v>67.396146183173556</v>
      </c>
      <c r="I358" s="55">
        <f>IF($D358&gt;0,Bariloche!O353,"")</f>
        <v>2.3612513596822406</v>
      </c>
      <c r="J358" s="55">
        <f>IF($D358&gt;0,Bariloche!Y353,"")</f>
        <v>6.6909277977120976</v>
      </c>
      <c r="K358" s="55">
        <f>IF($D358&gt;0,Bariloche!Z353,"")</f>
        <v>2.6083105023786399</v>
      </c>
      <c r="L358" s="55">
        <f>IF($D358&gt;0,Bariloche!AA353,"")</f>
        <v>2.5089553536770892</v>
      </c>
      <c r="M358" s="55">
        <f>IF($D358&gt;0,Bariloche!AB353,"")</f>
        <v>0.86531768539612619</v>
      </c>
      <c r="N358" s="56">
        <v>89</v>
      </c>
      <c r="O358" s="85" t="str">
        <f>VLOOKUP(K358,Pastizal!$A$2:$AZ$32,MATCH(N358,Pastizal!$B$1:$AZ$1)+1)</f>
        <v>M</v>
      </c>
      <c r="P358" s="85" t="str">
        <f>VLOOKUP(K358,Arbustal!$A$1:$B$61,2)</f>
        <v>MA</v>
      </c>
      <c r="Q358" s="85" t="str">
        <f>VLOOKUP(L358,'Tipo A'!$A$2:$GH$384,MATCH(K358,'Tipo A'!$B$1:$GH$1)+1)</f>
        <v>B</v>
      </c>
      <c r="R358" s="85" t="str">
        <f>VLOOKUP(K358,'Tipo B'!$A$2:$FG$72,MATCH(L358,'Tipo B'!$B$1:$FG$1)+1)</f>
        <v>M</v>
      </c>
      <c r="S358" s="85" t="str">
        <f>VLOOKUP(K358,Plantaciones!$A$2:$GT$72,MATCH(L358,Plantaciones!$B$1:$GT$1)+1)</f>
        <v>B</v>
      </c>
      <c r="T358" s="85" t="str">
        <f t="shared" si="167"/>
        <v>M</v>
      </c>
      <c r="U358" s="98">
        <f t="shared" si="168"/>
        <v>2</v>
      </c>
      <c r="V358" s="98">
        <f t="shared" si="169"/>
        <v>4</v>
      </c>
      <c r="W358" s="98">
        <f t="shared" si="170"/>
        <v>1</v>
      </c>
      <c r="X358" s="98">
        <f t="shared" si="171"/>
        <v>2</v>
      </c>
      <c r="Y358" s="98">
        <f t="shared" si="172"/>
        <v>1</v>
      </c>
      <c r="Z358" s="98">
        <f t="shared" si="173"/>
        <v>2</v>
      </c>
      <c r="AA358" s="98">
        <f t="shared" si="174"/>
        <v>2</v>
      </c>
      <c r="AB358" s="85" t="str">
        <f t="shared" si="175"/>
        <v>A</v>
      </c>
      <c r="AC358" s="99">
        <f t="shared" si="176"/>
        <v>0.92</v>
      </c>
      <c r="AD358" s="99">
        <f t="shared" si="177"/>
        <v>1.72</v>
      </c>
      <c r="AE358" s="99">
        <f t="shared" si="178"/>
        <v>7.0000000000000007E-2</v>
      </c>
      <c r="AF358" s="99">
        <f t="shared" si="179"/>
        <v>0.08</v>
      </c>
      <c r="AG358" s="99">
        <f t="shared" si="180"/>
        <v>0</v>
      </c>
      <c r="AH358" s="99">
        <f t="shared" si="181"/>
        <v>2.79</v>
      </c>
      <c r="AI358" s="99">
        <f t="shared" si="182"/>
        <v>3</v>
      </c>
      <c r="AJ358" s="85" t="str">
        <f t="shared" si="183"/>
        <v>B</v>
      </c>
      <c r="AK358" s="57" t="str">
        <f t="shared" si="161"/>
        <v>No Propaga</v>
      </c>
      <c r="AL358" s="58" t="str">
        <f t="shared" si="162"/>
        <v/>
      </c>
      <c r="AM358" s="58" t="str">
        <f t="shared" si="163"/>
        <v/>
      </c>
      <c r="AN358" s="59" t="str">
        <f t="shared" si="164"/>
        <v/>
      </c>
      <c r="AO358" s="59" t="str">
        <f t="shared" si="165"/>
        <v/>
      </c>
      <c r="AP358" s="60" t="str">
        <f t="shared" si="166"/>
        <v/>
      </c>
    </row>
    <row r="359" spans="1:42" ht="15" x14ac:dyDescent="0.2">
      <c r="A359" s="4">
        <v>354</v>
      </c>
      <c r="B359" s="54">
        <v>43331</v>
      </c>
      <c r="C359" s="100">
        <v>2.4</v>
      </c>
      <c r="D359" s="100">
        <v>54</v>
      </c>
      <c r="E359" s="61" t="s">
        <v>94</v>
      </c>
      <c r="F359" s="116">
        <v>6</v>
      </c>
      <c r="G359" s="121">
        <v>0.3</v>
      </c>
      <c r="H359" s="55">
        <f>IF($D359&gt;0,Bariloche!M354,"")</f>
        <v>74.79393893285841</v>
      </c>
      <c r="I359" s="55">
        <f>IF($D359&gt;0,Bariloche!O354,"")</f>
        <v>2.5869025196822406</v>
      </c>
      <c r="J359" s="55">
        <f>IF($D359&gt;0,Bariloche!Y354,"")</f>
        <v>6.8269277977120977</v>
      </c>
      <c r="K359" s="55">
        <f>IF($D359&gt;0,Bariloche!Z354,"")</f>
        <v>1.0247933501153927</v>
      </c>
      <c r="L359" s="55">
        <f>IF($D359&gt;0,Bariloche!AA354,"")</f>
        <v>2.6568906512562624</v>
      </c>
      <c r="M359" s="55">
        <f>IF($D359&gt;0,Bariloche!AB354,"")</f>
        <v>0.34638456621754915</v>
      </c>
      <c r="N359" s="56">
        <v>89</v>
      </c>
      <c r="O359" s="85" t="str">
        <f>VLOOKUP(K359,Pastizal!$A$2:$AZ$32,MATCH(N359,Pastizal!$B$1:$AZ$1)+1)</f>
        <v>M</v>
      </c>
      <c r="P359" s="85" t="str">
        <f>VLOOKUP(K359,Arbustal!$A$1:$B$61,2)</f>
        <v>A</v>
      </c>
      <c r="Q359" s="85" t="str">
        <f>VLOOKUP(L359,'Tipo A'!$A$2:$GH$384,MATCH(K359,'Tipo A'!$B$1:$GH$1)+1)</f>
        <v>B</v>
      </c>
      <c r="R359" s="85" t="str">
        <f>VLOOKUP(K359,'Tipo B'!$A$2:$FG$72,MATCH(L359,'Tipo B'!$B$1:$FG$1)+1)</f>
        <v>B</v>
      </c>
      <c r="S359" s="85" t="str">
        <f>VLOOKUP(K359,Plantaciones!$A$2:$GT$72,MATCH(L359,Plantaciones!$B$1:$GT$1)+1)</f>
        <v>B</v>
      </c>
      <c r="T359" s="85" t="str">
        <f t="shared" si="167"/>
        <v>M</v>
      </c>
      <c r="U359" s="98">
        <f t="shared" si="168"/>
        <v>2</v>
      </c>
      <c r="V359" s="98">
        <f t="shared" si="169"/>
        <v>3</v>
      </c>
      <c r="W359" s="98">
        <f t="shared" si="170"/>
        <v>1</v>
      </c>
      <c r="X359" s="98">
        <f t="shared" si="171"/>
        <v>1</v>
      </c>
      <c r="Y359" s="98">
        <f t="shared" si="172"/>
        <v>1</v>
      </c>
      <c r="Z359" s="98">
        <f t="shared" si="173"/>
        <v>1.6</v>
      </c>
      <c r="AA359" s="98">
        <f t="shared" si="174"/>
        <v>2</v>
      </c>
      <c r="AB359" s="85" t="str">
        <f t="shared" si="175"/>
        <v>M</v>
      </c>
      <c r="AC359" s="99">
        <f t="shared" si="176"/>
        <v>0.92</v>
      </c>
      <c r="AD359" s="99">
        <f t="shared" si="177"/>
        <v>1.29</v>
      </c>
      <c r="AE359" s="99">
        <f t="shared" si="178"/>
        <v>7.0000000000000007E-2</v>
      </c>
      <c r="AF359" s="99">
        <f t="shared" si="179"/>
        <v>0.04</v>
      </c>
      <c r="AG359" s="99">
        <f t="shared" si="180"/>
        <v>0</v>
      </c>
      <c r="AH359" s="99">
        <f t="shared" si="181"/>
        <v>2.3199999999999998</v>
      </c>
      <c r="AI359" s="99">
        <f t="shared" si="182"/>
        <v>2</v>
      </c>
      <c r="AJ359" s="85" t="str">
        <f t="shared" si="183"/>
        <v>B</v>
      </c>
      <c r="AK359" s="57" t="str">
        <f t="shared" si="161"/>
        <v>No Propaga</v>
      </c>
      <c r="AL359" s="58" t="str">
        <f t="shared" si="162"/>
        <v/>
      </c>
      <c r="AM359" s="58" t="str">
        <f t="shared" si="163"/>
        <v/>
      </c>
      <c r="AN359" s="59" t="str">
        <f t="shared" si="164"/>
        <v/>
      </c>
      <c r="AO359" s="59" t="str">
        <f t="shared" si="165"/>
        <v/>
      </c>
      <c r="AP359" s="60" t="str">
        <f t="shared" si="166"/>
        <v/>
      </c>
    </row>
    <row r="360" spans="1:42" ht="15" x14ac:dyDescent="0.2">
      <c r="A360" s="4">
        <v>355</v>
      </c>
      <c r="B360" s="54">
        <v>43332</v>
      </c>
      <c r="C360" s="100">
        <v>5.7</v>
      </c>
      <c r="D360" s="100">
        <v>35</v>
      </c>
      <c r="E360" s="61" t="s">
        <v>120</v>
      </c>
      <c r="F360" s="116">
        <v>20</v>
      </c>
      <c r="G360" s="121"/>
      <c r="H360" s="55">
        <f>IF($D360&gt;0,Bariloche!M355,"")</f>
        <v>83.16710075012287</v>
      </c>
      <c r="I360" s="55">
        <f>IF($D360&gt;0,Bariloche!O355,"")</f>
        <v>3.2063920396822407</v>
      </c>
      <c r="J360" s="55">
        <f>IF($D360&gt;0,Bariloche!Y355,"")</f>
        <v>7.5569277977120972</v>
      </c>
      <c r="K360" s="55">
        <f>IF($D360&gt;0,Bariloche!Z355,"")</f>
        <v>4.5186614274136412</v>
      </c>
      <c r="L360" s="55">
        <f>IF($D360&gt;0,Bariloche!AA355,"")</f>
        <v>3.1791663450926011</v>
      </c>
      <c r="M360" s="55">
        <f>IF($D360&gt;0,Bariloche!AB355,"")</f>
        <v>2.6990802354991241</v>
      </c>
      <c r="N360" s="56">
        <v>89</v>
      </c>
      <c r="O360" s="85" t="str">
        <f>VLOOKUP(K360,Pastizal!$A$2:$AZ$32,MATCH(N360,Pastizal!$B$1:$AZ$1)+1)</f>
        <v>A</v>
      </c>
      <c r="P360" s="85" t="str">
        <f>VLOOKUP(K360,Arbustal!$A$1:$B$61,2)</f>
        <v>E</v>
      </c>
      <c r="Q360" s="85" t="str">
        <f>VLOOKUP(L360,'Tipo A'!$A$2:$GH$384,MATCH(K360,'Tipo A'!$B$1:$GH$1)+1)</f>
        <v>B</v>
      </c>
      <c r="R360" s="85" t="str">
        <f>VLOOKUP(K360,'Tipo B'!$A$2:$FG$72,MATCH(L360,'Tipo B'!$B$1:$FG$1)+1)</f>
        <v>M</v>
      </c>
      <c r="S360" s="85" t="str">
        <f>VLOOKUP(K360,Plantaciones!$A$2:$GT$72,MATCH(L360,Plantaciones!$B$1:$GT$1)+1)</f>
        <v>B</v>
      </c>
      <c r="T360" s="85" t="str">
        <f t="shared" si="167"/>
        <v>M</v>
      </c>
      <c r="U360" s="98">
        <f t="shared" si="168"/>
        <v>3</v>
      </c>
      <c r="V360" s="98">
        <f t="shared" si="169"/>
        <v>5</v>
      </c>
      <c r="W360" s="98">
        <f t="shared" si="170"/>
        <v>1</v>
      </c>
      <c r="X360" s="98">
        <f t="shared" si="171"/>
        <v>2</v>
      </c>
      <c r="Y360" s="98">
        <f t="shared" si="172"/>
        <v>1</v>
      </c>
      <c r="Z360" s="98">
        <f t="shared" si="173"/>
        <v>2.4</v>
      </c>
      <c r="AA360" s="98">
        <f t="shared" si="174"/>
        <v>2</v>
      </c>
      <c r="AB360" s="85" t="str">
        <f t="shared" si="175"/>
        <v>MA</v>
      </c>
      <c r="AC360" s="99">
        <f t="shared" si="176"/>
        <v>1.3800000000000001</v>
      </c>
      <c r="AD360" s="99">
        <f t="shared" si="177"/>
        <v>2.15</v>
      </c>
      <c r="AE360" s="99">
        <f t="shared" si="178"/>
        <v>7.0000000000000007E-2</v>
      </c>
      <c r="AF360" s="99">
        <f t="shared" si="179"/>
        <v>0.08</v>
      </c>
      <c r="AG360" s="99">
        <f t="shared" si="180"/>
        <v>0</v>
      </c>
      <c r="AH360" s="99">
        <f t="shared" si="181"/>
        <v>3.68</v>
      </c>
      <c r="AI360" s="99">
        <f t="shared" si="182"/>
        <v>4</v>
      </c>
      <c r="AJ360" s="85" t="str">
        <f t="shared" si="183"/>
        <v>B</v>
      </c>
      <c r="AK360" s="57" t="str">
        <f t="shared" si="161"/>
        <v>Propagación</v>
      </c>
      <c r="AL360" s="58" t="str">
        <f t="shared" si="162"/>
        <v/>
      </c>
      <c r="AM360" s="58" t="str">
        <f t="shared" si="163"/>
        <v/>
      </c>
      <c r="AN360" s="59" t="str">
        <f t="shared" si="164"/>
        <v/>
      </c>
      <c r="AO360" s="59" t="str">
        <f t="shared" si="165"/>
        <v/>
      </c>
      <c r="AP360" s="60" t="str">
        <f t="shared" si="166"/>
        <v/>
      </c>
    </row>
    <row r="361" spans="1:42" ht="15" x14ac:dyDescent="0.2">
      <c r="A361" s="4">
        <v>356</v>
      </c>
      <c r="B361" s="54">
        <v>43333</v>
      </c>
      <c r="C361" s="100">
        <v>4</v>
      </c>
      <c r="D361" s="100">
        <v>60</v>
      </c>
      <c r="E361" s="61" t="s">
        <v>96</v>
      </c>
      <c r="F361" s="116">
        <v>3</v>
      </c>
      <c r="G361" s="121"/>
      <c r="H361" s="55">
        <f>IF($D361&gt;0,Bariloche!M356,"")</f>
        <v>83.214202342711033</v>
      </c>
      <c r="I361" s="55">
        <f>IF($D361&gt;0,Bariloche!O356,"")</f>
        <v>3.4923102796822407</v>
      </c>
      <c r="J361" s="55">
        <f>IF($D361&gt;0,Bariloche!Y356,"")</f>
        <v>7.9809277977120967</v>
      </c>
      <c r="K361" s="55">
        <f>IF($D361&gt;0,Bariloche!Z356,"")</f>
        <v>1.930606327995136</v>
      </c>
      <c r="L361" s="55">
        <f>IF($D361&gt;0,Bariloche!AA356,"")</f>
        <v>3.4508431622164997</v>
      </c>
      <c r="M361" s="55">
        <f>IF($D361&gt;0,Bariloche!AB356,"")</f>
        <v>0.71531348559300967</v>
      </c>
      <c r="N361" s="56">
        <v>89</v>
      </c>
      <c r="O361" s="85" t="str">
        <f>VLOOKUP(K361,Pastizal!$A$2:$AZ$32,MATCH(N361,Pastizal!$B$1:$AZ$1)+1)</f>
        <v>M</v>
      </c>
      <c r="P361" s="85" t="str">
        <f>VLOOKUP(K361,Arbustal!$A$1:$B$61,2)</f>
        <v>A</v>
      </c>
      <c r="Q361" s="85" t="str">
        <f>VLOOKUP(L361,'Tipo A'!$A$2:$GH$384,MATCH(K361,'Tipo A'!$B$1:$GH$1)+1)</f>
        <v>B</v>
      </c>
      <c r="R361" s="85" t="str">
        <f>VLOOKUP(K361,'Tipo B'!$A$2:$FG$72,MATCH(L361,'Tipo B'!$B$1:$FG$1)+1)</f>
        <v>B</v>
      </c>
      <c r="S361" s="85" t="str">
        <f>VLOOKUP(K361,Plantaciones!$A$2:$GT$72,MATCH(L361,Plantaciones!$B$1:$GT$1)+1)</f>
        <v>B</v>
      </c>
      <c r="T361" s="85" t="str">
        <f t="shared" si="167"/>
        <v>M</v>
      </c>
      <c r="U361" s="98">
        <f t="shared" si="168"/>
        <v>2</v>
      </c>
      <c r="V361" s="98">
        <f t="shared" si="169"/>
        <v>3</v>
      </c>
      <c r="W361" s="98">
        <f t="shared" si="170"/>
        <v>1</v>
      </c>
      <c r="X361" s="98">
        <f t="shared" si="171"/>
        <v>1</v>
      </c>
      <c r="Y361" s="98">
        <f t="shared" si="172"/>
        <v>1</v>
      </c>
      <c r="Z361" s="98">
        <f t="shared" si="173"/>
        <v>1.6</v>
      </c>
      <c r="AA361" s="98">
        <f t="shared" si="174"/>
        <v>2</v>
      </c>
      <c r="AB361" s="85" t="str">
        <f t="shared" si="175"/>
        <v>M</v>
      </c>
      <c r="AC361" s="99">
        <f t="shared" si="176"/>
        <v>0.92</v>
      </c>
      <c r="AD361" s="99">
        <f t="shared" si="177"/>
        <v>1.29</v>
      </c>
      <c r="AE361" s="99">
        <f t="shared" si="178"/>
        <v>7.0000000000000007E-2</v>
      </c>
      <c r="AF361" s="99">
        <f t="shared" si="179"/>
        <v>0.04</v>
      </c>
      <c r="AG361" s="99">
        <f t="shared" si="180"/>
        <v>0</v>
      </c>
      <c r="AH361" s="99">
        <f t="shared" si="181"/>
        <v>2.3199999999999998</v>
      </c>
      <c r="AI361" s="99">
        <f t="shared" si="182"/>
        <v>2</v>
      </c>
      <c r="AJ361" s="85" t="str">
        <f t="shared" si="183"/>
        <v>B</v>
      </c>
      <c r="AK361" s="57" t="str">
        <f t="shared" si="161"/>
        <v>Propagación</v>
      </c>
      <c r="AL361" s="58" t="str">
        <f t="shared" si="162"/>
        <v/>
      </c>
      <c r="AM361" s="58" t="str">
        <f t="shared" si="163"/>
        <v/>
      </c>
      <c r="AN361" s="59" t="str">
        <f t="shared" si="164"/>
        <v/>
      </c>
      <c r="AO361" s="59" t="str">
        <f t="shared" si="165"/>
        <v/>
      </c>
      <c r="AP361" s="60" t="str">
        <f t="shared" si="166"/>
        <v/>
      </c>
    </row>
    <row r="362" spans="1:42" ht="15" x14ac:dyDescent="0.2">
      <c r="A362" s="4">
        <v>357</v>
      </c>
      <c r="B362" s="54">
        <v>43334</v>
      </c>
      <c r="C362" s="100">
        <v>11.5</v>
      </c>
      <c r="D362" s="100">
        <v>29</v>
      </c>
      <c r="E362" s="61" t="s">
        <v>123</v>
      </c>
      <c r="F362" s="116">
        <v>17</v>
      </c>
      <c r="G362" s="121"/>
      <c r="H362" s="55">
        <f>IF($D362&gt;0,Bariloche!M357,"")</f>
        <v>88.133560108515439</v>
      </c>
      <c r="I362" s="55">
        <f>IF($D362&gt;0,Bariloche!O357,"")</f>
        <v>4.7461458556822409</v>
      </c>
      <c r="J362" s="55">
        <f>IF($D362&gt;0,Bariloche!Y357,"")</f>
        <v>9.7549277977120958</v>
      </c>
      <c r="K362" s="55">
        <f>IF($D362&gt;0,Bariloche!Z357,"")</f>
        <v>7.7238879523330173</v>
      </c>
      <c r="L362" s="55">
        <f>IF($D362&gt;0,Bariloche!AA357,"")</f>
        <v>4.6556557135450891</v>
      </c>
      <c r="M362" s="55">
        <f>IF($D362&gt;0,Bariloche!AB357,"")</f>
        <v>5.7817341618337066</v>
      </c>
      <c r="N362" s="56">
        <v>89</v>
      </c>
      <c r="O362" s="85" t="str">
        <f>VLOOKUP(K362,Pastizal!$A$2:$AZ$32,MATCH(N362,Pastizal!$B$1:$AZ$1)+1)</f>
        <v>A</v>
      </c>
      <c r="P362" s="85" t="str">
        <f>VLOOKUP(K362,Arbustal!$A$1:$B$61,2)</f>
        <v>E</v>
      </c>
      <c r="Q362" s="85" t="str">
        <f>VLOOKUP(L362,'Tipo A'!$A$2:$GH$384,MATCH(K362,'Tipo A'!$B$1:$GH$1)+1)</f>
        <v>M</v>
      </c>
      <c r="R362" s="85" t="str">
        <f>VLOOKUP(K362,'Tipo B'!$A$2:$FG$72,MATCH(L362,'Tipo B'!$B$1:$FG$1)+1)</f>
        <v>M</v>
      </c>
      <c r="S362" s="85" t="str">
        <f>VLOOKUP(K362,Plantaciones!$A$2:$GT$72,MATCH(L362,Plantaciones!$B$1:$GT$1)+1)</f>
        <v>M</v>
      </c>
      <c r="T362" s="85" t="str">
        <f t="shared" si="167"/>
        <v>A</v>
      </c>
      <c r="U362" s="98">
        <f t="shared" si="168"/>
        <v>3</v>
      </c>
      <c r="V362" s="98">
        <f t="shared" si="169"/>
        <v>5</v>
      </c>
      <c r="W362" s="98">
        <f t="shared" si="170"/>
        <v>2</v>
      </c>
      <c r="X362" s="98">
        <f t="shared" si="171"/>
        <v>2</v>
      </c>
      <c r="Y362" s="98">
        <f t="shared" si="172"/>
        <v>2</v>
      </c>
      <c r="Z362" s="98">
        <f t="shared" si="173"/>
        <v>2.8</v>
      </c>
      <c r="AA362" s="98">
        <f t="shared" si="174"/>
        <v>3</v>
      </c>
      <c r="AB362" s="85" t="str">
        <f t="shared" si="175"/>
        <v>MA</v>
      </c>
      <c r="AC362" s="99">
        <f t="shared" si="176"/>
        <v>1.3800000000000001</v>
      </c>
      <c r="AD362" s="99">
        <f t="shared" si="177"/>
        <v>2.15</v>
      </c>
      <c r="AE362" s="99">
        <f t="shared" si="178"/>
        <v>0.14000000000000001</v>
      </c>
      <c r="AF362" s="99">
        <f t="shared" si="179"/>
        <v>0.08</v>
      </c>
      <c r="AG362" s="99">
        <f t="shared" si="180"/>
        <v>0</v>
      </c>
      <c r="AH362" s="99">
        <f t="shared" si="181"/>
        <v>3.7500000000000004</v>
      </c>
      <c r="AI362" s="99">
        <f t="shared" si="182"/>
        <v>4</v>
      </c>
      <c r="AJ362" s="85" t="str">
        <f t="shared" si="183"/>
        <v>B</v>
      </c>
      <c r="AK362" s="57" t="str">
        <f t="shared" si="161"/>
        <v>Propagación</v>
      </c>
      <c r="AL362" s="58" t="str">
        <f t="shared" si="162"/>
        <v/>
      </c>
      <c r="AM362" s="58" t="str">
        <f t="shared" si="163"/>
        <v/>
      </c>
      <c r="AN362" s="59" t="str">
        <f t="shared" si="164"/>
        <v/>
      </c>
      <c r="AO362" s="59" t="str">
        <f t="shared" si="165"/>
        <v/>
      </c>
      <c r="AP362" s="60" t="str">
        <f t="shared" si="166"/>
        <v/>
      </c>
    </row>
    <row r="363" spans="1:42" ht="15" x14ac:dyDescent="0.2">
      <c r="A363" s="4">
        <v>358</v>
      </c>
      <c r="B363" s="54">
        <v>43335</v>
      </c>
      <c r="C363" s="100">
        <v>3.8</v>
      </c>
      <c r="D363" s="100">
        <v>78</v>
      </c>
      <c r="E363" s="61" t="s">
        <v>97</v>
      </c>
      <c r="F363" s="111">
        <v>21</v>
      </c>
      <c r="G363" s="121">
        <v>11</v>
      </c>
      <c r="H363" s="55">
        <f>IF($D363&gt;0,Bariloche!M358,"")</f>
        <v>39.441940400265175</v>
      </c>
      <c r="I363" s="55">
        <f>IF($D363&gt;0,Bariloche!O358,"")</f>
        <v>1.9829126782254713</v>
      </c>
      <c r="J363" s="55">
        <f>IF($D363&gt;0,Bariloche!Y358,"")</f>
        <v>0.3879999999999999</v>
      </c>
      <c r="K363" s="55">
        <f>IF($D363&gt;0,Bariloche!Z358,"")</f>
        <v>8.9826784910089427E-2</v>
      </c>
      <c r="L363" s="55">
        <f>IF($D363&gt;0,Bariloche!AA358,"")</f>
        <v>1.1951119155996612</v>
      </c>
      <c r="M363" s="55">
        <f>IF($D363&gt;0,Bariloche!AB358,"")</f>
        <v>2.4460724470808055E-2</v>
      </c>
      <c r="N363" s="56">
        <v>89</v>
      </c>
      <c r="O363" s="85" t="str">
        <f>VLOOKUP(K363,Pastizal!$A$2:$AZ$32,MATCH(N363,Pastizal!$B$1:$AZ$1)+1)</f>
        <v>B</v>
      </c>
      <c r="P363" s="85" t="str">
        <f>VLOOKUP(K363,Arbustal!$A$1:$B$61,2)</f>
        <v>B</v>
      </c>
      <c r="Q363" s="85" t="str">
        <f>VLOOKUP(L363,'Tipo A'!$A$2:$GH$384,MATCH(K363,'Tipo A'!$B$1:$GH$1)+1)</f>
        <v>B</v>
      </c>
      <c r="R363" s="85" t="str">
        <f>VLOOKUP(K363,'Tipo B'!$A$2:$FG$72,MATCH(L363,'Tipo B'!$B$1:$FG$1)+1)</f>
        <v>B</v>
      </c>
      <c r="S363" s="85" t="str">
        <f>VLOOKUP(K363,Plantaciones!$A$2:$GT$72,MATCH(L363,Plantaciones!$B$1:$GT$1)+1)</f>
        <v>B</v>
      </c>
      <c r="T363" s="85" t="str">
        <f t="shared" si="167"/>
        <v>B</v>
      </c>
      <c r="U363" s="98">
        <f t="shared" si="168"/>
        <v>1</v>
      </c>
      <c r="V363" s="98">
        <f t="shared" si="169"/>
        <v>1</v>
      </c>
      <c r="W363" s="98">
        <f t="shared" si="170"/>
        <v>1</v>
      </c>
      <c r="X363" s="98">
        <f t="shared" si="171"/>
        <v>1</v>
      </c>
      <c r="Y363" s="98">
        <f t="shared" si="172"/>
        <v>1</v>
      </c>
      <c r="Z363" s="98">
        <f t="shared" si="173"/>
        <v>1</v>
      </c>
      <c r="AA363" s="98">
        <f t="shared" si="174"/>
        <v>1</v>
      </c>
      <c r="AB363" s="85" t="str">
        <f t="shared" si="175"/>
        <v>B</v>
      </c>
      <c r="AC363" s="99">
        <f t="shared" si="176"/>
        <v>0.46</v>
      </c>
      <c r="AD363" s="99">
        <f t="shared" si="177"/>
        <v>0.43</v>
      </c>
      <c r="AE363" s="99">
        <f t="shared" si="178"/>
        <v>7.0000000000000007E-2</v>
      </c>
      <c r="AF363" s="99">
        <f t="shared" si="179"/>
        <v>0.04</v>
      </c>
      <c r="AG363" s="99">
        <f t="shared" si="180"/>
        <v>0</v>
      </c>
      <c r="AH363" s="99">
        <f t="shared" si="181"/>
        <v>1</v>
      </c>
      <c r="AI363" s="99">
        <f t="shared" si="182"/>
        <v>1</v>
      </c>
      <c r="AJ363" s="85" t="str">
        <f t="shared" si="183"/>
        <v>B</v>
      </c>
      <c r="AK363" s="57" t="str">
        <f t="shared" si="161"/>
        <v>No Propaga</v>
      </c>
      <c r="AL363" s="58" t="str">
        <f t="shared" si="162"/>
        <v/>
      </c>
      <c r="AM363" s="58" t="str">
        <f t="shared" si="163"/>
        <v/>
      </c>
      <c r="AN363" s="59" t="str">
        <f t="shared" si="164"/>
        <v/>
      </c>
      <c r="AO363" s="59" t="str">
        <f t="shared" si="165"/>
        <v/>
      </c>
      <c r="AP363" s="60" t="str">
        <f t="shared" si="166"/>
        <v/>
      </c>
    </row>
    <row r="364" spans="1:42" ht="15" x14ac:dyDescent="0.2">
      <c r="A364" s="4">
        <v>359</v>
      </c>
      <c r="B364" s="54">
        <v>43336</v>
      </c>
      <c r="C364" s="100">
        <v>2.9</v>
      </c>
      <c r="D364" s="100">
        <v>55</v>
      </c>
      <c r="E364" s="61" t="s">
        <v>97</v>
      </c>
      <c r="F364" s="116">
        <v>33</v>
      </c>
      <c r="G364" s="121"/>
      <c r="H364" s="55">
        <f>IF($D364&gt;0,Bariloche!M359,"")</f>
        <v>63.36711695694698</v>
      </c>
      <c r="I364" s="55">
        <f>IF($D364&gt;0,Bariloche!O359,"")</f>
        <v>2.2351934782254714</v>
      </c>
      <c r="J364" s="55">
        <f>IF($D364&gt;0,Bariloche!Y359,"")</f>
        <v>0.61399999999999966</v>
      </c>
      <c r="K364" s="55">
        <f>IF($D364&gt;0,Bariloche!Z359,"")</f>
        <v>2.5917171247921815</v>
      </c>
      <c r="L364" s="55">
        <f>IF($D364&gt;0,Bariloche!AA359,"")</f>
        <v>1.4957887093549433</v>
      </c>
      <c r="M364" s="55">
        <f>IF($D364&gt;0,Bariloche!AB359,"")</f>
        <v>0.74305837389291041</v>
      </c>
      <c r="N364" s="56">
        <v>89</v>
      </c>
      <c r="O364" s="85" t="str">
        <f>VLOOKUP(K364,Pastizal!$A$2:$AZ$32,MATCH(N364,Pastizal!$B$1:$AZ$1)+1)</f>
        <v>M</v>
      </c>
      <c r="P364" s="85" t="str">
        <f>VLOOKUP(K364,Arbustal!$A$1:$B$61,2)</f>
        <v>MA</v>
      </c>
      <c r="Q364" s="85" t="str">
        <f>VLOOKUP(L364,'Tipo A'!$A$2:$GH$384,MATCH(K364,'Tipo A'!$B$1:$GH$1)+1)</f>
        <v>B</v>
      </c>
      <c r="R364" s="85" t="str">
        <f>VLOOKUP(K364,'Tipo B'!$A$2:$FG$72,MATCH(L364,'Tipo B'!$B$1:$FG$1)+1)</f>
        <v>M</v>
      </c>
      <c r="S364" s="85" t="str">
        <f>VLOOKUP(K364,Plantaciones!$A$2:$GT$72,MATCH(L364,Plantaciones!$B$1:$GT$1)+1)</f>
        <v>B</v>
      </c>
      <c r="T364" s="85" t="str">
        <f t="shared" si="167"/>
        <v>M</v>
      </c>
      <c r="U364" s="98">
        <f t="shared" si="168"/>
        <v>2</v>
      </c>
      <c r="V364" s="98">
        <f t="shared" si="169"/>
        <v>4</v>
      </c>
      <c r="W364" s="98">
        <f t="shared" si="170"/>
        <v>1</v>
      </c>
      <c r="X364" s="98">
        <f t="shared" si="171"/>
        <v>2</v>
      </c>
      <c r="Y364" s="98">
        <f t="shared" si="172"/>
        <v>1</v>
      </c>
      <c r="Z364" s="98">
        <f t="shared" si="173"/>
        <v>2</v>
      </c>
      <c r="AA364" s="98">
        <f t="shared" si="174"/>
        <v>2</v>
      </c>
      <c r="AB364" s="85" t="str">
        <f t="shared" si="175"/>
        <v>A</v>
      </c>
      <c r="AC364" s="99">
        <f t="shared" si="176"/>
        <v>0.92</v>
      </c>
      <c r="AD364" s="99">
        <f t="shared" si="177"/>
        <v>1.72</v>
      </c>
      <c r="AE364" s="99">
        <f t="shared" si="178"/>
        <v>7.0000000000000007E-2</v>
      </c>
      <c r="AF364" s="99">
        <f t="shared" si="179"/>
        <v>0.08</v>
      </c>
      <c r="AG364" s="99">
        <f t="shared" si="180"/>
        <v>0</v>
      </c>
      <c r="AH364" s="99">
        <f t="shared" si="181"/>
        <v>2.79</v>
      </c>
      <c r="AI364" s="99">
        <f t="shared" si="182"/>
        <v>3</v>
      </c>
      <c r="AJ364" s="85" t="str">
        <f t="shared" si="183"/>
        <v>B</v>
      </c>
      <c r="AK364" s="57" t="str">
        <f t="shared" si="161"/>
        <v>No Propaga</v>
      </c>
      <c r="AL364" s="58" t="str">
        <f t="shared" si="162"/>
        <v/>
      </c>
      <c r="AM364" s="58" t="str">
        <f t="shared" si="163"/>
        <v/>
      </c>
      <c r="AN364" s="59" t="str">
        <f t="shared" si="164"/>
        <v/>
      </c>
      <c r="AO364" s="59" t="str">
        <f t="shared" si="165"/>
        <v/>
      </c>
      <c r="AP364" s="60" t="str">
        <f t="shared" si="166"/>
        <v/>
      </c>
    </row>
    <row r="365" spans="1:42" ht="15" x14ac:dyDescent="0.2">
      <c r="A365" s="4">
        <v>360</v>
      </c>
      <c r="B365" s="54">
        <v>43337</v>
      </c>
      <c r="C365" s="100">
        <v>6.9</v>
      </c>
      <c r="D365" s="100">
        <v>77</v>
      </c>
      <c r="E365" s="61" t="s">
        <v>97</v>
      </c>
      <c r="F365" s="116">
        <v>43</v>
      </c>
      <c r="G365" s="121"/>
      <c r="H365" s="55">
        <f>IF($D365&gt;0,Bariloche!M360,"")</f>
        <v>73.32569372456112</v>
      </c>
      <c r="I365" s="55">
        <f>IF($D365&gt;0,Bariloche!O360,"")</f>
        <v>2.4930805182254714</v>
      </c>
      <c r="J365" s="55">
        <f>IF($D365&gt;0,Bariloche!Y360,"")</f>
        <v>1.5599999999999994</v>
      </c>
      <c r="K365" s="55">
        <f>IF($D365&gt;0,Bariloche!Z360,"")</f>
        <v>6.1591383151417638</v>
      </c>
      <c r="L365" s="55">
        <f>IF($D365&gt;0,Bariloche!AA360,"")</f>
        <v>1.9400156740543171</v>
      </c>
      <c r="M365" s="55">
        <f>IF($D365&gt;0,Bariloche!AB360,"")</f>
        <v>3.267177847158079</v>
      </c>
      <c r="N365" s="56">
        <v>89</v>
      </c>
      <c r="O365" s="85" t="str">
        <f>VLOOKUP(K365,Pastizal!$A$2:$AZ$32,MATCH(N365,Pastizal!$B$1:$AZ$1)+1)</f>
        <v>A</v>
      </c>
      <c r="P365" s="85" t="str">
        <f>VLOOKUP(K365,Arbustal!$A$1:$B$61,2)</f>
        <v>E</v>
      </c>
      <c r="Q365" s="85" t="str">
        <f>VLOOKUP(L365,'Tipo A'!$A$2:$GH$384,MATCH(K365,'Tipo A'!$B$1:$GH$1)+1)</f>
        <v>B</v>
      </c>
      <c r="R365" s="85" t="str">
        <f>VLOOKUP(K365,'Tipo B'!$A$2:$FG$72,MATCH(L365,'Tipo B'!$B$1:$FG$1)+1)</f>
        <v>M</v>
      </c>
      <c r="S365" s="85" t="str">
        <f>VLOOKUP(K365,Plantaciones!$A$2:$GT$72,MATCH(L365,Plantaciones!$B$1:$GT$1)+1)</f>
        <v>B</v>
      </c>
      <c r="T365" s="85" t="str">
        <f t="shared" si="167"/>
        <v>M</v>
      </c>
      <c r="U365" s="98">
        <f t="shared" si="168"/>
        <v>3</v>
      </c>
      <c r="V365" s="98">
        <f t="shared" si="169"/>
        <v>5</v>
      </c>
      <c r="W365" s="98">
        <f t="shared" si="170"/>
        <v>1</v>
      </c>
      <c r="X365" s="98">
        <f t="shared" si="171"/>
        <v>2</v>
      </c>
      <c r="Y365" s="98">
        <f t="shared" si="172"/>
        <v>1</v>
      </c>
      <c r="Z365" s="98">
        <f t="shared" si="173"/>
        <v>2.4</v>
      </c>
      <c r="AA365" s="98">
        <f t="shared" si="174"/>
        <v>2</v>
      </c>
      <c r="AB365" s="85" t="str">
        <f t="shared" si="175"/>
        <v>MA</v>
      </c>
      <c r="AC365" s="99">
        <f t="shared" si="176"/>
        <v>1.3800000000000001</v>
      </c>
      <c r="AD365" s="99">
        <f t="shared" si="177"/>
        <v>2.15</v>
      </c>
      <c r="AE365" s="99">
        <f t="shared" si="178"/>
        <v>7.0000000000000007E-2</v>
      </c>
      <c r="AF365" s="99">
        <f t="shared" si="179"/>
        <v>0.08</v>
      </c>
      <c r="AG365" s="99">
        <f t="shared" si="180"/>
        <v>0</v>
      </c>
      <c r="AH365" s="99">
        <f t="shared" si="181"/>
        <v>3.68</v>
      </c>
      <c r="AI365" s="99">
        <f t="shared" si="182"/>
        <v>4</v>
      </c>
      <c r="AJ365" s="85" t="str">
        <f t="shared" si="183"/>
        <v>B</v>
      </c>
      <c r="AK365" s="57" t="str">
        <f t="shared" si="161"/>
        <v>No Propaga</v>
      </c>
      <c r="AL365" s="58" t="str">
        <f t="shared" si="162"/>
        <v/>
      </c>
      <c r="AM365" s="58" t="str">
        <f t="shared" si="163"/>
        <v/>
      </c>
      <c r="AN365" s="59" t="str">
        <f t="shared" si="164"/>
        <v/>
      </c>
      <c r="AO365" s="59" t="str">
        <f t="shared" si="165"/>
        <v/>
      </c>
      <c r="AP365" s="60" t="str">
        <f t="shared" si="166"/>
        <v/>
      </c>
    </row>
    <row r="366" spans="1:42" ht="15" x14ac:dyDescent="0.2">
      <c r="A366" s="4">
        <v>361</v>
      </c>
      <c r="B366" s="54">
        <v>43338</v>
      </c>
      <c r="C366" s="100">
        <v>12.9</v>
      </c>
      <c r="D366" s="100">
        <v>58</v>
      </c>
      <c r="E366" s="61" t="s">
        <v>97</v>
      </c>
      <c r="F366" s="116">
        <v>36</v>
      </c>
      <c r="G366" s="121">
        <v>0.2</v>
      </c>
      <c r="H366" s="55">
        <f>IF($D366&gt;0,Bariloche!M361,"")</f>
        <v>81.951819505898712</v>
      </c>
      <c r="I366" s="55">
        <f>IF($D366&gt;0,Bariloche!O361,"")</f>
        <v>3.3171977982254717</v>
      </c>
      <c r="J366" s="55">
        <f>IF($D366&gt;0,Bariloche!Y361,"")</f>
        <v>3.5859999999999994</v>
      </c>
      <c r="K366" s="55">
        <f>IF($D366&gt;0,Bariloche!Z361,"")</f>
        <v>8.6916379962264365</v>
      </c>
      <c r="L366" s="55">
        <f>IF($D366&gt;0,Bariloche!AA361,"")</f>
        <v>2.9511386098304269</v>
      </c>
      <c r="M366" s="55">
        <f>IF($D366&gt;0,Bariloche!AB361,"")</f>
        <v>5.4679001436623276</v>
      </c>
      <c r="N366" s="56">
        <v>89</v>
      </c>
      <c r="O366" s="85" t="str">
        <f>VLOOKUP(K366,Pastizal!$A$2:$AZ$32,MATCH(N366,Pastizal!$B$1:$AZ$1)+1)</f>
        <v>MA</v>
      </c>
      <c r="P366" s="85" t="str">
        <f>VLOOKUP(K366,Arbustal!$A$1:$B$61,2)</f>
        <v>E</v>
      </c>
      <c r="Q366" s="85" t="str">
        <f>VLOOKUP(L366,'Tipo A'!$A$2:$GH$384,MATCH(K366,'Tipo A'!$B$1:$GH$1)+1)</f>
        <v>B</v>
      </c>
      <c r="R366" s="85" t="str">
        <f>VLOOKUP(K366,'Tipo B'!$A$2:$FG$72,MATCH(L366,'Tipo B'!$B$1:$FG$1)+1)</f>
        <v>M</v>
      </c>
      <c r="S366" s="85" t="str">
        <f>VLOOKUP(K366,Plantaciones!$A$2:$GT$72,MATCH(L366,Plantaciones!$B$1:$GT$1)+1)</f>
        <v>M</v>
      </c>
      <c r="T366" s="85" t="str">
        <f t="shared" si="167"/>
        <v>A</v>
      </c>
      <c r="U366" s="98">
        <f t="shared" si="168"/>
        <v>4</v>
      </c>
      <c r="V366" s="98">
        <f t="shared" si="169"/>
        <v>5</v>
      </c>
      <c r="W366" s="98">
        <f t="shared" si="170"/>
        <v>1</v>
      </c>
      <c r="X366" s="98">
        <f t="shared" si="171"/>
        <v>2</v>
      </c>
      <c r="Y366" s="98">
        <f t="shared" si="172"/>
        <v>2</v>
      </c>
      <c r="Z366" s="98">
        <f t="shared" si="173"/>
        <v>2.8</v>
      </c>
      <c r="AA366" s="98">
        <f t="shared" si="174"/>
        <v>3</v>
      </c>
      <c r="AB366" s="85" t="str">
        <f t="shared" si="175"/>
        <v>MA</v>
      </c>
      <c r="AC366" s="99">
        <f t="shared" si="176"/>
        <v>1.84</v>
      </c>
      <c r="AD366" s="99">
        <f t="shared" si="177"/>
        <v>2.15</v>
      </c>
      <c r="AE366" s="99">
        <f t="shared" si="178"/>
        <v>7.0000000000000007E-2</v>
      </c>
      <c r="AF366" s="99">
        <f t="shared" si="179"/>
        <v>0.08</v>
      </c>
      <c r="AG366" s="99">
        <f t="shared" si="180"/>
        <v>0</v>
      </c>
      <c r="AH366" s="99">
        <f t="shared" si="181"/>
        <v>4.1400000000000006</v>
      </c>
      <c r="AI366" s="99">
        <f t="shared" si="182"/>
        <v>4</v>
      </c>
      <c r="AJ366" s="85" t="str">
        <f t="shared" si="183"/>
        <v>B</v>
      </c>
      <c r="AK366" s="57" t="str">
        <f t="shared" si="161"/>
        <v>Propagación</v>
      </c>
      <c r="AL366" s="58" t="str">
        <f t="shared" si="162"/>
        <v/>
      </c>
      <c r="AM366" s="58" t="str">
        <f t="shared" si="163"/>
        <v/>
      </c>
      <c r="AN366" s="59" t="str">
        <f t="shared" si="164"/>
        <v/>
      </c>
      <c r="AO366" s="59" t="str">
        <f t="shared" si="165"/>
        <v/>
      </c>
      <c r="AP366" s="60" t="str">
        <f t="shared" si="166"/>
        <v/>
      </c>
    </row>
    <row r="367" spans="1:42" ht="15" x14ac:dyDescent="0.2">
      <c r="A367" s="4">
        <v>362</v>
      </c>
      <c r="B367" s="54">
        <v>43339</v>
      </c>
      <c r="C367" s="100">
        <v>11.1</v>
      </c>
      <c r="D367" s="100">
        <v>63</v>
      </c>
      <c r="E367" s="61" t="s">
        <v>70</v>
      </c>
      <c r="F367" s="116">
        <v>46</v>
      </c>
      <c r="G367" s="121"/>
      <c r="H367" s="55">
        <f>IF($D367&gt;0,Bariloche!M362,"")</f>
        <v>83.3152439979186</v>
      </c>
      <c r="I367" s="55">
        <f>IF($D367&gt;0,Bariloche!O362,"")</f>
        <v>3.9498619822254715</v>
      </c>
      <c r="J367" s="55">
        <f>IF($D367&gt;0,Bariloche!Y362,"")</f>
        <v>5.2879999999999994</v>
      </c>
      <c r="K367" s="55">
        <f>IF($D367&gt;0,Bariloche!Z362,"")</f>
        <v>17.068871848324036</v>
      </c>
      <c r="L367" s="55">
        <f>IF($D367&gt;0,Bariloche!AA362,"")</f>
        <v>3.6700101986680389</v>
      </c>
      <c r="M367" s="55">
        <f>IF($D367&gt;0,Bariloche!AB362,"")</f>
        <v>10.744258984753248</v>
      </c>
      <c r="N367" s="56">
        <v>89</v>
      </c>
      <c r="O367" s="85" t="str">
        <f>VLOOKUP(K367,Pastizal!$A$2:$AZ$32,MATCH(N367,Pastizal!$B$1:$AZ$1)+1)</f>
        <v>E</v>
      </c>
      <c r="P367" s="85" t="str">
        <f>VLOOKUP(K367,Arbustal!$A$1:$B$61,2)</f>
        <v>E</v>
      </c>
      <c r="Q367" s="85" t="str">
        <f>VLOOKUP(L367,'Tipo A'!$A$2:$GH$384,MATCH(K367,'Tipo A'!$B$1:$GH$1)+1)</f>
        <v>M</v>
      </c>
      <c r="R367" s="85" t="str">
        <f>VLOOKUP(K367,'Tipo B'!$A$2:$FG$72,MATCH(L367,'Tipo B'!$B$1:$FG$1)+1)</f>
        <v>M</v>
      </c>
      <c r="S367" s="85" t="str">
        <f>VLOOKUP(K367,Plantaciones!$A$2:$GT$72,MATCH(L367,Plantaciones!$B$1:$GT$1)+1)</f>
        <v>M</v>
      </c>
      <c r="T367" s="85" t="str">
        <f t="shared" si="167"/>
        <v>A</v>
      </c>
      <c r="U367" s="98">
        <f t="shared" si="168"/>
        <v>5</v>
      </c>
      <c r="V367" s="98">
        <f t="shared" si="169"/>
        <v>5</v>
      </c>
      <c r="W367" s="98">
        <f t="shared" si="170"/>
        <v>2</v>
      </c>
      <c r="X367" s="98">
        <f t="shared" si="171"/>
        <v>2</v>
      </c>
      <c r="Y367" s="98">
        <f t="shared" si="172"/>
        <v>2</v>
      </c>
      <c r="Z367" s="98">
        <f t="shared" si="173"/>
        <v>3.2</v>
      </c>
      <c r="AA367" s="98">
        <f t="shared" si="174"/>
        <v>3</v>
      </c>
      <c r="AB367" s="85" t="str">
        <f t="shared" si="175"/>
        <v>E</v>
      </c>
      <c r="AC367" s="99">
        <f t="shared" si="176"/>
        <v>2.3000000000000003</v>
      </c>
      <c r="AD367" s="99">
        <f t="shared" si="177"/>
        <v>2.15</v>
      </c>
      <c r="AE367" s="99">
        <f t="shared" si="178"/>
        <v>0.14000000000000001</v>
      </c>
      <c r="AF367" s="99">
        <f t="shared" si="179"/>
        <v>0.08</v>
      </c>
      <c r="AG367" s="99">
        <f t="shared" si="180"/>
        <v>0</v>
      </c>
      <c r="AH367" s="99">
        <f t="shared" si="181"/>
        <v>4.67</v>
      </c>
      <c r="AI367" s="99">
        <f t="shared" si="182"/>
        <v>5</v>
      </c>
      <c r="AJ367" s="85" t="str">
        <f t="shared" si="183"/>
        <v>M</v>
      </c>
      <c r="AK367" s="57" t="str">
        <f t="shared" si="161"/>
        <v>Propagación</v>
      </c>
      <c r="AL367" s="58" t="str">
        <f t="shared" si="162"/>
        <v>rápida</v>
      </c>
      <c r="AM367" s="58" t="str">
        <f t="shared" si="163"/>
        <v/>
      </c>
      <c r="AN367" s="59" t="str">
        <f t="shared" si="164"/>
        <v/>
      </c>
      <c r="AO367" s="59" t="str">
        <f t="shared" si="165"/>
        <v/>
      </c>
      <c r="AP367" s="60" t="str">
        <f t="shared" si="166"/>
        <v/>
      </c>
    </row>
    <row r="368" spans="1:42" ht="15" x14ac:dyDescent="0.2">
      <c r="A368" s="4">
        <v>363</v>
      </c>
      <c r="B368" s="54">
        <v>43340</v>
      </c>
      <c r="C368" s="100">
        <v>8.3000000000000007</v>
      </c>
      <c r="D368" s="100">
        <v>63</v>
      </c>
      <c r="E368" s="61" t="s">
        <v>70</v>
      </c>
      <c r="F368" s="116">
        <v>50</v>
      </c>
      <c r="G368" s="121"/>
      <c r="H368" s="55">
        <f>IF($D368&gt;0,Bariloche!M363,"")</f>
        <v>83.362394500051209</v>
      </c>
      <c r="I368" s="55">
        <f>IF($D368&gt;0,Bariloche!O363,"")</f>
        <v>4.4373245502254717</v>
      </c>
      <c r="J368" s="55">
        <f>IF($D368&gt;0,Bariloche!Y363,"")</f>
        <v>6.4859999999999998</v>
      </c>
      <c r="K368" s="55">
        <f>IF($D368&gt;0,Bariloche!Z363,"")</f>
        <v>21.00795379671305</v>
      </c>
      <c r="L368" s="55">
        <f>IF($D368&gt;0,Bariloche!AA363,"")</f>
        <v>4.1945626993009029</v>
      </c>
      <c r="M368" s="55">
        <f>IF($D368&gt;0,Bariloche!AB363,"")</f>
        <v>13.242450730017509</v>
      </c>
      <c r="N368" s="56">
        <v>89</v>
      </c>
      <c r="O368" s="85" t="str">
        <f>VLOOKUP(K368,Pastizal!$A$2:$AZ$32,MATCH(N368,Pastizal!$B$1:$AZ$1)+1)</f>
        <v>E</v>
      </c>
      <c r="P368" s="85" t="str">
        <f>VLOOKUP(K368,Arbustal!$A$1:$B$61,2)</f>
        <v>E</v>
      </c>
      <c r="Q368" s="85" t="str">
        <f>VLOOKUP(L368,'Tipo A'!$A$2:$GH$384,MATCH(K368,'Tipo A'!$B$1:$GH$1)+1)</f>
        <v>M</v>
      </c>
      <c r="R368" s="85" t="str">
        <f>VLOOKUP(K368,'Tipo B'!$A$2:$FG$72,MATCH(L368,'Tipo B'!$B$1:$FG$1)+1)</f>
        <v>M</v>
      </c>
      <c r="S368" s="85" t="str">
        <f>VLOOKUP(K368,Plantaciones!$A$2:$GT$72,MATCH(L368,Plantaciones!$B$1:$GT$1)+1)</f>
        <v>M</v>
      </c>
      <c r="T368" s="85" t="str">
        <f t="shared" si="167"/>
        <v>A</v>
      </c>
      <c r="U368" s="98">
        <f t="shared" si="168"/>
        <v>5</v>
      </c>
      <c r="V368" s="98">
        <f t="shared" si="169"/>
        <v>5</v>
      </c>
      <c r="W368" s="98">
        <f t="shared" si="170"/>
        <v>2</v>
      </c>
      <c r="X368" s="98">
        <f t="shared" si="171"/>
        <v>2</v>
      </c>
      <c r="Y368" s="98">
        <f t="shared" si="172"/>
        <v>2</v>
      </c>
      <c r="Z368" s="98">
        <f t="shared" si="173"/>
        <v>3.2</v>
      </c>
      <c r="AA368" s="98">
        <f t="shared" si="174"/>
        <v>3</v>
      </c>
      <c r="AB368" s="85" t="str">
        <f t="shared" si="175"/>
        <v>E</v>
      </c>
      <c r="AC368" s="99">
        <f t="shared" si="176"/>
        <v>2.3000000000000003</v>
      </c>
      <c r="AD368" s="99">
        <f t="shared" si="177"/>
        <v>2.15</v>
      </c>
      <c r="AE368" s="99">
        <f t="shared" si="178"/>
        <v>0.14000000000000001</v>
      </c>
      <c r="AF368" s="99">
        <f t="shared" si="179"/>
        <v>0.08</v>
      </c>
      <c r="AG368" s="99">
        <f t="shared" si="180"/>
        <v>0</v>
      </c>
      <c r="AH368" s="99">
        <f t="shared" si="181"/>
        <v>4.67</v>
      </c>
      <c r="AI368" s="99">
        <f t="shared" si="182"/>
        <v>5</v>
      </c>
      <c r="AJ368" s="85" t="str">
        <f t="shared" si="183"/>
        <v>M</v>
      </c>
      <c r="AK368" s="57" t="str">
        <f t="shared" si="161"/>
        <v>Propagación</v>
      </c>
      <c r="AL368" s="58" t="str">
        <f t="shared" si="162"/>
        <v>rápida</v>
      </c>
      <c r="AM368" s="58" t="str">
        <f t="shared" si="163"/>
        <v/>
      </c>
      <c r="AN368" s="59" t="str">
        <f t="shared" si="164"/>
        <v/>
      </c>
      <c r="AO368" s="59" t="str">
        <f t="shared" si="165"/>
        <v/>
      </c>
      <c r="AP368" s="60" t="str">
        <f t="shared" si="166"/>
        <v/>
      </c>
    </row>
    <row r="369" spans="1:47" ht="15" x14ac:dyDescent="0.2">
      <c r="A369" s="4">
        <v>364</v>
      </c>
      <c r="B369" s="54">
        <v>43341</v>
      </c>
      <c r="C369" s="100">
        <v>5.0999999999999996</v>
      </c>
      <c r="D369" s="100">
        <v>82</v>
      </c>
      <c r="E369" s="61" t="s">
        <v>70</v>
      </c>
      <c r="F369" s="116">
        <v>7</v>
      </c>
      <c r="G369" s="121">
        <v>4</v>
      </c>
      <c r="H369" s="55">
        <f>IF($D369&gt;0,Bariloche!M364,"")</f>
        <v>47.220401641683118</v>
      </c>
      <c r="I369" s="55">
        <f>IF($D369&gt;0,Bariloche!O364,"")</f>
        <v>2.3528162127051813</v>
      </c>
      <c r="J369" s="55">
        <f>IF($D369&gt;0,Bariloche!Y364,"")</f>
        <v>3.0274913382303179</v>
      </c>
      <c r="K369" s="55">
        <f>IF($D369&gt;0,Bariloche!Z364,"")</f>
        <v>0.1623029525922807</v>
      </c>
      <c r="L369" s="55">
        <f>IF($D369&gt;0,Bariloche!AA364,"")</f>
        <v>2.0573723777408306</v>
      </c>
      <c r="M369" s="55">
        <f>IF($D369&gt;0,Bariloche!AB364,"")</f>
        <v>5.067314624539801E-2</v>
      </c>
      <c r="N369" s="56">
        <v>89</v>
      </c>
      <c r="O369" s="85" t="str">
        <f>VLOOKUP(K369,Pastizal!$A$2:$AZ$32,MATCH(N369,Pastizal!$B$1:$AZ$1)+1)</f>
        <v>B</v>
      </c>
      <c r="P369" s="85" t="str">
        <f>VLOOKUP(K369,Arbustal!$A$1:$B$61,2)</f>
        <v>B</v>
      </c>
      <c r="Q369" s="85" t="str">
        <f>VLOOKUP(L369,'Tipo A'!$A$2:$GH$384,MATCH(K369,'Tipo A'!$B$1:$GH$1)+1)</f>
        <v>B</v>
      </c>
      <c r="R369" s="85" t="str">
        <f>VLOOKUP(K369,'Tipo B'!$A$2:$FG$72,MATCH(L369,'Tipo B'!$B$1:$FG$1)+1)</f>
        <v>B</v>
      </c>
      <c r="S369" s="85" t="str">
        <f>VLOOKUP(K369,Plantaciones!$A$2:$GT$72,MATCH(L369,Plantaciones!$B$1:$GT$1)+1)</f>
        <v>B</v>
      </c>
      <c r="T369" s="85" t="str">
        <f t="shared" si="167"/>
        <v>B</v>
      </c>
      <c r="U369" s="98">
        <f t="shared" si="168"/>
        <v>1</v>
      </c>
      <c r="V369" s="98">
        <f t="shared" si="169"/>
        <v>1</v>
      </c>
      <c r="W369" s="98">
        <f t="shared" si="170"/>
        <v>1</v>
      </c>
      <c r="X369" s="98">
        <f t="shared" si="171"/>
        <v>1</v>
      </c>
      <c r="Y369" s="98">
        <f t="shared" si="172"/>
        <v>1</v>
      </c>
      <c r="Z369" s="98">
        <f t="shared" si="173"/>
        <v>1</v>
      </c>
      <c r="AA369" s="98">
        <f t="shared" si="174"/>
        <v>1</v>
      </c>
      <c r="AB369" s="85" t="str">
        <f t="shared" si="175"/>
        <v>B</v>
      </c>
      <c r="AC369" s="99">
        <f t="shared" si="176"/>
        <v>0.46</v>
      </c>
      <c r="AD369" s="99">
        <f t="shared" si="177"/>
        <v>0.43</v>
      </c>
      <c r="AE369" s="99">
        <f t="shared" si="178"/>
        <v>7.0000000000000007E-2</v>
      </c>
      <c r="AF369" s="99">
        <f t="shared" si="179"/>
        <v>0.04</v>
      </c>
      <c r="AG369" s="99">
        <f t="shared" si="180"/>
        <v>0</v>
      </c>
      <c r="AH369" s="99">
        <f t="shared" si="181"/>
        <v>1</v>
      </c>
      <c r="AI369" s="99">
        <f t="shared" si="182"/>
        <v>1</v>
      </c>
      <c r="AJ369" s="85" t="str">
        <f t="shared" si="183"/>
        <v>B</v>
      </c>
      <c r="AK369" s="57" t="str">
        <f t="shared" si="161"/>
        <v>No Propaga</v>
      </c>
      <c r="AL369" s="58" t="str">
        <f t="shared" si="162"/>
        <v/>
      </c>
      <c r="AM369" s="58" t="str">
        <f t="shared" si="163"/>
        <v/>
      </c>
      <c r="AN369" s="59" t="str">
        <f t="shared" si="164"/>
        <v/>
      </c>
      <c r="AO369" s="59" t="str">
        <f t="shared" si="165"/>
        <v/>
      </c>
      <c r="AP369" s="60" t="str">
        <f t="shared" si="166"/>
        <v/>
      </c>
    </row>
    <row r="370" spans="1:47" ht="15" x14ac:dyDescent="0.2">
      <c r="A370" s="4">
        <v>365</v>
      </c>
      <c r="B370" s="54">
        <v>43342</v>
      </c>
      <c r="C370" s="100">
        <v>5.0999999999999996</v>
      </c>
      <c r="D370" s="100">
        <v>47</v>
      </c>
      <c r="E370" s="61" t="s">
        <v>71</v>
      </c>
      <c r="F370" s="116">
        <v>14</v>
      </c>
      <c r="G370" s="121"/>
      <c r="H370" s="55">
        <f>IF($D370&gt;0,Bariloche!M365,"")</f>
        <v>67.249914666270158</v>
      </c>
      <c r="I370" s="55">
        <f>IF($D370&gt;0,Bariloche!O365,"")</f>
        <v>2.8133688287051815</v>
      </c>
      <c r="J370" s="55">
        <f>IF($D370&gt;0,Bariloche!Y365,"")</f>
        <v>3.6494913382303178</v>
      </c>
      <c r="K370" s="55">
        <f>IF($D370&gt;0,Bariloche!Z365,"")</f>
        <v>1.1591869992689041</v>
      </c>
      <c r="L370" s="55">
        <f>IF($D370&gt;0,Bariloche!AA365,"")</f>
        <v>2.5210342340812031</v>
      </c>
      <c r="M370" s="55">
        <f>IF($D370&gt;0,Bariloche!AB365,"")</f>
        <v>0.38515959839937652</v>
      </c>
      <c r="N370" s="56">
        <v>89</v>
      </c>
      <c r="O370" s="85" t="str">
        <f>VLOOKUP(K370,Pastizal!$A$2:$AZ$32,MATCH(N370,Pastizal!$B$1:$AZ$1)+1)</f>
        <v>M</v>
      </c>
      <c r="P370" s="85" t="str">
        <f>VLOOKUP(K370,Arbustal!$A$1:$B$61,2)</f>
        <v>A</v>
      </c>
      <c r="Q370" s="85" t="str">
        <f>VLOOKUP(L370,'Tipo A'!$A$2:$GH$384,MATCH(K370,'Tipo A'!$B$1:$GH$1)+1)</f>
        <v>B</v>
      </c>
      <c r="R370" s="85" t="str">
        <f>VLOOKUP(K370,'Tipo B'!$A$2:$FG$72,MATCH(L370,'Tipo B'!$B$1:$FG$1)+1)</f>
        <v>B</v>
      </c>
      <c r="S370" s="85" t="str">
        <f>VLOOKUP(K370,Plantaciones!$A$2:$GT$72,MATCH(L370,Plantaciones!$B$1:$GT$1)+1)</f>
        <v>B</v>
      </c>
      <c r="T370" s="85" t="str">
        <f t="shared" si="167"/>
        <v>M</v>
      </c>
      <c r="U370" s="98">
        <f t="shared" si="168"/>
        <v>2</v>
      </c>
      <c r="V370" s="98">
        <f t="shared" si="169"/>
        <v>3</v>
      </c>
      <c r="W370" s="98">
        <f t="shared" si="170"/>
        <v>1</v>
      </c>
      <c r="X370" s="98">
        <f t="shared" si="171"/>
        <v>1</v>
      </c>
      <c r="Y370" s="98">
        <f t="shared" si="172"/>
        <v>1</v>
      </c>
      <c r="Z370" s="98">
        <f t="shared" si="173"/>
        <v>1.6</v>
      </c>
      <c r="AA370" s="98">
        <f t="shared" si="174"/>
        <v>2</v>
      </c>
      <c r="AB370" s="85" t="str">
        <f t="shared" si="175"/>
        <v>M</v>
      </c>
      <c r="AC370" s="99">
        <f t="shared" si="176"/>
        <v>0.92</v>
      </c>
      <c r="AD370" s="99">
        <f t="shared" si="177"/>
        <v>1.29</v>
      </c>
      <c r="AE370" s="99">
        <f t="shared" si="178"/>
        <v>7.0000000000000007E-2</v>
      </c>
      <c r="AF370" s="99">
        <f t="shared" si="179"/>
        <v>0.04</v>
      </c>
      <c r="AG370" s="99">
        <f t="shared" si="180"/>
        <v>0</v>
      </c>
      <c r="AH370" s="99">
        <f t="shared" si="181"/>
        <v>2.3199999999999998</v>
      </c>
      <c r="AI370" s="99">
        <f t="shared" si="182"/>
        <v>2</v>
      </c>
      <c r="AJ370" s="85" t="str">
        <f t="shared" si="183"/>
        <v>B</v>
      </c>
      <c r="AK370" s="57" t="str">
        <f t="shared" si="161"/>
        <v>No Propaga</v>
      </c>
      <c r="AL370" s="58" t="str">
        <f t="shared" si="162"/>
        <v/>
      </c>
      <c r="AM370" s="58" t="str">
        <f t="shared" si="163"/>
        <v/>
      </c>
      <c r="AN370" s="59" t="str">
        <f t="shared" si="164"/>
        <v/>
      </c>
      <c r="AO370" s="59" t="str">
        <f t="shared" si="165"/>
        <v/>
      </c>
      <c r="AP370" s="60" t="str">
        <f t="shared" si="166"/>
        <v/>
      </c>
    </row>
    <row r="371" spans="1:47" ht="15" x14ac:dyDescent="0.2">
      <c r="A371" s="4">
        <v>366</v>
      </c>
      <c r="B371" s="54">
        <v>43343</v>
      </c>
      <c r="C371" s="100">
        <v>2.5</v>
      </c>
      <c r="D371" s="100">
        <v>70</v>
      </c>
      <c r="E371" s="61" t="s">
        <v>121</v>
      </c>
      <c r="F371" s="116">
        <v>5</v>
      </c>
      <c r="G371" s="121"/>
      <c r="H371" s="55">
        <f>IF($D371&gt;0,Bariloche!M366,"")</f>
        <v>72.401321837077518</v>
      </c>
      <c r="I371" s="55">
        <f>IF($D371&gt;0,Bariloche!O366,"")</f>
        <v>2.9647373087051814</v>
      </c>
      <c r="J371" s="55">
        <f>IF($D371&gt;0,Bariloche!Y366,"")</f>
        <v>3.8034913382303177</v>
      </c>
      <c r="K371" s="55">
        <f>IF($D371&gt;0,Bariloche!Z366,"")</f>
        <v>0.87443820828193464</v>
      </c>
      <c r="L371" s="55">
        <f>IF($D371&gt;0,Bariloche!AA366,"")</f>
        <v>2.6677268964508403</v>
      </c>
      <c r="M371" s="55">
        <f>IF($D371&gt;0,Bariloche!AB366,"")</f>
        <v>0.29596190216723745</v>
      </c>
      <c r="N371" s="56">
        <v>89</v>
      </c>
      <c r="O371" s="85" t="str">
        <f>VLOOKUP(K371,Pastizal!$A$2:$AZ$32,MATCH(N371,Pastizal!$B$1:$AZ$1)+1)</f>
        <v>B</v>
      </c>
      <c r="P371" s="85" t="str">
        <f>VLOOKUP(K371,Arbustal!$A$1:$B$61,2)</f>
        <v>M</v>
      </c>
      <c r="Q371" s="85" t="str">
        <f>VLOOKUP(L371,'Tipo A'!$A$2:$GH$384,MATCH(K371,'Tipo A'!$B$1:$GH$1)+1)</f>
        <v>B</v>
      </c>
      <c r="R371" s="85" t="str">
        <f>VLOOKUP(K371,'Tipo B'!$A$2:$FG$72,MATCH(L371,'Tipo B'!$B$1:$FG$1)+1)</f>
        <v>B</v>
      </c>
      <c r="S371" s="85" t="str">
        <f>VLOOKUP(K371,Plantaciones!$A$2:$GT$72,MATCH(L371,Plantaciones!$B$1:$GT$1)+1)</f>
        <v>B</v>
      </c>
      <c r="T371" s="85" t="str">
        <f t="shared" si="167"/>
        <v>B</v>
      </c>
      <c r="U371" s="98">
        <f t="shared" si="168"/>
        <v>1</v>
      </c>
      <c r="V371" s="98">
        <f t="shared" si="169"/>
        <v>2</v>
      </c>
      <c r="W371" s="98">
        <f t="shared" si="170"/>
        <v>1</v>
      </c>
      <c r="X371" s="98">
        <f t="shared" si="171"/>
        <v>1</v>
      </c>
      <c r="Y371" s="98">
        <f t="shared" si="172"/>
        <v>1</v>
      </c>
      <c r="Z371" s="98">
        <f t="shared" si="173"/>
        <v>1.2</v>
      </c>
      <c r="AA371" s="98">
        <f t="shared" si="174"/>
        <v>1</v>
      </c>
      <c r="AB371" s="85" t="str">
        <f t="shared" si="175"/>
        <v>B</v>
      </c>
      <c r="AC371" s="99">
        <f t="shared" si="176"/>
        <v>0.46</v>
      </c>
      <c r="AD371" s="99">
        <f t="shared" si="177"/>
        <v>0.86</v>
      </c>
      <c r="AE371" s="99">
        <f t="shared" si="178"/>
        <v>7.0000000000000007E-2</v>
      </c>
      <c r="AF371" s="99">
        <f t="shared" si="179"/>
        <v>0.04</v>
      </c>
      <c r="AG371" s="99">
        <f t="shared" si="180"/>
        <v>0</v>
      </c>
      <c r="AH371" s="99">
        <f t="shared" si="181"/>
        <v>1.4300000000000002</v>
      </c>
      <c r="AI371" s="99">
        <f t="shared" si="182"/>
        <v>1</v>
      </c>
      <c r="AJ371" s="85" t="str">
        <f t="shared" si="183"/>
        <v>B</v>
      </c>
      <c r="AK371" s="57" t="str">
        <f t="shared" si="161"/>
        <v>No Propaga</v>
      </c>
      <c r="AL371" s="58" t="str">
        <f t="shared" si="162"/>
        <v/>
      </c>
      <c r="AM371" s="58" t="str">
        <f t="shared" si="163"/>
        <v/>
      </c>
      <c r="AN371" s="59" t="str">
        <f t="shared" si="164"/>
        <v/>
      </c>
      <c r="AO371" s="59" t="str">
        <f t="shared" si="165"/>
        <v/>
      </c>
      <c r="AP371" s="60" t="str">
        <f t="shared" si="166"/>
        <v/>
      </c>
    </row>
    <row r="372" spans="1:47" ht="15" x14ac:dyDescent="0.2">
      <c r="A372" s="4">
        <v>367</v>
      </c>
      <c r="B372" s="54">
        <v>43344</v>
      </c>
      <c r="C372" s="100"/>
      <c r="D372" s="100"/>
      <c r="E372" s="61"/>
      <c r="F372" s="116"/>
      <c r="G372" s="121"/>
      <c r="H372" s="55" t="str">
        <f>IF($D372&gt;0,Bariloche!M367,"")</f>
        <v/>
      </c>
      <c r="I372" s="55" t="str">
        <f>IF($D372&gt;0,Bariloche!O367,"")</f>
        <v/>
      </c>
      <c r="J372" s="55" t="str">
        <f>IF($D372&gt;0,Bariloche!Y367,"")</f>
        <v/>
      </c>
      <c r="K372" s="55" t="str">
        <f>IF($D372&gt;0,Bariloche!Z367,"")</f>
        <v/>
      </c>
      <c r="L372" s="55" t="str">
        <f>IF($D372&gt;0,Bariloche!AA367,"")</f>
        <v/>
      </c>
      <c r="M372" s="55" t="str">
        <f>IF($D372&gt;0,Bariloche!AB367,"")</f>
        <v/>
      </c>
      <c r="N372" s="56">
        <v>89</v>
      </c>
      <c r="O372" s="85" t="e">
        <f>VLOOKUP(K372,Pastizal!$A$2:$AZ$32,MATCH(N372,Pastizal!$B$1:$AZ$1)+1)</f>
        <v>#N/A</v>
      </c>
      <c r="P372" s="85" t="e">
        <f>VLOOKUP(K372,Arbustal!$A$1:$B$61,2)</f>
        <v>#N/A</v>
      </c>
      <c r="Q372" s="85" t="e">
        <f>VLOOKUP(L372,'Tipo A'!$A$2:$GH$384,MATCH(K372,'Tipo A'!$B$1:$GH$1)+1)</f>
        <v>#N/A</v>
      </c>
      <c r="R372" s="85" t="e">
        <f>VLOOKUP(K372,'Tipo B'!$A$2:$FG$72,MATCH(L372,'Tipo B'!$B$1:$FG$1)+1)</f>
        <v>#N/A</v>
      </c>
      <c r="S372" s="85" t="e">
        <f>VLOOKUP(K372,Plantaciones!$A$2:$GT$72,MATCH(L372,Plantaciones!$B$1:$GT$1)+1)</f>
        <v>#N/A</v>
      </c>
      <c r="T372" s="85" t="e">
        <f t="shared" si="167"/>
        <v>#N/A</v>
      </c>
      <c r="U372" s="98" t="e">
        <f t="shared" si="168"/>
        <v>#N/A</v>
      </c>
      <c r="V372" s="98" t="e">
        <f t="shared" si="169"/>
        <v>#N/A</v>
      </c>
      <c r="W372" s="98" t="e">
        <f t="shared" si="170"/>
        <v>#N/A</v>
      </c>
      <c r="X372" s="98" t="e">
        <f t="shared" si="171"/>
        <v>#N/A</v>
      </c>
      <c r="Y372" s="98" t="e">
        <f t="shared" si="172"/>
        <v>#N/A</v>
      </c>
      <c r="Z372" s="98" t="e">
        <f t="shared" si="173"/>
        <v>#N/A</v>
      </c>
      <c r="AA372" s="98" t="e">
        <f t="shared" si="174"/>
        <v>#N/A</v>
      </c>
      <c r="AB372" s="85" t="e">
        <f t="shared" si="175"/>
        <v>#N/A</v>
      </c>
      <c r="AC372" s="99" t="e">
        <f t="shared" si="176"/>
        <v>#N/A</v>
      </c>
      <c r="AD372" s="99" t="e">
        <f t="shared" si="177"/>
        <v>#N/A</v>
      </c>
      <c r="AE372" s="99" t="e">
        <f t="shared" si="178"/>
        <v>#N/A</v>
      </c>
      <c r="AF372" s="99" t="e">
        <f t="shared" si="179"/>
        <v>#N/A</v>
      </c>
      <c r="AG372" s="99" t="e">
        <f t="shared" si="180"/>
        <v>#N/A</v>
      </c>
      <c r="AH372" s="99" t="e">
        <f t="shared" si="181"/>
        <v>#N/A</v>
      </c>
      <c r="AI372" s="99" t="e">
        <f t="shared" si="182"/>
        <v>#N/A</v>
      </c>
      <c r="AJ372" s="85" t="str">
        <f t="shared" si="183"/>
        <v>E</v>
      </c>
      <c r="AK372" s="57" t="str">
        <f t="shared" si="161"/>
        <v/>
      </c>
      <c r="AL372" s="58" t="str">
        <f t="shared" si="162"/>
        <v/>
      </c>
      <c r="AM372" s="58" t="str">
        <f t="shared" si="163"/>
        <v/>
      </c>
      <c r="AN372" s="59" t="str">
        <f t="shared" si="164"/>
        <v/>
      </c>
      <c r="AO372" s="59" t="str">
        <f t="shared" si="165"/>
        <v/>
      </c>
      <c r="AP372" s="60" t="str">
        <f t="shared" si="166"/>
        <v/>
      </c>
    </row>
    <row r="373" spans="1:47" s="122" customFormat="1" ht="15" x14ac:dyDescent="0.2">
      <c r="A373" s="4">
        <v>368</v>
      </c>
      <c r="B373" s="54"/>
      <c r="C373" s="184"/>
      <c r="D373" s="184"/>
      <c r="E373" s="146"/>
      <c r="F373" s="185"/>
      <c r="G373" s="186"/>
      <c r="H373" s="55" t="str">
        <f>IF($D373&gt;0,Bariloche!M368,"")</f>
        <v/>
      </c>
      <c r="I373" s="55" t="str">
        <f>IF($D373&gt;0,Bariloche!O368,"")</f>
        <v/>
      </c>
      <c r="J373" s="55" t="str">
        <f>IF($D373&gt;0,Bariloche!Y368,"")</f>
        <v/>
      </c>
      <c r="K373" s="55" t="str">
        <f>IF($D373&gt;0,Bariloche!Z368,"")</f>
        <v/>
      </c>
      <c r="L373" s="55" t="str">
        <f>IF($D373&gt;0,Bariloche!AA368,"")</f>
        <v/>
      </c>
      <c r="M373" s="55" t="str">
        <f>IF($D373&gt;0,Bariloche!AB368,"")</f>
        <v/>
      </c>
      <c r="N373" s="56">
        <v>89</v>
      </c>
      <c r="O373" s="85" t="e">
        <f>VLOOKUP(K373,Pastizal!$A$2:$AZ$32,MATCH(N373,Pastizal!$B$1:$AZ$1)+1)</f>
        <v>#N/A</v>
      </c>
      <c r="P373" s="85" t="e">
        <f>VLOOKUP(K373,Arbustal!$A$1:$B$61,2)</f>
        <v>#N/A</v>
      </c>
      <c r="Q373" s="85" t="e">
        <f>VLOOKUP(L373,'Tipo A'!$A$2:$GH$384,MATCH(K373,'Tipo A'!$B$1:$GH$1)+1)</f>
        <v>#N/A</v>
      </c>
      <c r="R373" s="85" t="e">
        <f>VLOOKUP(K373,'Tipo B'!$A$2:$FG$72,MATCH(L373,'Tipo B'!$B$1:$FG$1)+1)</f>
        <v>#N/A</v>
      </c>
      <c r="S373" s="85" t="e">
        <f>VLOOKUP(K373,Plantaciones!$A$2:$GT$72,MATCH(L373,Plantaciones!$B$1:$GT$1)+1)</f>
        <v>#N/A</v>
      </c>
      <c r="T373" s="85" t="e">
        <f t="shared" ref="T373:T379" si="184">IF(AA373=1,"B",IF(AA373=2,"M",IF(AA373=3,"A",IF(AA373=4,"MA",IF(AA373=5,"E")))))</f>
        <v>#N/A</v>
      </c>
      <c r="U373" s="98" t="e">
        <f t="shared" ref="U373:U379" si="185">IF(O373="B",1,IF(O373="M",2,IF(O373="A",3,IF(O373="MA",4,IF(O373="E",5)))))</f>
        <v>#N/A</v>
      </c>
      <c r="V373" s="98" t="e">
        <f t="shared" ref="V373:V379" si="186">IF(P373="B",1,IF(P373="M",2,IF(P373="A",3,IF(P373="MA",4,IF(P373="E",5)))))</f>
        <v>#N/A</v>
      </c>
      <c r="W373" s="98" t="e">
        <f t="shared" ref="W373:W379" si="187">IF(Q373="B",1,IF(Q373="M",2,IF(Q373="A",3,IF(Q373="MA",4,IF(Q373="E",5)))))</f>
        <v>#N/A</v>
      </c>
      <c r="X373" s="98" t="e">
        <f t="shared" ref="X373:X379" si="188">IF(R373="B",1,IF(R373="M",2,IF(R373="A",3,IF(R373="MA",4,IF(R373="E",5)))))</f>
        <v>#N/A</v>
      </c>
      <c r="Y373" s="98" t="e">
        <f t="shared" ref="Y373:Y379" si="189">IF(S373="B",1,IF(S373="M",2,IF(S373="A",3,IF(S373="MA",4,IF(S373="E",5)))))</f>
        <v>#N/A</v>
      </c>
      <c r="Z373" s="98" t="e">
        <f t="shared" ref="Z373:Z379" si="190">AVERAGE(U373:Y373)</f>
        <v>#N/A</v>
      </c>
      <c r="AA373" s="98" t="e">
        <f t="shared" ref="AA373:AA379" si="191">ROUND(Z373,0)</f>
        <v>#N/A</v>
      </c>
      <c r="AB373" s="85" t="e">
        <f t="shared" ref="AB373:AB379" si="192">IF(AI373=1,"B",IF(AI373=2,"M",IF(AI373=3,"A",IF(AI373=4,"MA",IF(AI373=5,"E")))))</f>
        <v>#N/A</v>
      </c>
      <c r="AC373" s="99" t="e">
        <f t="shared" si="176"/>
        <v>#N/A</v>
      </c>
      <c r="AD373" s="99" t="e">
        <f t="shared" si="177"/>
        <v>#N/A</v>
      </c>
      <c r="AE373" s="99" t="e">
        <f t="shared" si="178"/>
        <v>#N/A</v>
      </c>
      <c r="AF373" s="99" t="e">
        <f t="shared" si="179"/>
        <v>#N/A</v>
      </c>
      <c r="AG373" s="99" t="e">
        <f t="shared" si="180"/>
        <v>#N/A</v>
      </c>
      <c r="AH373" s="99" t="e">
        <f t="shared" si="181"/>
        <v>#N/A</v>
      </c>
      <c r="AI373" s="99" t="e">
        <f t="shared" si="182"/>
        <v>#N/A</v>
      </c>
      <c r="AJ373" s="85" t="str">
        <f t="shared" si="183"/>
        <v>E</v>
      </c>
      <c r="AK373" s="57" t="str">
        <f t="shared" si="161"/>
        <v/>
      </c>
      <c r="AL373" s="58" t="str">
        <f t="shared" si="162"/>
        <v/>
      </c>
      <c r="AM373" s="58" t="str">
        <f t="shared" si="163"/>
        <v/>
      </c>
      <c r="AN373" s="59" t="str">
        <f t="shared" si="164"/>
        <v/>
      </c>
      <c r="AO373" s="59" t="str">
        <f t="shared" si="165"/>
        <v/>
      </c>
      <c r="AP373" s="60" t="str">
        <f t="shared" si="166"/>
        <v/>
      </c>
      <c r="AT373" s="182"/>
      <c r="AU373" s="182"/>
    </row>
    <row r="374" spans="1:47" ht="15" x14ac:dyDescent="0.2">
      <c r="A374" s="4">
        <v>369</v>
      </c>
      <c r="B374" s="54"/>
      <c r="C374" s="100"/>
      <c r="D374" s="100"/>
      <c r="E374" s="61"/>
      <c r="F374" s="116"/>
      <c r="G374" s="121"/>
      <c r="H374" s="55" t="str">
        <f>IF($D374&gt;0,Bariloche!M369,"")</f>
        <v/>
      </c>
      <c r="I374" s="55" t="str">
        <f>IF($D374&gt;0,Bariloche!O369,"")</f>
        <v/>
      </c>
      <c r="J374" s="55" t="str">
        <f>IF($D374&gt;0,Bariloche!Y369,"")</f>
        <v/>
      </c>
      <c r="K374" s="55" t="str">
        <f>IF($D374&gt;0,Bariloche!Z369,"")</f>
        <v/>
      </c>
      <c r="L374" s="55" t="str">
        <f>IF($D374&gt;0,Bariloche!AA369,"")</f>
        <v/>
      </c>
      <c r="M374" s="55" t="str">
        <f>IF($D374&gt;0,Bariloche!AB369,"")</f>
        <v/>
      </c>
      <c r="N374" s="56">
        <v>89</v>
      </c>
      <c r="O374" s="85" t="e">
        <f>VLOOKUP(K374,Pastizal!$A$2:$AZ$32,MATCH(N374,Pastizal!$B$1:$AZ$1)+1)</f>
        <v>#N/A</v>
      </c>
      <c r="P374" s="85" t="e">
        <f>VLOOKUP(K374,Arbustal!$A$1:$B$61,2)</f>
        <v>#N/A</v>
      </c>
      <c r="Q374" s="85" t="e">
        <f>VLOOKUP(L374,'Tipo A'!$A$2:$GH$384,MATCH(K374,'Tipo A'!$B$1:$GH$1)+1)</f>
        <v>#N/A</v>
      </c>
      <c r="R374" s="85" t="e">
        <f>VLOOKUP(K374,'Tipo B'!$A$2:$FG$72,MATCH(L374,'Tipo B'!$B$1:$FG$1)+1)</f>
        <v>#N/A</v>
      </c>
      <c r="S374" s="85" t="e">
        <f>VLOOKUP(K374,Plantaciones!$A$2:$GT$72,MATCH(L374,Plantaciones!$B$1:$GT$1)+1)</f>
        <v>#N/A</v>
      </c>
      <c r="T374" s="85" t="e">
        <f t="shared" si="184"/>
        <v>#N/A</v>
      </c>
      <c r="U374" s="98" t="e">
        <f t="shared" si="185"/>
        <v>#N/A</v>
      </c>
      <c r="V374" s="98" t="e">
        <f t="shared" si="186"/>
        <v>#N/A</v>
      </c>
      <c r="W374" s="98" t="e">
        <f t="shared" si="187"/>
        <v>#N/A</v>
      </c>
      <c r="X374" s="98" t="e">
        <f t="shared" si="188"/>
        <v>#N/A</v>
      </c>
      <c r="Y374" s="98" t="e">
        <f t="shared" si="189"/>
        <v>#N/A</v>
      </c>
      <c r="Z374" s="98" t="e">
        <f t="shared" si="190"/>
        <v>#N/A</v>
      </c>
      <c r="AA374" s="98" t="e">
        <f t="shared" si="191"/>
        <v>#N/A</v>
      </c>
      <c r="AB374" s="85" t="e">
        <f t="shared" si="192"/>
        <v>#N/A</v>
      </c>
      <c r="AC374" s="99" t="e">
        <f t="shared" ref="AC374:AC398" si="193">U374*AC$5</f>
        <v>#N/A</v>
      </c>
      <c r="AD374" s="99" t="e">
        <f t="shared" ref="AD374:AD398" si="194">V374*AD$5</f>
        <v>#N/A</v>
      </c>
      <c r="AE374" s="99" t="e">
        <f t="shared" ref="AE374:AE398" si="195">W374*AE$5</f>
        <v>#N/A</v>
      </c>
      <c r="AF374" s="99" t="e">
        <f t="shared" ref="AF374:AF398" si="196">X374*AF$5</f>
        <v>#N/A</v>
      </c>
      <c r="AG374" s="99" t="e">
        <f t="shared" ref="AG374:AG398" si="197">Y374*AG$5</f>
        <v>#N/A</v>
      </c>
      <c r="AH374" s="99" t="e">
        <f t="shared" ref="AH374:AH398" si="198">SUM(AC374:AG374)</f>
        <v>#N/A</v>
      </c>
      <c r="AI374" s="99" t="e">
        <f t="shared" ref="AI374:AI398" si="199">ROUND(AH374,0)</f>
        <v>#N/A</v>
      </c>
      <c r="AJ374" s="85" t="str">
        <f t="shared" ref="AJ374:AJ398" si="200">IF(M374&gt;=56,"E",IF(M374&gt;=37,"MA",IF(M374&gt;=21,"A",IF(M374&gt;=9,"M",IF(M374&lt;9,"B","")))))</f>
        <v>E</v>
      </c>
      <c r="AK374" s="140" t="str">
        <f t="shared" si="161"/>
        <v/>
      </c>
      <c r="AL374" s="141" t="str">
        <f t="shared" si="162"/>
        <v/>
      </c>
      <c r="AM374" s="141" t="str">
        <f t="shared" si="163"/>
        <v/>
      </c>
      <c r="AN374" s="142" t="str">
        <f t="shared" si="164"/>
        <v/>
      </c>
      <c r="AO374" s="142" t="str">
        <f t="shared" si="165"/>
        <v/>
      </c>
      <c r="AP374" s="143" t="str">
        <f t="shared" si="166"/>
        <v/>
      </c>
    </row>
    <row r="375" spans="1:47" ht="15" x14ac:dyDescent="0.2">
      <c r="A375" s="4">
        <v>370</v>
      </c>
      <c r="B375" s="54"/>
      <c r="C375" s="100"/>
      <c r="D375" s="100"/>
      <c r="E375" s="61"/>
      <c r="F375" s="116"/>
      <c r="G375" s="121"/>
      <c r="H375" s="55" t="str">
        <f>IF($D375&gt;0,Bariloche!M370,"")</f>
        <v/>
      </c>
      <c r="I375" s="55" t="str">
        <f>IF($D375&gt;0,Bariloche!O370,"")</f>
        <v/>
      </c>
      <c r="J375" s="55" t="str">
        <f>IF($D375&gt;0,Bariloche!Y370,"")</f>
        <v/>
      </c>
      <c r="K375" s="55" t="str">
        <f>IF($D375&gt;0,Bariloche!Z370,"")</f>
        <v/>
      </c>
      <c r="L375" s="55" t="str">
        <f>IF($D375&gt;0,Bariloche!AA370,"")</f>
        <v/>
      </c>
      <c r="M375" s="55" t="str">
        <f>IF($D375&gt;0,Bariloche!AB370,"")</f>
        <v/>
      </c>
      <c r="N375" s="56">
        <v>89</v>
      </c>
      <c r="O375" s="85" t="e">
        <f>VLOOKUP(K375,Pastizal!$A$2:$AZ$32,MATCH(N375,Pastizal!$B$1:$AZ$1)+1)</f>
        <v>#N/A</v>
      </c>
      <c r="P375" s="85" t="e">
        <f>VLOOKUP(K375,Arbustal!$A$1:$B$61,2)</f>
        <v>#N/A</v>
      </c>
      <c r="Q375" s="85" t="e">
        <f>VLOOKUP(L375,'Tipo A'!$A$2:$GH$384,MATCH(K375,'Tipo A'!$B$1:$GH$1)+1)</f>
        <v>#N/A</v>
      </c>
      <c r="R375" s="85" t="e">
        <f>VLOOKUP(K375,'Tipo B'!$A$2:$FG$72,MATCH(L375,'Tipo B'!$B$1:$FG$1)+1)</f>
        <v>#N/A</v>
      </c>
      <c r="S375" s="85" t="e">
        <f>VLOOKUP(K375,Plantaciones!$A$2:$GT$72,MATCH(L375,Plantaciones!$B$1:$GT$1)+1)</f>
        <v>#N/A</v>
      </c>
      <c r="T375" s="85" t="e">
        <f t="shared" si="184"/>
        <v>#N/A</v>
      </c>
      <c r="U375" s="98" t="e">
        <f t="shared" si="185"/>
        <v>#N/A</v>
      </c>
      <c r="V375" s="98" t="e">
        <f t="shared" si="186"/>
        <v>#N/A</v>
      </c>
      <c r="W375" s="98" t="e">
        <f t="shared" si="187"/>
        <v>#N/A</v>
      </c>
      <c r="X375" s="98" t="e">
        <f t="shared" si="188"/>
        <v>#N/A</v>
      </c>
      <c r="Y375" s="98" t="e">
        <f t="shared" si="189"/>
        <v>#N/A</v>
      </c>
      <c r="Z375" s="98" t="e">
        <f t="shared" si="190"/>
        <v>#N/A</v>
      </c>
      <c r="AA375" s="98" t="e">
        <f t="shared" si="191"/>
        <v>#N/A</v>
      </c>
      <c r="AB375" s="85" t="e">
        <f t="shared" si="192"/>
        <v>#N/A</v>
      </c>
      <c r="AC375" s="99" t="e">
        <f t="shared" si="193"/>
        <v>#N/A</v>
      </c>
      <c r="AD375" s="99" t="e">
        <f t="shared" si="194"/>
        <v>#N/A</v>
      </c>
      <c r="AE375" s="99" t="e">
        <f t="shared" si="195"/>
        <v>#N/A</v>
      </c>
      <c r="AF375" s="99" t="e">
        <f t="shared" si="196"/>
        <v>#N/A</v>
      </c>
      <c r="AG375" s="99" t="e">
        <f t="shared" si="197"/>
        <v>#N/A</v>
      </c>
      <c r="AH375" s="99" t="e">
        <f t="shared" si="198"/>
        <v>#N/A</v>
      </c>
      <c r="AI375" s="99" t="e">
        <f t="shared" si="199"/>
        <v>#N/A</v>
      </c>
      <c r="AJ375" s="85" t="str">
        <f t="shared" si="200"/>
        <v>E</v>
      </c>
      <c r="AK375" s="140" t="str">
        <f t="shared" si="161"/>
        <v/>
      </c>
      <c r="AL375" s="141" t="str">
        <f t="shared" si="162"/>
        <v/>
      </c>
      <c r="AM375" s="141" t="str">
        <f t="shared" si="163"/>
        <v/>
      </c>
      <c r="AN375" s="142" t="str">
        <f t="shared" si="164"/>
        <v/>
      </c>
      <c r="AO375" s="142" t="str">
        <f t="shared" si="165"/>
        <v/>
      </c>
      <c r="AP375" s="143" t="str">
        <f t="shared" si="166"/>
        <v/>
      </c>
    </row>
    <row r="376" spans="1:47" ht="15" x14ac:dyDescent="0.2">
      <c r="A376" s="4">
        <v>371</v>
      </c>
      <c r="B376" s="54"/>
      <c r="C376" s="100"/>
      <c r="D376" s="100"/>
      <c r="E376" s="61"/>
      <c r="F376" s="116"/>
      <c r="G376" s="121"/>
      <c r="H376" s="55" t="str">
        <f>IF($D376&gt;0,Bariloche!M371,"")</f>
        <v/>
      </c>
      <c r="I376" s="55" t="str">
        <f>IF($D376&gt;0,Bariloche!O371,"")</f>
        <v/>
      </c>
      <c r="J376" s="55" t="str">
        <f>IF($D376&gt;0,Bariloche!Y371,"")</f>
        <v/>
      </c>
      <c r="K376" s="55" t="str">
        <f>IF($D376&gt;0,Bariloche!Z371,"")</f>
        <v/>
      </c>
      <c r="L376" s="55" t="str">
        <f>IF($D376&gt;0,Bariloche!AA371,"")</f>
        <v/>
      </c>
      <c r="M376" s="55" t="str">
        <f>IF($D376&gt;0,Bariloche!AB371,"")</f>
        <v/>
      </c>
      <c r="N376" s="56">
        <v>89</v>
      </c>
      <c r="O376" s="85" t="e">
        <f>VLOOKUP(K376,Pastizal!$A$2:$AZ$32,MATCH(N376,Pastizal!$B$1:$AZ$1)+1)</f>
        <v>#N/A</v>
      </c>
      <c r="P376" s="85" t="e">
        <f>VLOOKUP(K376,Arbustal!$A$1:$B$61,2)</f>
        <v>#N/A</v>
      </c>
      <c r="Q376" s="85" t="e">
        <f>VLOOKUP(L376,'Tipo A'!$A$2:$GH$384,MATCH(K376,'Tipo A'!$B$1:$GH$1)+1)</f>
        <v>#N/A</v>
      </c>
      <c r="R376" s="85" t="e">
        <f>VLOOKUP(K376,'Tipo B'!$A$2:$FG$72,MATCH(L376,'Tipo B'!$B$1:$FG$1)+1)</f>
        <v>#N/A</v>
      </c>
      <c r="S376" s="85" t="e">
        <f>VLOOKUP(K376,Plantaciones!$A$2:$GT$72,MATCH(L376,Plantaciones!$B$1:$GT$1)+1)</f>
        <v>#N/A</v>
      </c>
      <c r="T376" s="85" t="e">
        <f t="shared" si="184"/>
        <v>#N/A</v>
      </c>
      <c r="U376" s="98" t="e">
        <f t="shared" si="185"/>
        <v>#N/A</v>
      </c>
      <c r="V376" s="98" t="e">
        <f t="shared" si="186"/>
        <v>#N/A</v>
      </c>
      <c r="W376" s="98" t="e">
        <f t="shared" si="187"/>
        <v>#N/A</v>
      </c>
      <c r="X376" s="98" t="e">
        <f t="shared" si="188"/>
        <v>#N/A</v>
      </c>
      <c r="Y376" s="98" t="e">
        <f t="shared" si="189"/>
        <v>#N/A</v>
      </c>
      <c r="Z376" s="98" t="e">
        <f t="shared" si="190"/>
        <v>#N/A</v>
      </c>
      <c r="AA376" s="98" t="e">
        <f t="shared" si="191"/>
        <v>#N/A</v>
      </c>
      <c r="AB376" s="85" t="e">
        <f t="shared" si="192"/>
        <v>#N/A</v>
      </c>
      <c r="AC376" s="99" t="e">
        <f t="shared" si="193"/>
        <v>#N/A</v>
      </c>
      <c r="AD376" s="99" t="e">
        <f t="shared" si="194"/>
        <v>#N/A</v>
      </c>
      <c r="AE376" s="99" t="e">
        <f t="shared" si="195"/>
        <v>#N/A</v>
      </c>
      <c r="AF376" s="99" t="e">
        <f t="shared" si="196"/>
        <v>#N/A</v>
      </c>
      <c r="AG376" s="99" t="e">
        <f t="shared" si="197"/>
        <v>#N/A</v>
      </c>
      <c r="AH376" s="99" t="e">
        <f t="shared" si="198"/>
        <v>#N/A</v>
      </c>
      <c r="AI376" s="99" t="e">
        <f t="shared" si="199"/>
        <v>#N/A</v>
      </c>
      <c r="AJ376" s="85" t="str">
        <f t="shared" si="200"/>
        <v>E</v>
      </c>
      <c r="AK376" s="140" t="str">
        <f t="shared" si="161"/>
        <v/>
      </c>
      <c r="AL376" s="141" t="str">
        <f t="shared" si="162"/>
        <v/>
      </c>
      <c r="AM376" s="141" t="str">
        <f t="shared" si="163"/>
        <v/>
      </c>
      <c r="AN376" s="142" t="str">
        <f t="shared" si="164"/>
        <v/>
      </c>
      <c r="AO376" s="142" t="str">
        <f t="shared" si="165"/>
        <v/>
      </c>
      <c r="AP376" s="143" t="str">
        <f t="shared" si="166"/>
        <v/>
      </c>
    </row>
    <row r="377" spans="1:47" ht="15" x14ac:dyDescent="0.2">
      <c r="A377" s="4">
        <v>372</v>
      </c>
      <c r="B377" s="54"/>
      <c r="C377" s="100"/>
      <c r="D377" s="100"/>
      <c r="E377" s="61"/>
      <c r="F377" s="116"/>
      <c r="G377" s="121"/>
      <c r="H377" s="55" t="str">
        <f>IF($D377&gt;0,Bariloche!M372,"")</f>
        <v/>
      </c>
      <c r="I377" s="55" t="str">
        <f>IF($D377&gt;0,Bariloche!O372,"")</f>
        <v/>
      </c>
      <c r="J377" s="55" t="str">
        <f>IF($D377&gt;0,Bariloche!Y372,"")</f>
        <v/>
      </c>
      <c r="K377" s="55" t="str">
        <f>IF($D377&gt;0,Bariloche!Z372,"")</f>
        <v/>
      </c>
      <c r="L377" s="55" t="str">
        <f>IF($D377&gt;0,Bariloche!AA372,"")</f>
        <v/>
      </c>
      <c r="M377" s="55" t="str">
        <f>IF($D377&gt;0,Bariloche!AB372,"")</f>
        <v/>
      </c>
      <c r="N377" s="56">
        <v>89</v>
      </c>
      <c r="O377" s="85" t="e">
        <f>VLOOKUP(K377,Pastizal!$A$2:$AZ$32,MATCH(N377,Pastizal!$B$1:$AZ$1)+1)</f>
        <v>#N/A</v>
      </c>
      <c r="P377" s="85" t="e">
        <f>VLOOKUP(K377,Arbustal!$A$1:$B$61,2)</f>
        <v>#N/A</v>
      </c>
      <c r="Q377" s="85" t="e">
        <f>VLOOKUP(L377,'Tipo A'!$A$2:$GH$384,MATCH(K377,'Tipo A'!$B$1:$GH$1)+1)</f>
        <v>#N/A</v>
      </c>
      <c r="R377" s="85" t="e">
        <f>VLOOKUP(K377,'Tipo B'!$A$2:$FG$72,MATCH(L377,'Tipo B'!$B$1:$FG$1)+1)</f>
        <v>#N/A</v>
      </c>
      <c r="S377" s="85" t="e">
        <f>VLOOKUP(K377,Plantaciones!$A$2:$GT$72,MATCH(L377,Plantaciones!$B$1:$GT$1)+1)</f>
        <v>#N/A</v>
      </c>
      <c r="T377" s="85" t="e">
        <f t="shared" si="184"/>
        <v>#N/A</v>
      </c>
      <c r="U377" s="98" t="e">
        <f t="shared" si="185"/>
        <v>#N/A</v>
      </c>
      <c r="V377" s="98" t="e">
        <f t="shared" si="186"/>
        <v>#N/A</v>
      </c>
      <c r="W377" s="98" t="e">
        <f t="shared" si="187"/>
        <v>#N/A</v>
      </c>
      <c r="X377" s="98" t="e">
        <f t="shared" si="188"/>
        <v>#N/A</v>
      </c>
      <c r="Y377" s="98" t="e">
        <f t="shared" si="189"/>
        <v>#N/A</v>
      </c>
      <c r="Z377" s="98" t="e">
        <f t="shared" si="190"/>
        <v>#N/A</v>
      </c>
      <c r="AA377" s="98" t="e">
        <f t="shared" si="191"/>
        <v>#N/A</v>
      </c>
      <c r="AB377" s="85" t="e">
        <f t="shared" si="192"/>
        <v>#N/A</v>
      </c>
      <c r="AC377" s="99" t="e">
        <f t="shared" si="193"/>
        <v>#N/A</v>
      </c>
      <c r="AD377" s="99" t="e">
        <f t="shared" si="194"/>
        <v>#N/A</v>
      </c>
      <c r="AE377" s="99" t="e">
        <f t="shared" si="195"/>
        <v>#N/A</v>
      </c>
      <c r="AF377" s="99" t="e">
        <f t="shared" si="196"/>
        <v>#N/A</v>
      </c>
      <c r="AG377" s="99" t="e">
        <f t="shared" si="197"/>
        <v>#N/A</v>
      </c>
      <c r="AH377" s="99" t="e">
        <f t="shared" si="198"/>
        <v>#N/A</v>
      </c>
      <c r="AI377" s="99" t="e">
        <f t="shared" si="199"/>
        <v>#N/A</v>
      </c>
      <c r="AJ377" s="85" t="str">
        <f t="shared" si="200"/>
        <v>E</v>
      </c>
      <c r="AK377" s="140" t="str">
        <f t="shared" si="161"/>
        <v/>
      </c>
      <c r="AL377" s="141" t="str">
        <f t="shared" si="162"/>
        <v/>
      </c>
      <c r="AM377" s="141" t="str">
        <f t="shared" si="163"/>
        <v/>
      </c>
      <c r="AN377" s="142" t="str">
        <f t="shared" si="164"/>
        <v/>
      </c>
      <c r="AO377" s="142" t="str">
        <f t="shared" si="165"/>
        <v/>
      </c>
      <c r="AP377" s="143" t="str">
        <f t="shared" si="166"/>
        <v/>
      </c>
    </row>
    <row r="378" spans="1:47" ht="15" x14ac:dyDescent="0.2">
      <c r="A378" s="4">
        <v>373</v>
      </c>
      <c r="B378" s="54"/>
      <c r="C378" s="100"/>
      <c r="D378" s="100"/>
      <c r="E378" s="61"/>
      <c r="F378" s="116"/>
      <c r="G378" s="121"/>
      <c r="H378" s="55" t="str">
        <f>IF($D378&gt;0,Bariloche!M373,"")</f>
        <v/>
      </c>
      <c r="I378" s="55" t="str">
        <f>IF($D378&gt;0,Bariloche!O373,"")</f>
        <v/>
      </c>
      <c r="J378" s="55" t="str">
        <f>IF($D378&gt;0,Bariloche!Y373,"")</f>
        <v/>
      </c>
      <c r="K378" s="55" t="str">
        <f>IF($D378&gt;0,Bariloche!Z373,"")</f>
        <v/>
      </c>
      <c r="L378" s="55" t="str">
        <f>IF($D378&gt;0,Bariloche!AA373,"")</f>
        <v/>
      </c>
      <c r="M378" s="55" t="str">
        <f>IF($D378&gt;0,Bariloche!AB373,"")</f>
        <v/>
      </c>
      <c r="N378" s="56">
        <v>89</v>
      </c>
      <c r="O378" s="85" t="e">
        <f>VLOOKUP(K378,Pastizal!$A$2:$AZ$32,MATCH(N378,Pastizal!$B$1:$AZ$1)+1)</f>
        <v>#N/A</v>
      </c>
      <c r="P378" s="85" t="e">
        <f>VLOOKUP(K378,Arbustal!$A$1:$B$61,2)</f>
        <v>#N/A</v>
      </c>
      <c r="Q378" s="85" t="e">
        <f>VLOOKUP(L378,'Tipo A'!$A$2:$GH$384,MATCH(K378,'Tipo A'!$B$1:$GH$1)+1)</f>
        <v>#N/A</v>
      </c>
      <c r="R378" s="85" t="e">
        <f>VLOOKUP(K378,'Tipo B'!$A$2:$FG$72,MATCH(L378,'Tipo B'!$B$1:$FG$1)+1)</f>
        <v>#N/A</v>
      </c>
      <c r="S378" s="85" t="e">
        <f>VLOOKUP(K378,Plantaciones!$A$2:$GT$72,MATCH(L378,Plantaciones!$B$1:$GT$1)+1)</f>
        <v>#N/A</v>
      </c>
      <c r="T378" s="85" t="e">
        <f t="shared" si="184"/>
        <v>#N/A</v>
      </c>
      <c r="U378" s="98" t="e">
        <f t="shared" si="185"/>
        <v>#N/A</v>
      </c>
      <c r="V378" s="98" t="e">
        <f t="shared" si="186"/>
        <v>#N/A</v>
      </c>
      <c r="W378" s="98" t="e">
        <f t="shared" si="187"/>
        <v>#N/A</v>
      </c>
      <c r="X378" s="98" t="e">
        <f t="shared" si="188"/>
        <v>#N/A</v>
      </c>
      <c r="Y378" s="98" t="e">
        <f t="shared" si="189"/>
        <v>#N/A</v>
      </c>
      <c r="Z378" s="98" t="e">
        <f t="shared" si="190"/>
        <v>#N/A</v>
      </c>
      <c r="AA378" s="98" t="e">
        <f t="shared" si="191"/>
        <v>#N/A</v>
      </c>
      <c r="AB378" s="85" t="e">
        <f t="shared" si="192"/>
        <v>#N/A</v>
      </c>
      <c r="AC378" s="99" t="e">
        <f t="shared" si="193"/>
        <v>#N/A</v>
      </c>
      <c r="AD378" s="99" t="e">
        <f t="shared" si="194"/>
        <v>#N/A</v>
      </c>
      <c r="AE378" s="99" t="e">
        <f t="shared" si="195"/>
        <v>#N/A</v>
      </c>
      <c r="AF378" s="99" t="e">
        <f t="shared" si="196"/>
        <v>#N/A</v>
      </c>
      <c r="AG378" s="99" t="e">
        <f t="shared" si="197"/>
        <v>#N/A</v>
      </c>
      <c r="AH378" s="99" t="e">
        <f t="shared" si="198"/>
        <v>#N/A</v>
      </c>
      <c r="AI378" s="99" t="e">
        <f t="shared" si="199"/>
        <v>#N/A</v>
      </c>
      <c r="AJ378" s="85" t="str">
        <f t="shared" si="200"/>
        <v>E</v>
      </c>
      <c r="AK378" s="140" t="str">
        <f t="shared" si="161"/>
        <v/>
      </c>
      <c r="AL378" s="141" t="str">
        <f t="shared" si="162"/>
        <v/>
      </c>
      <c r="AM378" s="141" t="str">
        <f t="shared" si="163"/>
        <v/>
      </c>
      <c r="AN378" s="142" t="str">
        <f t="shared" si="164"/>
        <v/>
      </c>
      <c r="AO378" s="142" t="str">
        <f t="shared" si="165"/>
        <v/>
      </c>
      <c r="AP378" s="143" t="str">
        <f t="shared" si="166"/>
        <v/>
      </c>
    </row>
    <row r="379" spans="1:47" ht="15" x14ac:dyDescent="0.2">
      <c r="A379" s="4">
        <v>374</v>
      </c>
      <c r="B379" s="54"/>
      <c r="C379" s="100"/>
      <c r="D379" s="100"/>
      <c r="E379" s="61"/>
      <c r="F379" s="116"/>
      <c r="G379" s="121"/>
      <c r="H379" s="55" t="str">
        <f>IF($D379&gt;0,Bariloche!M374,"")</f>
        <v/>
      </c>
      <c r="I379" s="55" t="str">
        <f>IF($D379&gt;0,Bariloche!O374,"")</f>
        <v/>
      </c>
      <c r="J379" s="55" t="str">
        <f>IF($D379&gt;0,Bariloche!Y374,"")</f>
        <v/>
      </c>
      <c r="K379" s="55" t="str">
        <f>IF($D379&gt;0,Bariloche!Z374,"")</f>
        <v/>
      </c>
      <c r="L379" s="55" t="str">
        <f>IF($D379&gt;0,Bariloche!AA374,"")</f>
        <v/>
      </c>
      <c r="M379" s="55" t="str">
        <f>IF($D379&gt;0,Bariloche!AB374,"")</f>
        <v/>
      </c>
      <c r="N379" s="56">
        <v>89</v>
      </c>
      <c r="O379" s="85" t="e">
        <f>VLOOKUP(K379,Pastizal!$A$2:$AZ$32,MATCH(N379,Pastizal!$B$1:$AZ$1)+1)</f>
        <v>#N/A</v>
      </c>
      <c r="P379" s="85" t="e">
        <f>VLOOKUP(K379,Arbustal!$A$1:$B$61,2)</f>
        <v>#N/A</v>
      </c>
      <c r="Q379" s="85" t="e">
        <f>VLOOKUP(L379,'Tipo A'!$A$2:$GH$384,MATCH(K379,'Tipo A'!$B$1:$GH$1)+1)</f>
        <v>#N/A</v>
      </c>
      <c r="R379" s="85" t="e">
        <f>VLOOKUP(K379,'Tipo B'!$A$2:$FG$72,MATCH(L379,'Tipo B'!$B$1:$FG$1)+1)</f>
        <v>#N/A</v>
      </c>
      <c r="S379" s="85" t="e">
        <f>VLOOKUP(K379,Plantaciones!$A$2:$GT$72,MATCH(L379,Plantaciones!$B$1:$GT$1)+1)</f>
        <v>#N/A</v>
      </c>
      <c r="T379" s="85" t="e">
        <f t="shared" si="184"/>
        <v>#N/A</v>
      </c>
      <c r="U379" s="98" t="e">
        <f t="shared" si="185"/>
        <v>#N/A</v>
      </c>
      <c r="V379" s="98" t="e">
        <f t="shared" si="186"/>
        <v>#N/A</v>
      </c>
      <c r="W379" s="98" t="e">
        <f t="shared" si="187"/>
        <v>#N/A</v>
      </c>
      <c r="X379" s="98" t="e">
        <f t="shared" si="188"/>
        <v>#N/A</v>
      </c>
      <c r="Y379" s="98" t="e">
        <f t="shared" si="189"/>
        <v>#N/A</v>
      </c>
      <c r="Z379" s="98" t="e">
        <f t="shared" si="190"/>
        <v>#N/A</v>
      </c>
      <c r="AA379" s="98" t="e">
        <f t="shared" si="191"/>
        <v>#N/A</v>
      </c>
      <c r="AB379" s="85" t="e">
        <f t="shared" si="192"/>
        <v>#N/A</v>
      </c>
      <c r="AC379" s="99" t="e">
        <f t="shared" si="193"/>
        <v>#N/A</v>
      </c>
      <c r="AD379" s="99" t="e">
        <f t="shared" si="194"/>
        <v>#N/A</v>
      </c>
      <c r="AE379" s="99" t="e">
        <f t="shared" si="195"/>
        <v>#N/A</v>
      </c>
      <c r="AF379" s="99" t="e">
        <f t="shared" si="196"/>
        <v>#N/A</v>
      </c>
      <c r="AG379" s="99" t="e">
        <f t="shared" si="197"/>
        <v>#N/A</v>
      </c>
      <c r="AH379" s="99" t="e">
        <f t="shared" si="198"/>
        <v>#N/A</v>
      </c>
      <c r="AI379" s="99" t="e">
        <f t="shared" si="199"/>
        <v>#N/A</v>
      </c>
      <c r="AJ379" s="85" t="str">
        <f t="shared" si="200"/>
        <v>E</v>
      </c>
      <c r="AK379" s="140" t="str">
        <f t="shared" si="161"/>
        <v/>
      </c>
      <c r="AL379" s="141" t="str">
        <f t="shared" si="162"/>
        <v/>
      </c>
      <c r="AM379" s="141" t="str">
        <f t="shared" si="163"/>
        <v/>
      </c>
      <c r="AN379" s="142" t="str">
        <f t="shared" si="164"/>
        <v/>
      </c>
      <c r="AO379" s="142" t="str">
        <f t="shared" si="165"/>
        <v/>
      </c>
      <c r="AP379" s="143" t="str">
        <f t="shared" si="166"/>
        <v/>
      </c>
    </row>
    <row r="380" spans="1:47" ht="15" x14ac:dyDescent="0.2">
      <c r="A380" s="4">
        <v>375</v>
      </c>
      <c r="B380" s="54"/>
      <c r="C380" s="100"/>
      <c r="D380" s="100"/>
      <c r="E380" s="61"/>
      <c r="F380" s="116"/>
      <c r="G380" s="121"/>
      <c r="H380" s="55" t="str">
        <f>IF($D380&gt;0,Bariloche!M375,"")</f>
        <v/>
      </c>
      <c r="I380" s="55" t="str">
        <f>IF($D380&gt;0,Bariloche!O375,"")</f>
        <v/>
      </c>
      <c r="J380" s="55" t="str">
        <f>IF($D380&gt;0,Bariloche!Y375,"")</f>
        <v/>
      </c>
      <c r="K380" s="55" t="str">
        <f>IF($D380&gt;0,Bariloche!Z375,"")</f>
        <v/>
      </c>
      <c r="L380" s="55" t="str">
        <f>IF($D380&gt;0,Bariloche!AA375,"")</f>
        <v/>
      </c>
      <c r="M380" s="55" t="str">
        <f>IF($D380&gt;0,Bariloche!AB375,"")</f>
        <v/>
      </c>
      <c r="N380" s="56">
        <v>89</v>
      </c>
      <c r="O380" s="85" t="e">
        <f>VLOOKUP(K380,Pastizal!$A$2:$AZ$32,MATCH(N380,Pastizal!$B$1:$AZ$1)+1)</f>
        <v>#N/A</v>
      </c>
      <c r="P380" s="85" t="e">
        <f>VLOOKUP(K380,Arbustal!$A$1:$B$61,2)</f>
        <v>#N/A</v>
      </c>
      <c r="Q380" s="85" t="e">
        <f>VLOOKUP(L380,'Tipo A'!$A$2:$GH$384,MATCH(K380,'Tipo A'!$B$1:$GH$1)+1)</f>
        <v>#N/A</v>
      </c>
      <c r="R380" s="85" t="e">
        <f>VLOOKUP(K380,'Tipo B'!$A$2:$FG$72,MATCH(L380,'Tipo B'!$B$1:$FG$1)+1)</f>
        <v>#N/A</v>
      </c>
      <c r="S380" s="85" t="e">
        <f>VLOOKUP(K380,Plantaciones!$A$2:$GT$72,MATCH(L380,Plantaciones!$B$1:$GT$1)+1)</f>
        <v>#N/A</v>
      </c>
      <c r="T380" s="85" t="e">
        <f t="shared" ref="T380:T392" si="201">IF(AA380=1,"B",IF(AA380=2,"M",IF(AA380=3,"A",IF(AA380=4,"MA",IF(AA380=5,"E")))))</f>
        <v>#N/A</v>
      </c>
      <c r="U380" s="98" t="e">
        <f t="shared" ref="U380:U392" si="202">IF(O380="B",1,IF(O380="M",2,IF(O380="A",3,IF(O380="MA",4,IF(O380="E",5)))))</f>
        <v>#N/A</v>
      </c>
      <c r="V380" s="98" t="e">
        <f t="shared" ref="V380:V392" si="203">IF(P380="B",1,IF(P380="M",2,IF(P380="A",3,IF(P380="MA",4,IF(P380="E",5)))))</f>
        <v>#N/A</v>
      </c>
      <c r="W380" s="98" t="e">
        <f t="shared" ref="W380:W392" si="204">IF(Q380="B",1,IF(Q380="M",2,IF(Q380="A",3,IF(Q380="MA",4,IF(Q380="E",5)))))</f>
        <v>#N/A</v>
      </c>
      <c r="X380" s="98" t="e">
        <f t="shared" ref="X380:X392" si="205">IF(R380="B",1,IF(R380="M",2,IF(R380="A",3,IF(R380="MA",4,IF(R380="E",5)))))</f>
        <v>#N/A</v>
      </c>
      <c r="Y380" s="98" t="e">
        <f t="shared" ref="Y380:Y392" si="206">IF(S380="B",1,IF(S380="M",2,IF(S380="A",3,IF(S380="MA",4,IF(S380="E",5)))))</f>
        <v>#N/A</v>
      </c>
      <c r="Z380" s="98" t="e">
        <f t="shared" ref="Z380:Z392" si="207">AVERAGE(U380:Y380)</f>
        <v>#N/A</v>
      </c>
      <c r="AA380" s="98" t="e">
        <f t="shared" ref="AA380:AA392" si="208">ROUND(Z380,0)</f>
        <v>#N/A</v>
      </c>
      <c r="AB380" s="85" t="e">
        <f t="shared" ref="AB380:AB392" si="209">IF(AI380=1,"B",IF(AI380=2,"M",IF(AI380=3,"A",IF(AI380=4,"MA",IF(AI380=5,"E")))))</f>
        <v>#N/A</v>
      </c>
      <c r="AC380" s="99" t="e">
        <f t="shared" si="193"/>
        <v>#N/A</v>
      </c>
      <c r="AD380" s="99" t="e">
        <f t="shared" si="194"/>
        <v>#N/A</v>
      </c>
      <c r="AE380" s="99" t="e">
        <f t="shared" si="195"/>
        <v>#N/A</v>
      </c>
      <c r="AF380" s="99" t="e">
        <f t="shared" si="196"/>
        <v>#N/A</v>
      </c>
      <c r="AG380" s="99" t="e">
        <f t="shared" si="197"/>
        <v>#N/A</v>
      </c>
      <c r="AH380" s="99" t="e">
        <f t="shared" si="198"/>
        <v>#N/A</v>
      </c>
      <c r="AI380" s="99" t="e">
        <f t="shared" si="199"/>
        <v>#N/A</v>
      </c>
      <c r="AJ380" s="85" t="str">
        <f t="shared" si="200"/>
        <v>E</v>
      </c>
      <c r="AK380" s="140" t="str">
        <f t="shared" si="161"/>
        <v/>
      </c>
      <c r="AL380" s="141" t="str">
        <f t="shared" si="162"/>
        <v/>
      </c>
      <c r="AM380" s="141" t="str">
        <f t="shared" si="163"/>
        <v/>
      </c>
      <c r="AN380" s="142" t="str">
        <f t="shared" si="164"/>
        <v/>
      </c>
      <c r="AO380" s="142" t="str">
        <f t="shared" si="165"/>
        <v/>
      </c>
      <c r="AP380" s="143" t="str">
        <f t="shared" si="166"/>
        <v/>
      </c>
    </row>
    <row r="381" spans="1:47" ht="15" x14ac:dyDescent="0.2">
      <c r="A381" s="4">
        <v>376</v>
      </c>
      <c r="B381" s="54"/>
      <c r="C381" s="100"/>
      <c r="D381" s="100"/>
      <c r="E381" s="61"/>
      <c r="F381" s="116"/>
      <c r="G381" s="121"/>
      <c r="H381" s="55" t="str">
        <f>IF($D381&gt;0,Bariloche!M376,"")</f>
        <v/>
      </c>
      <c r="I381" s="55" t="str">
        <f>IF($D381&gt;0,Bariloche!O376,"")</f>
        <v/>
      </c>
      <c r="J381" s="55" t="str">
        <f>IF($D381&gt;0,Bariloche!Y376,"")</f>
        <v/>
      </c>
      <c r="K381" s="55" t="str">
        <f>IF($D381&gt;0,Bariloche!Z376,"")</f>
        <v/>
      </c>
      <c r="L381" s="55" t="str">
        <f>IF($D381&gt;0,Bariloche!AA376,"")</f>
        <v/>
      </c>
      <c r="M381" s="55" t="str">
        <f>IF($D381&gt;0,Bariloche!AB376,"")</f>
        <v/>
      </c>
      <c r="N381" s="56">
        <v>89</v>
      </c>
      <c r="O381" s="85" t="e">
        <f>VLOOKUP(K381,Pastizal!$A$2:$AZ$32,MATCH(N381,Pastizal!$B$1:$AZ$1)+1)</f>
        <v>#N/A</v>
      </c>
      <c r="P381" s="85" t="e">
        <f>VLOOKUP(K381,Arbustal!$A$1:$B$61,2)</f>
        <v>#N/A</v>
      </c>
      <c r="Q381" s="85" t="e">
        <f>VLOOKUP(L381,'Tipo A'!$A$2:$GH$384,MATCH(K381,'Tipo A'!$B$1:$GH$1)+1)</f>
        <v>#N/A</v>
      </c>
      <c r="R381" s="85" t="e">
        <f>VLOOKUP(K381,'Tipo B'!$A$2:$FG$72,MATCH(L381,'Tipo B'!$B$1:$FG$1)+1)</f>
        <v>#N/A</v>
      </c>
      <c r="S381" s="85" t="e">
        <f>VLOOKUP(K381,Plantaciones!$A$2:$GT$72,MATCH(L381,Plantaciones!$B$1:$GT$1)+1)</f>
        <v>#N/A</v>
      </c>
      <c r="T381" s="85" t="e">
        <f t="shared" si="201"/>
        <v>#N/A</v>
      </c>
      <c r="U381" s="98" t="e">
        <f t="shared" si="202"/>
        <v>#N/A</v>
      </c>
      <c r="V381" s="98" t="e">
        <f t="shared" si="203"/>
        <v>#N/A</v>
      </c>
      <c r="W381" s="98" t="e">
        <f t="shared" si="204"/>
        <v>#N/A</v>
      </c>
      <c r="X381" s="98" t="e">
        <f t="shared" si="205"/>
        <v>#N/A</v>
      </c>
      <c r="Y381" s="98" t="e">
        <f t="shared" si="206"/>
        <v>#N/A</v>
      </c>
      <c r="Z381" s="98" t="e">
        <f t="shared" si="207"/>
        <v>#N/A</v>
      </c>
      <c r="AA381" s="98" t="e">
        <f t="shared" si="208"/>
        <v>#N/A</v>
      </c>
      <c r="AB381" s="85" t="e">
        <f t="shared" si="209"/>
        <v>#N/A</v>
      </c>
      <c r="AC381" s="99" t="e">
        <f t="shared" si="193"/>
        <v>#N/A</v>
      </c>
      <c r="AD381" s="99" t="e">
        <f t="shared" si="194"/>
        <v>#N/A</v>
      </c>
      <c r="AE381" s="99" t="e">
        <f t="shared" si="195"/>
        <v>#N/A</v>
      </c>
      <c r="AF381" s="99" t="e">
        <f t="shared" si="196"/>
        <v>#N/A</v>
      </c>
      <c r="AG381" s="99" t="e">
        <f t="shared" si="197"/>
        <v>#N/A</v>
      </c>
      <c r="AH381" s="99" t="e">
        <f t="shared" si="198"/>
        <v>#N/A</v>
      </c>
      <c r="AI381" s="99" t="e">
        <f t="shared" si="199"/>
        <v>#N/A</v>
      </c>
      <c r="AJ381" s="85" t="str">
        <f t="shared" si="200"/>
        <v>E</v>
      </c>
      <c r="AK381" s="140" t="str">
        <f t="shared" si="161"/>
        <v/>
      </c>
      <c r="AL381" s="141" t="str">
        <f t="shared" si="162"/>
        <v/>
      </c>
      <c r="AM381" s="141" t="str">
        <f t="shared" si="163"/>
        <v/>
      </c>
      <c r="AN381" s="142" t="str">
        <f t="shared" si="164"/>
        <v/>
      </c>
      <c r="AO381" s="142" t="str">
        <f t="shared" si="165"/>
        <v/>
      </c>
      <c r="AP381" s="143" t="str">
        <f t="shared" si="166"/>
        <v/>
      </c>
    </row>
    <row r="382" spans="1:47" ht="15" x14ac:dyDescent="0.2">
      <c r="A382" s="4">
        <v>377</v>
      </c>
      <c r="B382" s="54"/>
      <c r="C382" s="100"/>
      <c r="D382" s="100"/>
      <c r="E382" s="61"/>
      <c r="F382" s="116"/>
      <c r="G382" s="121"/>
      <c r="H382" s="55" t="str">
        <f>IF($D382&gt;0,Bariloche!M377,"")</f>
        <v/>
      </c>
      <c r="I382" s="55" t="str">
        <f>IF($D382&gt;0,Bariloche!O377,"")</f>
        <v/>
      </c>
      <c r="J382" s="55" t="str">
        <f>IF($D382&gt;0,Bariloche!Y377,"")</f>
        <v/>
      </c>
      <c r="K382" s="55" t="str">
        <f>IF($D382&gt;0,Bariloche!Z377,"")</f>
        <v/>
      </c>
      <c r="L382" s="55" t="str">
        <f>IF($D382&gt;0,Bariloche!AA377,"")</f>
        <v/>
      </c>
      <c r="M382" s="55" t="str">
        <f>IF($D382&gt;0,Bariloche!AB377,"")</f>
        <v/>
      </c>
      <c r="N382" s="56">
        <v>89</v>
      </c>
      <c r="O382" s="85" t="e">
        <f>VLOOKUP(K382,Pastizal!$A$2:$AZ$32,MATCH(N382,Pastizal!$B$1:$AZ$1)+1)</f>
        <v>#N/A</v>
      </c>
      <c r="P382" s="85" t="e">
        <f>VLOOKUP(K382,Arbustal!$A$1:$B$61,2)</f>
        <v>#N/A</v>
      </c>
      <c r="Q382" s="85" t="e">
        <f>VLOOKUP(L382,'Tipo A'!$A$2:$GH$384,MATCH(K382,'Tipo A'!$B$1:$GH$1)+1)</f>
        <v>#N/A</v>
      </c>
      <c r="R382" s="85" t="e">
        <f>VLOOKUP(K382,'Tipo B'!$A$2:$FG$72,MATCH(L382,'Tipo B'!$B$1:$FG$1)+1)</f>
        <v>#N/A</v>
      </c>
      <c r="S382" s="85" t="e">
        <f>VLOOKUP(K382,Plantaciones!$A$2:$GT$72,MATCH(L382,Plantaciones!$B$1:$GT$1)+1)</f>
        <v>#N/A</v>
      </c>
      <c r="T382" s="85" t="e">
        <f t="shared" si="201"/>
        <v>#N/A</v>
      </c>
      <c r="U382" s="98" t="e">
        <f t="shared" si="202"/>
        <v>#N/A</v>
      </c>
      <c r="V382" s="98" t="e">
        <f t="shared" si="203"/>
        <v>#N/A</v>
      </c>
      <c r="W382" s="98" t="e">
        <f t="shared" si="204"/>
        <v>#N/A</v>
      </c>
      <c r="X382" s="98" t="e">
        <f t="shared" si="205"/>
        <v>#N/A</v>
      </c>
      <c r="Y382" s="98" t="e">
        <f t="shared" si="206"/>
        <v>#N/A</v>
      </c>
      <c r="Z382" s="98" t="e">
        <f t="shared" si="207"/>
        <v>#N/A</v>
      </c>
      <c r="AA382" s="98" t="e">
        <f t="shared" si="208"/>
        <v>#N/A</v>
      </c>
      <c r="AB382" s="85" t="e">
        <f t="shared" si="209"/>
        <v>#N/A</v>
      </c>
      <c r="AC382" s="99" t="e">
        <f t="shared" si="193"/>
        <v>#N/A</v>
      </c>
      <c r="AD382" s="99" t="e">
        <f t="shared" si="194"/>
        <v>#N/A</v>
      </c>
      <c r="AE382" s="99" t="e">
        <f t="shared" si="195"/>
        <v>#N/A</v>
      </c>
      <c r="AF382" s="99" t="e">
        <f t="shared" si="196"/>
        <v>#N/A</v>
      </c>
      <c r="AG382" s="99" t="e">
        <f t="shared" si="197"/>
        <v>#N/A</v>
      </c>
      <c r="AH382" s="99" t="e">
        <f t="shared" si="198"/>
        <v>#N/A</v>
      </c>
      <c r="AI382" s="99" t="e">
        <f t="shared" si="199"/>
        <v>#N/A</v>
      </c>
      <c r="AJ382" s="85" t="str">
        <f t="shared" si="200"/>
        <v>E</v>
      </c>
      <c r="AK382" s="140" t="str">
        <f t="shared" si="161"/>
        <v/>
      </c>
      <c r="AL382" s="141" t="str">
        <f t="shared" si="162"/>
        <v/>
      </c>
      <c r="AM382" s="141" t="str">
        <f t="shared" si="163"/>
        <v/>
      </c>
      <c r="AN382" s="142" t="str">
        <f t="shared" si="164"/>
        <v/>
      </c>
      <c r="AO382" s="142" t="str">
        <f t="shared" si="165"/>
        <v/>
      </c>
      <c r="AP382" s="143" t="str">
        <f t="shared" si="166"/>
        <v/>
      </c>
    </row>
    <row r="383" spans="1:47" ht="15" x14ac:dyDescent="0.2">
      <c r="A383" s="4">
        <v>378</v>
      </c>
      <c r="B383" s="54"/>
      <c r="C383" s="100"/>
      <c r="D383" s="100"/>
      <c r="E383" s="100"/>
      <c r="F383" s="116"/>
      <c r="G383" s="121"/>
      <c r="H383" s="55" t="str">
        <f>IF($D383&gt;0,Bariloche!M378,"")</f>
        <v/>
      </c>
      <c r="I383" s="55" t="str">
        <f>IF($D383&gt;0,Bariloche!O378,"")</f>
        <v/>
      </c>
      <c r="J383" s="55" t="str">
        <f>IF($D383&gt;0,Bariloche!Y378,"")</f>
        <v/>
      </c>
      <c r="K383" s="55" t="str">
        <f>IF($D383&gt;0,Bariloche!Z378,"")</f>
        <v/>
      </c>
      <c r="L383" s="55" t="str">
        <f>IF($D383&gt;0,Bariloche!AA378,"")</f>
        <v/>
      </c>
      <c r="M383" s="55" t="str">
        <f>IF($D383&gt;0,Bariloche!AB378,"")</f>
        <v/>
      </c>
      <c r="N383" s="56">
        <v>89</v>
      </c>
      <c r="O383" s="85" t="e">
        <f>VLOOKUP(K383,Pastizal!$A$2:$AZ$32,MATCH(N383,Pastizal!$B$1:$AZ$1)+1)</f>
        <v>#N/A</v>
      </c>
      <c r="P383" s="85" t="e">
        <f>VLOOKUP(K383,Arbustal!$A$1:$B$61,2)</f>
        <v>#N/A</v>
      </c>
      <c r="Q383" s="85" t="e">
        <f>VLOOKUP(L383,'Tipo A'!$A$2:$GH$384,MATCH(K383,'Tipo A'!$B$1:$GH$1)+1)</f>
        <v>#N/A</v>
      </c>
      <c r="R383" s="85" t="e">
        <f>VLOOKUP(K383,'Tipo B'!$A$2:$FG$72,MATCH(L383,'Tipo B'!$B$1:$FG$1)+1)</f>
        <v>#N/A</v>
      </c>
      <c r="S383" s="85" t="e">
        <f>VLOOKUP(K383,Plantaciones!$A$2:$GT$72,MATCH(L383,Plantaciones!$B$1:$GT$1)+1)</f>
        <v>#N/A</v>
      </c>
      <c r="T383" s="85" t="e">
        <f t="shared" si="201"/>
        <v>#N/A</v>
      </c>
      <c r="U383" s="98" t="e">
        <f t="shared" si="202"/>
        <v>#N/A</v>
      </c>
      <c r="V383" s="98" t="e">
        <f t="shared" si="203"/>
        <v>#N/A</v>
      </c>
      <c r="W383" s="98" t="e">
        <f t="shared" si="204"/>
        <v>#N/A</v>
      </c>
      <c r="X383" s="98" t="e">
        <f t="shared" si="205"/>
        <v>#N/A</v>
      </c>
      <c r="Y383" s="98" t="e">
        <f t="shared" si="206"/>
        <v>#N/A</v>
      </c>
      <c r="Z383" s="98" t="e">
        <f t="shared" si="207"/>
        <v>#N/A</v>
      </c>
      <c r="AA383" s="98" t="e">
        <f t="shared" si="208"/>
        <v>#N/A</v>
      </c>
      <c r="AB383" s="85" t="e">
        <f t="shared" si="209"/>
        <v>#N/A</v>
      </c>
      <c r="AC383" s="99" t="e">
        <f t="shared" si="193"/>
        <v>#N/A</v>
      </c>
      <c r="AD383" s="99" t="e">
        <f t="shared" si="194"/>
        <v>#N/A</v>
      </c>
      <c r="AE383" s="99" t="e">
        <f t="shared" si="195"/>
        <v>#N/A</v>
      </c>
      <c r="AF383" s="99" t="e">
        <f t="shared" si="196"/>
        <v>#N/A</v>
      </c>
      <c r="AG383" s="99" t="e">
        <f t="shared" si="197"/>
        <v>#N/A</v>
      </c>
      <c r="AH383" s="99" t="e">
        <f t="shared" si="198"/>
        <v>#N/A</v>
      </c>
      <c r="AI383" s="99" t="e">
        <f t="shared" si="199"/>
        <v>#N/A</v>
      </c>
      <c r="AJ383" s="85" t="str">
        <f t="shared" si="200"/>
        <v>E</v>
      </c>
      <c r="AK383" s="140" t="str">
        <f t="shared" si="161"/>
        <v/>
      </c>
      <c r="AL383" s="141" t="str">
        <f t="shared" si="162"/>
        <v/>
      </c>
      <c r="AM383" s="141" t="str">
        <f t="shared" si="163"/>
        <v/>
      </c>
      <c r="AN383" s="142" t="str">
        <f t="shared" si="164"/>
        <v/>
      </c>
      <c r="AO383" s="142" t="str">
        <f t="shared" si="165"/>
        <v/>
      </c>
      <c r="AP383" s="143" t="str">
        <f t="shared" si="166"/>
        <v/>
      </c>
    </row>
    <row r="384" spans="1:47" ht="15" x14ac:dyDescent="0.2">
      <c r="A384" s="4">
        <v>379</v>
      </c>
      <c r="B384" s="54"/>
      <c r="C384" s="100"/>
      <c r="D384" s="100"/>
      <c r="E384" s="100"/>
      <c r="F384" s="116"/>
      <c r="G384" s="121"/>
      <c r="H384" s="55" t="str">
        <f>IF($D384&gt;0,Bariloche!M379,"")</f>
        <v/>
      </c>
      <c r="I384" s="55" t="str">
        <f>IF($D384&gt;0,Bariloche!O379,"")</f>
        <v/>
      </c>
      <c r="J384" s="55" t="str">
        <f>IF($D384&gt;0,Bariloche!Y379,"")</f>
        <v/>
      </c>
      <c r="K384" s="55" t="str">
        <f>IF($D384&gt;0,Bariloche!Z379,"")</f>
        <v/>
      </c>
      <c r="L384" s="55" t="str">
        <f>IF($D384&gt;0,Bariloche!AA379,"")</f>
        <v/>
      </c>
      <c r="M384" s="55" t="str">
        <f>IF($D384&gt;0,Bariloche!AB379,"")</f>
        <v/>
      </c>
      <c r="N384" s="56">
        <v>89</v>
      </c>
      <c r="O384" s="85" t="e">
        <f>VLOOKUP(K384,Pastizal!$A$2:$AZ$32,MATCH(N384,Pastizal!$B$1:$AZ$1)+1)</f>
        <v>#N/A</v>
      </c>
      <c r="P384" s="85" t="e">
        <f>VLOOKUP(K384,Arbustal!$A$1:$B$61,2)</f>
        <v>#N/A</v>
      </c>
      <c r="Q384" s="85" t="e">
        <f>VLOOKUP(L384,'Tipo A'!$A$2:$GH$384,MATCH(K384,'Tipo A'!$B$1:$GH$1)+1)</f>
        <v>#N/A</v>
      </c>
      <c r="R384" s="85" t="e">
        <f>VLOOKUP(K384,'Tipo B'!$A$2:$FG$72,MATCH(L384,'Tipo B'!$B$1:$FG$1)+1)</f>
        <v>#N/A</v>
      </c>
      <c r="S384" s="85" t="e">
        <f>VLOOKUP(K384,Plantaciones!$A$2:$GT$72,MATCH(L384,Plantaciones!$B$1:$GT$1)+1)</f>
        <v>#N/A</v>
      </c>
      <c r="T384" s="85" t="e">
        <f t="shared" si="201"/>
        <v>#N/A</v>
      </c>
      <c r="U384" s="98" t="e">
        <f t="shared" si="202"/>
        <v>#N/A</v>
      </c>
      <c r="V384" s="98" t="e">
        <f t="shared" si="203"/>
        <v>#N/A</v>
      </c>
      <c r="W384" s="98" t="e">
        <f t="shared" si="204"/>
        <v>#N/A</v>
      </c>
      <c r="X384" s="98" t="e">
        <f t="shared" si="205"/>
        <v>#N/A</v>
      </c>
      <c r="Y384" s="98" t="e">
        <f t="shared" si="206"/>
        <v>#N/A</v>
      </c>
      <c r="Z384" s="98" t="e">
        <f t="shared" si="207"/>
        <v>#N/A</v>
      </c>
      <c r="AA384" s="98" t="e">
        <f t="shared" si="208"/>
        <v>#N/A</v>
      </c>
      <c r="AB384" s="85" t="e">
        <f t="shared" si="209"/>
        <v>#N/A</v>
      </c>
      <c r="AC384" s="99" t="e">
        <f t="shared" si="193"/>
        <v>#N/A</v>
      </c>
      <c r="AD384" s="99" t="e">
        <f t="shared" si="194"/>
        <v>#N/A</v>
      </c>
      <c r="AE384" s="99" t="e">
        <f t="shared" si="195"/>
        <v>#N/A</v>
      </c>
      <c r="AF384" s="99" t="e">
        <f t="shared" si="196"/>
        <v>#N/A</v>
      </c>
      <c r="AG384" s="99" t="e">
        <f t="shared" si="197"/>
        <v>#N/A</v>
      </c>
      <c r="AH384" s="99" t="e">
        <f t="shared" si="198"/>
        <v>#N/A</v>
      </c>
      <c r="AI384" s="99" t="e">
        <f t="shared" si="199"/>
        <v>#N/A</v>
      </c>
      <c r="AJ384" s="85" t="str">
        <f t="shared" si="200"/>
        <v>E</v>
      </c>
    </row>
    <row r="385" spans="1:36" ht="15" x14ac:dyDescent="0.2">
      <c r="A385" s="4">
        <v>380</v>
      </c>
      <c r="B385" s="54"/>
      <c r="C385" s="100"/>
      <c r="D385" s="100"/>
      <c r="E385" s="61"/>
      <c r="F385" s="116"/>
      <c r="G385" s="121"/>
      <c r="H385" s="55" t="str">
        <f>IF($D385&gt;0,Bariloche!M380,"")</f>
        <v/>
      </c>
      <c r="I385" s="55" t="str">
        <f>IF($D385&gt;0,Bariloche!O380,"")</f>
        <v/>
      </c>
      <c r="J385" s="55" t="str">
        <f>IF($D385&gt;0,Bariloche!Y380,"")</f>
        <v/>
      </c>
      <c r="K385" s="55" t="str">
        <f>IF($D385&gt;0,Bariloche!Z380,"")</f>
        <v/>
      </c>
      <c r="L385" s="55" t="str">
        <f>IF($D385&gt;0,Bariloche!AA380,"")</f>
        <v/>
      </c>
      <c r="M385" s="55" t="str">
        <f>IF($D385&gt;0,Bariloche!AB380,"")</f>
        <v/>
      </c>
      <c r="N385" s="56">
        <v>89</v>
      </c>
      <c r="O385" s="85" t="e">
        <f>VLOOKUP(K385,Pastizal!$A$2:$AZ$32,MATCH(N385,Pastizal!$B$1:$AZ$1)+1)</f>
        <v>#N/A</v>
      </c>
      <c r="P385" s="85" t="e">
        <f>VLOOKUP(K385,Arbustal!$A$1:$B$61,2)</f>
        <v>#N/A</v>
      </c>
      <c r="Q385" s="85" t="e">
        <f>VLOOKUP(L385,'Tipo A'!$A$2:$GH$384,MATCH(K385,'Tipo A'!$B$1:$GH$1)+1)</f>
        <v>#N/A</v>
      </c>
      <c r="R385" s="85" t="e">
        <f>VLOOKUP(K385,'Tipo B'!$A$2:$FG$72,MATCH(L385,'Tipo B'!$B$1:$FG$1)+1)</f>
        <v>#N/A</v>
      </c>
      <c r="S385" s="85" t="e">
        <f>VLOOKUP(K385,Plantaciones!$A$2:$GT$72,MATCH(L385,Plantaciones!$B$1:$GT$1)+1)</f>
        <v>#N/A</v>
      </c>
      <c r="T385" s="85" t="e">
        <f t="shared" si="201"/>
        <v>#N/A</v>
      </c>
      <c r="U385" s="98" t="e">
        <f t="shared" si="202"/>
        <v>#N/A</v>
      </c>
      <c r="V385" s="98" t="e">
        <f t="shared" si="203"/>
        <v>#N/A</v>
      </c>
      <c r="W385" s="98" t="e">
        <f t="shared" si="204"/>
        <v>#N/A</v>
      </c>
      <c r="X385" s="98" t="e">
        <f t="shared" si="205"/>
        <v>#N/A</v>
      </c>
      <c r="Y385" s="98" t="e">
        <f t="shared" si="206"/>
        <v>#N/A</v>
      </c>
      <c r="Z385" s="98" t="e">
        <f t="shared" si="207"/>
        <v>#N/A</v>
      </c>
      <c r="AA385" s="98" t="e">
        <f t="shared" si="208"/>
        <v>#N/A</v>
      </c>
      <c r="AB385" s="85" t="e">
        <f t="shared" si="209"/>
        <v>#N/A</v>
      </c>
      <c r="AC385" s="99" t="e">
        <f t="shared" si="193"/>
        <v>#N/A</v>
      </c>
      <c r="AD385" s="99" t="e">
        <f t="shared" si="194"/>
        <v>#N/A</v>
      </c>
      <c r="AE385" s="99" t="e">
        <f t="shared" si="195"/>
        <v>#N/A</v>
      </c>
      <c r="AF385" s="99" t="e">
        <f t="shared" si="196"/>
        <v>#N/A</v>
      </c>
      <c r="AG385" s="99" t="e">
        <f t="shared" si="197"/>
        <v>#N/A</v>
      </c>
      <c r="AH385" s="99" t="e">
        <f t="shared" si="198"/>
        <v>#N/A</v>
      </c>
      <c r="AI385" s="99" t="e">
        <f t="shared" si="199"/>
        <v>#N/A</v>
      </c>
      <c r="AJ385" s="85" t="str">
        <f t="shared" si="200"/>
        <v>E</v>
      </c>
    </row>
    <row r="386" spans="1:36" ht="15" x14ac:dyDescent="0.2">
      <c r="A386" s="4">
        <v>381</v>
      </c>
      <c r="B386" s="54"/>
      <c r="C386" s="100"/>
      <c r="D386" s="100"/>
      <c r="E386" s="61"/>
      <c r="F386" s="116"/>
      <c r="G386" s="121"/>
      <c r="H386" s="55" t="str">
        <f>IF($D386&gt;0,Bariloche!M381,"")</f>
        <v/>
      </c>
      <c r="I386" s="55" t="str">
        <f>IF($D386&gt;0,Bariloche!O381,"")</f>
        <v/>
      </c>
      <c r="J386" s="55" t="str">
        <f>IF($D386&gt;0,Bariloche!Y381,"")</f>
        <v/>
      </c>
      <c r="K386" s="55" t="str">
        <f>IF($D386&gt;0,Bariloche!Z381,"")</f>
        <v/>
      </c>
      <c r="L386" s="55" t="str">
        <f>IF($D386&gt;0,Bariloche!AA381,"")</f>
        <v/>
      </c>
      <c r="M386" s="55" t="str">
        <f>IF($D386&gt;0,Bariloche!AB381,"")</f>
        <v/>
      </c>
      <c r="N386" s="56">
        <v>89</v>
      </c>
      <c r="O386" s="85" t="e">
        <f>VLOOKUP(K386,Pastizal!$A$2:$AZ$32,MATCH(N386,Pastizal!$B$1:$AZ$1)+1)</f>
        <v>#N/A</v>
      </c>
      <c r="P386" s="85" t="e">
        <f>VLOOKUP(K386,Arbustal!$A$1:$B$61,2)</f>
        <v>#N/A</v>
      </c>
      <c r="Q386" s="85" t="e">
        <f>VLOOKUP(L386,'Tipo A'!$A$2:$GH$384,MATCH(K386,'Tipo A'!$B$1:$GH$1)+1)</f>
        <v>#N/A</v>
      </c>
      <c r="R386" s="85" t="e">
        <f>VLOOKUP(K386,'Tipo B'!$A$2:$FG$72,MATCH(L386,'Tipo B'!$B$1:$FG$1)+1)</f>
        <v>#N/A</v>
      </c>
      <c r="S386" s="85" t="e">
        <f>VLOOKUP(K386,Plantaciones!$A$2:$GT$72,MATCH(L386,Plantaciones!$B$1:$GT$1)+1)</f>
        <v>#N/A</v>
      </c>
      <c r="T386" s="85" t="e">
        <f t="shared" si="201"/>
        <v>#N/A</v>
      </c>
      <c r="U386" s="98" t="e">
        <f t="shared" si="202"/>
        <v>#N/A</v>
      </c>
      <c r="V386" s="98" t="e">
        <f t="shared" si="203"/>
        <v>#N/A</v>
      </c>
      <c r="W386" s="98" t="e">
        <f t="shared" si="204"/>
        <v>#N/A</v>
      </c>
      <c r="X386" s="98" t="e">
        <f t="shared" si="205"/>
        <v>#N/A</v>
      </c>
      <c r="Y386" s="98" t="e">
        <f t="shared" si="206"/>
        <v>#N/A</v>
      </c>
      <c r="Z386" s="98" t="e">
        <f t="shared" si="207"/>
        <v>#N/A</v>
      </c>
      <c r="AA386" s="98" t="e">
        <f t="shared" si="208"/>
        <v>#N/A</v>
      </c>
      <c r="AB386" s="85" t="e">
        <f t="shared" si="209"/>
        <v>#N/A</v>
      </c>
      <c r="AC386" s="99" t="e">
        <f t="shared" si="193"/>
        <v>#N/A</v>
      </c>
      <c r="AD386" s="99" t="e">
        <f t="shared" si="194"/>
        <v>#N/A</v>
      </c>
      <c r="AE386" s="99" t="e">
        <f t="shared" si="195"/>
        <v>#N/A</v>
      </c>
      <c r="AF386" s="99" t="e">
        <f t="shared" si="196"/>
        <v>#N/A</v>
      </c>
      <c r="AG386" s="99" t="e">
        <f t="shared" si="197"/>
        <v>#N/A</v>
      </c>
      <c r="AH386" s="99" t="e">
        <f t="shared" si="198"/>
        <v>#N/A</v>
      </c>
      <c r="AI386" s="99" t="e">
        <f t="shared" si="199"/>
        <v>#N/A</v>
      </c>
      <c r="AJ386" s="85" t="str">
        <f t="shared" si="200"/>
        <v>E</v>
      </c>
    </row>
    <row r="387" spans="1:36" ht="15" x14ac:dyDescent="0.2">
      <c r="A387" s="4">
        <v>382</v>
      </c>
      <c r="B387" s="54"/>
      <c r="C387" s="100"/>
      <c r="D387" s="100"/>
      <c r="E387" s="61"/>
      <c r="F387" s="116"/>
      <c r="G387" s="121"/>
      <c r="H387" s="55" t="str">
        <f>IF($D387&gt;0,Bariloche!M382,"")</f>
        <v/>
      </c>
      <c r="I387" s="55" t="str">
        <f>IF($D387&gt;0,Bariloche!O382,"")</f>
        <v/>
      </c>
      <c r="J387" s="55" t="str">
        <f>IF($D387&gt;0,Bariloche!Y382,"")</f>
        <v/>
      </c>
      <c r="K387" s="55" t="str">
        <f>IF($D387&gt;0,Bariloche!Z382,"")</f>
        <v/>
      </c>
      <c r="L387" s="55" t="str">
        <f>IF($D387&gt;0,Bariloche!AA382,"")</f>
        <v/>
      </c>
      <c r="M387" s="55" t="str">
        <f>IF($D387&gt;0,Bariloche!AB382,"")</f>
        <v/>
      </c>
      <c r="N387" s="56">
        <v>89</v>
      </c>
      <c r="O387" s="85" t="e">
        <f>VLOOKUP(K387,Pastizal!$A$2:$AZ$32,MATCH(N387,Pastizal!$B$1:$AZ$1)+1)</f>
        <v>#N/A</v>
      </c>
      <c r="P387" s="85" t="e">
        <f>VLOOKUP(K387,Arbustal!$A$1:$B$61,2)</f>
        <v>#N/A</v>
      </c>
      <c r="Q387" s="85" t="e">
        <f>VLOOKUP(L387,'Tipo A'!$A$2:$GH$384,MATCH(K387,'Tipo A'!$B$1:$GH$1)+1)</f>
        <v>#N/A</v>
      </c>
      <c r="R387" s="85" t="e">
        <f>VLOOKUP(K387,'Tipo B'!$A$2:$FG$72,MATCH(L387,'Tipo B'!$B$1:$FG$1)+1)</f>
        <v>#N/A</v>
      </c>
      <c r="S387" s="85" t="e">
        <f>VLOOKUP(K387,Plantaciones!$A$2:$GT$72,MATCH(L387,Plantaciones!$B$1:$GT$1)+1)</f>
        <v>#N/A</v>
      </c>
      <c r="T387" s="85" t="e">
        <f t="shared" si="201"/>
        <v>#N/A</v>
      </c>
      <c r="U387" s="98" t="e">
        <f t="shared" si="202"/>
        <v>#N/A</v>
      </c>
      <c r="V387" s="98" t="e">
        <f t="shared" si="203"/>
        <v>#N/A</v>
      </c>
      <c r="W387" s="98" t="e">
        <f t="shared" si="204"/>
        <v>#N/A</v>
      </c>
      <c r="X387" s="98" t="e">
        <f t="shared" si="205"/>
        <v>#N/A</v>
      </c>
      <c r="Y387" s="98" t="e">
        <f t="shared" si="206"/>
        <v>#N/A</v>
      </c>
      <c r="Z387" s="98" t="e">
        <f t="shared" si="207"/>
        <v>#N/A</v>
      </c>
      <c r="AA387" s="98" t="e">
        <f t="shared" si="208"/>
        <v>#N/A</v>
      </c>
      <c r="AB387" s="85" t="e">
        <f t="shared" si="209"/>
        <v>#N/A</v>
      </c>
      <c r="AC387" s="99" t="e">
        <f t="shared" si="193"/>
        <v>#N/A</v>
      </c>
      <c r="AD387" s="99" t="e">
        <f t="shared" si="194"/>
        <v>#N/A</v>
      </c>
      <c r="AE387" s="99" t="e">
        <f t="shared" si="195"/>
        <v>#N/A</v>
      </c>
      <c r="AF387" s="99" t="e">
        <f t="shared" si="196"/>
        <v>#N/A</v>
      </c>
      <c r="AG387" s="99" t="e">
        <f t="shared" si="197"/>
        <v>#N/A</v>
      </c>
      <c r="AH387" s="99" t="e">
        <f t="shared" si="198"/>
        <v>#N/A</v>
      </c>
      <c r="AI387" s="99" t="e">
        <f t="shared" si="199"/>
        <v>#N/A</v>
      </c>
      <c r="AJ387" s="85" t="str">
        <f t="shared" si="200"/>
        <v>E</v>
      </c>
    </row>
    <row r="388" spans="1:36" ht="15" x14ac:dyDescent="0.2">
      <c r="A388" s="4">
        <v>383</v>
      </c>
      <c r="B388" s="54"/>
      <c r="C388" s="100"/>
      <c r="D388" s="100"/>
      <c r="E388" s="61"/>
      <c r="F388" s="116"/>
      <c r="G388" s="121"/>
      <c r="H388" s="55" t="str">
        <f>IF($D388&gt;0,Bariloche!M383,"")</f>
        <v/>
      </c>
      <c r="I388" s="55" t="str">
        <f>IF($D388&gt;0,Bariloche!O383,"")</f>
        <v/>
      </c>
      <c r="J388" s="55" t="str">
        <f>IF($D388&gt;0,Bariloche!Y383,"")</f>
        <v/>
      </c>
      <c r="K388" s="55" t="str">
        <f>IF($D388&gt;0,Bariloche!Z383,"")</f>
        <v/>
      </c>
      <c r="L388" s="55" t="str">
        <f>IF($D388&gt;0,Bariloche!AA383,"")</f>
        <v/>
      </c>
      <c r="M388" s="55" t="str">
        <f>IF($D388&gt;0,Bariloche!AB383,"")</f>
        <v/>
      </c>
      <c r="N388" s="56">
        <v>89</v>
      </c>
      <c r="O388" s="85" t="e">
        <f>VLOOKUP(K388,Pastizal!$A$2:$AZ$32,MATCH(N388,Pastizal!$B$1:$AZ$1)+1)</f>
        <v>#N/A</v>
      </c>
      <c r="P388" s="85" t="e">
        <f>VLOOKUP(K388,Arbustal!$A$1:$B$61,2)</f>
        <v>#N/A</v>
      </c>
      <c r="Q388" s="85" t="e">
        <f>VLOOKUP(L388,'Tipo A'!$A$2:$GH$384,MATCH(K388,'Tipo A'!$B$1:$GH$1)+1)</f>
        <v>#N/A</v>
      </c>
      <c r="R388" s="85" t="e">
        <f>VLOOKUP(K388,'Tipo B'!$A$2:$FG$72,MATCH(L388,'Tipo B'!$B$1:$FG$1)+1)</f>
        <v>#N/A</v>
      </c>
      <c r="S388" s="85" t="e">
        <f>VLOOKUP(K388,Plantaciones!$A$2:$GT$72,MATCH(L388,Plantaciones!$B$1:$GT$1)+1)</f>
        <v>#N/A</v>
      </c>
      <c r="T388" s="85" t="e">
        <f t="shared" si="201"/>
        <v>#N/A</v>
      </c>
      <c r="U388" s="98" t="e">
        <f t="shared" si="202"/>
        <v>#N/A</v>
      </c>
      <c r="V388" s="98" t="e">
        <f t="shared" si="203"/>
        <v>#N/A</v>
      </c>
      <c r="W388" s="98" t="e">
        <f t="shared" si="204"/>
        <v>#N/A</v>
      </c>
      <c r="X388" s="98" t="e">
        <f t="shared" si="205"/>
        <v>#N/A</v>
      </c>
      <c r="Y388" s="98" t="e">
        <f t="shared" si="206"/>
        <v>#N/A</v>
      </c>
      <c r="Z388" s="98" t="e">
        <f t="shared" si="207"/>
        <v>#N/A</v>
      </c>
      <c r="AA388" s="98" t="e">
        <f t="shared" si="208"/>
        <v>#N/A</v>
      </c>
      <c r="AB388" s="85" t="e">
        <f t="shared" si="209"/>
        <v>#N/A</v>
      </c>
      <c r="AC388" s="99" t="e">
        <f t="shared" si="193"/>
        <v>#N/A</v>
      </c>
      <c r="AD388" s="99" t="e">
        <f t="shared" si="194"/>
        <v>#N/A</v>
      </c>
      <c r="AE388" s="99" t="e">
        <f t="shared" si="195"/>
        <v>#N/A</v>
      </c>
      <c r="AF388" s="99" t="e">
        <f t="shared" si="196"/>
        <v>#N/A</v>
      </c>
      <c r="AG388" s="99" t="e">
        <f t="shared" si="197"/>
        <v>#N/A</v>
      </c>
      <c r="AH388" s="99" t="e">
        <f t="shared" si="198"/>
        <v>#N/A</v>
      </c>
      <c r="AI388" s="99" t="e">
        <f t="shared" si="199"/>
        <v>#N/A</v>
      </c>
      <c r="AJ388" s="85" t="str">
        <f t="shared" si="200"/>
        <v>E</v>
      </c>
    </row>
    <row r="389" spans="1:36" ht="15" x14ac:dyDescent="0.2">
      <c r="A389" s="4">
        <v>384</v>
      </c>
      <c r="B389" s="54"/>
      <c r="C389" s="100"/>
      <c r="D389" s="100"/>
      <c r="E389" s="61"/>
      <c r="F389" s="116"/>
      <c r="G389" s="121"/>
      <c r="H389" s="55" t="str">
        <f>IF($D389&gt;0,Bariloche!M384,"")</f>
        <v/>
      </c>
      <c r="I389" s="55" t="str">
        <f>IF($D389&gt;0,Bariloche!O384,"")</f>
        <v/>
      </c>
      <c r="J389" s="55" t="str">
        <f>IF($D389&gt;0,Bariloche!Y384,"")</f>
        <v/>
      </c>
      <c r="K389" s="55" t="str">
        <f>IF($D389&gt;0,Bariloche!Z384,"")</f>
        <v/>
      </c>
      <c r="L389" s="55" t="str">
        <f>IF($D389&gt;0,Bariloche!AA384,"")</f>
        <v/>
      </c>
      <c r="M389" s="55" t="str">
        <f>IF($D389&gt;0,Bariloche!AB384,"")</f>
        <v/>
      </c>
      <c r="N389" s="56">
        <v>89</v>
      </c>
      <c r="O389" s="85" t="e">
        <f>VLOOKUP(K389,Pastizal!$A$2:$AZ$32,MATCH(N389,Pastizal!$B$1:$AZ$1)+1)</f>
        <v>#N/A</v>
      </c>
      <c r="P389" s="85" t="e">
        <f>VLOOKUP(K389,Arbustal!$A$1:$B$61,2)</f>
        <v>#N/A</v>
      </c>
      <c r="Q389" s="85" t="e">
        <f>VLOOKUP(L389,'Tipo A'!$A$2:$GH$384,MATCH(K389,'Tipo A'!$B$1:$GH$1)+1)</f>
        <v>#N/A</v>
      </c>
      <c r="R389" s="85" t="e">
        <f>VLOOKUP(K389,'Tipo B'!$A$2:$FG$72,MATCH(L389,'Tipo B'!$B$1:$FG$1)+1)</f>
        <v>#N/A</v>
      </c>
      <c r="S389" s="85" t="e">
        <f>VLOOKUP(K389,Plantaciones!$A$2:$GT$72,MATCH(L389,Plantaciones!$B$1:$GT$1)+1)</f>
        <v>#N/A</v>
      </c>
      <c r="T389" s="85" t="e">
        <f t="shared" si="201"/>
        <v>#N/A</v>
      </c>
      <c r="U389" s="98" t="e">
        <f t="shared" si="202"/>
        <v>#N/A</v>
      </c>
      <c r="V389" s="98" t="e">
        <f t="shared" si="203"/>
        <v>#N/A</v>
      </c>
      <c r="W389" s="98" t="e">
        <f t="shared" si="204"/>
        <v>#N/A</v>
      </c>
      <c r="X389" s="98" t="e">
        <f t="shared" si="205"/>
        <v>#N/A</v>
      </c>
      <c r="Y389" s="98" t="e">
        <f t="shared" si="206"/>
        <v>#N/A</v>
      </c>
      <c r="Z389" s="98" t="e">
        <f t="shared" si="207"/>
        <v>#N/A</v>
      </c>
      <c r="AA389" s="98" t="e">
        <f t="shared" si="208"/>
        <v>#N/A</v>
      </c>
      <c r="AB389" s="85" t="e">
        <f t="shared" si="209"/>
        <v>#N/A</v>
      </c>
      <c r="AC389" s="99" t="e">
        <f t="shared" si="193"/>
        <v>#N/A</v>
      </c>
      <c r="AD389" s="99" t="e">
        <f t="shared" si="194"/>
        <v>#N/A</v>
      </c>
      <c r="AE389" s="99" t="e">
        <f t="shared" si="195"/>
        <v>#N/A</v>
      </c>
      <c r="AF389" s="99" t="e">
        <f t="shared" si="196"/>
        <v>#N/A</v>
      </c>
      <c r="AG389" s="99" t="e">
        <f t="shared" si="197"/>
        <v>#N/A</v>
      </c>
      <c r="AH389" s="99" t="e">
        <f t="shared" si="198"/>
        <v>#N/A</v>
      </c>
      <c r="AI389" s="99" t="e">
        <f t="shared" si="199"/>
        <v>#N/A</v>
      </c>
      <c r="AJ389" s="85" t="str">
        <f t="shared" si="200"/>
        <v>E</v>
      </c>
    </row>
    <row r="390" spans="1:36" ht="15" x14ac:dyDescent="0.2">
      <c r="A390" s="4">
        <v>385</v>
      </c>
      <c r="B390" s="54"/>
      <c r="C390" s="100"/>
      <c r="D390" s="100"/>
      <c r="E390" s="61"/>
      <c r="F390" s="116"/>
      <c r="G390" s="121"/>
      <c r="H390" s="55" t="str">
        <f>IF($D390&gt;0,Bariloche!M385,"")</f>
        <v/>
      </c>
      <c r="I390" s="55" t="str">
        <f>IF($D390&gt;0,Bariloche!O385,"")</f>
        <v/>
      </c>
      <c r="J390" s="55" t="str">
        <f>IF($D390&gt;0,Bariloche!Y385,"")</f>
        <v/>
      </c>
      <c r="K390" s="55" t="str">
        <f>IF($D390&gt;0,Bariloche!Z385,"")</f>
        <v/>
      </c>
      <c r="L390" s="55" t="str">
        <f>IF($D390&gt;0,Bariloche!AA385,"")</f>
        <v/>
      </c>
      <c r="M390" s="55" t="str">
        <f>IF($D390&gt;0,Bariloche!AB385,"")</f>
        <v/>
      </c>
      <c r="N390" s="56">
        <v>89</v>
      </c>
      <c r="O390" s="85" t="e">
        <f>VLOOKUP(K390,Pastizal!$A$2:$AZ$32,MATCH(N390,Pastizal!$B$1:$AZ$1)+1)</f>
        <v>#N/A</v>
      </c>
      <c r="P390" s="85" t="e">
        <f>VLOOKUP(K390,Arbustal!$A$1:$B$61,2)</f>
        <v>#N/A</v>
      </c>
      <c r="Q390" s="85" t="e">
        <f>VLOOKUP(L390,'Tipo A'!$A$2:$GH$384,MATCH(K390,'Tipo A'!$B$1:$GH$1)+1)</f>
        <v>#N/A</v>
      </c>
      <c r="R390" s="85" t="e">
        <f>VLOOKUP(K390,'Tipo B'!$A$2:$FG$72,MATCH(L390,'Tipo B'!$B$1:$FG$1)+1)</f>
        <v>#N/A</v>
      </c>
      <c r="S390" s="85" t="e">
        <f>VLOOKUP(K390,Plantaciones!$A$2:$GT$72,MATCH(L390,Plantaciones!$B$1:$GT$1)+1)</f>
        <v>#N/A</v>
      </c>
      <c r="T390" s="85" t="e">
        <f t="shared" si="201"/>
        <v>#N/A</v>
      </c>
      <c r="U390" s="98" t="e">
        <f t="shared" si="202"/>
        <v>#N/A</v>
      </c>
      <c r="V390" s="98" t="e">
        <f t="shared" si="203"/>
        <v>#N/A</v>
      </c>
      <c r="W390" s="98" t="e">
        <f t="shared" si="204"/>
        <v>#N/A</v>
      </c>
      <c r="X390" s="98" t="e">
        <f t="shared" si="205"/>
        <v>#N/A</v>
      </c>
      <c r="Y390" s="98" t="e">
        <f t="shared" si="206"/>
        <v>#N/A</v>
      </c>
      <c r="Z390" s="98" t="e">
        <f t="shared" si="207"/>
        <v>#N/A</v>
      </c>
      <c r="AA390" s="98" t="e">
        <f t="shared" si="208"/>
        <v>#N/A</v>
      </c>
      <c r="AB390" s="85" t="e">
        <f t="shared" si="209"/>
        <v>#N/A</v>
      </c>
      <c r="AC390" s="99" t="e">
        <f t="shared" si="193"/>
        <v>#N/A</v>
      </c>
      <c r="AD390" s="99" t="e">
        <f t="shared" si="194"/>
        <v>#N/A</v>
      </c>
      <c r="AE390" s="99" t="e">
        <f t="shared" si="195"/>
        <v>#N/A</v>
      </c>
      <c r="AF390" s="99" t="e">
        <f t="shared" si="196"/>
        <v>#N/A</v>
      </c>
      <c r="AG390" s="99" t="e">
        <f t="shared" si="197"/>
        <v>#N/A</v>
      </c>
      <c r="AH390" s="99" t="e">
        <f t="shared" si="198"/>
        <v>#N/A</v>
      </c>
      <c r="AI390" s="99" t="e">
        <f t="shared" si="199"/>
        <v>#N/A</v>
      </c>
      <c r="AJ390" s="85" t="str">
        <f t="shared" si="200"/>
        <v>E</v>
      </c>
    </row>
    <row r="391" spans="1:36" ht="15" x14ac:dyDescent="0.2">
      <c r="A391" s="4">
        <v>386</v>
      </c>
      <c r="B391" s="54"/>
      <c r="C391" s="100"/>
      <c r="D391" s="100"/>
      <c r="E391" s="100"/>
      <c r="F391" s="116"/>
      <c r="G391" s="121"/>
      <c r="H391" s="98"/>
      <c r="I391" s="98"/>
      <c r="J391" s="98"/>
      <c r="K391" s="98"/>
      <c r="L391" s="98"/>
      <c r="M391" s="98"/>
      <c r="N391" s="56">
        <v>89</v>
      </c>
      <c r="O391" s="85" t="str">
        <f>VLOOKUP(K391,Pastizal!$A$2:$AZ$32,MATCH(N391,Pastizal!$B$1:$AZ$1)+1)</f>
        <v>B</v>
      </c>
      <c r="P391" s="85" t="str">
        <f>VLOOKUP(K391,Arbustal!$A$1:$B$61,2)</f>
        <v>B</v>
      </c>
      <c r="Q391" s="85" t="str">
        <f>VLOOKUP(L391,'Tipo A'!$A$2:$GH$384,MATCH(K391,'Tipo A'!$B$1:$GH$1)+1)</f>
        <v>B</v>
      </c>
      <c r="R391" s="85" t="str">
        <f>VLOOKUP(K391,'Tipo B'!$A$2:$FG$72,MATCH(L391,'Tipo B'!$B$1:$FG$1)+1)</f>
        <v>B</v>
      </c>
      <c r="S391" s="85" t="str">
        <f>VLOOKUP(K391,Plantaciones!$A$2:$GT$72,MATCH(L391,Plantaciones!$B$1:$GT$1)+1)</f>
        <v>B</v>
      </c>
      <c r="T391" s="85" t="str">
        <f t="shared" si="201"/>
        <v>B</v>
      </c>
      <c r="U391" s="98">
        <f t="shared" si="202"/>
        <v>1</v>
      </c>
      <c r="V391" s="98">
        <f t="shared" si="203"/>
        <v>1</v>
      </c>
      <c r="W391" s="98">
        <f t="shared" si="204"/>
        <v>1</v>
      </c>
      <c r="X391" s="98">
        <f t="shared" si="205"/>
        <v>1</v>
      </c>
      <c r="Y391" s="98">
        <f t="shared" si="206"/>
        <v>1</v>
      </c>
      <c r="Z391" s="98">
        <f t="shared" si="207"/>
        <v>1</v>
      </c>
      <c r="AA391" s="98">
        <f t="shared" si="208"/>
        <v>1</v>
      </c>
      <c r="AB391" s="85" t="str">
        <f t="shared" si="209"/>
        <v>B</v>
      </c>
      <c r="AC391" s="99">
        <f t="shared" si="193"/>
        <v>0.46</v>
      </c>
      <c r="AD391" s="99">
        <f t="shared" si="194"/>
        <v>0.43</v>
      </c>
      <c r="AE391" s="99">
        <f t="shared" si="195"/>
        <v>7.0000000000000007E-2</v>
      </c>
      <c r="AF391" s="99">
        <f t="shared" si="196"/>
        <v>0.04</v>
      </c>
      <c r="AG391" s="99">
        <f t="shared" si="197"/>
        <v>0</v>
      </c>
      <c r="AH391" s="99">
        <f t="shared" si="198"/>
        <v>1</v>
      </c>
      <c r="AI391" s="99">
        <f t="shared" si="199"/>
        <v>1</v>
      </c>
      <c r="AJ391" s="85" t="str">
        <f t="shared" si="200"/>
        <v>B</v>
      </c>
    </row>
    <row r="392" spans="1:36" x14ac:dyDescent="0.2">
      <c r="A392" s="4">
        <v>387</v>
      </c>
      <c r="B392" s="144"/>
      <c r="C392" s="100"/>
      <c r="D392" s="100"/>
      <c r="E392" s="100"/>
      <c r="F392" s="116"/>
      <c r="G392" s="121"/>
      <c r="H392" s="98"/>
      <c r="I392" s="98"/>
      <c r="J392" s="98"/>
      <c r="K392" s="98"/>
      <c r="L392" s="98"/>
      <c r="M392" s="98"/>
      <c r="N392" s="139"/>
      <c r="O392" s="85" t="e">
        <f>VLOOKUP(K392,Pastizal!$A$2:$AZ$32,MATCH(N392,Pastizal!$B$1:$AZ$1)+1)</f>
        <v>#N/A</v>
      </c>
      <c r="P392" s="85" t="str">
        <f>VLOOKUP(K392,Arbustal!$A$1:$B$61,2)</f>
        <v>B</v>
      </c>
      <c r="Q392" s="85" t="str">
        <f>VLOOKUP(L392,'Tipo A'!$A$2:$GH$384,MATCH(K392,'Tipo A'!$B$1:$GH$1)+1)</f>
        <v>B</v>
      </c>
      <c r="R392" s="85" t="str">
        <f>VLOOKUP(K392,'Tipo B'!$A$2:$FG$72,MATCH(L392,'Tipo B'!$B$1:$FG$1)+1)</f>
        <v>B</v>
      </c>
      <c r="S392" s="85" t="str">
        <f>VLOOKUP(K392,Plantaciones!$A$2:$GT$72,MATCH(L392,Plantaciones!$B$1:$GT$1)+1)</f>
        <v>B</v>
      </c>
      <c r="T392" s="85" t="e">
        <f t="shared" si="201"/>
        <v>#N/A</v>
      </c>
      <c r="U392" s="98" t="e">
        <f t="shared" si="202"/>
        <v>#N/A</v>
      </c>
      <c r="V392" s="98">
        <f t="shared" si="203"/>
        <v>1</v>
      </c>
      <c r="W392" s="98">
        <f t="shared" si="204"/>
        <v>1</v>
      </c>
      <c r="X392" s="98">
        <f t="shared" si="205"/>
        <v>1</v>
      </c>
      <c r="Y392" s="98">
        <f t="shared" si="206"/>
        <v>1</v>
      </c>
      <c r="Z392" s="98" t="e">
        <f t="shared" si="207"/>
        <v>#N/A</v>
      </c>
      <c r="AA392" s="98" t="e">
        <f t="shared" si="208"/>
        <v>#N/A</v>
      </c>
      <c r="AB392" s="85" t="e">
        <f t="shared" si="209"/>
        <v>#N/A</v>
      </c>
      <c r="AC392" s="99" t="e">
        <f t="shared" si="193"/>
        <v>#N/A</v>
      </c>
      <c r="AD392" s="99">
        <f t="shared" si="194"/>
        <v>0.43</v>
      </c>
      <c r="AE392" s="99">
        <f t="shared" si="195"/>
        <v>7.0000000000000007E-2</v>
      </c>
      <c r="AF392" s="99">
        <f t="shared" si="196"/>
        <v>0.04</v>
      </c>
      <c r="AG392" s="99">
        <f t="shared" si="197"/>
        <v>0</v>
      </c>
      <c r="AH392" s="99" t="e">
        <f t="shared" si="198"/>
        <v>#N/A</v>
      </c>
      <c r="AI392" s="99" t="e">
        <f t="shared" si="199"/>
        <v>#N/A</v>
      </c>
      <c r="AJ392" s="85" t="str">
        <f t="shared" si="200"/>
        <v>B</v>
      </c>
    </row>
    <row r="393" spans="1:36" x14ac:dyDescent="0.2">
      <c r="A393" s="4">
        <v>388</v>
      </c>
      <c r="B393" s="144"/>
      <c r="C393" s="100"/>
      <c r="D393" s="100"/>
      <c r="E393" s="100"/>
      <c r="F393" s="116"/>
      <c r="G393" s="121"/>
      <c r="H393" s="98"/>
      <c r="I393" s="98"/>
      <c r="J393" s="98"/>
      <c r="K393" s="98"/>
      <c r="L393" s="98"/>
      <c r="M393" s="98"/>
      <c r="N393" s="139"/>
      <c r="O393" s="98"/>
      <c r="P393" s="98"/>
      <c r="Q393" s="98"/>
      <c r="R393" s="98"/>
      <c r="S393" s="98"/>
      <c r="T393" s="98"/>
      <c r="U393" s="98"/>
      <c r="V393" s="98"/>
      <c r="W393" s="98"/>
      <c r="X393" s="98"/>
      <c r="Y393" s="98"/>
      <c r="Z393" s="98"/>
      <c r="AA393" s="98"/>
      <c r="AB393" s="98"/>
      <c r="AC393" s="99">
        <f t="shared" si="193"/>
        <v>0</v>
      </c>
      <c r="AD393" s="99">
        <f t="shared" si="194"/>
        <v>0</v>
      </c>
      <c r="AE393" s="99">
        <f t="shared" si="195"/>
        <v>0</v>
      </c>
      <c r="AF393" s="99">
        <f t="shared" si="196"/>
        <v>0</v>
      </c>
      <c r="AG393" s="99">
        <f t="shared" si="197"/>
        <v>0</v>
      </c>
      <c r="AH393" s="99">
        <f t="shared" si="198"/>
        <v>0</v>
      </c>
      <c r="AI393" s="99">
        <f t="shared" si="199"/>
        <v>0</v>
      </c>
      <c r="AJ393" s="85" t="str">
        <f t="shared" si="200"/>
        <v>B</v>
      </c>
    </row>
    <row r="394" spans="1:36" x14ac:dyDescent="0.2">
      <c r="A394" s="4">
        <v>389</v>
      </c>
      <c r="B394" s="144"/>
      <c r="C394" s="100"/>
      <c r="D394" s="100"/>
      <c r="E394" s="100"/>
      <c r="F394" s="116"/>
      <c r="G394" s="121"/>
      <c r="H394" s="98"/>
      <c r="I394" s="98"/>
      <c r="J394" s="98"/>
      <c r="K394" s="98"/>
      <c r="L394" s="98"/>
      <c r="M394" s="98"/>
      <c r="N394" s="139"/>
      <c r="O394" s="98"/>
      <c r="P394" s="98"/>
      <c r="Q394" s="98"/>
      <c r="R394" s="98"/>
      <c r="S394" s="98"/>
      <c r="T394" s="98"/>
      <c r="U394" s="98"/>
      <c r="V394" s="98"/>
      <c r="W394" s="98"/>
      <c r="X394" s="98"/>
      <c r="Y394" s="98"/>
      <c r="Z394" s="98"/>
      <c r="AA394" s="98"/>
      <c r="AB394" s="98"/>
      <c r="AC394" s="99">
        <f t="shared" si="193"/>
        <v>0</v>
      </c>
      <c r="AD394" s="99">
        <f t="shared" si="194"/>
        <v>0</v>
      </c>
      <c r="AE394" s="99">
        <f t="shared" si="195"/>
        <v>0</v>
      </c>
      <c r="AF394" s="99">
        <f t="shared" si="196"/>
        <v>0</v>
      </c>
      <c r="AG394" s="99">
        <f t="shared" si="197"/>
        <v>0</v>
      </c>
      <c r="AH394" s="99">
        <f t="shared" si="198"/>
        <v>0</v>
      </c>
      <c r="AI394" s="99">
        <f t="shared" si="199"/>
        <v>0</v>
      </c>
      <c r="AJ394" s="85" t="str">
        <f t="shared" si="200"/>
        <v>B</v>
      </c>
    </row>
    <row r="395" spans="1:36" x14ac:dyDescent="0.2">
      <c r="A395" s="4">
        <v>390</v>
      </c>
      <c r="B395" s="144"/>
      <c r="C395" s="100"/>
      <c r="D395" s="100"/>
      <c r="E395" s="100"/>
      <c r="F395" s="116"/>
      <c r="G395" s="121"/>
      <c r="H395" s="98"/>
      <c r="I395" s="98"/>
      <c r="J395" s="98"/>
      <c r="K395" s="98"/>
      <c r="L395" s="98"/>
      <c r="M395" s="98"/>
      <c r="N395" s="139"/>
      <c r="O395" s="98"/>
      <c r="P395" s="98"/>
      <c r="Q395" s="98"/>
      <c r="R395" s="98"/>
      <c r="S395" s="98"/>
      <c r="T395" s="98"/>
      <c r="U395" s="98"/>
      <c r="V395" s="98"/>
      <c r="W395" s="98"/>
      <c r="X395" s="98"/>
      <c r="Y395" s="98"/>
      <c r="Z395" s="98"/>
      <c r="AA395" s="98"/>
      <c r="AB395" s="98"/>
      <c r="AC395" s="99">
        <f t="shared" si="193"/>
        <v>0</v>
      </c>
      <c r="AD395" s="99">
        <f t="shared" si="194"/>
        <v>0</v>
      </c>
      <c r="AE395" s="99">
        <f t="shared" si="195"/>
        <v>0</v>
      </c>
      <c r="AF395" s="99">
        <f t="shared" si="196"/>
        <v>0</v>
      </c>
      <c r="AG395" s="99">
        <f t="shared" si="197"/>
        <v>0</v>
      </c>
      <c r="AH395" s="99">
        <f t="shared" si="198"/>
        <v>0</v>
      </c>
      <c r="AI395" s="99">
        <f t="shared" si="199"/>
        <v>0</v>
      </c>
      <c r="AJ395" s="85" t="str">
        <f t="shared" si="200"/>
        <v>B</v>
      </c>
    </row>
    <row r="396" spans="1:36" x14ac:dyDescent="0.2">
      <c r="A396" s="4">
        <v>391</v>
      </c>
      <c r="B396" s="144"/>
      <c r="C396" s="100"/>
      <c r="D396" s="100"/>
      <c r="E396" s="100"/>
      <c r="F396" s="116"/>
      <c r="G396" s="121"/>
      <c r="H396" s="98"/>
      <c r="I396" s="98"/>
      <c r="J396" s="98"/>
      <c r="K396" s="98"/>
      <c r="L396" s="98"/>
      <c r="M396" s="98"/>
      <c r="N396" s="139"/>
      <c r="O396" s="98"/>
      <c r="P396" s="98"/>
      <c r="Q396" s="98"/>
      <c r="R396" s="98"/>
      <c r="S396" s="98"/>
      <c r="T396" s="98"/>
      <c r="U396" s="98"/>
      <c r="V396" s="98"/>
      <c r="W396" s="98"/>
      <c r="X396" s="98"/>
      <c r="Y396" s="98"/>
      <c r="Z396" s="98"/>
      <c r="AA396" s="98"/>
      <c r="AB396" s="98"/>
      <c r="AC396" s="99">
        <f t="shared" si="193"/>
        <v>0</v>
      </c>
      <c r="AD396" s="99">
        <f t="shared" si="194"/>
        <v>0</v>
      </c>
      <c r="AE396" s="99">
        <f t="shared" si="195"/>
        <v>0</v>
      </c>
      <c r="AF396" s="99">
        <f t="shared" si="196"/>
        <v>0</v>
      </c>
      <c r="AG396" s="99">
        <f t="shared" si="197"/>
        <v>0</v>
      </c>
      <c r="AH396" s="99">
        <f t="shared" si="198"/>
        <v>0</v>
      </c>
      <c r="AI396" s="99">
        <f t="shared" si="199"/>
        <v>0</v>
      </c>
      <c r="AJ396" s="85" t="str">
        <f t="shared" si="200"/>
        <v>B</v>
      </c>
    </row>
    <row r="397" spans="1:36" x14ac:dyDescent="0.2">
      <c r="A397" s="4">
        <v>392</v>
      </c>
      <c r="B397" s="144"/>
      <c r="C397" s="100"/>
      <c r="D397" s="100"/>
      <c r="E397" s="100"/>
      <c r="F397" s="116"/>
      <c r="G397" s="121"/>
      <c r="H397" s="98"/>
      <c r="I397" s="98"/>
      <c r="J397" s="98"/>
      <c r="K397" s="98"/>
      <c r="L397" s="98"/>
      <c r="M397" s="98"/>
      <c r="N397" s="139"/>
      <c r="O397" s="98"/>
      <c r="P397" s="98"/>
      <c r="Q397" s="98"/>
      <c r="R397" s="98"/>
      <c r="S397" s="98"/>
      <c r="T397" s="98"/>
      <c r="U397" s="98"/>
      <c r="V397" s="98"/>
      <c r="W397" s="98"/>
      <c r="X397" s="98"/>
      <c r="Y397" s="98"/>
      <c r="Z397" s="98"/>
      <c r="AA397" s="98"/>
      <c r="AB397" s="98"/>
      <c r="AC397" s="99">
        <f t="shared" si="193"/>
        <v>0</v>
      </c>
      <c r="AD397" s="99">
        <f t="shared" si="194"/>
        <v>0</v>
      </c>
      <c r="AE397" s="99">
        <f t="shared" si="195"/>
        <v>0</v>
      </c>
      <c r="AF397" s="99">
        <f t="shared" si="196"/>
        <v>0</v>
      </c>
      <c r="AG397" s="99">
        <f t="shared" si="197"/>
        <v>0</v>
      </c>
      <c r="AH397" s="99">
        <f t="shared" si="198"/>
        <v>0</v>
      </c>
      <c r="AI397" s="99">
        <f t="shared" si="199"/>
        <v>0</v>
      </c>
      <c r="AJ397" s="85" t="str">
        <f t="shared" si="200"/>
        <v>B</v>
      </c>
    </row>
    <row r="398" spans="1:36" x14ac:dyDescent="0.2">
      <c r="A398" s="4">
        <v>393</v>
      </c>
      <c r="C398" s="100"/>
      <c r="D398" s="100"/>
      <c r="E398" s="100"/>
      <c r="F398" s="116"/>
      <c r="G398" s="121"/>
      <c r="H398" s="98"/>
      <c r="I398" s="98"/>
      <c r="J398" s="98"/>
      <c r="K398" s="98"/>
      <c r="L398" s="98"/>
      <c r="M398" s="98"/>
      <c r="N398" s="139"/>
      <c r="O398" s="98"/>
      <c r="P398" s="98"/>
      <c r="Q398" s="98"/>
      <c r="R398" s="98"/>
      <c r="S398" s="98"/>
      <c r="T398" s="98"/>
      <c r="U398" s="98"/>
      <c r="V398" s="98"/>
      <c r="W398" s="98"/>
      <c r="X398" s="98"/>
      <c r="Y398" s="98"/>
      <c r="Z398" s="98"/>
      <c r="AA398" s="98"/>
      <c r="AB398" s="98"/>
      <c r="AC398" s="99">
        <f t="shared" si="193"/>
        <v>0</v>
      </c>
      <c r="AD398" s="99">
        <f t="shared" si="194"/>
        <v>0</v>
      </c>
      <c r="AE398" s="99">
        <f t="shared" si="195"/>
        <v>0</v>
      </c>
      <c r="AF398" s="99">
        <f t="shared" si="196"/>
        <v>0</v>
      </c>
      <c r="AG398" s="99">
        <f t="shared" si="197"/>
        <v>0</v>
      </c>
      <c r="AH398" s="99">
        <f t="shared" si="198"/>
        <v>0</v>
      </c>
      <c r="AI398" s="99">
        <f t="shared" si="199"/>
        <v>0</v>
      </c>
      <c r="AJ398" s="85" t="str">
        <f t="shared" si="200"/>
        <v>B</v>
      </c>
    </row>
  </sheetData>
  <mergeCells count="2">
    <mergeCell ref="E4:F4"/>
    <mergeCell ref="AK6:AP6"/>
  </mergeCells>
  <phoneticPr fontId="5" type="noConversion"/>
  <conditionalFormatting sqref="AK7:AK383">
    <cfRule type="cellIs" dxfId="12" priority="73" stopIfTrue="1" operator="equal">
      <formula>"No propaga"</formula>
    </cfRule>
    <cfRule type="cellIs" dxfId="11" priority="74" stopIfTrue="1" operator="equal">
      <formula>"Propagación"</formula>
    </cfRule>
  </conditionalFormatting>
  <conditionalFormatting sqref="AJ7:AJ398 AB7:AB392 O7:T392">
    <cfRule type="cellIs" dxfId="10" priority="67" operator="equal">
      <formula>"E"</formula>
    </cfRule>
    <cfRule type="cellIs" dxfId="9" priority="68" operator="equal">
      <formula>"MA"</formula>
    </cfRule>
    <cfRule type="cellIs" dxfId="8" priority="69" operator="equal">
      <formula>"A"</formula>
    </cfRule>
    <cfRule type="cellIs" dxfId="7" priority="70" operator="equal">
      <formula>"M"</formula>
    </cfRule>
    <cfRule type="cellIs" dxfId="6" priority="71" operator="equal">
      <formula>"B"</formula>
    </cfRule>
  </conditionalFormatting>
  <conditionalFormatting sqref="H1:H1048576">
    <cfRule type="cellIs" dxfId="5" priority="1" operator="greaterThanOrEqual">
      <formula>90</formula>
    </cfRule>
  </conditionalFormatting>
  <pageMargins left="0.75" right="0.75" top="1" bottom="1" header="0" footer="0"/>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D1:R20"/>
  <sheetViews>
    <sheetView topLeftCell="D1" zoomScale="75" workbookViewId="0">
      <selection activeCell="R4" sqref="R4"/>
    </sheetView>
  </sheetViews>
  <sheetFormatPr baseColWidth="10" defaultColWidth="11.42578125" defaultRowHeight="15" x14ac:dyDescent="0.2"/>
  <cols>
    <col min="1" max="3" width="11.42578125" style="159"/>
    <col min="4" max="4" width="19.5703125" style="159" customWidth="1"/>
    <col min="5" max="6" width="11.42578125" style="159"/>
    <col min="7" max="7" width="8.28515625" style="159" customWidth="1"/>
    <col min="8" max="9" width="11.42578125" style="159"/>
    <col min="10" max="10" width="4.140625" style="159" customWidth="1"/>
    <col min="11" max="12" width="11.42578125" style="159"/>
    <col min="13" max="13" width="3" style="159" customWidth="1"/>
    <col min="14" max="17" width="11.42578125" style="159"/>
    <col min="18" max="18" width="21.28515625" style="159" customWidth="1"/>
    <col min="19" max="16384" width="11.42578125" style="159"/>
  </cols>
  <sheetData>
    <row r="1" spans="4:18" ht="20.25" x14ac:dyDescent="0.3">
      <c r="D1" s="166" t="s">
        <v>98</v>
      </c>
      <c r="E1" s="167"/>
      <c r="F1" s="167"/>
      <c r="G1" s="167"/>
      <c r="H1" s="167"/>
      <c r="I1" s="167"/>
      <c r="J1" s="167"/>
      <c r="K1" s="167"/>
      <c r="L1" s="167"/>
      <c r="M1" s="167"/>
      <c r="N1" s="167"/>
      <c r="O1" s="167"/>
      <c r="P1" s="167"/>
      <c r="Q1" s="167"/>
      <c r="R1" s="168"/>
    </row>
    <row r="2" spans="4:18" ht="20.25" x14ac:dyDescent="0.3">
      <c r="D2" s="169"/>
      <c r="E2" s="170"/>
      <c r="F2" s="170"/>
      <c r="G2" s="170"/>
      <c r="H2" s="170"/>
      <c r="I2" s="170"/>
      <c r="J2" s="170"/>
      <c r="K2" s="170"/>
      <c r="L2" s="170"/>
      <c r="M2" s="170"/>
      <c r="N2" s="170"/>
      <c r="O2" s="170"/>
      <c r="P2" s="170"/>
      <c r="Q2" s="170"/>
      <c r="R2" s="171"/>
    </row>
    <row r="3" spans="4:18" ht="15.75" thickBot="1" x14ac:dyDescent="0.25">
      <c r="D3" s="172"/>
      <c r="E3" s="170"/>
      <c r="F3" s="173" t="s">
        <v>46</v>
      </c>
      <c r="G3" s="173"/>
      <c r="H3" s="173"/>
      <c r="I3" s="173" t="s">
        <v>101</v>
      </c>
      <c r="J3" s="173"/>
      <c r="K3" s="173"/>
      <c r="L3" s="173" t="s">
        <v>103</v>
      </c>
      <c r="M3" s="170"/>
      <c r="N3" s="170"/>
      <c r="O3" s="170"/>
      <c r="P3" s="170"/>
      <c r="Q3" s="170"/>
      <c r="R3" s="171"/>
    </row>
    <row r="4" spans="4:18" ht="15.75" thickBot="1" x14ac:dyDescent="0.25">
      <c r="D4" s="172" t="s">
        <v>99</v>
      </c>
      <c r="E4" s="170">
        <v>0.56999999999999995</v>
      </c>
      <c r="F4" s="160">
        <v>18.75</v>
      </c>
      <c r="G4" s="170" t="s">
        <v>100</v>
      </c>
      <c r="H4" s="170">
        <v>0.96</v>
      </c>
      <c r="I4" s="160">
        <v>7</v>
      </c>
      <c r="J4" s="170" t="s">
        <v>102</v>
      </c>
      <c r="K4" s="170">
        <v>0.42</v>
      </c>
      <c r="L4" s="160">
        <v>23</v>
      </c>
      <c r="M4" s="170" t="s">
        <v>102</v>
      </c>
      <c r="N4" s="170">
        <v>7.42</v>
      </c>
      <c r="O4" s="170"/>
      <c r="P4" s="170"/>
      <c r="Q4" s="163" t="s">
        <v>105</v>
      </c>
      <c r="R4" s="162">
        <f>(0.57*F4)+(0.96*I4)-(0.42*L4)-7.42</f>
        <v>0.32749999999999879</v>
      </c>
    </row>
    <row r="5" spans="4:18" x14ac:dyDescent="0.2">
      <c r="D5" s="172"/>
      <c r="E5" s="170"/>
      <c r="F5" s="170"/>
      <c r="G5" s="170"/>
      <c r="H5" s="170"/>
      <c r="I5" s="170"/>
      <c r="J5" s="170"/>
      <c r="K5" s="170"/>
      <c r="L5" s="170"/>
      <c r="M5" s="170"/>
      <c r="N5" s="170"/>
      <c r="O5" s="170"/>
      <c r="P5" s="170"/>
      <c r="Q5" s="170"/>
      <c r="R5" s="171"/>
    </row>
    <row r="6" spans="4:18" ht="15.75" thickBot="1" x14ac:dyDescent="0.25">
      <c r="D6" s="172"/>
      <c r="E6" s="173"/>
      <c r="F6" s="173"/>
      <c r="G6" s="173"/>
      <c r="H6" s="173"/>
      <c r="I6" s="173" t="s">
        <v>46</v>
      </c>
      <c r="J6" s="173"/>
      <c r="K6" s="173"/>
      <c r="L6" s="173" t="s">
        <v>101</v>
      </c>
      <c r="M6" s="173"/>
      <c r="N6" s="173"/>
      <c r="O6" s="173" t="s">
        <v>103</v>
      </c>
      <c r="P6" s="170"/>
      <c r="Q6" s="170"/>
      <c r="R6" s="171"/>
    </row>
    <row r="7" spans="4:18" ht="15.75" thickBot="1" x14ac:dyDescent="0.25">
      <c r="D7" s="172" t="s">
        <v>104</v>
      </c>
      <c r="E7" s="170"/>
      <c r="F7" s="170">
        <v>1581</v>
      </c>
      <c r="G7" s="170" t="s">
        <v>100</v>
      </c>
      <c r="H7" s="170">
        <v>154.9</v>
      </c>
      <c r="I7" s="160">
        <v>18.7</v>
      </c>
      <c r="J7" s="170" t="s">
        <v>100</v>
      </c>
      <c r="K7" s="170">
        <v>140.6</v>
      </c>
      <c r="L7" s="160">
        <v>7</v>
      </c>
      <c r="M7" s="170" t="s">
        <v>102</v>
      </c>
      <c r="N7" s="170">
        <v>228</v>
      </c>
      <c r="O7" s="160">
        <v>23</v>
      </c>
      <c r="P7" s="170"/>
      <c r="Q7" s="163" t="s">
        <v>106</v>
      </c>
      <c r="R7" s="162">
        <f>1581+(154.9*I7)+(140.6*L7)-(228*O7)</f>
        <v>217.82999999999993</v>
      </c>
    </row>
    <row r="8" spans="4:18" x14ac:dyDescent="0.2">
      <c r="D8" s="172"/>
      <c r="E8" s="170"/>
      <c r="F8" s="170"/>
      <c r="G8" s="170"/>
      <c r="H8" s="170"/>
      <c r="I8" s="170"/>
      <c r="J8" s="170"/>
      <c r="K8" s="170"/>
      <c r="L8" s="170"/>
      <c r="M8" s="170"/>
      <c r="N8" s="170"/>
      <c r="O8" s="170"/>
      <c r="P8" s="170"/>
      <c r="Q8" s="170"/>
      <c r="R8" s="171"/>
    </row>
    <row r="9" spans="4:18" x14ac:dyDescent="0.2">
      <c r="D9" s="172" t="s">
        <v>113</v>
      </c>
      <c r="E9" s="170"/>
      <c r="F9" s="170"/>
      <c r="G9" s="170"/>
      <c r="H9" s="170"/>
      <c r="I9" s="170">
        <v>1581</v>
      </c>
      <c r="J9" s="170"/>
      <c r="K9" s="170"/>
      <c r="L9" s="170"/>
      <c r="M9" s="170"/>
      <c r="N9" s="170"/>
      <c r="O9" s="170"/>
      <c r="P9" s="170"/>
      <c r="Q9" s="170"/>
      <c r="R9" s="171"/>
    </row>
    <row r="10" spans="4:18" x14ac:dyDescent="0.2">
      <c r="D10" s="172" t="s">
        <v>115</v>
      </c>
      <c r="E10" s="170"/>
      <c r="F10" s="170"/>
      <c r="G10" s="170"/>
      <c r="H10" s="170"/>
      <c r="I10" s="170">
        <f>H7*I7</f>
        <v>2896.63</v>
      </c>
      <c r="J10" s="170"/>
      <c r="K10" s="170"/>
      <c r="L10" s="170"/>
      <c r="M10" s="170"/>
      <c r="N10" s="170"/>
      <c r="O10" s="170"/>
      <c r="P10" s="170"/>
      <c r="Q10" s="170"/>
      <c r="R10" s="171"/>
    </row>
    <row r="11" spans="4:18" ht="15.75" thickBot="1" x14ac:dyDescent="0.25">
      <c r="D11" s="172" t="s">
        <v>114</v>
      </c>
      <c r="E11" s="170"/>
      <c r="F11" s="170"/>
      <c r="G11" s="170"/>
      <c r="H11" s="170"/>
      <c r="I11" s="170">
        <f>K7*L7</f>
        <v>984.19999999999993</v>
      </c>
      <c r="J11" s="170"/>
      <c r="K11" s="170"/>
      <c r="L11" s="170"/>
      <c r="M11" s="170"/>
      <c r="N11" s="170"/>
      <c r="O11" s="170"/>
      <c r="P11" s="170"/>
      <c r="Q11" s="170"/>
      <c r="R11" s="171"/>
    </row>
    <row r="12" spans="4:18" ht="15.75" thickBot="1" x14ac:dyDescent="0.25">
      <c r="D12" s="161">
        <v>25</v>
      </c>
      <c r="E12" s="165">
        <v>0.75</v>
      </c>
      <c r="F12" s="162">
        <f>D12*E12</f>
        <v>18.75</v>
      </c>
      <c r="G12" s="170"/>
      <c r="H12" s="170"/>
      <c r="I12" s="170">
        <f>SUM(I9:I11)</f>
        <v>5461.83</v>
      </c>
      <c r="J12" s="170"/>
      <c r="K12" s="170">
        <f>-N7*O7</f>
        <v>-5244</v>
      </c>
      <c r="L12" s="170">
        <f>SUM(I12:K12)</f>
        <v>217.82999999999993</v>
      </c>
      <c r="M12" s="170"/>
      <c r="N12" s="170"/>
      <c r="O12" s="170"/>
      <c r="P12" s="170"/>
      <c r="Q12" s="170"/>
      <c r="R12" s="171"/>
    </row>
    <row r="13" spans="4:18" x14ac:dyDescent="0.2">
      <c r="D13" s="172"/>
      <c r="E13" s="170"/>
      <c r="F13" s="170"/>
      <c r="G13" s="170"/>
      <c r="H13" s="170"/>
      <c r="I13" s="170"/>
      <c r="J13" s="170"/>
      <c r="K13" s="170"/>
      <c r="L13" s="170"/>
      <c r="M13" s="170"/>
      <c r="N13" s="170"/>
      <c r="O13" s="170"/>
      <c r="P13" s="170"/>
      <c r="Q13" s="170"/>
      <c r="R13" s="171"/>
    </row>
    <row r="14" spans="4:18" x14ac:dyDescent="0.2">
      <c r="D14" s="172"/>
      <c r="E14" s="170"/>
      <c r="F14" s="170"/>
      <c r="G14" s="170"/>
      <c r="H14" s="170"/>
      <c r="I14" s="170"/>
      <c r="J14" s="170"/>
      <c r="K14" s="170"/>
      <c r="L14" s="170"/>
      <c r="M14" s="170"/>
      <c r="N14" s="170"/>
      <c r="O14" s="170"/>
      <c r="P14" s="170"/>
      <c r="Q14" s="170"/>
      <c r="R14" s="171"/>
    </row>
    <row r="15" spans="4:18" x14ac:dyDescent="0.2">
      <c r="D15" s="172" t="s">
        <v>107</v>
      </c>
      <c r="E15" s="170"/>
      <c r="F15" s="170"/>
      <c r="G15" s="170"/>
      <c r="H15" s="170"/>
      <c r="I15" s="170"/>
      <c r="J15" s="170"/>
      <c r="K15" s="170"/>
      <c r="L15" s="170"/>
      <c r="M15" s="170"/>
      <c r="N15" s="170"/>
      <c r="O15" s="170"/>
      <c r="P15" s="170"/>
      <c r="Q15" s="170"/>
      <c r="R15" s="171"/>
    </row>
    <row r="16" spans="4:18" ht="15.75" thickBot="1" x14ac:dyDescent="0.25">
      <c r="D16" s="172"/>
      <c r="E16" s="170" t="s">
        <v>108</v>
      </c>
      <c r="F16" s="170"/>
      <c r="G16" s="170"/>
      <c r="H16" s="170"/>
      <c r="I16" s="170"/>
      <c r="J16" s="170"/>
      <c r="K16" s="170"/>
      <c r="L16" s="170"/>
      <c r="M16" s="170"/>
      <c r="N16" s="170"/>
      <c r="O16" s="170"/>
      <c r="P16" s="170"/>
      <c r="Q16" s="170"/>
      <c r="R16" s="171"/>
    </row>
    <row r="17" spans="4:18" ht="15.75" thickBot="1" x14ac:dyDescent="0.25">
      <c r="D17" s="161">
        <v>101</v>
      </c>
      <c r="E17" s="164">
        <v>82.4</v>
      </c>
      <c r="F17" s="162">
        <f>D17-E17</f>
        <v>18.599999999999994</v>
      </c>
      <c r="G17" s="174"/>
      <c r="H17" s="174"/>
      <c r="I17" s="174"/>
      <c r="J17" s="174"/>
      <c r="K17" s="174"/>
      <c r="L17" s="174"/>
      <c r="M17" s="174"/>
      <c r="N17" s="174"/>
      <c r="O17" s="174"/>
      <c r="P17" s="174"/>
      <c r="Q17" s="174"/>
      <c r="R17" s="175"/>
    </row>
    <row r="19" spans="4:18" x14ac:dyDescent="0.2">
      <c r="D19" s="159" t="s">
        <v>111</v>
      </c>
      <c r="E19" s="159" t="s">
        <v>109</v>
      </c>
      <c r="F19" s="159" t="s">
        <v>110</v>
      </c>
      <c r="G19" s="159" t="s">
        <v>108</v>
      </c>
      <c r="H19" s="159" t="s">
        <v>112</v>
      </c>
    </row>
    <row r="20" spans="4:18" x14ac:dyDescent="0.2">
      <c r="F20" s="159">
        <f>E20*0.75</f>
        <v>0</v>
      </c>
      <c r="H20" s="159">
        <f>101-G20</f>
        <v>101</v>
      </c>
    </row>
  </sheetData>
  <phoneticPr fontId="5"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13</vt:i4>
      </vt:variant>
      <vt:variant>
        <vt:lpstr>Gráficos</vt:lpstr>
      </vt:variant>
      <vt:variant>
        <vt:i4>1</vt:i4>
      </vt:variant>
      <vt:variant>
        <vt:lpstr>Rangos con nombre</vt:lpstr>
      </vt:variant>
      <vt:variant>
        <vt:i4>52</vt:i4>
      </vt:variant>
    </vt:vector>
  </HeadingPairs>
  <TitlesOfParts>
    <vt:vector size="66" baseType="lpstr">
      <vt:lpstr>Plantaciones</vt:lpstr>
      <vt:lpstr>Tipo B</vt:lpstr>
      <vt:lpstr>Tipo A</vt:lpstr>
      <vt:lpstr>Arbustal</vt:lpstr>
      <vt:lpstr>Pastizal</vt:lpstr>
      <vt:lpstr>Conversion Data</vt:lpstr>
      <vt:lpstr>Bariloche</vt:lpstr>
      <vt:lpstr>Índice</vt:lpstr>
      <vt:lpstr>Grafis</vt:lpstr>
      <vt:lpstr>Tabla Nº 1</vt:lpstr>
      <vt:lpstr>Hoja1</vt:lpstr>
      <vt:lpstr>Hoja2</vt:lpstr>
      <vt:lpstr>Hoja3</vt:lpstr>
      <vt:lpstr>Gráfico2</vt:lpstr>
      <vt:lpstr>Hoja2!Área_de_impresión</vt:lpstr>
      <vt:lpstr>DALR</vt:lpstr>
      <vt:lpstr>DALR10</vt:lpstr>
      <vt:lpstr>DALR2</vt:lpstr>
      <vt:lpstr>DALR3</vt:lpstr>
      <vt:lpstr>DALR4</vt:lpstr>
      <vt:lpstr>DALR5</vt:lpstr>
      <vt:lpstr>DALR6</vt:lpstr>
      <vt:lpstr>DALR7</vt:lpstr>
      <vt:lpstr>DALR8</vt:lpstr>
      <vt:lpstr>DALR9</vt:lpstr>
      <vt:lpstr>DPLR</vt:lpstr>
      <vt:lpstr>DPLR10</vt:lpstr>
      <vt:lpstr>DPLR2</vt:lpstr>
      <vt:lpstr>DPLR3</vt:lpstr>
      <vt:lpstr>DPLR4</vt:lpstr>
      <vt:lpstr>DPLR5</vt:lpstr>
      <vt:lpstr>DPLR6</vt:lpstr>
      <vt:lpstr>DPLR7</vt:lpstr>
      <vt:lpstr>DPLR8</vt:lpstr>
      <vt:lpstr>DPLR9</vt:lpstr>
      <vt:lpstr>NewElevation</vt:lpstr>
      <vt:lpstr>NewElevation10</vt:lpstr>
      <vt:lpstr>NewElevation2</vt:lpstr>
      <vt:lpstr>NewElevation3</vt:lpstr>
      <vt:lpstr>NewElevation4</vt:lpstr>
      <vt:lpstr>NewElevation5</vt:lpstr>
      <vt:lpstr>NewElevation6</vt:lpstr>
      <vt:lpstr>NewElevation7</vt:lpstr>
      <vt:lpstr>NewElevation8</vt:lpstr>
      <vt:lpstr>NewElevation9</vt:lpstr>
      <vt:lpstr>SALR</vt:lpstr>
      <vt:lpstr>SALR10</vt:lpstr>
      <vt:lpstr>SALR2</vt:lpstr>
      <vt:lpstr>SALR3</vt:lpstr>
      <vt:lpstr>SALR4</vt:lpstr>
      <vt:lpstr>SALR5</vt:lpstr>
      <vt:lpstr>SALR6</vt:lpstr>
      <vt:lpstr>SALR7</vt:lpstr>
      <vt:lpstr>SALR8</vt:lpstr>
      <vt:lpstr>SALR9</vt:lpstr>
      <vt:lpstr>SH</vt:lpstr>
      <vt:lpstr>StationElevation</vt:lpstr>
      <vt:lpstr>StationElevation10</vt:lpstr>
      <vt:lpstr>StationElevation2</vt:lpstr>
      <vt:lpstr>StationElevation3</vt:lpstr>
      <vt:lpstr>StationElevation4</vt:lpstr>
      <vt:lpstr>StationElevation5</vt:lpstr>
      <vt:lpstr>StationElevation6</vt:lpstr>
      <vt:lpstr>StationElevation7</vt:lpstr>
      <vt:lpstr>StationElevation8</vt:lpstr>
      <vt:lpstr>StationElevation9</vt:lpstr>
    </vt:vector>
  </TitlesOfParts>
  <Company>Protection Branch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JABECK</dc:creator>
  <cp:lastModifiedBy>Usuario</cp:lastModifiedBy>
  <cp:lastPrinted>2015-01-20T15:30:19Z</cp:lastPrinted>
  <dcterms:created xsi:type="dcterms:W3CDTF">2002-08-20T20:20:14Z</dcterms:created>
  <dcterms:modified xsi:type="dcterms:W3CDTF">2018-08-31T18:26:37Z</dcterms:modified>
</cp:coreProperties>
</file>