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m1811\OneDrive\桌面\UCB_Files\EE113B\"/>
    </mc:Choice>
  </mc:AlternateContent>
  <xr:revisionPtr revIDLastSave="0" documentId="13_ncr:1_{32CD1078-79C6-47E5-8FF9-E2DECAA249C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B20" i="1"/>
  <c r="C19" i="1"/>
  <c r="D19" i="1"/>
  <c r="E19" i="1"/>
  <c r="F19" i="1"/>
  <c r="B19" i="1"/>
  <c r="C18" i="1"/>
  <c r="D18" i="1"/>
  <c r="E18" i="1"/>
  <c r="F18" i="1"/>
  <c r="B18" i="1"/>
  <c r="C14" i="1"/>
  <c r="D14" i="1"/>
  <c r="E14" i="1"/>
  <c r="F14" i="1"/>
  <c r="B14" i="1"/>
  <c r="C13" i="1"/>
  <c r="C15" i="1" s="1"/>
  <c r="D13" i="1"/>
  <c r="E13" i="1"/>
  <c r="E16" i="1" s="1"/>
  <c r="F13" i="1"/>
  <c r="F15" i="1" s="1"/>
  <c r="B13" i="1"/>
  <c r="F16" i="1" l="1"/>
  <c r="E15" i="1"/>
  <c r="C16" i="1"/>
  <c r="D16" i="1"/>
  <c r="D15" i="1"/>
  <c r="B15" i="1"/>
  <c r="B16" i="1"/>
</calcChain>
</file>

<file path=xl/sharedStrings.xml><?xml version="1.0" encoding="utf-8"?>
<sst xmlns="http://schemas.openxmlformats.org/spreadsheetml/2006/main" count="26" uniqueCount="26">
  <si>
    <t>Vin=16V, P=100W</t>
  </si>
  <si>
    <t>Vin=24V, P=100W</t>
  </si>
  <si>
    <t>Vin=20V, P=100W</t>
  </si>
  <si>
    <t>Pin</t>
  </si>
  <si>
    <t>Pout</t>
  </si>
  <si>
    <t>P_loss</t>
  </si>
  <si>
    <t>Vin_avg</t>
  </si>
  <si>
    <t>Iin_avg</t>
  </si>
  <si>
    <t>Vout_avg</t>
  </si>
  <si>
    <t>IL_avg</t>
  </si>
  <si>
    <t>Vin_ripple_p2p</t>
  </si>
  <si>
    <t>Vout_ripple_p2p</t>
  </si>
  <si>
    <t>IL_ripple_p2p</t>
  </si>
  <si>
    <t>Vin=24V, P=50W</t>
  </si>
  <si>
    <t>Vin=16V, P=50W</t>
  </si>
  <si>
    <t>Efficiency %</t>
  </si>
  <si>
    <t>Vsw_p2p</t>
  </si>
  <si>
    <t>Pload</t>
  </si>
  <si>
    <t>When operating in a very short time</t>
  </si>
  <si>
    <t>Temp(degC)</t>
  </si>
  <si>
    <t>110 in 4 min</t>
  </si>
  <si>
    <t>105deg 80khz</t>
  </si>
  <si>
    <t>Vin_ripple %</t>
  </si>
  <si>
    <t>Vout_ripple %</t>
  </si>
  <si>
    <t>IL_ripple %</t>
  </si>
  <si>
    <t>deadtime: 20ns 20ns, 40-50deg 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</si>
</sst>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4"/>
  <sheetViews>
    <sheetView tabSelected="1" workbookViewId="0">
      <selection activeCell="G17" sqref="G17"/>
    </sheetView>
  </sheetViews>
  <sheetFormatPr defaultRowHeight="14.5" x14ac:dyDescent="0.35"/>
  <cols>
    <col min="1" max="1" width="14.90625" style="1" customWidth="1"/>
    <col min="2" max="2" width="15.36328125" style="1" bestFit="1" customWidth="1"/>
    <col min="3" max="3" width="15.36328125" style="1" customWidth="1"/>
    <col min="4" max="4" width="15.7265625" style="1" customWidth="1"/>
    <col min="5" max="6" width="15.36328125" style="1" customWidth="1"/>
    <col min="7" max="7" width="8.7265625" style="1"/>
    <col min="8" max="8" width="38.1796875" style="1" customWidth="1"/>
    <col min="9" max="16384" width="8.7265625" style="1"/>
  </cols>
  <sheetData>
    <row r="2" spans="1:8" x14ac:dyDescent="0.35">
      <c r="B2" s="1" t="s">
        <v>2</v>
      </c>
      <c r="C2" s="1" t="s">
        <v>0</v>
      </c>
      <c r="D2" s="1" t="s">
        <v>1</v>
      </c>
      <c r="E2" s="1" t="s">
        <v>14</v>
      </c>
      <c r="F2" s="1" t="s">
        <v>13</v>
      </c>
      <c r="H2" s="1" t="s">
        <v>18</v>
      </c>
    </row>
    <row r="3" spans="1:8" x14ac:dyDescent="0.35">
      <c r="A3" s="1" t="s">
        <v>6</v>
      </c>
      <c r="B3" s="1">
        <v>19.010000000000002</v>
      </c>
      <c r="C3" s="1">
        <v>14.862</v>
      </c>
      <c r="D3" s="1">
        <v>22.29</v>
      </c>
      <c r="E3" s="1">
        <v>15.717000000000001</v>
      </c>
      <c r="F3" s="1">
        <v>22.62</v>
      </c>
    </row>
    <row r="4" spans="1:8" x14ac:dyDescent="0.35">
      <c r="A4" s="1" t="s">
        <v>10</v>
      </c>
      <c r="B4" s="1">
        <v>0.24249999999999999</v>
      </c>
      <c r="C4" s="1">
        <v>0.13100000000000001</v>
      </c>
      <c r="D4" s="1">
        <v>0.25</v>
      </c>
      <c r="E4" s="1">
        <v>0.14249999999999999</v>
      </c>
      <c r="F4" s="1">
        <v>0.67500000000000004</v>
      </c>
    </row>
    <row r="5" spans="1:8" x14ac:dyDescent="0.35">
      <c r="A5" s="1" t="s">
        <v>7</v>
      </c>
      <c r="B5" s="1">
        <v>5.25</v>
      </c>
      <c r="C5" s="1">
        <v>6.45</v>
      </c>
      <c r="D5" s="1">
        <v>4.46</v>
      </c>
      <c r="E5" s="1">
        <v>3.33</v>
      </c>
      <c r="F5" s="1">
        <v>2.37</v>
      </c>
    </row>
    <row r="6" spans="1:8" x14ac:dyDescent="0.35">
      <c r="A6" s="1" t="s">
        <v>8</v>
      </c>
      <c r="B6" s="1">
        <v>11.361000000000001</v>
      </c>
      <c r="C6" s="1">
        <v>11.106999999999999</v>
      </c>
      <c r="D6" s="1">
        <v>11.388999999999999</v>
      </c>
      <c r="E6" s="1">
        <v>11.587</v>
      </c>
      <c r="F6" s="1">
        <v>11.712999999999999</v>
      </c>
    </row>
    <row r="7" spans="1:8" x14ac:dyDescent="0.35">
      <c r="A7" s="1" t="s">
        <v>11</v>
      </c>
      <c r="B7" s="1">
        <v>6.25E-2</v>
      </c>
      <c r="C7" s="1">
        <v>5.6000000000000001E-2</v>
      </c>
      <c r="D7" s="1">
        <v>9.2499999999999999E-2</v>
      </c>
      <c r="E7" s="1">
        <v>0.05</v>
      </c>
      <c r="F7" s="1">
        <v>6.7500000000000004E-2</v>
      </c>
    </row>
    <row r="8" spans="1:8" x14ac:dyDescent="0.35">
      <c r="A8" s="1" t="s">
        <v>9</v>
      </c>
      <c r="B8" s="1">
        <v>8.1629000000000005</v>
      </c>
      <c r="C8" s="1">
        <v>8.1576000000000004</v>
      </c>
      <c r="D8" s="1">
        <v>8.1629000000000005</v>
      </c>
      <c r="E8" s="1">
        <v>4.1494999999999997</v>
      </c>
      <c r="F8" s="1">
        <v>4.1557000000000004</v>
      </c>
    </row>
    <row r="9" spans="1:8" x14ac:dyDescent="0.35">
      <c r="A9" s="1" t="s">
        <v>12</v>
      </c>
      <c r="B9" s="1">
        <v>0.56999999999999995</v>
      </c>
      <c r="C9" s="1">
        <v>0.35499999999999998</v>
      </c>
      <c r="D9" s="1">
        <v>0.72</v>
      </c>
      <c r="E9" s="1">
        <v>0.34100000000000003</v>
      </c>
      <c r="F9" s="1">
        <v>0.69</v>
      </c>
    </row>
    <row r="10" spans="1:8" x14ac:dyDescent="0.35">
      <c r="A10" s="1" t="s">
        <v>16</v>
      </c>
      <c r="B10" s="1">
        <v>24.1</v>
      </c>
      <c r="C10" s="1">
        <v>20.100000000000001</v>
      </c>
      <c r="D10" s="1">
        <v>28.1</v>
      </c>
      <c r="E10" s="1">
        <v>20.8</v>
      </c>
      <c r="F10" s="1">
        <v>28.1</v>
      </c>
    </row>
    <row r="13" spans="1:8" x14ac:dyDescent="0.35">
      <c r="A13" s="1" t="s">
        <v>3</v>
      </c>
      <c r="B13" s="1">
        <f>B3*B5</f>
        <v>99.802500000000009</v>
      </c>
      <c r="C13" s="1">
        <f>C3*C5</f>
        <v>95.85990000000001</v>
      </c>
      <c r="D13" s="1">
        <f>D3*D5</f>
        <v>99.413399999999996</v>
      </c>
      <c r="E13" s="1">
        <f>E3*E5</f>
        <v>52.337610000000005</v>
      </c>
      <c r="F13" s="1">
        <f>F3*F5</f>
        <v>53.609400000000008</v>
      </c>
    </row>
    <row r="14" spans="1:8" x14ac:dyDescent="0.35">
      <c r="A14" s="1" t="s">
        <v>4</v>
      </c>
      <c r="B14" s="1">
        <f>B6*B8</f>
        <v>92.738706900000011</v>
      </c>
      <c r="C14" s="1">
        <f>C6*C8</f>
        <v>90.606463199999993</v>
      </c>
      <c r="D14" s="1">
        <f>D6*D8</f>
        <v>92.967268099999998</v>
      </c>
      <c r="E14" s="1">
        <f>E6*E8</f>
        <v>48.080256499999997</v>
      </c>
      <c r="F14" s="1">
        <f>F6*F8</f>
        <v>48.6757141</v>
      </c>
    </row>
    <row r="15" spans="1:8" x14ac:dyDescent="0.35">
      <c r="A15" s="1" t="s">
        <v>5</v>
      </c>
      <c r="B15" s="1">
        <f>B13-B14</f>
        <v>7.063793099999998</v>
      </c>
      <c r="C15" s="1">
        <f t="shared" ref="C15:F15" si="0">C13-C14</f>
        <v>5.2534368000000171</v>
      </c>
      <c r="D15" s="1">
        <f t="shared" si="0"/>
        <v>6.4461318999999975</v>
      </c>
      <c r="E15" s="1">
        <f t="shared" si="0"/>
        <v>4.2573535000000078</v>
      </c>
      <c r="F15" s="1">
        <f t="shared" si="0"/>
        <v>4.9336859000000075</v>
      </c>
    </row>
    <row r="16" spans="1:8" x14ac:dyDescent="0.35">
      <c r="A16" s="1" t="s">
        <v>15</v>
      </c>
      <c r="B16" s="1">
        <f>B14/B13 *100</f>
        <v>92.922228300894275</v>
      </c>
      <c r="C16" s="1">
        <f t="shared" ref="C16:F16" si="1">C14/C13 *100</f>
        <v>94.519672146538838</v>
      </c>
      <c r="D16" s="1">
        <f t="shared" si="1"/>
        <v>93.515831970337999</v>
      </c>
      <c r="E16" s="1">
        <f t="shared" si="1"/>
        <v>91.865594359390869</v>
      </c>
      <c r="F16" s="1">
        <f t="shared" si="1"/>
        <v>90.796976090014041</v>
      </c>
    </row>
    <row r="18" spans="1:8" x14ac:dyDescent="0.35">
      <c r="A18" s="1" t="s">
        <v>22</v>
      </c>
      <c r="B18" s="1">
        <f>B4/B3 *100</f>
        <v>1.2756443976854286</v>
      </c>
      <c r="C18" s="1">
        <f t="shared" ref="C18:F18" si="2">C4/C3 *100</f>
        <v>0.88144260530211271</v>
      </c>
      <c r="D18" s="1">
        <f t="shared" si="2"/>
        <v>1.1215791834903546</v>
      </c>
      <c r="E18" s="1">
        <f t="shared" si="2"/>
        <v>0.90666157663676261</v>
      </c>
      <c r="F18" s="1">
        <f t="shared" si="2"/>
        <v>2.9840848806366052</v>
      </c>
    </row>
    <row r="19" spans="1:8" x14ac:dyDescent="0.35">
      <c r="A19" s="1" t="s">
        <v>23</v>
      </c>
      <c r="B19" s="1">
        <f>B7/B6*100</f>
        <v>0.55012762961006956</v>
      </c>
      <c r="C19" s="1">
        <f t="shared" ref="C19:F19" si="3">C7/C6*100</f>
        <v>0.50418654902313864</v>
      </c>
      <c r="D19" s="1">
        <f t="shared" si="3"/>
        <v>0.81218719817367635</v>
      </c>
      <c r="E19" s="1">
        <f t="shared" si="3"/>
        <v>0.43151808060757746</v>
      </c>
      <c r="F19" s="1">
        <f t="shared" si="3"/>
        <v>0.57628276274225232</v>
      </c>
    </row>
    <row r="20" spans="1:8" x14ac:dyDescent="0.35">
      <c r="A20" s="1" t="s">
        <v>24</v>
      </c>
      <c r="B20" s="1">
        <f>B9/B8*100</f>
        <v>6.9828124808585175</v>
      </c>
      <c r="C20" s="1">
        <f t="shared" ref="C20:F20" si="4">C9/C8*100</f>
        <v>4.3517701284691572</v>
      </c>
      <c r="D20" s="1">
        <f t="shared" si="4"/>
        <v>8.8203947126633899</v>
      </c>
      <c r="E20" s="1">
        <f t="shared" si="4"/>
        <v>8.2178575732015915</v>
      </c>
      <c r="F20" s="1">
        <f t="shared" si="4"/>
        <v>16.603700940876383</v>
      </c>
      <c r="H20" s="1" t="s">
        <v>21</v>
      </c>
    </row>
    <row r="22" spans="1:8" x14ac:dyDescent="0.35">
      <c r="A22" s="1" t="s">
        <v>19</v>
      </c>
      <c r="B22" s="1">
        <v>85</v>
      </c>
      <c r="C22" s="1">
        <v>83</v>
      </c>
      <c r="D22" s="1" t="s">
        <v>20</v>
      </c>
      <c r="H22" s="1" t="s">
        <v>25</v>
      </c>
    </row>
    <row r="24" spans="1:8" x14ac:dyDescent="0.35">
      <c r="A24" s="1" t="s">
        <v>17</v>
      </c>
      <c r="B24" s="1">
        <v>90.08</v>
      </c>
      <c r="C24" s="1">
        <v>88.5</v>
      </c>
      <c r="D24" s="1">
        <v>91.08</v>
      </c>
      <c r="E24" s="1">
        <v>48.05</v>
      </c>
      <c r="F24" s="1">
        <v>47.89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DOUDOU</dc:creator>
  <cp:lastModifiedBy>Lucas Shen</cp:lastModifiedBy>
  <dcterms:created xsi:type="dcterms:W3CDTF">2015-06-05T18:17:20Z</dcterms:created>
  <dcterms:modified xsi:type="dcterms:W3CDTF">2025-04-25T21:46:13Z</dcterms:modified>
</cp:coreProperties>
</file>