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wnloads\"/>
    </mc:Choice>
  </mc:AlternateContent>
  <xr:revisionPtr revIDLastSave="0" documentId="13_ncr:1_{CFE9CE8D-0003-43AB-A136-B72D87EE1C9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EDT" sheetId="1" r:id="rId1"/>
    <sheet name="Costos 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2" l="1"/>
  <c r="I16" i="2"/>
  <c r="F34" i="2"/>
  <c r="F25" i="2"/>
  <c r="F16" i="2"/>
  <c r="F7" i="2"/>
  <c r="B30" i="1"/>
  <c r="F33" i="2" l="1"/>
  <c r="F32" i="2"/>
  <c r="F31" i="2"/>
  <c r="F30" i="2"/>
  <c r="F24" i="2"/>
  <c r="F23" i="2"/>
  <c r="F22" i="2"/>
  <c r="F21" i="2"/>
  <c r="F15" i="2"/>
  <c r="F14" i="2"/>
  <c r="F13" i="2"/>
  <c r="F12" i="2"/>
  <c r="I22" i="2" l="1"/>
  <c r="I23" i="2"/>
  <c r="I24" i="2"/>
  <c r="F4" i="2"/>
  <c r="I13" i="2" s="1"/>
  <c r="F5" i="2"/>
  <c r="I14" i="2" s="1"/>
  <c r="F6" i="2"/>
  <c r="I15" i="2" s="1"/>
  <c r="F3" i="2"/>
  <c r="I12" i="2" l="1"/>
  <c r="I21" i="2"/>
  <c r="I30" i="2" s="1"/>
  <c r="I31" i="2" l="1"/>
</calcChain>
</file>

<file path=xl/sharedStrings.xml><?xml version="1.0" encoding="utf-8"?>
<sst xmlns="http://schemas.openxmlformats.org/spreadsheetml/2006/main" count="165" uniqueCount="69">
  <si>
    <t>Matriz Estructura de descomposición de tareas EDT</t>
  </si>
  <si>
    <t>DIAS</t>
  </si>
  <si>
    <t>HORAS POR ACTIVIDAD O ENTREGABLE</t>
  </si>
  <si>
    <t>DICCIONARIO EDT</t>
  </si>
  <si>
    <t>ROL ACTOR</t>
  </si>
  <si>
    <t>NOMBRE ACTOR</t>
  </si>
  <si>
    <t>Jefe de Proyecto</t>
  </si>
  <si>
    <t>Analista Programador</t>
  </si>
  <si>
    <t>DBA</t>
  </si>
  <si>
    <t>QA</t>
  </si>
  <si>
    <t>SIGLA</t>
  </si>
  <si>
    <t>ROL</t>
  </si>
  <si>
    <t>NOMBRE</t>
  </si>
  <si>
    <t>FASE PLANIFICACION</t>
  </si>
  <si>
    <t>JP</t>
  </si>
  <si>
    <t>DI</t>
  </si>
  <si>
    <t>HORAS</t>
  </si>
  <si>
    <t>AP</t>
  </si>
  <si>
    <t xml:space="preserve">VALOR HORA HH </t>
  </si>
  <si>
    <t>VALOR HORA HH</t>
  </si>
  <si>
    <t>FASE PRUEBAS QA</t>
  </si>
  <si>
    <t>COSTO POR FASE</t>
  </si>
  <si>
    <t>TOTAL HH FASES</t>
  </si>
  <si>
    <t>COSTO HH POR ROL</t>
  </si>
  <si>
    <t>TOTAL HH</t>
  </si>
  <si>
    <t>COSTO x HORA</t>
  </si>
  <si>
    <t>COSTO POR HORA</t>
  </si>
  <si>
    <t>Sueldo mes</t>
  </si>
  <si>
    <t xml:space="preserve">Margen </t>
  </si>
  <si>
    <t>UTILIDAD</t>
  </si>
  <si>
    <t>PRECIO FINAL</t>
  </si>
  <si>
    <t>Etapas</t>
  </si>
  <si>
    <t>Lucas Rojas</t>
  </si>
  <si>
    <t>Benjamin Antileo</t>
  </si>
  <si>
    <t>Programador secundario</t>
  </si>
  <si>
    <t>Progamador Secundario</t>
  </si>
  <si>
    <t>Programador Secundario</t>
  </si>
  <si>
    <t>Felipe Diaz</t>
  </si>
  <si>
    <t>Martin Rubio</t>
  </si>
  <si>
    <t>Planificación y toma de requirimientos</t>
  </si>
  <si>
    <t>Desarrollo</t>
  </si>
  <si>
    <t>Seguimiento y control</t>
  </si>
  <si>
    <t>Cierre del proyecto</t>
  </si>
  <si>
    <t xml:space="preserve">Acta de Constitución </t>
  </si>
  <si>
    <t>Planilla de requirimientos</t>
  </si>
  <si>
    <t>Planilla EDT</t>
  </si>
  <si>
    <t>Carta Gantt</t>
  </si>
  <si>
    <t>Documento ERS</t>
  </si>
  <si>
    <t>Casos de uso extendido</t>
  </si>
  <si>
    <t>Mockups</t>
  </si>
  <si>
    <t>Creación de la pagina web</t>
  </si>
  <si>
    <t>Conexión con base de datos</t>
  </si>
  <si>
    <t>Implementación de las funciones</t>
  </si>
  <si>
    <t>Optimización de rendimiento</t>
  </si>
  <si>
    <t>Supervisar progreso de las activades</t>
  </si>
  <si>
    <t>Casos de prueba</t>
  </si>
  <si>
    <t>Manual de uso</t>
  </si>
  <si>
    <t>Despliegue de proyecto</t>
  </si>
  <si>
    <t>Total dias</t>
  </si>
  <si>
    <t>TOTAL FASE Planificación y toma de requirimientos</t>
  </si>
  <si>
    <t>TOTAL Desarrollo</t>
  </si>
  <si>
    <t>TOTAL FASE Seguimiento y control</t>
  </si>
  <si>
    <t>TOTAL Cierre del proyecto</t>
  </si>
  <si>
    <t>FASE Desarrollo</t>
  </si>
  <si>
    <t>FASE Seguimiento y control</t>
  </si>
  <si>
    <t>Fase de Planificación y toma de requirimientos</t>
  </si>
  <si>
    <t>Fase deDesarrollo</t>
  </si>
  <si>
    <t>Fase de Seguimiento y control</t>
  </si>
  <si>
    <t>Fase de Cierre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</si>
</sst>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2" fontId="0" fillId="0" borderId="1" xfId="0" applyNumberForma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wrapText="1"/>
    </xf>
    <xf numFmtId="42" fontId="2" fillId="4" borderId="1" xfId="0" applyNumberFormat="1" applyFont="1" applyFill="1" applyBorder="1"/>
    <xf numFmtId="9" fontId="0" fillId="0" borderId="1" xfId="0" applyNumberFormat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8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0"/>
  <sheetViews>
    <sheetView zoomScale="90" zoomScaleNormal="90" workbookViewId="0">
      <selection activeCell="J20" sqref="J20"/>
    </sheetView>
  </sheetViews>
  <sheetFormatPr baseColWidth="10" defaultRowHeight="15" outlineLevelRow="1" x14ac:dyDescent="0.25"/>
  <cols>
    <col min="1" max="1" width="49.42578125" customWidth="1"/>
    <col min="2" max="2" width="7.42578125" customWidth="1"/>
    <col min="3" max="3" width="10.7109375" customWidth="1"/>
    <col min="4" max="4" width="12.85546875" customWidth="1"/>
    <col min="5" max="5" width="14.5703125" customWidth="1"/>
    <col min="6" max="6" width="8.140625" customWidth="1"/>
    <col min="7" max="7" width="12" customWidth="1"/>
    <col min="8" max="8" width="5" customWidth="1"/>
    <col min="9" max="9" width="23.28515625" customWidth="1"/>
    <col min="10" max="10" width="29.7109375" customWidth="1"/>
  </cols>
  <sheetData>
    <row r="2" spans="1:10" ht="18.75" x14ac:dyDescent="0.3">
      <c r="A2" s="17" t="s">
        <v>0</v>
      </c>
      <c r="B2" s="17"/>
      <c r="C2" s="17"/>
      <c r="D2" s="17"/>
    </row>
    <row r="4" spans="1:10" x14ac:dyDescent="0.25">
      <c r="A4" s="1" t="s">
        <v>31</v>
      </c>
      <c r="B4" s="4" t="s">
        <v>1</v>
      </c>
      <c r="C4" s="16" t="s">
        <v>2</v>
      </c>
      <c r="D4" s="16"/>
      <c r="E4" s="16"/>
      <c r="F4" s="16"/>
      <c r="G4" s="16"/>
      <c r="I4" s="16" t="s">
        <v>3</v>
      </c>
      <c r="J4" s="16"/>
    </row>
    <row r="5" spans="1:10" ht="30" x14ac:dyDescent="0.25">
      <c r="A5" s="3" t="s">
        <v>39</v>
      </c>
      <c r="B5" s="2">
        <v>23</v>
      </c>
      <c r="C5" s="6" t="s">
        <v>6</v>
      </c>
      <c r="D5" s="6" t="s">
        <v>7</v>
      </c>
      <c r="E5" s="6" t="s">
        <v>36</v>
      </c>
      <c r="F5" s="6" t="s">
        <v>8</v>
      </c>
      <c r="I5" s="5" t="s">
        <v>4</v>
      </c>
      <c r="J5" s="5" t="s">
        <v>5</v>
      </c>
    </row>
    <row r="6" spans="1:10" outlineLevel="1" x14ac:dyDescent="0.25">
      <c r="A6" s="13" t="s">
        <v>43</v>
      </c>
      <c r="B6" s="1">
        <v>3</v>
      </c>
      <c r="C6" s="4">
        <v>12</v>
      </c>
      <c r="D6" s="4">
        <v>12</v>
      </c>
      <c r="E6" s="4">
        <v>12</v>
      </c>
      <c r="F6" s="4">
        <v>12</v>
      </c>
      <c r="I6" s="1" t="s">
        <v>6</v>
      </c>
      <c r="J6" s="10" t="s">
        <v>33</v>
      </c>
    </row>
    <row r="7" spans="1:10" outlineLevel="1" x14ac:dyDescent="0.25">
      <c r="A7" s="13" t="s">
        <v>44</v>
      </c>
      <c r="B7" s="1">
        <v>4</v>
      </c>
      <c r="C7" s="4">
        <v>16</v>
      </c>
      <c r="D7" s="4">
        <v>16</v>
      </c>
      <c r="E7" s="4">
        <v>0</v>
      </c>
      <c r="F7" s="4">
        <v>0</v>
      </c>
      <c r="I7" s="1" t="s">
        <v>7</v>
      </c>
      <c r="J7" s="1" t="s">
        <v>37</v>
      </c>
    </row>
    <row r="8" spans="1:10" outlineLevel="1" x14ac:dyDescent="0.25">
      <c r="A8" s="13" t="s">
        <v>45</v>
      </c>
      <c r="B8" s="1">
        <v>5</v>
      </c>
      <c r="C8" s="4">
        <v>20</v>
      </c>
      <c r="D8" s="4">
        <v>20</v>
      </c>
      <c r="E8" s="4">
        <v>0</v>
      </c>
      <c r="F8" s="4">
        <v>0</v>
      </c>
      <c r="I8" s="1" t="s">
        <v>35</v>
      </c>
      <c r="J8" s="10" t="s">
        <v>38</v>
      </c>
    </row>
    <row r="9" spans="1:10" outlineLevel="1" x14ac:dyDescent="0.25">
      <c r="A9" s="13" t="s">
        <v>46</v>
      </c>
      <c r="B9" s="1">
        <v>4</v>
      </c>
      <c r="C9" s="4">
        <v>16</v>
      </c>
      <c r="D9" s="4">
        <v>0</v>
      </c>
      <c r="E9" s="4">
        <v>0</v>
      </c>
      <c r="F9" s="4">
        <v>0</v>
      </c>
      <c r="I9" s="1" t="s">
        <v>8</v>
      </c>
      <c r="J9" s="1" t="s">
        <v>32</v>
      </c>
    </row>
    <row r="10" spans="1:10" outlineLevel="1" x14ac:dyDescent="0.25">
      <c r="A10" s="1" t="s">
        <v>47</v>
      </c>
      <c r="B10" s="1">
        <v>3</v>
      </c>
      <c r="C10" s="4">
        <v>0</v>
      </c>
      <c r="D10" s="4">
        <v>12</v>
      </c>
      <c r="E10" s="4">
        <v>0</v>
      </c>
      <c r="F10" s="4">
        <v>0</v>
      </c>
    </row>
    <row r="11" spans="1:10" outlineLevel="1" x14ac:dyDescent="0.25">
      <c r="A11" s="1" t="s">
        <v>48</v>
      </c>
      <c r="B11" s="1">
        <v>3</v>
      </c>
      <c r="C11" s="4">
        <v>0</v>
      </c>
      <c r="D11" s="4">
        <v>12</v>
      </c>
      <c r="E11" s="4">
        <v>12</v>
      </c>
      <c r="F11" s="4">
        <v>0</v>
      </c>
    </row>
    <row r="12" spans="1:10" outlineLevel="1" x14ac:dyDescent="0.25">
      <c r="A12" s="1" t="s">
        <v>49</v>
      </c>
      <c r="B12" s="1">
        <v>2</v>
      </c>
      <c r="C12" s="4">
        <v>0</v>
      </c>
      <c r="D12" s="4">
        <v>8</v>
      </c>
      <c r="E12" s="4">
        <v>0</v>
      </c>
      <c r="F12" s="4">
        <v>8</v>
      </c>
    </row>
    <row r="13" spans="1:10" ht="30" x14ac:dyDescent="0.25">
      <c r="A13" s="2" t="s">
        <v>40</v>
      </c>
      <c r="B13" s="2">
        <v>30</v>
      </c>
      <c r="C13" s="6" t="s">
        <v>6</v>
      </c>
      <c r="D13" s="6" t="s">
        <v>7</v>
      </c>
      <c r="E13" s="6" t="s">
        <v>34</v>
      </c>
      <c r="F13" s="6" t="s">
        <v>8</v>
      </c>
    </row>
    <row r="14" spans="1:10" outlineLevel="1" x14ac:dyDescent="0.25">
      <c r="A14" s="13" t="s">
        <v>50</v>
      </c>
      <c r="B14" s="1">
        <v>9</v>
      </c>
      <c r="C14" s="4">
        <v>36</v>
      </c>
      <c r="D14" s="4">
        <v>36</v>
      </c>
      <c r="E14" s="4">
        <v>36</v>
      </c>
      <c r="F14" s="4">
        <v>0</v>
      </c>
    </row>
    <row r="15" spans="1:10" outlineLevel="1" x14ac:dyDescent="0.25">
      <c r="A15" s="14" t="s">
        <v>51</v>
      </c>
      <c r="B15" s="1">
        <v>8</v>
      </c>
      <c r="C15" s="4">
        <v>0</v>
      </c>
      <c r="D15" s="4">
        <v>0</v>
      </c>
      <c r="E15" s="4">
        <v>0</v>
      </c>
      <c r="F15" s="4">
        <v>12</v>
      </c>
    </row>
    <row r="16" spans="1:10" outlineLevel="1" x14ac:dyDescent="0.25">
      <c r="A16" s="13" t="s">
        <v>52</v>
      </c>
      <c r="B16" s="1">
        <v>5</v>
      </c>
      <c r="C16" s="4">
        <v>0</v>
      </c>
      <c r="D16" s="4">
        <v>32</v>
      </c>
      <c r="E16" s="4">
        <v>32</v>
      </c>
      <c r="F16" s="4">
        <v>12</v>
      </c>
    </row>
    <row r="17" spans="1:6" outlineLevel="1" x14ac:dyDescent="0.25">
      <c r="A17" s="13" t="s">
        <v>53</v>
      </c>
      <c r="B17" s="1">
        <v>8</v>
      </c>
      <c r="C17" s="4">
        <v>0</v>
      </c>
      <c r="D17" s="4">
        <v>20</v>
      </c>
      <c r="E17" s="4">
        <v>20</v>
      </c>
      <c r="F17" s="4">
        <v>0</v>
      </c>
    </row>
    <row r="18" spans="1:6" ht="30" x14ac:dyDescent="0.25">
      <c r="A18" s="2" t="s">
        <v>41</v>
      </c>
      <c r="B18" s="2"/>
      <c r="C18" s="6" t="s">
        <v>6</v>
      </c>
      <c r="D18" s="6" t="s">
        <v>7</v>
      </c>
      <c r="E18" s="6" t="s">
        <v>34</v>
      </c>
      <c r="F18" s="6" t="s">
        <v>8</v>
      </c>
    </row>
    <row r="19" spans="1:6" ht="18" customHeight="1" outlineLevel="1" x14ac:dyDescent="0.25">
      <c r="A19" s="10" t="s">
        <v>54</v>
      </c>
      <c r="B19" s="1">
        <v>13</v>
      </c>
      <c r="C19" s="4">
        <v>52</v>
      </c>
      <c r="D19" s="4">
        <v>0</v>
      </c>
      <c r="E19" s="4">
        <v>0</v>
      </c>
      <c r="F19" s="4">
        <v>0</v>
      </c>
    </row>
    <row r="20" spans="1:6" ht="18" customHeight="1" outlineLevel="1" x14ac:dyDescent="0.25">
      <c r="A20" s="10" t="s">
        <v>55</v>
      </c>
      <c r="B20" s="1">
        <v>10</v>
      </c>
      <c r="C20" s="4">
        <v>0</v>
      </c>
      <c r="D20" s="4">
        <v>40</v>
      </c>
      <c r="E20" s="4">
        <v>40</v>
      </c>
      <c r="F20" s="4">
        <v>0</v>
      </c>
    </row>
    <row r="21" spans="1:6" ht="30" x14ac:dyDescent="0.25">
      <c r="A21" s="2" t="s">
        <v>42</v>
      </c>
      <c r="B21" s="2"/>
      <c r="C21" s="6" t="s">
        <v>6</v>
      </c>
      <c r="D21" s="6" t="s">
        <v>7</v>
      </c>
      <c r="E21" s="6" t="s">
        <v>34</v>
      </c>
      <c r="F21" s="6" t="s">
        <v>9</v>
      </c>
    </row>
    <row r="22" spans="1:6" x14ac:dyDescent="0.25">
      <c r="A22" s="15" t="s">
        <v>56</v>
      </c>
      <c r="B22" s="1">
        <v>5</v>
      </c>
      <c r="C22" s="1">
        <v>0</v>
      </c>
      <c r="D22" s="1">
        <v>24</v>
      </c>
      <c r="E22" s="1">
        <v>0</v>
      </c>
      <c r="F22" s="1">
        <v>0</v>
      </c>
    </row>
    <row r="23" spans="1:6" outlineLevel="1" x14ac:dyDescent="0.25">
      <c r="A23" s="15" t="s">
        <v>57</v>
      </c>
      <c r="B23" s="1">
        <v>6</v>
      </c>
      <c r="C23" s="1">
        <v>44</v>
      </c>
      <c r="D23" s="1">
        <v>44</v>
      </c>
      <c r="E23" s="1">
        <v>44</v>
      </c>
      <c r="F23" s="1">
        <v>44</v>
      </c>
    </row>
    <row r="24" spans="1:6" outlineLevel="1" x14ac:dyDescent="0.25"/>
    <row r="26" spans="1:6" outlineLevel="1" x14ac:dyDescent="0.25"/>
    <row r="27" spans="1:6" outlineLevel="1" x14ac:dyDescent="0.25"/>
    <row r="28" spans="1:6" outlineLevel="1" x14ac:dyDescent="0.25"/>
    <row r="29" spans="1:6" outlineLevel="1" x14ac:dyDescent="0.25"/>
    <row r="30" spans="1:6" x14ac:dyDescent="0.25">
      <c r="A30" t="s">
        <v>58</v>
      </c>
      <c r="B30">
        <f>SUM(B6:B29)</f>
        <v>118</v>
      </c>
    </row>
  </sheetData>
  <mergeCells count="3">
    <mergeCell ref="C4:G4"/>
    <mergeCell ref="I4:J4"/>
    <mergeCell ref="A2:D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4"/>
  <sheetViews>
    <sheetView tabSelected="1" topLeftCell="B1" zoomScale="90" zoomScaleNormal="90" workbookViewId="0">
      <selection activeCell="K23" sqref="K23"/>
    </sheetView>
  </sheetViews>
  <sheetFormatPr baseColWidth="10" defaultRowHeight="15" x14ac:dyDescent="0.25"/>
  <cols>
    <col min="1" max="1" width="6.42578125" customWidth="1"/>
    <col min="2" max="2" width="21" customWidth="1"/>
    <col min="3" max="3" width="40.42578125" customWidth="1"/>
    <col min="4" max="4" width="10.7109375" customWidth="1"/>
    <col min="5" max="5" width="7.42578125" customWidth="1"/>
    <col min="6" max="6" width="23.7109375" customWidth="1"/>
    <col min="7" max="7" width="4.85546875" customWidth="1"/>
    <col min="8" max="8" width="23.42578125" customWidth="1"/>
    <col min="9" max="9" width="31.140625" customWidth="1"/>
    <col min="10" max="10" width="16" customWidth="1"/>
    <col min="11" max="11" width="15.28515625" customWidth="1"/>
  </cols>
  <sheetData>
    <row r="2" spans="1:11" ht="30" x14ac:dyDescent="0.25">
      <c r="A2" s="5" t="s">
        <v>10</v>
      </c>
      <c r="B2" s="5" t="s">
        <v>11</v>
      </c>
      <c r="C2" s="5" t="s">
        <v>12</v>
      </c>
      <c r="D2" s="6" t="s">
        <v>19</v>
      </c>
      <c r="E2" s="5" t="s">
        <v>16</v>
      </c>
      <c r="F2" s="5" t="s">
        <v>13</v>
      </c>
      <c r="H2" s="18" t="s">
        <v>26</v>
      </c>
      <c r="I2" s="19"/>
      <c r="J2" s="19"/>
      <c r="K2" s="19"/>
    </row>
    <row r="3" spans="1:11" x14ac:dyDescent="0.25">
      <c r="A3" s="1" t="s">
        <v>14</v>
      </c>
      <c r="B3" s="1" t="s">
        <v>6</v>
      </c>
      <c r="C3" s="10" t="s">
        <v>33</v>
      </c>
      <c r="D3" s="1">
        <v>12500</v>
      </c>
      <c r="E3" s="8">
        <v>64</v>
      </c>
      <c r="F3" s="7">
        <f>D3*E3</f>
        <v>800000</v>
      </c>
      <c r="H3" s="5" t="s">
        <v>11</v>
      </c>
      <c r="I3" s="5" t="s">
        <v>12</v>
      </c>
      <c r="J3" s="5" t="s">
        <v>25</v>
      </c>
      <c r="K3" s="5" t="s">
        <v>27</v>
      </c>
    </row>
    <row r="4" spans="1:11" x14ac:dyDescent="0.25">
      <c r="A4" s="1" t="s">
        <v>17</v>
      </c>
      <c r="B4" s="1" t="s">
        <v>7</v>
      </c>
      <c r="C4" s="1" t="s">
        <v>37</v>
      </c>
      <c r="D4" s="1">
        <v>11360</v>
      </c>
      <c r="E4" s="8">
        <v>80</v>
      </c>
      <c r="F4" s="7">
        <f t="shared" ref="F4:F6" si="0">D4*E4</f>
        <v>908800</v>
      </c>
      <c r="H4" s="1" t="s">
        <v>6</v>
      </c>
      <c r="I4" s="10" t="s">
        <v>33</v>
      </c>
      <c r="J4" s="1">
        <v>12500</v>
      </c>
      <c r="K4" s="1">
        <v>2200000</v>
      </c>
    </row>
    <row r="5" spans="1:11" x14ac:dyDescent="0.25">
      <c r="A5" s="1" t="s">
        <v>8</v>
      </c>
      <c r="B5" s="1" t="s">
        <v>35</v>
      </c>
      <c r="C5" s="10" t="s">
        <v>38</v>
      </c>
      <c r="D5" s="1">
        <v>11360</v>
      </c>
      <c r="E5" s="8">
        <v>24</v>
      </c>
      <c r="F5" s="7">
        <f t="shared" si="0"/>
        <v>272640</v>
      </c>
      <c r="H5" s="1" t="s">
        <v>7</v>
      </c>
      <c r="I5" s="1" t="s">
        <v>37</v>
      </c>
      <c r="J5" s="1">
        <v>11360</v>
      </c>
      <c r="K5" s="1">
        <v>2000000</v>
      </c>
    </row>
    <row r="6" spans="1:11" x14ac:dyDescent="0.25">
      <c r="A6" s="1" t="s">
        <v>9</v>
      </c>
      <c r="B6" s="1" t="s">
        <v>8</v>
      </c>
      <c r="C6" s="1" t="s">
        <v>32</v>
      </c>
      <c r="D6" s="1">
        <v>13070</v>
      </c>
      <c r="E6" s="8">
        <v>20</v>
      </c>
      <c r="F6" s="7">
        <f t="shared" si="0"/>
        <v>261400</v>
      </c>
      <c r="H6" s="1" t="s">
        <v>35</v>
      </c>
      <c r="I6" s="10" t="s">
        <v>38</v>
      </c>
      <c r="J6" s="1">
        <v>11360</v>
      </c>
      <c r="K6" s="1">
        <v>2000000</v>
      </c>
    </row>
    <row r="7" spans="1:11" x14ac:dyDescent="0.25">
      <c r="A7" s="1" t="s">
        <v>15</v>
      </c>
      <c r="B7" s="20" t="s">
        <v>59</v>
      </c>
      <c r="C7" s="21"/>
      <c r="D7" s="21"/>
      <c r="E7" s="22"/>
      <c r="F7" s="7">
        <f>SUM(F3:F6)</f>
        <v>2242840</v>
      </c>
      <c r="H7" s="1" t="s">
        <v>8</v>
      </c>
      <c r="I7" s="1" t="s">
        <v>32</v>
      </c>
      <c r="J7" s="1">
        <v>13070</v>
      </c>
      <c r="K7" s="1">
        <v>2300000</v>
      </c>
    </row>
    <row r="8" spans="1:11" x14ac:dyDescent="0.25">
      <c r="A8" s="1"/>
    </row>
    <row r="11" spans="1:11" ht="30" x14ac:dyDescent="0.25">
      <c r="A11" s="5" t="s">
        <v>10</v>
      </c>
      <c r="B11" s="5" t="s">
        <v>11</v>
      </c>
      <c r="C11" s="5" t="s">
        <v>12</v>
      </c>
      <c r="D11" s="6" t="s">
        <v>18</v>
      </c>
      <c r="E11" s="5" t="s">
        <v>16</v>
      </c>
      <c r="F11" s="5" t="s">
        <v>63</v>
      </c>
      <c r="H11" s="18" t="s">
        <v>23</v>
      </c>
      <c r="I11" s="19"/>
    </row>
    <row r="12" spans="1:11" x14ac:dyDescent="0.25">
      <c r="A12" s="1" t="s">
        <v>14</v>
      </c>
      <c r="B12" s="1" t="s">
        <v>6</v>
      </c>
      <c r="C12" s="10" t="s">
        <v>33</v>
      </c>
      <c r="D12" s="1">
        <v>12500</v>
      </c>
      <c r="E12" s="8">
        <v>36</v>
      </c>
      <c r="F12" s="7">
        <f>D12*E12</f>
        <v>450000</v>
      </c>
      <c r="H12" s="1" t="s">
        <v>6</v>
      </c>
      <c r="I12" s="7">
        <f>F3+F12+F21+F30+F39</f>
        <v>2450000</v>
      </c>
    </row>
    <row r="13" spans="1:11" x14ac:dyDescent="0.25">
      <c r="A13" s="1" t="s">
        <v>17</v>
      </c>
      <c r="B13" s="1" t="s">
        <v>7</v>
      </c>
      <c r="C13" s="1" t="s">
        <v>37</v>
      </c>
      <c r="D13" s="1">
        <v>11360</v>
      </c>
      <c r="E13" s="8">
        <v>88</v>
      </c>
      <c r="F13" s="7">
        <f t="shared" ref="F13:F15" si="1">D13*E13</f>
        <v>999680</v>
      </c>
      <c r="H13" s="1" t="s">
        <v>7</v>
      </c>
      <c r="I13" s="7">
        <f>F4+F13+F22+F31+F40</f>
        <v>3135360</v>
      </c>
    </row>
    <row r="14" spans="1:11" x14ac:dyDescent="0.25">
      <c r="A14" s="1" t="s">
        <v>8</v>
      </c>
      <c r="B14" s="1" t="s">
        <v>35</v>
      </c>
      <c r="C14" s="10" t="s">
        <v>38</v>
      </c>
      <c r="D14" s="1">
        <v>11360</v>
      </c>
      <c r="E14" s="8">
        <v>88</v>
      </c>
      <c r="F14" s="7">
        <f t="shared" si="1"/>
        <v>999680</v>
      </c>
      <c r="H14" s="1" t="s">
        <v>35</v>
      </c>
      <c r="I14" s="7">
        <f>F5+F14+F23+F32+F41</f>
        <v>2226560</v>
      </c>
    </row>
    <row r="15" spans="1:11" x14ac:dyDescent="0.25">
      <c r="A15" s="1" t="s">
        <v>9</v>
      </c>
      <c r="B15" s="1" t="s">
        <v>8</v>
      </c>
      <c r="C15" s="1" t="s">
        <v>32</v>
      </c>
      <c r="D15" s="1">
        <v>13070</v>
      </c>
      <c r="E15" s="8">
        <v>24</v>
      </c>
      <c r="F15" s="7">
        <f t="shared" si="1"/>
        <v>313680</v>
      </c>
      <c r="H15" s="1" t="s">
        <v>8</v>
      </c>
      <c r="I15" s="7">
        <f>F6+F15+F24+F33+F42</f>
        <v>1150160</v>
      </c>
    </row>
    <row r="16" spans="1:11" ht="15.75" x14ac:dyDescent="0.25">
      <c r="A16" s="1" t="s">
        <v>15</v>
      </c>
      <c r="B16" s="20" t="s">
        <v>60</v>
      </c>
      <c r="C16" s="21"/>
      <c r="D16" s="21"/>
      <c r="E16" s="22"/>
      <c r="F16" s="7">
        <f>SUM(F12:F15)</f>
        <v>2763040</v>
      </c>
      <c r="H16" s="9" t="s">
        <v>24</v>
      </c>
      <c r="I16" s="11">
        <f>SUM(I12:I15)</f>
        <v>8962080</v>
      </c>
    </row>
    <row r="17" spans="1:9" x14ac:dyDescent="0.25">
      <c r="A17" s="1"/>
    </row>
    <row r="20" spans="1:9" ht="30" x14ac:dyDescent="0.25">
      <c r="A20" s="5" t="s">
        <v>10</v>
      </c>
      <c r="B20" s="5" t="s">
        <v>11</v>
      </c>
      <c r="C20" s="5" t="s">
        <v>12</v>
      </c>
      <c r="D20" s="6" t="s">
        <v>18</v>
      </c>
      <c r="E20" s="5" t="s">
        <v>16</v>
      </c>
      <c r="F20" s="5" t="s">
        <v>64</v>
      </c>
      <c r="H20" s="18" t="s">
        <v>21</v>
      </c>
      <c r="I20" s="19"/>
    </row>
    <row r="21" spans="1:9" ht="30" x14ac:dyDescent="0.25">
      <c r="A21" s="1" t="s">
        <v>14</v>
      </c>
      <c r="B21" s="1" t="s">
        <v>6</v>
      </c>
      <c r="C21" s="10" t="s">
        <v>33</v>
      </c>
      <c r="D21" s="1">
        <v>12500</v>
      </c>
      <c r="E21" s="8">
        <v>52</v>
      </c>
      <c r="F21" s="7">
        <f>D21*E21</f>
        <v>650000</v>
      </c>
      <c r="H21" s="10" t="s">
        <v>65</v>
      </c>
      <c r="I21" s="7">
        <f>F7</f>
        <v>2242840</v>
      </c>
    </row>
    <row r="22" spans="1:9" x14ac:dyDescent="0.25">
      <c r="A22" s="1" t="s">
        <v>17</v>
      </c>
      <c r="B22" s="1" t="s">
        <v>7</v>
      </c>
      <c r="C22" s="1" t="s">
        <v>37</v>
      </c>
      <c r="D22" s="1">
        <v>11360</v>
      </c>
      <c r="E22" s="8">
        <v>40</v>
      </c>
      <c r="F22" s="7">
        <f t="shared" ref="F22:F24" si="2">D22*E22</f>
        <v>454400</v>
      </c>
      <c r="H22" s="1" t="s">
        <v>66</v>
      </c>
      <c r="I22" s="7">
        <f>F16</f>
        <v>2763040</v>
      </c>
    </row>
    <row r="23" spans="1:9" ht="30" x14ac:dyDescent="0.25">
      <c r="A23" s="1" t="s">
        <v>8</v>
      </c>
      <c r="B23" s="1" t="s">
        <v>35</v>
      </c>
      <c r="C23" s="10" t="s">
        <v>38</v>
      </c>
      <c r="D23" s="1">
        <v>11360</v>
      </c>
      <c r="E23" s="8">
        <v>40</v>
      </c>
      <c r="F23" s="7">
        <f t="shared" si="2"/>
        <v>454400</v>
      </c>
      <c r="H23" s="10" t="s">
        <v>67</v>
      </c>
      <c r="I23" s="7">
        <f>F25</f>
        <v>1558800</v>
      </c>
    </row>
    <row r="24" spans="1:9" x14ac:dyDescent="0.25">
      <c r="A24" s="1" t="s">
        <v>9</v>
      </c>
      <c r="B24" s="1" t="s">
        <v>8</v>
      </c>
      <c r="C24" s="1" t="s">
        <v>32</v>
      </c>
      <c r="D24" s="1">
        <v>13070</v>
      </c>
      <c r="E24" s="8">
        <v>0</v>
      </c>
      <c r="F24" s="7">
        <f t="shared" si="2"/>
        <v>0</v>
      </c>
      <c r="H24" s="1" t="s">
        <v>68</v>
      </c>
      <c r="I24" s="7">
        <f>F34</f>
        <v>2397400</v>
      </c>
    </row>
    <row r="25" spans="1:9" ht="15.75" x14ac:dyDescent="0.25">
      <c r="A25" s="1" t="s">
        <v>15</v>
      </c>
      <c r="B25" s="20" t="s">
        <v>61</v>
      </c>
      <c r="C25" s="21"/>
      <c r="D25" s="21"/>
      <c r="E25" s="22"/>
      <c r="F25" s="7">
        <f>SUM(F21:F24)</f>
        <v>1558800</v>
      </c>
      <c r="H25" s="9" t="s">
        <v>22</v>
      </c>
      <c r="I25" s="11">
        <f>SUM(I21:I24)</f>
        <v>8962080</v>
      </c>
    </row>
    <row r="26" spans="1:9" x14ac:dyDescent="0.25">
      <c r="A26" s="1"/>
    </row>
    <row r="29" spans="1:9" ht="30" x14ac:dyDescent="0.25">
      <c r="A29" s="5" t="s">
        <v>10</v>
      </c>
      <c r="B29" s="5" t="s">
        <v>11</v>
      </c>
      <c r="C29" s="5" t="s">
        <v>12</v>
      </c>
      <c r="D29" s="6" t="s">
        <v>18</v>
      </c>
      <c r="E29" s="5" t="s">
        <v>16</v>
      </c>
      <c r="F29" s="5" t="s">
        <v>20</v>
      </c>
      <c r="H29" s="5" t="s">
        <v>28</v>
      </c>
      <c r="I29" s="12">
        <v>0.6</v>
      </c>
    </row>
    <row r="30" spans="1:9" x14ac:dyDescent="0.25">
      <c r="A30" s="1" t="s">
        <v>14</v>
      </c>
      <c r="B30" s="1" t="s">
        <v>6</v>
      </c>
      <c r="C30" s="10" t="s">
        <v>33</v>
      </c>
      <c r="D30" s="1">
        <v>12500</v>
      </c>
      <c r="E30" s="8">
        <v>44</v>
      </c>
      <c r="F30" s="7">
        <f>D30*E30</f>
        <v>550000</v>
      </c>
      <c r="H30" s="1" t="s">
        <v>29</v>
      </c>
      <c r="I30" s="7">
        <f>I25*I29</f>
        <v>5377248</v>
      </c>
    </row>
    <row r="31" spans="1:9" x14ac:dyDescent="0.25">
      <c r="A31" s="1" t="s">
        <v>17</v>
      </c>
      <c r="B31" s="1" t="s">
        <v>7</v>
      </c>
      <c r="C31" s="1" t="s">
        <v>37</v>
      </c>
      <c r="D31" s="1">
        <v>11360</v>
      </c>
      <c r="E31" s="8">
        <v>68</v>
      </c>
      <c r="F31" s="7">
        <f t="shared" ref="F31:F33" si="3">D31*E31</f>
        <v>772480</v>
      </c>
      <c r="H31" s="1" t="s">
        <v>30</v>
      </c>
      <c r="I31" s="7">
        <f>I25+I30</f>
        <v>14339328</v>
      </c>
    </row>
    <row r="32" spans="1:9" x14ac:dyDescent="0.25">
      <c r="A32" s="1" t="s">
        <v>8</v>
      </c>
      <c r="B32" s="1" t="s">
        <v>35</v>
      </c>
      <c r="C32" s="10" t="s">
        <v>38</v>
      </c>
      <c r="D32" s="1">
        <v>11360</v>
      </c>
      <c r="E32" s="8">
        <v>44</v>
      </c>
      <c r="F32" s="7">
        <f t="shared" si="3"/>
        <v>499840</v>
      </c>
    </row>
    <row r="33" spans="1:6" x14ac:dyDescent="0.25">
      <c r="A33" s="1" t="s">
        <v>9</v>
      </c>
      <c r="B33" s="1" t="s">
        <v>8</v>
      </c>
      <c r="C33" s="1" t="s">
        <v>32</v>
      </c>
      <c r="D33" s="1">
        <v>13070</v>
      </c>
      <c r="E33" s="8">
        <v>44</v>
      </c>
      <c r="F33" s="7">
        <f t="shared" si="3"/>
        <v>575080</v>
      </c>
    </row>
    <row r="34" spans="1:6" x14ac:dyDescent="0.25">
      <c r="A34" s="1" t="s">
        <v>15</v>
      </c>
      <c r="B34" s="20" t="s">
        <v>62</v>
      </c>
      <c r="C34" s="21"/>
      <c r="D34" s="21"/>
      <c r="E34" s="22"/>
      <c r="F34" s="7">
        <f>SUM(F30:F33)</f>
        <v>2397400</v>
      </c>
    </row>
    <row r="35" spans="1:6" x14ac:dyDescent="0.25">
      <c r="A35" s="1"/>
    </row>
    <row r="38" spans="1:6" x14ac:dyDescent="0.25">
      <c r="A38" s="5" t="s">
        <v>10</v>
      </c>
    </row>
    <row r="39" spans="1:6" x14ac:dyDescent="0.25">
      <c r="A39" s="1" t="s">
        <v>14</v>
      </c>
    </row>
    <row r="40" spans="1:6" x14ac:dyDescent="0.25">
      <c r="A40" s="1" t="s">
        <v>17</v>
      </c>
    </row>
    <row r="41" spans="1:6" x14ac:dyDescent="0.25">
      <c r="A41" s="1" t="s">
        <v>8</v>
      </c>
    </row>
    <row r="42" spans="1:6" x14ac:dyDescent="0.25">
      <c r="A42" s="1" t="s">
        <v>9</v>
      </c>
    </row>
    <row r="43" spans="1:6" x14ac:dyDescent="0.25">
      <c r="A43" s="1" t="s">
        <v>15</v>
      </c>
    </row>
    <row r="44" spans="1:6" x14ac:dyDescent="0.25">
      <c r="A44" s="1"/>
    </row>
  </sheetData>
  <mergeCells count="7">
    <mergeCell ref="H2:K2"/>
    <mergeCell ref="H20:I20"/>
    <mergeCell ref="H11:I11"/>
    <mergeCell ref="B7:E7"/>
    <mergeCell ref="B16:E16"/>
    <mergeCell ref="B25:E25"/>
    <mergeCell ref="B34:E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BENJAMIN ENRIQUE ANTILEO ROJAS</cp:lastModifiedBy>
  <dcterms:created xsi:type="dcterms:W3CDTF">2018-01-25T19:02:19Z</dcterms:created>
  <dcterms:modified xsi:type="dcterms:W3CDTF">2024-09-11T02:32:49Z</dcterms:modified>
</cp:coreProperties>
</file>