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Cavalcante\Desktop\Relatorio_Passivos_Guardian\Relat-rios-Passivo\"/>
    </mc:Choice>
  </mc:AlternateContent>
  <xr:revisionPtr revIDLastSave="0" documentId="13_ncr:1_{10754878-E96F-471F-A40C-4E2E3EAC716F}" xr6:coauthVersionLast="47" xr6:coauthVersionMax="47" xr10:uidLastSave="{00000000-0000-0000-0000-000000000000}"/>
  <bookViews>
    <workbookView xWindow="-120" yWindow="-120" windowWidth="29040" windowHeight="15720" xr2:uid="{6A27619D-CDB8-4F4E-8542-BA89588784BC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Planilha1!$A$1:$J$113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3" i="1" l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113" i="1" l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26" i="1" l="1"/>
  <c r="D26" i="1"/>
  <c r="G26" i="1"/>
  <c r="E26" i="1"/>
  <c r="D67" i="1"/>
  <c r="F67" i="1"/>
  <c r="G67" i="1"/>
  <c r="E67" i="1"/>
  <c r="F44" i="1"/>
  <c r="D44" i="1"/>
  <c r="G44" i="1"/>
  <c r="E44" i="1"/>
  <c r="F45" i="1"/>
  <c r="D45" i="1"/>
  <c r="G45" i="1"/>
  <c r="E45" i="1"/>
  <c r="G49" i="1"/>
  <c r="D49" i="1"/>
  <c r="E49" i="1"/>
  <c r="F49" i="1"/>
  <c r="G109" i="1"/>
  <c r="E109" i="1"/>
  <c r="D109" i="1"/>
  <c r="F109" i="1"/>
  <c r="G70" i="1"/>
  <c r="F70" i="1"/>
  <c r="D70" i="1"/>
  <c r="E70" i="1"/>
  <c r="F24" i="1"/>
  <c r="D24" i="1"/>
  <c r="E24" i="1"/>
  <c r="G24" i="1"/>
  <c r="F84" i="1"/>
  <c r="D84" i="1"/>
  <c r="E84" i="1"/>
  <c r="G84" i="1"/>
  <c r="D28" i="1"/>
  <c r="G28" i="1"/>
  <c r="F28" i="1"/>
  <c r="E28" i="1"/>
  <c r="D88" i="1"/>
  <c r="G88" i="1"/>
  <c r="F88" i="1"/>
  <c r="E88" i="1"/>
  <c r="D108" i="1"/>
  <c r="G108" i="1"/>
  <c r="E108" i="1"/>
  <c r="F108" i="1"/>
  <c r="G29" i="1"/>
  <c r="F29" i="1"/>
  <c r="E29" i="1"/>
  <c r="D29" i="1"/>
  <c r="G89" i="1"/>
  <c r="D89" i="1"/>
  <c r="F89" i="1"/>
  <c r="E89" i="1"/>
  <c r="G51" i="1"/>
  <c r="E51" i="1"/>
  <c r="F51" i="1"/>
  <c r="D51" i="1"/>
  <c r="D25" i="1"/>
  <c r="F25" i="1"/>
  <c r="E25" i="1"/>
  <c r="G25" i="1"/>
  <c r="D65" i="1"/>
  <c r="F65" i="1"/>
  <c r="E65" i="1"/>
  <c r="G65" i="1"/>
  <c r="F85" i="1"/>
  <c r="D85" i="1"/>
  <c r="E85" i="1"/>
  <c r="G85" i="1"/>
  <c r="F105" i="1"/>
  <c r="D105" i="1"/>
  <c r="G105" i="1"/>
  <c r="E105" i="1"/>
  <c r="D27" i="1"/>
  <c r="F27" i="1"/>
  <c r="G27" i="1"/>
  <c r="E27" i="1"/>
  <c r="G31" i="1"/>
  <c r="E31" i="1"/>
  <c r="F31" i="1"/>
  <c r="D31" i="1"/>
  <c r="G71" i="1"/>
  <c r="E71" i="1"/>
  <c r="F71" i="1"/>
  <c r="D71" i="1"/>
  <c r="G72" i="1"/>
  <c r="E72" i="1"/>
  <c r="D72" i="1"/>
  <c r="F72" i="1"/>
  <c r="F64" i="1"/>
  <c r="D64" i="1"/>
  <c r="G64" i="1"/>
  <c r="E64" i="1"/>
  <c r="F5" i="1"/>
  <c r="D5" i="1"/>
  <c r="G5" i="1"/>
  <c r="G14" i="1"/>
  <c r="E14" i="1"/>
  <c r="D14" i="1"/>
  <c r="F14" i="1"/>
  <c r="G74" i="1"/>
  <c r="E74" i="1"/>
  <c r="D74" i="1"/>
  <c r="F74" i="1"/>
  <c r="G94" i="1"/>
  <c r="E94" i="1"/>
  <c r="F94" i="1"/>
  <c r="D94" i="1"/>
  <c r="G50" i="1"/>
  <c r="E50" i="1"/>
  <c r="D50" i="1"/>
  <c r="F50" i="1"/>
  <c r="G110" i="1"/>
  <c r="D110" i="1"/>
  <c r="E110" i="1"/>
  <c r="F110" i="1"/>
  <c r="G11" i="1"/>
  <c r="E11" i="1"/>
  <c r="D11" i="1"/>
  <c r="F11" i="1"/>
  <c r="E111" i="1"/>
  <c r="G111" i="1"/>
  <c r="F111" i="1"/>
  <c r="D111" i="1"/>
  <c r="G112" i="1"/>
  <c r="E112" i="1"/>
  <c r="F112" i="1"/>
  <c r="D112" i="1"/>
  <c r="F66" i="1"/>
  <c r="D66" i="1"/>
  <c r="G66" i="1"/>
  <c r="E66" i="1"/>
  <c r="D47" i="1"/>
  <c r="E47" i="1"/>
  <c r="G47" i="1"/>
  <c r="F47" i="1"/>
  <c r="D48" i="1"/>
  <c r="G48" i="1"/>
  <c r="F48" i="1"/>
  <c r="E48" i="1"/>
  <c r="D68" i="1"/>
  <c r="G68" i="1"/>
  <c r="E68" i="1"/>
  <c r="F68" i="1"/>
  <c r="G12" i="1"/>
  <c r="E12" i="1"/>
  <c r="D12" i="1"/>
  <c r="F12" i="1"/>
  <c r="G32" i="1"/>
  <c r="E32" i="1"/>
  <c r="D32" i="1"/>
  <c r="F32" i="1"/>
  <c r="G52" i="1"/>
  <c r="E52" i="1"/>
  <c r="D52" i="1"/>
  <c r="F52" i="1"/>
  <c r="G92" i="1"/>
  <c r="E92" i="1"/>
  <c r="F92" i="1"/>
  <c r="D92" i="1"/>
  <c r="G54" i="1"/>
  <c r="E54" i="1"/>
  <c r="F54" i="1"/>
  <c r="D54" i="1"/>
  <c r="E15" i="1"/>
  <c r="G15" i="1"/>
  <c r="D15" i="1"/>
  <c r="F15" i="1"/>
  <c r="E55" i="1"/>
  <c r="F55" i="1"/>
  <c r="G55" i="1"/>
  <c r="D55" i="1"/>
  <c r="E96" i="1"/>
  <c r="F96" i="1"/>
  <c r="D96" i="1"/>
  <c r="G96" i="1"/>
  <c r="D8" i="1"/>
  <c r="G8" i="1"/>
  <c r="F8" i="1"/>
  <c r="E8" i="1"/>
  <c r="G90" i="1"/>
  <c r="F90" i="1"/>
  <c r="D90" i="1"/>
  <c r="E90" i="1"/>
  <c r="G91" i="1"/>
  <c r="E91" i="1"/>
  <c r="F91" i="1"/>
  <c r="D91" i="1"/>
  <c r="E35" i="1"/>
  <c r="F35" i="1"/>
  <c r="G35" i="1"/>
  <c r="D35" i="1"/>
  <c r="E75" i="1"/>
  <c r="F75" i="1"/>
  <c r="D75" i="1"/>
  <c r="G75" i="1"/>
  <c r="E57" i="1"/>
  <c r="F57" i="1"/>
  <c r="D57" i="1"/>
  <c r="G57" i="1"/>
  <c r="F6" i="1"/>
  <c r="D6" i="1"/>
  <c r="G6" i="1"/>
  <c r="E6" i="1"/>
  <c r="F46" i="1"/>
  <c r="D46" i="1"/>
  <c r="G46" i="1"/>
  <c r="E46" i="1"/>
  <c r="F86" i="1"/>
  <c r="D86" i="1"/>
  <c r="E86" i="1"/>
  <c r="G86" i="1"/>
  <c r="F106" i="1"/>
  <c r="D106" i="1"/>
  <c r="G106" i="1"/>
  <c r="E106" i="1"/>
  <c r="G10" i="1"/>
  <c r="F10" i="1"/>
  <c r="E10" i="1"/>
  <c r="D10" i="1"/>
  <c r="E13" i="1"/>
  <c r="G13" i="1"/>
  <c r="D13" i="1"/>
  <c r="F13" i="1"/>
  <c r="G33" i="1"/>
  <c r="E33" i="1"/>
  <c r="F33" i="1"/>
  <c r="D33" i="1"/>
  <c r="G73" i="1"/>
  <c r="E73" i="1"/>
  <c r="D73" i="1"/>
  <c r="F73" i="1"/>
  <c r="E93" i="1"/>
  <c r="G93" i="1"/>
  <c r="F93" i="1"/>
  <c r="D93" i="1"/>
  <c r="D98" i="1"/>
  <c r="E98" i="1"/>
  <c r="F98" i="1"/>
  <c r="G98" i="1"/>
  <c r="E95" i="1"/>
  <c r="F95" i="1"/>
  <c r="G95" i="1"/>
  <c r="D95" i="1"/>
  <c r="D99" i="1"/>
  <c r="E99" i="1"/>
  <c r="G99" i="1"/>
  <c r="F99" i="1"/>
  <c r="E77" i="1"/>
  <c r="D77" i="1"/>
  <c r="G77" i="1"/>
  <c r="F77" i="1"/>
  <c r="E38" i="1"/>
  <c r="G38" i="1"/>
  <c r="D38" i="1"/>
  <c r="F38" i="1"/>
  <c r="E39" i="1"/>
  <c r="G39" i="1"/>
  <c r="D39" i="1"/>
  <c r="F39" i="1"/>
  <c r="F40" i="1"/>
  <c r="G40" i="1"/>
  <c r="E40" i="1"/>
  <c r="D40" i="1"/>
  <c r="F80" i="1"/>
  <c r="G80" i="1"/>
  <c r="E80" i="1"/>
  <c r="D80" i="1"/>
  <c r="F100" i="1"/>
  <c r="D100" i="1"/>
  <c r="E100" i="1"/>
  <c r="G100" i="1"/>
  <c r="E56" i="1"/>
  <c r="F56" i="1"/>
  <c r="D56" i="1"/>
  <c r="G56" i="1"/>
  <c r="E76" i="1"/>
  <c r="D76" i="1"/>
  <c r="G76" i="1"/>
  <c r="F76" i="1"/>
  <c r="E97" i="1"/>
  <c r="F97" i="1"/>
  <c r="D97" i="1"/>
  <c r="G97" i="1"/>
  <c r="D58" i="1"/>
  <c r="E58" i="1"/>
  <c r="F58" i="1"/>
  <c r="G58" i="1"/>
  <c r="E59" i="1"/>
  <c r="F59" i="1"/>
  <c r="D59" i="1"/>
  <c r="G59" i="1"/>
  <c r="F60" i="1"/>
  <c r="E60" i="1"/>
  <c r="D60" i="1"/>
  <c r="G60" i="1"/>
  <c r="F21" i="1"/>
  <c r="E21" i="1"/>
  <c r="D21" i="1"/>
  <c r="G21" i="1"/>
  <c r="F41" i="1"/>
  <c r="G41" i="1"/>
  <c r="D41" i="1"/>
  <c r="E41" i="1"/>
  <c r="F61" i="1"/>
  <c r="D61" i="1"/>
  <c r="G61" i="1"/>
  <c r="E61" i="1"/>
  <c r="F81" i="1"/>
  <c r="E81" i="1"/>
  <c r="G81" i="1"/>
  <c r="D81" i="1"/>
  <c r="F101" i="1"/>
  <c r="D101" i="1"/>
  <c r="G101" i="1"/>
  <c r="E101" i="1"/>
  <c r="D7" i="1"/>
  <c r="G7" i="1"/>
  <c r="F7" i="1"/>
  <c r="E7" i="1"/>
  <c r="D87" i="1"/>
  <c r="G87" i="1"/>
  <c r="E87" i="1"/>
  <c r="F87" i="1"/>
  <c r="D107" i="1"/>
  <c r="G107" i="1"/>
  <c r="E107" i="1"/>
  <c r="F107" i="1"/>
  <c r="G9" i="1"/>
  <c r="F9" i="1"/>
  <c r="D9" i="1"/>
  <c r="E9" i="1"/>
  <c r="G69" i="1"/>
  <c r="F69" i="1"/>
  <c r="D69" i="1"/>
  <c r="E69" i="1"/>
  <c r="G30" i="1"/>
  <c r="F30" i="1"/>
  <c r="E30" i="1"/>
  <c r="D30" i="1"/>
  <c r="E16" i="1"/>
  <c r="D16" i="1"/>
  <c r="G16" i="1"/>
  <c r="F16" i="1"/>
  <c r="E37" i="1"/>
  <c r="F37" i="1"/>
  <c r="G37" i="1"/>
  <c r="D37" i="1"/>
  <c r="G18" i="1"/>
  <c r="D18" i="1"/>
  <c r="E18" i="1"/>
  <c r="F18" i="1"/>
  <c r="G19" i="1"/>
  <c r="D19" i="1"/>
  <c r="E19" i="1"/>
  <c r="F19" i="1"/>
  <c r="G79" i="1"/>
  <c r="D79" i="1"/>
  <c r="F79" i="1"/>
  <c r="E79" i="1"/>
  <c r="G2" i="1"/>
  <c r="D2" i="1"/>
  <c r="F2" i="1"/>
  <c r="E2" i="1"/>
  <c r="F22" i="1"/>
  <c r="E22" i="1"/>
  <c r="G22" i="1"/>
  <c r="D22" i="1"/>
  <c r="F42" i="1"/>
  <c r="G42" i="1"/>
  <c r="D42" i="1"/>
  <c r="E42" i="1"/>
  <c r="F62" i="1"/>
  <c r="G62" i="1"/>
  <c r="D62" i="1"/>
  <c r="E62" i="1"/>
  <c r="F82" i="1"/>
  <c r="E82" i="1"/>
  <c r="D82" i="1"/>
  <c r="G82" i="1"/>
  <c r="F102" i="1"/>
  <c r="G102" i="1"/>
  <c r="D102" i="1"/>
  <c r="E102" i="1"/>
  <c r="F4" i="1"/>
  <c r="D4" i="1"/>
  <c r="E4" i="1"/>
  <c r="G4" i="1"/>
  <c r="F104" i="1"/>
  <c r="D104" i="1"/>
  <c r="G104" i="1"/>
  <c r="E104" i="1"/>
  <c r="E53" i="1"/>
  <c r="G53" i="1"/>
  <c r="D53" i="1"/>
  <c r="F53" i="1"/>
  <c r="G113" i="1"/>
  <c r="E113" i="1"/>
  <c r="F113" i="1"/>
  <c r="D113" i="1"/>
  <c r="G34" i="1"/>
  <c r="E34" i="1"/>
  <c r="D34" i="1"/>
  <c r="F34" i="1"/>
  <c r="E36" i="1"/>
  <c r="F36" i="1"/>
  <c r="G36" i="1"/>
  <c r="D36" i="1"/>
  <c r="E17" i="1"/>
  <c r="F17" i="1"/>
  <c r="G17" i="1"/>
  <c r="D17" i="1"/>
  <c r="D78" i="1"/>
  <c r="F78" i="1"/>
  <c r="G78" i="1"/>
  <c r="E78" i="1"/>
  <c r="F20" i="1"/>
  <c r="D20" i="1"/>
  <c r="E20" i="1"/>
  <c r="G20" i="1"/>
  <c r="F3" i="1"/>
  <c r="D3" i="1"/>
  <c r="E3" i="1"/>
  <c r="G3" i="1"/>
  <c r="F23" i="1"/>
  <c r="D23" i="1"/>
  <c r="E23" i="1"/>
  <c r="G23" i="1"/>
  <c r="F43" i="1"/>
  <c r="D43" i="1"/>
  <c r="G43" i="1"/>
  <c r="E43" i="1"/>
  <c r="F63" i="1"/>
  <c r="D63" i="1"/>
  <c r="G63" i="1"/>
  <c r="E63" i="1"/>
  <c r="F83" i="1"/>
  <c r="D83" i="1"/>
  <c r="E83" i="1"/>
  <c r="G83" i="1"/>
  <c r="F103" i="1"/>
  <c r="D103" i="1"/>
  <c r="G103" i="1"/>
  <c r="E103" i="1"/>
</calcChain>
</file>

<file path=xl/sharedStrings.xml><?xml version="1.0" encoding="utf-8"?>
<sst xmlns="http://schemas.openxmlformats.org/spreadsheetml/2006/main" count="234" uniqueCount="132">
  <si>
    <t>TICKER</t>
  </si>
  <si>
    <t>TIPO</t>
  </si>
  <si>
    <t>COTAS</t>
  </si>
  <si>
    <t>COTISTAS</t>
  </si>
  <si>
    <t>DIV Y1</t>
  </si>
  <si>
    <t>DIV Y12</t>
  </si>
  <si>
    <t>KNRI11.SA</t>
  </si>
  <si>
    <t>TVRI11.SA</t>
  </si>
  <si>
    <t>ALZR11.SA</t>
  </si>
  <si>
    <t>GARE11.SA</t>
  </si>
  <si>
    <t>RBRP11.SA</t>
  </si>
  <si>
    <t>SARE11.SA</t>
  </si>
  <si>
    <t>HGRU11.SA</t>
  </si>
  <si>
    <t>TRXF11.SA</t>
  </si>
  <si>
    <t>RBVA11.SA</t>
  </si>
  <si>
    <t>VIUR11.SA</t>
  </si>
  <si>
    <t>HGLG11.SA</t>
  </si>
  <si>
    <t>BTLG11.SA</t>
  </si>
  <si>
    <t>XPLG11.SA</t>
  </si>
  <si>
    <t>LVBI11.SA</t>
  </si>
  <si>
    <t>BRCO11.SA</t>
  </si>
  <si>
    <t>VILG11.SA</t>
  </si>
  <si>
    <t>HSLG11.SA</t>
  </si>
  <si>
    <t>GGRC11.SA</t>
  </si>
  <si>
    <t>TRBL11.SA</t>
  </si>
  <si>
    <t>XPIN11.SA</t>
  </si>
  <si>
    <t>RBRL11.SA</t>
  </si>
  <si>
    <t>BTAL11.SA</t>
  </si>
  <si>
    <t>PATL11.SA</t>
  </si>
  <si>
    <t>RZAT11.SA</t>
  </si>
  <si>
    <t>BLMG11.SA</t>
  </si>
  <si>
    <t>XPML11.SA</t>
  </si>
  <si>
    <t>VISC11.SA</t>
  </si>
  <si>
    <t>HGBS11.SA</t>
  </si>
  <si>
    <t>HSML11.SA</t>
  </si>
  <si>
    <t>GZIT11.SA</t>
  </si>
  <si>
    <t>MALL11.SA</t>
  </si>
  <si>
    <t>BPML11.SA</t>
  </si>
  <si>
    <t>AJFI11.SA</t>
  </si>
  <si>
    <t>CPSH11.SA</t>
  </si>
  <si>
    <t>PVBI11.SA</t>
  </si>
  <si>
    <t>BRCR11.SA</t>
  </si>
  <si>
    <t>JSRE11.SA</t>
  </si>
  <si>
    <t>HGRE11.SA</t>
  </si>
  <si>
    <t>BROF11.SA</t>
  </si>
  <si>
    <t>GTWR11.SA</t>
  </si>
  <si>
    <t>KORE11.SA</t>
  </si>
  <si>
    <t>VINO11.SA</t>
  </si>
  <si>
    <t>RECT11.SA</t>
  </si>
  <si>
    <t>RCRB11.SA</t>
  </si>
  <si>
    <t>HGPO11.SA</t>
  </si>
  <si>
    <t>TEPP11.SA</t>
  </si>
  <si>
    <t>AIEC11.SA</t>
  </si>
  <si>
    <t>FATN11.SA</t>
  </si>
  <si>
    <t>RZTR11.SA</t>
  </si>
  <si>
    <t>BTRA11.SA</t>
  </si>
  <si>
    <t>SNEL11.SA</t>
  </si>
  <si>
    <t>HTMX11.SA</t>
  </si>
  <si>
    <t>TGAR11.SA</t>
  </si>
  <si>
    <t>MFII11.SA</t>
  </si>
  <si>
    <t>HFOF11.SA</t>
  </si>
  <si>
    <t>RBRF11.SA</t>
  </si>
  <si>
    <t>JSAF11.SA</t>
  </si>
  <si>
    <t>KFOF11.SA</t>
  </si>
  <si>
    <t>BCIA11.SA</t>
  </si>
  <si>
    <t>KISU11.SA</t>
  </si>
  <si>
    <t>XPSF11.SA</t>
  </si>
  <si>
    <t>BPFF11.SA</t>
  </si>
  <si>
    <t>HGFF11.SA</t>
  </si>
  <si>
    <t>SNFF11.SA</t>
  </si>
  <si>
    <t>RBFF11.SA</t>
  </si>
  <si>
    <t>RVBI11.SA</t>
  </si>
  <si>
    <t>KNIP11.SA</t>
  </si>
  <si>
    <t>KNCR11.SA</t>
  </si>
  <si>
    <t>MXRF11.SA</t>
  </si>
  <si>
    <t>IRDM11.SA</t>
  </si>
  <si>
    <t>KNHY11.SA</t>
  </si>
  <si>
    <t>CPTS11.SA</t>
  </si>
  <si>
    <t>RECR11.SA</t>
  </si>
  <si>
    <t>HCTR11.SA</t>
  </si>
  <si>
    <t>KNHF11.SA</t>
  </si>
  <si>
    <t>MCCI11.SA</t>
  </si>
  <si>
    <t>HGCR11.SA</t>
  </si>
  <si>
    <t>KNUQ11.SA</t>
  </si>
  <si>
    <t>VGHF11.SA</t>
  </si>
  <si>
    <t>VRTA11.SA</t>
  </si>
  <si>
    <t>VGIR11.SA</t>
  </si>
  <si>
    <t>RBRR11.SA</t>
  </si>
  <si>
    <t>VCJR11.SA</t>
  </si>
  <si>
    <t>DEVA11.SA</t>
  </si>
  <si>
    <t>RBRY11.SA</t>
  </si>
  <si>
    <t>URPR11.SA</t>
  </si>
  <si>
    <t>KNSC11.SA</t>
  </si>
  <si>
    <t>MCRE11.SA</t>
  </si>
  <si>
    <t>VGIP11.SA</t>
  </si>
  <si>
    <t>CVBI11.SA</t>
  </si>
  <si>
    <t>BTCI11.SA</t>
  </si>
  <si>
    <t>XPCI11.SA</t>
  </si>
  <si>
    <t>RZAK11.SA</t>
  </si>
  <si>
    <t>HABT11.SA</t>
  </si>
  <si>
    <t>BCRI11.SA</t>
  </si>
  <si>
    <t>CACR11.SA</t>
  </si>
  <si>
    <t>AFHI11.SA</t>
  </si>
  <si>
    <t>BARI11.SA</t>
  </si>
  <si>
    <t>SNCI11.SA</t>
  </si>
  <si>
    <t>KCRE11.SA</t>
  </si>
  <si>
    <t>PORD11.SA</t>
  </si>
  <si>
    <t>MANA11.SA</t>
  </si>
  <si>
    <t>OUJP11.SA</t>
  </si>
  <si>
    <t>WHGR11.SA</t>
  </si>
  <si>
    <t>RBRX11.SA</t>
  </si>
  <si>
    <t>HSAF11.SA</t>
  </si>
  <si>
    <t>KIVO11.SA</t>
  </si>
  <si>
    <t>SPXS11.SA</t>
  </si>
  <si>
    <t>ARRI11.SA</t>
  </si>
  <si>
    <t>CYCR11.SA</t>
  </si>
  <si>
    <t>GAME11.SA</t>
  </si>
  <si>
    <t>CLIN11.SA</t>
  </si>
  <si>
    <t>HIB Tijolo</t>
  </si>
  <si>
    <t>XXXX</t>
  </si>
  <si>
    <t>Renda Urbana</t>
  </si>
  <si>
    <t>Logistico</t>
  </si>
  <si>
    <t>Shopping</t>
  </si>
  <si>
    <t>Lajes</t>
  </si>
  <si>
    <t>Outros Imóveis</t>
  </si>
  <si>
    <t>Desenvolvimento</t>
  </si>
  <si>
    <t>Fof</t>
  </si>
  <si>
    <t>Recebivel</t>
  </si>
  <si>
    <t>VP MM</t>
  </si>
  <si>
    <t>SUP</t>
  </si>
  <si>
    <t>LIQUIDEZ - MÉDIA</t>
  </si>
  <si>
    <t>LIQUIDEZ - 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</si>
</sst>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G:\.shortcut-targets-by-id\1YZLLTFOuLniE6hO7WNHXl2c3MSa4TOv6\X.%20GAME11\GUARDIAN%20Institucional\5.%20Planejamento%20&amp;%20Processos\2.%202023\4.%20Research\2025\1.%20Research%20base%20peers\4.%20Abril\IFIX_cortes_base_RG_ABR25_newprices.V14_LF.xlsx" TargetMode="External"/><Relationship Id="rId2" Type="http://schemas.microsoft.com/office/2019/04/relationships/externalLinkLongPath" Target="file:///G:\.shortcut-targets-by-id\1YZLLTFOuLniE6hO7WNHXl2c3MSa4TOv6\X.%20GAME11\GUARDIAN%20Institucional\5.%20Planejamento%20&amp;%20Processos\2.%202023\4.%20Research\2025\1.%20Research%20base%20peers\4.%20Abril\IFIX_cortes_base_RG_ABR25_newprices.V14_LF.xlsx?9A0F48C2" TargetMode="External"/><Relationship Id="rId1" Type="http://schemas.openxmlformats.org/officeDocument/2006/relationships/externalLinkPath" Target="file:///\\9A0F48C2\IFIX_cortes_base_RG_ABR25_newprices.V14_L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FIX_Corte_NOVO"/>
      <sheetName val="PAINEL GERAL"/>
      <sheetName val="Comparativo"/>
      <sheetName val="Comparativo LC"/>
      <sheetName val="Garfico Y1M MKT"/>
      <sheetName val="BASE LISTA"/>
      <sheetName val="Comp. Formatado"/>
      <sheetName val="Comp. Formatado_wide"/>
      <sheetName val="Garfico Y12M MKT"/>
      <sheetName val="Angulo_JUN"/>
      <sheetName val="Base"/>
      <sheetName val="ANGULOS"/>
      <sheetName val="Novo_ìndice_IFIX"/>
      <sheetName val="IFIX_Corte_Ajustado"/>
      <sheetName val="IFIX_Corte_Base_Antiga"/>
      <sheetName val="Planilha2"/>
      <sheetName val="Planilha1"/>
    </sheetNames>
    <sheetDataSet>
      <sheetData sheetId="0">
        <row r="9">
          <cell r="B9" t="str">
            <v>KNRI11</v>
          </cell>
          <cell r="BL9">
            <v>4560889697.3699999</v>
          </cell>
          <cell r="BW9">
            <v>298421</v>
          </cell>
          <cell r="BY9">
            <v>6989821.2920000013</v>
          </cell>
          <cell r="EX9">
            <v>1</v>
          </cell>
          <cell r="FA9">
            <v>12</v>
          </cell>
          <cell r="FI9">
            <v>28204047</v>
          </cell>
        </row>
        <row r="10">
          <cell r="B10" t="str">
            <v>TVRI11</v>
          </cell>
          <cell r="BL10">
            <v>1617485735.5999999</v>
          </cell>
          <cell r="BW10">
            <v>62847</v>
          </cell>
          <cell r="BY10">
            <v>1217778.2</v>
          </cell>
          <cell r="EX10">
            <v>1.03</v>
          </cell>
          <cell r="FA10">
            <v>11.940000000000003</v>
          </cell>
          <cell r="FI10">
            <v>15919690</v>
          </cell>
        </row>
        <row r="11">
          <cell r="B11" t="str">
            <v>ALZR11</v>
          </cell>
          <cell r="BL11">
            <v>1273442693.8</v>
          </cell>
          <cell r="BW11">
            <v>153311</v>
          </cell>
          <cell r="BY11">
            <v>3124384.5935000004</v>
          </cell>
          <cell r="EX11">
            <v>8.1549999999999991E-3</v>
          </cell>
          <cell r="FA11">
            <v>0.85724120000000015</v>
          </cell>
          <cell r="FI11">
            <v>122266250</v>
          </cell>
        </row>
        <row r="12">
          <cell r="B12" t="str">
            <v>GARE11</v>
          </cell>
          <cell r="BL12">
            <v>1335037385.6400001</v>
          </cell>
          <cell r="BW12">
            <v>354439</v>
          </cell>
          <cell r="BY12">
            <v>4538339.0520000001</v>
          </cell>
          <cell r="EX12">
            <v>8.3000000000000004E-2</v>
          </cell>
          <cell r="FA12">
            <v>1.0459999999999998</v>
          </cell>
          <cell r="FI12">
            <v>147458223</v>
          </cell>
        </row>
        <row r="13">
          <cell r="B13" t="str">
            <v>RBRP11</v>
          </cell>
          <cell r="BL13">
            <v>929596278.36000001</v>
          </cell>
          <cell r="BW13">
            <v>66647</v>
          </cell>
          <cell r="BY13">
            <v>1186561.5464999999</v>
          </cell>
          <cell r="EX13">
            <v>0.4</v>
          </cell>
          <cell r="FA13">
            <v>6.1800000000000006</v>
          </cell>
          <cell r="FI13">
            <v>12179187</v>
          </cell>
        </row>
        <row r="14">
          <cell r="B14" t="str">
            <v>SARE11</v>
          </cell>
          <cell r="BL14">
            <v>725089399.40999997</v>
          </cell>
          <cell r="BW14">
            <v>30072</v>
          </cell>
          <cell r="BY14">
            <v>906582.59799999988</v>
          </cell>
          <cell r="EX14">
            <v>2.5999999999999999E-2</v>
          </cell>
          <cell r="FA14">
            <v>0.28900000000000003</v>
          </cell>
          <cell r="FI14">
            <v>92343290</v>
          </cell>
        </row>
        <row r="15">
          <cell r="B15" t="str">
            <v>HGRU11</v>
          </cell>
          <cell r="BL15">
            <v>2917800861.1500001</v>
          </cell>
          <cell r="BW15">
            <v>219106</v>
          </cell>
          <cell r="BY15">
            <v>4029525.3870000006</v>
          </cell>
          <cell r="EX15">
            <v>0.9</v>
          </cell>
          <cell r="FA15">
            <v>11.95</v>
          </cell>
          <cell r="FI15">
            <v>23238024</v>
          </cell>
        </row>
        <row r="16">
          <cell r="B16" t="str">
            <v>TRXF11</v>
          </cell>
          <cell r="BL16">
            <v>2037973385.0999999</v>
          </cell>
          <cell r="BW16">
            <v>185233</v>
          </cell>
          <cell r="BY16">
            <v>7050437.3350000009</v>
          </cell>
          <cell r="EX16">
            <v>0.93</v>
          </cell>
          <cell r="FA16">
            <v>12.82</v>
          </cell>
          <cell r="FI16">
            <v>20035563</v>
          </cell>
        </row>
        <row r="17">
          <cell r="B17" t="str">
            <v>RBVA11</v>
          </cell>
          <cell r="BL17">
            <v>1664011903.7</v>
          </cell>
          <cell r="BW17">
            <v>70243</v>
          </cell>
          <cell r="BY17">
            <v>1714799.1745000002</v>
          </cell>
          <cell r="EX17">
            <v>0.09</v>
          </cell>
          <cell r="FA17">
            <v>1.1399999999999999</v>
          </cell>
          <cell r="FI17">
            <v>156143050</v>
          </cell>
        </row>
        <row r="18">
          <cell r="B18" t="str">
            <v>VIUR11</v>
          </cell>
          <cell r="BL18">
            <v>236384030.97999999</v>
          </cell>
          <cell r="BW18">
            <v>46527</v>
          </cell>
          <cell r="BY18">
            <v>197240.9485</v>
          </cell>
          <cell r="EX18">
            <v>6.7000000000000004E-2</v>
          </cell>
          <cell r="FA18">
            <v>0.80399999999999983</v>
          </cell>
          <cell r="FI18">
            <v>26946220</v>
          </cell>
        </row>
        <row r="19">
          <cell r="B19" t="str">
            <v>HGLG11</v>
          </cell>
          <cell r="BL19">
            <v>5498701129.3699999</v>
          </cell>
          <cell r="BW19">
            <v>501396</v>
          </cell>
          <cell r="BY19">
            <v>6663599.7010000004</v>
          </cell>
          <cell r="EX19">
            <v>1.1000000000000001</v>
          </cell>
          <cell r="FA19">
            <v>13.199999999999998</v>
          </cell>
          <cell r="FI19">
            <v>33787575</v>
          </cell>
        </row>
        <row r="20">
          <cell r="B20" t="str">
            <v>BTLG11</v>
          </cell>
          <cell r="BL20">
            <v>4497932355.3699999</v>
          </cell>
          <cell r="BW20">
            <v>385093</v>
          </cell>
          <cell r="BY20">
            <v>7101406.5840000007</v>
          </cell>
          <cell r="EX20">
            <v>0.78</v>
          </cell>
          <cell r="FA20">
            <v>9.3881910000000008</v>
          </cell>
          <cell r="FI20">
            <v>43249151</v>
          </cell>
        </row>
        <row r="21">
          <cell r="B21" t="str">
            <v>XPLG11</v>
          </cell>
          <cell r="BL21">
            <v>3327881082.6900001</v>
          </cell>
          <cell r="BW21">
            <v>340602</v>
          </cell>
          <cell r="BY21">
            <v>2907927.5959999999</v>
          </cell>
          <cell r="EX21">
            <v>0.82</v>
          </cell>
          <cell r="FA21">
            <v>9.52</v>
          </cell>
          <cell r="FI21">
            <v>31175931</v>
          </cell>
        </row>
        <row r="22">
          <cell r="B22" t="str">
            <v>LVBI11</v>
          </cell>
          <cell r="BL22">
            <v>2011310618.3599999</v>
          </cell>
          <cell r="BW22">
            <v>131582</v>
          </cell>
          <cell r="BY22">
            <v>2292510.0945000001</v>
          </cell>
          <cell r="EX22">
            <v>0.75</v>
          </cell>
          <cell r="FA22">
            <v>10.080000000000002</v>
          </cell>
          <cell r="FI22">
            <v>16118565</v>
          </cell>
        </row>
        <row r="23">
          <cell r="B23" t="str">
            <v>BRCO11</v>
          </cell>
          <cell r="BL23">
            <v>1881272248.3399999</v>
          </cell>
          <cell r="BW23">
            <v>119725</v>
          </cell>
          <cell r="BY23">
            <v>2998444.0359999994</v>
          </cell>
          <cell r="EX23">
            <v>0.87</v>
          </cell>
          <cell r="FA23">
            <v>10.439999999999998</v>
          </cell>
          <cell r="FI23">
            <v>15905133</v>
          </cell>
        </row>
        <row r="24">
          <cell r="B24" t="str">
            <v>VILG11</v>
          </cell>
          <cell r="BL24">
            <v>1687720540.48</v>
          </cell>
          <cell r="BW24">
            <v>146483</v>
          </cell>
          <cell r="BY24">
            <v>1691152.2319999996</v>
          </cell>
          <cell r="EX24">
            <v>0.68</v>
          </cell>
          <cell r="FA24">
            <v>7.66</v>
          </cell>
          <cell r="FI24">
            <v>14997396</v>
          </cell>
        </row>
        <row r="25">
          <cell r="B25" t="str">
            <v>HSLG11</v>
          </cell>
          <cell r="BL25">
            <v>1307194804.1199999</v>
          </cell>
          <cell r="BW25">
            <v>41024</v>
          </cell>
          <cell r="BY25">
            <v>494740.23899999994</v>
          </cell>
          <cell r="EX25">
            <v>0.65</v>
          </cell>
          <cell r="FA25">
            <v>8.5200000000000014</v>
          </cell>
          <cell r="FI25">
            <v>12660067</v>
          </cell>
        </row>
        <row r="26">
          <cell r="B26" t="str">
            <v>GGRC11</v>
          </cell>
          <cell r="BL26">
            <v>1379163934.28</v>
          </cell>
          <cell r="BW26">
            <v>166947</v>
          </cell>
          <cell r="BY26">
            <v>4044442.8000000007</v>
          </cell>
          <cell r="EX26">
            <v>0.1</v>
          </cell>
          <cell r="FA26">
            <v>1.155</v>
          </cell>
          <cell r="FI26">
            <v>122767072</v>
          </cell>
        </row>
        <row r="27">
          <cell r="B27" t="str">
            <v>TRBL11</v>
          </cell>
          <cell r="BL27">
            <v>735646420.26999998</v>
          </cell>
          <cell r="BW27">
            <v>51405</v>
          </cell>
          <cell r="BY27">
            <v>440140.41900000005</v>
          </cell>
          <cell r="EX27">
            <v>0.57999999999999996</v>
          </cell>
          <cell r="FA27">
            <v>8.509999999999998</v>
          </cell>
          <cell r="FI27">
            <v>7739092</v>
          </cell>
        </row>
        <row r="28">
          <cell r="B28" t="str">
            <v>XPIN11</v>
          </cell>
          <cell r="BL28">
            <v>747371431.44000006</v>
          </cell>
          <cell r="BW28">
            <v>44213</v>
          </cell>
          <cell r="BY28">
            <v>306763.06149999995</v>
          </cell>
          <cell r="EX28">
            <v>0.74</v>
          </cell>
          <cell r="FA28">
            <v>8.4</v>
          </cell>
          <cell r="FI28">
            <v>7150422</v>
          </cell>
        </row>
        <row r="29">
          <cell r="B29" t="str">
            <v>RBRL11</v>
          </cell>
          <cell r="BL29">
            <v>703126321.83000004</v>
          </cell>
          <cell r="BW29">
            <v>13665</v>
          </cell>
          <cell r="BY29">
            <v>450064.91</v>
          </cell>
          <cell r="EX29">
            <v>0.76</v>
          </cell>
          <cell r="FA29">
            <v>8.7299999999999986</v>
          </cell>
          <cell r="FI29">
            <v>6687035</v>
          </cell>
        </row>
        <row r="30">
          <cell r="B30" t="str">
            <v>BTAL11</v>
          </cell>
          <cell r="BL30">
            <v>668283268.30999994</v>
          </cell>
          <cell r="BW30">
            <v>39754</v>
          </cell>
          <cell r="BY30">
            <v>504163.43100000004</v>
          </cell>
          <cell r="EX30">
            <v>0.84</v>
          </cell>
          <cell r="FA30">
            <v>9.24</v>
          </cell>
          <cell r="FI30">
            <v>5982736</v>
          </cell>
        </row>
        <row r="31">
          <cell r="B31" t="str">
            <v>PATL11</v>
          </cell>
          <cell r="BL31">
            <v>482564069.89000005</v>
          </cell>
          <cell r="BW31">
            <v>25669</v>
          </cell>
          <cell r="BY31">
            <v>420468.24400000006</v>
          </cell>
          <cell r="EX31">
            <v>0.56999999999999995</v>
          </cell>
          <cell r="FA31">
            <v>6.8400000000000007</v>
          </cell>
          <cell r="FI31">
            <v>4991535</v>
          </cell>
        </row>
        <row r="32">
          <cell r="B32" t="str">
            <v>RZAT11</v>
          </cell>
          <cell r="BL32">
            <v>431392161.25999999</v>
          </cell>
          <cell r="BW32">
            <v>35686</v>
          </cell>
          <cell r="BY32">
            <v>571071.03799999994</v>
          </cell>
          <cell r="EX32">
            <v>1.1499999999999999</v>
          </cell>
          <cell r="FA32">
            <v>12.65</v>
          </cell>
          <cell r="FI32">
            <v>4235042</v>
          </cell>
        </row>
        <row r="33">
          <cell r="B33" t="str">
            <v>BLMG11</v>
          </cell>
          <cell r="BL33">
            <v>301348113.62</v>
          </cell>
          <cell r="BW33">
            <v>13290</v>
          </cell>
          <cell r="BY33">
            <v>303750.21000000008</v>
          </cell>
          <cell r="EX33">
            <v>0.35</v>
          </cell>
          <cell r="FA33">
            <v>3.85</v>
          </cell>
          <cell r="FI33">
            <v>4268807</v>
          </cell>
        </row>
        <row r="34">
          <cell r="B34" t="str">
            <v>XPML11</v>
          </cell>
          <cell r="BL34">
            <v>6655274656.0100002</v>
          </cell>
          <cell r="BW34">
            <v>588620</v>
          </cell>
          <cell r="BY34">
            <v>11590198.741999999</v>
          </cell>
          <cell r="EX34">
            <v>0.92</v>
          </cell>
          <cell r="FA34">
            <v>9.2000000000000011</v>
          </cell>
          <cell r="FI34">
            <v>56720787</v>
          </cell>
        </row>
        <row r="35">
          <cell r="B35" t="str">
            <v>VISC11</v>
          </cell>
          <cell r="BL35">
            <v>3584629185.71</v>
          </cell>
          <cell r="BW35">
            <v>344779</v>
          </cell>
          <cell r="BY35">
            <v>4029215.6615000009</v>
          </cell>
          <cell r="EX35">
            <v>0.8</v>
          </cell>
          <cell r="FA35">
            <v>9.93</v>
          </cell>
          <cell r="FI35">
            <v>28828640</v>
          </cell>
        </row>
        <row r="36">
          <cell r="B36" t="str">
            <v>HGBS11</v>
          </cell>
          <cell r="BL36">
            <v>2778550131.2800002</v>
          </cell>
          <cell r="BW36">
            <v>126421</v>
          </cell>
          <cell r="BY36">
            <v>2376046.6909999996</v>
          </cell>
          <cell r="EX36">
            <v>0.16</v>
          </cell>
          <cell r="FA36">
            <v>1.95</v>
          </cell>
          <cell r="FI36">
            <v>129133010</v>
          </cell>
        </row>
        <row r="37">
          <cell r="B37" t="str">
            <v>HSML11</v>
          </cell>
          <cell r="BL37">
            <v>2264672716.2399998</v>
          </cell>
          <cell r="BW37">
            <v>189765</v>
          </cell>
          <cell r="BY37">
            <v>2068361.432</v>
          </cell>
          <cell r="EX37">
            <v>0.65</v>
          </cell>
          <cell r="FA37">
            <v>9</v>
          </cell>
          <cell r="FI37">
            <v>20808572</v>
          </cell>
        </row>
        <row r="38">
          <cell r="B38" t="str">
            <v>GZIT11</v>
          </cell>
          <cell r="BL38">
            <v>1990568338.3499999</v>
          </cell>
          <cell r="BW38">
            <v>7076</v>
          </cell>
          <cell r="BY38">
            <v>493876.31899999984</v>
          </cell>
          <cell r="EX38">
            <v>0</v>
          </cell>
          <cell r="FA38">
            <v>7.0200000000000014</v>
          </cell>
          <cell r="FI38">
            <v>21841231</v>
          </cell>
        </row>
        <row r="39">
          <cell r="B39" t="str">
            <v>MALL11</v>
          </cell>
          <cell r="BL39">
            <v>1698971074.02</v>
          </cell>
          <cell r="BW39">
            <v>128351</v>
          </cell>
          <cell r="BY39">
            <v>2163822.0809999998</v>
          </cell>
          <cell r="EX39">
            <v>0.85</v>
          </cell>
          <cell r="FA39">
            <v>9.7500000000000018</v>
          </cell>
          <cell r="FI39">
            <v>13982093</v>
          </cell>
        </row>
        <row r="40">
          <cell r="B40" t="str">
            <v>BBIG11</v>
          </cell>
          <cell r="BL40">
            <v>950580703.74999988</v>
          </cell>
          <cell r="BW40">
            <v>30746</v>
          </cell>
          <cell r="BY40">
            <v>761962.3594999999</v>
          </cell>
          <cell r="EX40">
            <v>8.3000000000000004E-2</v>
          </cell>
          <cell r="FA40">
            <v>1.0019999999999998</v>
          </cell>
          <cell r="FI40">
            <v>99120994</v>
          </cell>
        </row>
        <row r="41">
          <cell r="B41" t="str">
            <v>BPML11</v>
          </cell>
          <cell r="BL41">
            <v>973237239.41000009</v>
          </cell>
          <cell r="BW41">
            <v>5519</v>
          </cell>
          <cell r="BY41">
            <v>1436656.145</v>
          </cell>
          <cell r="EX41">
            <v>1.07</v>
          </cell>
          <cell r="FA41">
            <v>12.840000000000002</v>
          </cell>
          <cell r="FI41">
            <v>7441745</v>
          </cell>
        </row>
        <row r="42">
          <cell r="B42" t="str">
            <v>AJFI11</v>
          </cell>
          <cell r="BL42">
            <v>384583276.58999997</v>
          </cell>
          <cell r="BW42">
            <v>13147</v>
          </cell>
          <cell r="BY42">
            <v>787296.43249999988</v>
          </cell>
          <cell r="EX42">
            <v>7.0000000000000007E-2</v>
          </cell>
          <cell r="FA42">
            <v>0.81638000000000011</v>
          </cell>
          <cell r="FI42">
            <v>31625978</v>
          </cell>
        </row>
        <row r="43">
          <cell r="B43" t="str">
            <v>CPSH11</v>
          </cell>
          <cell r="BL43">
            <v>945700503.05999994</v>
          </cell>
          <cell r="BW43">
            <v>18315</v>
          </cell>
          <cell r="BY43">
            <v>1942758.0804999999</v>
          </cell>
          <cell r="EX43">
            <v>0.1</v>
          </cell>
          <cell r="FA43">
            <v>1.105</v>
          </cell>
          <cell r="FI43">
            <v>79699818</v>
          </cell>
        </row>
        <row r="44">
          <cell r="B44" t="str">
            <v>PVBI11</v>
          </cell>
          <cell r="BL44">
            <v>2849445455.3699999</v>
          </cell>
          <cell r="BW44">
            <v>160275</v>
          </cell>
          <cell r="BY44">
            <v>3639040.7345000007</v>
          </cell>
          <cell r="EX44">
            <v>0.5</v>
          </cell>
          <cell r="FA44">
            <v>6.8500000000000005</v>
          </cell>
          <cell r="FI44">
            <v>27130067</v>
          </cell>
        </row>
        <row r="45">
          <cell r="B45" t="str">
            <v>BRCR11</v>
          </cell>
          <cell r="BL45">
            <v>2308061786.52</v>
          </cell>
          <cell r="BW45">
            <v>125929</v>
          </cell>
          <cell r="BY45">
            <v>1439371.7580000001</v>
          </cell>
          <cell r="EX45">
            <v>0.45</v>
          </cell>
          <cell r="FA45">
            <v>5.83</v>
          </cell>
          <cell r="FI45">
            <v>26638202</v>
          </cell>
        </row>
        <row r="46">
          <cell r="B46" t="str">
            <v>JSRE11</v>
          </cell>
          <cell r="BL46">
            <v>2118502406.01</v>
          </cell>
          <cell r="BW46">
            <v>89624</v>
          </cell>
          <cell r="BY46">
            <v>1814507.048</v>
          </cell>
          <cell r="EX46">
            <v>0.48</v>
          </cell>
          <cell r="FA46">
            <v>5.7600000000000016</v>
          </cell>
          <cell r="FI46">
            <v>20767328</v>
          </cell>
        </row>
        <row r="47">
          <cell r="B47" t="str">
            <v>HGRE11</v>
          </cell>
          <cell r="BL47">
            <v>1823122096.8900003</v>
          </cell>
          <cell r="BW47">
            <v>142072</v>
          </cell>
          <cell r="BY47">
            <v>1911153.7380000004</v>
          </cell>
          <cell r="EX47">
            <v>0.85</v>
          </cell>
          <cell r="FA47">
            <v>10.36</v>
          </cell>
          <cell r="FI47">
            <v>11817767</v>
          </cell>
        </row>
        <row r="48">
          <cell r="B48" t="str">
            <v>BROF11</v>
          </cell>
          <cell r="BL48">
            <v>1272522333.7</v>
          </cell>
          <cell r="BW48">
            <v>9374</v>
          </cell>
          <cell r="BY48">
            <v>509956.21250000008</v>
          </cell>
          <cell r="EX48">
            <v>0.59</v>
          </cell>
          <cell r="FA48">
            <v>5.494688</v>
          </cell>
          <cell r="FI48">
            <v>11610812</v>
          </cell>
        </row>
        <row r="49">
          <cell r="B49" t="str">
            <v>GTWR11</v>
          </cell>
          <cell r="BL49">
            <v>1196875265.21</v>
          </cell>
          <cell r="BW49">
            <v>36390</v>
          </cell>
          <cell r="BY49">
            <v>1086056.2879999999</v>
          </cell>
          <cell r="EX49">
            <v>0.83</v>
          </cell>
          <cell r="FA49">
            <v>9.68</v>
          </cell>
          <cell r="FI49">
            <v>12000000</v>
          </cell>
        </row>
        <row r="50">
          <cell r="B50" t="str">
            <v>KORE11</v>
          </cell>
          <cell r="BL50">
            <v>1019968768.61</v>
          </cell>
          <cell r="BW50">
            <v>23526</v>
          </cell>
          <cell r="BY50">
            <v>1980193.7339999997</v>
          </cell>
          <cell r="EX50">
            <v>1.25</v>
          </cell>
          <cell r="FA50">
            <v>15</v>
          </cell>
          <cell r="FI50">
            <v>9625000</v>
          </cell>
        </row>
        <row r="51">
          <cell r="B51" t="str">
            <v>VINO11</v>
          </cell>
          <cell r="BL51">
            <v>851787665.66999996</v>
          </cell>
          <cell r="BW51">
            <v>150707</v>
          </cell>
          <cell r="BY51">
            <v>580418.93299999996</v>
          </cell>
          <cell r="EX51">
            <v>0.05</v>
          </cell>
          <cell r="FA51">
            <v>0.62200000000000011</v>
          </cell>
          <cell r="FI51">
            <v>82826295</v>
          </cell>
        </row>
        <row r="52">
          <cell r="B52" t="str">
            <v>RECT11</v>
          </cell>
          <cell r="BL52">
            <v>777140902.80999994</v>
          </cell>
          <cell r="BW52">
            <v>54070</v>
          </cell>
          <cell r="BY52">
            <v>286019.03300000005</v>
          </cell>
          <cell r="EX52">
            <v>0.37</v>
          </cell>
          <cell r="FA52">
            <v>4.3233999999999995</v>
          </cell>
          <cell r="FI52">
            <v>8543493</v>
          </cell>
        </row>
        <row r="53">
          <cell r="B53" t="str">
            <v>RCRB11</v>
          </cell>
          <cell r="BL53">
            <v>741418792.03999996</v>
          </cell>
          <cell r="BW53">
            <v>29428</v>
          </cell>
          <cell r="BY53">
            <v>1549841.7955</v>
          </cell>
          <cell r="EX53">
            <v>0.88</v>
          </cell>
          <cell r="FA53">
            <v>11.209999999999999</v>
          </cell>
          <cell r="FI53">
            <v>3690695</v>
          </cell>
        </row>
        <row r="54">
          <cell r="B54" t="str">
            <v>TEPP11</v>
          </cell>
          <cell r="BL54">
            <v>408353350.67000002</v>
          </cell>
          <cell r="BW54">
            <v>28753</v>
          </cell>
          <cell r="BY54">
            <v>417066.93399999995</v>
          </cell>
          <cell r="EX54">
            <v>0.95</v>
          </cell>
          <cell r="FA54">
            <v>10.69</v>
          </cell>
          <cell r="FI54">
            <v>4221967</v>
          </cell>
        </row>
        <row r="55">
          <cell r="B55" t="str">
            <v>VGRI11</v>
          </cell>
          <cell r="BL55">
            <v>367187153.82999998</v>
          </cell>
          <cell r="BW55">
            <v>13858</v>
          </cell>
          <cell r="BY55">
            <v>593791.63550000009</v>
          </cell>
          <cell r="EX55">
            <v>0.12</v>
          </cell>
          <cell r="FA55">
            <v>1.7399999999999998</v>
          </cell>
          <cell r="FI55">
            <v>35021736</v>
          </cell>
        </row>
        <row r="56">
          <cell r="B56" t="str">
            <v>HGPO11</v>
          </cell>
          <cell r="BL56">
            <v>241009225.66999999</v>
          </cell>
          <cell r="BW56">
            <v>10273</v>
          </cell>
          <cell r="BY56">
            <v>234559.22649999996</v>
          </cell>
          <cell r="EX56">
            <v>0</v>
          </cell>
          <cell r="FA56">
            <v>0</v>
          </cell>
          <cell r="FI56">
            <v>1753057</v>
          </cell>
        </row>
        <row r="57">
          <cell r="B57" t="str">
            <v>AIEC11</v>
          </cell>
          <cell r="BL57">
            <v>374671371.56999999</v>
          </cell>
          <cell r="BW57">
            <v>17230</v>
          </cell>
          <cell r="BY57">
            <v>314270.99199999997</v>
          </cell>
          <cell r="EX57">
            <v>0.32</v>
          </cell>
          <cell r="FA57">
            <v>7.240000000000002</v>
          </cell>
          <cell r="FI57">
            <v>4824987</v>
          </cell>
        </row>
        <row r="58">
          <cell r="B58" t="str">
            <v>FATN11</v>
          </cell>
          <cell r="BL58">
            <v>433703437.74000001</v>
          </cell>
          <cell r="BW58">
            <v>17266</v>
          </cell>
          <cell r="BY58">
            <v>966268.3600000001</v>
          </cell>
          <cell r="EX58">
            <v>0.8</v>
          </cell>
          <cell r="FA58">
            <v>9.9999999999999982</v>
          </cell>
          <cell r="FI58">
            <v>4393292</v>
          </cell>
        </row>
        <row r="59">
          <cell r="B59" t="str">
            <v>RZTR11</v>
          </cell>
          <cell r="BL59">
            <v>1814469116.95</v>
          </cell>
          <cell r="BW59">
            <v>140391</v>
          </cell>
          <cell r="BY59">
            <v>4085774.0904999999</v>
          </cell>
          <cell r="EX59">
            <v>1.05</v>
          </cell>
          <cell r="FA59">
            <v>11.850000000000003</v>
          </cell>
          <cell r="FI59">
            <v>18851720</v>
          </cell>
        </row>
        <row r="60">
          <cell r="B60" t="str">
            <v>BTRA11</v>
          </cell>
          <cell r="BL60">
            <v>375706814.06999999</v>
          </cell>
          <cell r="BW60">
            <v>12946</v>
          </cell>
          <cell r="BY60">
            <v>282010.10500000004</v>
          </cell>
          <cell r="EX60">
            <v>0</v>
          </cell>
          <cell r="FA60">
            <v>2.6999999999999997</v>
          </cell>
          <cell r="FI60">
            <v>3364559</v>
          </cell>
        </row>
        <row r="61">
          <cell r="B61" t="str">
            <v>SNEL11</v>
          </cell>
          <cell r="BL61">
            <v>311670932.12999994</v>
          </cell>
          <cell r="BW61">
            <v>28933</v>
          </cell>
          <cell r="BY61">
            <v>567108.12849999988</v>
          </cell>
          <cell r="EX61">
            <v>0.1</v>
          </cell>
          <cell r="FA61">
            <v>1.2033299999999998</v>
          </cell>
          <cell r="FI61">
            <v>38334202</v>
          </cell>
        </row>
        <row r="62">
          <cell r="B62" t="str">
            <v>HTMX11</v>
          </cell>
          <cell r="BL62">
            <v>419962256.40999997</v>
          </cell>
          <cell r="BW62">
            <v>37760</v>
          </cell>
          <cell r="BY62">
            <v>785554.97750000004</v>
          </cell>
          <cell r="EX62">
            <v>0.8</v>
          </cell>
          <cell r="FA62">
            <v>23.498259000000001</v>
          </cell>
          <cell r="FI62">
            <v>2888094</v>
          </cell>
        </row>
        <row r="63">
          <cell r="B63" t="str">
            <v>TGAR11</v>
          </cell>
          <cell r="BL63">
            <v>2659051483.4000001</v>
          </cell>
          <cell r="BW63">
            <v>157894</v>
          </cell>
          <cell r="BY63">
            <v>4460576.3085000003</v>
          </cell>
          <cell r="EX63">
            <v>1</v>
          </cell>
          <cell r="FA63">
            <v>13.56</v>
          </cell>
          <cell r="FI63">
            <v>23567968</v>
          </cell>
        </row>
        <row r="64">
          <cell r="B64" t="str">
            <v>MFII11</v>
          </cell>
          <cell r="BL64">
            <v>623753335.50999999</v>
          </cell>
          <cell r="BW64">
            <v>33199</v>
          </cell>
          <cell r="BY64">
            <v>828529.82149999985</v>
          </cell>
          <cell r="EX64">
            <v>1.1000000000000001</v>
          </cell>
          <cell r="FA64">
            <v>13.909999999999998</v>
          </cell>
          <cell r="FI64">
            <v>5962395</v>
          </cell>
        </row>
        <row r="65">
          <cell r="B65" t="str">
            <v>HFOF11</v>
          </cell>
          <cell r="BL65">
            <v>1597713773.3499999</v>
          </cell>
          <cell r="BW65">
            <v>72617</v>
          </cell>
          <cell r="BY65">
            <v>1299885.2960000001</v>
          </cell>
          <cell r="EX65">
            <v>5.6000000000000008E-2</v>
          </cell>
          <cell r="FA65">
            <v>0.70599999999999996</v>
          </cell>
          <cell r="FI65">
            <v>230460000</v>
          </cell>
        </row>
        <row r="66">
          <cell r="B66" t="str">
            <v>RBRF11</v>
          </cell>
          <cell r="BL66">
            <v>1172732807.1700001</v>
          </cell>
          <cell r="BW66">
            <v>118918</v>
          </cell>
          <cell r="BY66">
            <v>1958033.7655000002</v>
          </cell>
          <cell r="EX66">
            <v>0.06</v>
          </cell>
          <cell r="FA66">
            <v>0.82920000000000016</v>
          </cell>
          <cell r="FI66">
            <v>136807700</v>
          </cell>
        </row>
        <row r="67">
          <cell r="B67" t="str">
            <v>JSAF11</v>
          </cell>
          <cell r="BL67">
            <v>690797148.38</v>
          </cell>
          <cell r="BW67">
            <v>20027</v>
          </cell>
          <cell r="BY67">
            <v>1764649.4254999999</v>
          </cell>
          <cell r="EX67">
            <v>9.0999999999999998E-2</v>
          </cell>
          <cell r="FA67">
            <v>1.119</v>
          </cell>
          <cell r="FI67">
            <v>77523290</v>
          </cell>
        </row>
        <row r="68">
          <cell r="B68" t="str">
            <v>KFOF11</v>
          </cell>
          <cell r="BL68">
            <v>613270791.94000006</v>
          </cell>
          <cell r="BW68">
            <v>28050</v>
          </cell>
          <cell r="BY68">
            <v>1258622.551</v>
          </cell>
          <cell r="EX68">
            <v>0.75</v>
          </cell>
          <cell r="FA68">
            <v>9.0500000000000007</v>
          </cell>
          <cell r="FI68">
            <v>7014565</v>
          </cell>
        </row>
        <row r="69">
          <cell r="B69" t="str">
            <v>BCIA11</v>
          </cell>
          <cell r="BL69">
            <v>366371421.88999999</v>
          </cell>
          <cell r="BW69">
            <v>23795</v>
          </cell>
          <cell r="BY69">
            <v>411939.68199999991</v>
          </cell>
          <cell r="EX69">
            <v>0.84</v>
          </cell>
          <cell r="FA69">
            <v>10.339999999999998</v>
          </cell>
          <cell r="FI69">
            <v>3719038</v>
          </cell>
        </row>
        <row r="70">
          <cell r="B70" t="str">
            <v>KISU11</v>
          </cell>
          <cell r="BL70">
            <v>357271875.20999992</v>
          </cell>
          <cell r="BW70">
            <v>110336</v>
          </cell>
          <cell r="BY70">
            <v>518640.3079999999</v>
          </cell>
          <cell r="EX70">
            <v>7.0000000000000007E-2</v>
          </cell>
          <cell r="FA70">
            <v>0.83800000000000008</v>
          </cell>
          <cell r="FI70">
            <v>44196050</v>
          </cell>
        </row>
        <row r="71">
          <cell r="B71" t="str">
            <v>XPSF11</v>
          </cell>
          <cell r="BL71">
            <v>332498899.38</v>
          </cell>
          <cell r="BW71">
            <v>62509</v>
          </cell>
          <cell r="BY71">
            <v>481781.26199999999</v>
          </cell>
          <cell r="EX71">
            <v>0.06</v>
          </cell>
          <cell r="FA71">
            <v>0.75100000000000011</v>
          </cell>
          <cell r="FI71">
            <v>43302140</v>
          </cell>
        </row>
        <row r="72">
          <cell r="B72" t="str">
            <v>BPFF11</v>
          </cell>
          <cell r="BL72">
            <v>320031504.69</v>
          </cell>
          <cell r="BW72">
            <v>20869</v>
          </cell>
          <cell r="BY72">
            <v>209633.05849999998</v>
          </cell>
          <cell r="EX72">
            <v>0.62</v>
          </cell>
          <cell r="FA72">
            <v>7.36</v>
          </cell>
          <cell r="FI72">
            <v>4492326</v>
          </cell>
        </row>
        <row r="73">
          <cell r="B73" t="str">
            <v>HGFF11</v>
          </cell>
          <cell r="BL73">
            <v>235249107.22</v>
          </cell>
          <cell r="BW73">
            <v>15482</v>
          </cell>
          <cell r="BY73">
            <v>287403.1825</v>
          </cell>
          <cell r="EX73">
            <v>0.68</v>
          </cell>
          <cell r="FA73">
            <v>8.9700000000000006</v>
          </cell>
          <cell r="FI73">
            <v>2863597</v>
          </cell>
        </row>
        <row r="74">
          <cell r="B74" t="str">
            <v>SNFF11</v>
          </cell>
          <cell r="BL74">
            <v>335809901.37</v>
          </cell>
          <cell r="BW74">
            <v>28705</v>
          </cell>
          <cell r="BY74">
            <v>842388.51749999984</v>
          </cell>
          <cell r="EX74">
            <v>0.72</v>
          </cell>
          <cell r="FA74">
            <v>9.86</v>
          </cell>
          <cell r="FI74">
            <v>4020635</v>
          </cell>
        </row>
        <row r="75">
          <cell r="B75" t="str">
            <v>RBFF11</v>
          </cell>
          <cell r="BL75">
            <v>227911525.87</v>
          </cell>
          <cell r="BW75">
            <v>25241</v>
          </cell>
          <cell r="BY75">
            <v>355709.28</v>
          </cell>
          <cell r="EX75">
            <v>0.51</v>
          </cell>
          <cell r="FA75">
            <v>6.129999999999999</v>
          </cell>
          <cell r="FI75">
            <v>3749215</v>
          </cell>
        </row>
        <row r="76">
          <cell r="B76" t="str">
            <v>RVBI11</v>
          </cell>
          <cell r="BL76">
            <v>778652679.05999994</v>
          </cell>
          <cell r="BW76">
            <v>52580</v>
          </cell>
          <cell r="BY76">
            <v>910455.09299999999</v>
          </cell>
          <cell r="EX76">
            <v>0.7</v>
          </cell>
          <cell r="FA76">
            <v>8.8000000000000007</v>
          </cell>
          <cell r="FI76">
            <v>10276012</v>
          </cell>
        </row>
        <row r="77">
          <cell r="B77" t="str">
            <v>KNIP11</v>
          </cell>
          <cell r="BL77">
            <v>7394444153.8900003</v>
          </cell>
          <cell r="BW77">
            <v>72815</v>
          </cell>
          <cell r="BY77">
            <v>5078515.824</v>
          </cell>
          <cell r="EX77">
            <v>1.25</v>
          </cell>
          <cell r="FA77">
            <v>10.83</v>
          </cell>
          <cell r="FI77">
            <v>80078186</v>
          </cell>
        </row>
        <row r="78">
          <cell r="B78" t="str">
            <v>KNCR11</v>
          </cell>
          <cell r="BL78">
            <v>7783806997.9799995</v>
          </cell>
          <cell r="BW78">
            <v>401191</v>
          </cell>
          <cell r="BY78">
            <v>10227833.146000002</v>
          </cell>
          <cell r="EX78">
            <v>1.1599999999999999</v>
          </cell>
          <cell r="FA78">
            <v>12.159999999999998</v>
          </cell>
          <cell r="FI78">
            <v>76509724</v>
          </cell>
        </row>
        <row r="79">
          <cell r="B79" t="str">
            <v>MXRF11</v>
          </cell>
          <cell r="BL79">
            <v>4111884080.9000001</v>
          </cell>
          <cell r="BW79">
            <v>1290269</v>
          </cell>
          <cell r="BY79">
            <v>10910702.217</v>
          </cell>
          <cell r="EX79">
            <v>0.1</v>
          </cell>
          <cell r="FA79">
            <v>1.1399999999999999</v>
          </cell>
          <cell r="FI79">
            <v>437325297</v>
          </cell>
        </row>
        <row r="80">
          <cell r="B80" t="str">
            <v>IRDM11</v>
          </cell>
          <cell r="BL80">
            <v>3013568629.71</v>
          </cell>
          <cell r="BW80">
            <v>278974</v>
          </cell>
          <cell r="BY80">
            <v>2681680.6804999998</v>
          </cell>
          <cell r="EX80">
            <v>0.83</v>
          </cell>
          <cell r="FA80">
            <v>9.25</v>
          </cell>
          <cell r="FI80">
            <v>36433827</v>
          </cell>
        </row>
        <row r="81">
          <cell r="B81" t="str">
            <v>KNHY11</v>
          </cell>
          <cell r="BL81">
            <v>2800706744.9299998</v>
          </cell>
          <cell r="BW81">
            <v>25678</v>
          </cell>
          <cell r="BY81">
            <v>2536554.534</v>
          </cell>
          <cell r="EX81">
            <v>1.4</v>
          </cell>
          <cell r="FA81">
            <v>13.329999999999998</v>
          </cell>
          <cell r="FI81">
            <v>28169507</v>
          </cell>
        </row>
        <row r="82">
          <cell r="B82" t="str">
            <v>CPTS11</v>
          </cell>
          <cell r="BL82">
            <v>2792302086.0799999</v>
          </cell>
          <cell r="BW82">
            <v>354816</v>
          </cell>
          <cell r="BY82">
            <v>8644831.4835000001</v>
          </cell>
          <cell r="EX82">
            <v>8.5000000000000006E-2</v>
          </cell>
          <cell r="FA82">
            <v>0.92299999999999982</v>
          </cell>
          <cell r="FI82">
            <v>317828140</v>
          </cell>
        </row>
        <row r="83">
          <cell r="B83" t="str">
            <v>RECR11</v>
          </cell>
          <cell r="BL83">
            <v>2372645080.6199999</v>
          </cell>
          <cell r="BW83">
            <v>168274</v>
          </cell>
          <cell r="BY83">
            <v>2495210.2705000001</v>
          </cell>
          <cell r="EX83">
            <v>1.3608</v>
          </cell>
          <cell r="FA83">
            <v>11.4458</v>
          </cell>
          <cell r="FI83">
            <v>26441650</v>
          </cell>
        </row>
        <row r="84">
          <cell r="B84" t="str">
            <v>HCTR11</v>
          </cell>
          <cell r="BL84">
            <v>2263658053.3800001</v>
          </cell>
          <cell r="BW84">
            <v>142301</v>
          </cell>
          <cell r="BY84">
            <v>824859.80349999981</v>
          </cell>
          <cell r="EX84">
            <v>0.32</v>
          </cell>
          <cell r="FA84">
            <v>4.3100000000000005</v>
          </cell>
          <cell r="FI84">
            <v>22084202</v>
          </cell>
        </row>
        <row r="85">
          <cell r="B85" t="str">
            <v>KNHF11</v>
          </cell>
          <cell r="BL85">
            <v>1937810026.5599999</v>
          </cell>
          <cell r="BW85">
            <v>45333</v>
          </cell>
          <cell r="BY85">
            <v>3520544.2985</v>
          </cell>
          <cell r="EX85">
            <v>0.95</v>
          </cell>
          <cell r="FA85">
            <v>10.850000000000001</v>
          </cell>
          <cell r="FI85">
            <v>19663235</v>
          </cell>
        </row>
        <row r="86">
          <cell r="B86" t="str">
            <v>MCCI11</v>
          </cell>
          <cell r="BL86">
            <v>1594497204.9400001</v>
          </cell>
          <cell r="BW86">
            <v>105203</v>
          </cell>
          <cell r="BY86">
            <v>2668089.3550000004</v>
          </cell>
          <cell r="EX86">
            <v>0.9</v>
          </cell>
          <cell r="FA86">
            <v>10.000000000000002</v>
          </cell>
          <cell r="FI86">
            <v>16960024</v>
          </cell>
        </row>
        <row r="87">
          <cell r="B87" t="str">
            <v>HGCR11</v>
          </cell>
          <cell r="BL87">
            <v>1492547914.4200001</v>
          </cell>
          <cell r="BW87">
            <v>101923</v>
          </cell>
          <cell r="BY87">
            <v>2131866.8105000001</v>
          </cell>
          <cell r="EX87">
            <v>1.05</v>
          </cell>
          <cell r="FA87">
            <v>11.799999999999997</v>
          </cell>
          <cell r="FI87">
            <v>15418106</v>
          </cell>
        </row>
        <row r="88">
          <cell r="B88" t="str">
            <v>KNUQ11</v>
          </cell>
          <cell r="BL88">
            <v>1550831901.03</v>
          </cell>
          <cell r="BW88">
            <v>37829</v>
          </cell>
          <cell r="BY88">
            <v>2713258.1689999998</v>
          </cell>
          <cell r="EX88">
            <v>1.3</v>
          </cell>
          <cell r="FA88">
            <v>13.15</v>
          </cell>
          <cell r="FI88">
            <v>15312517</v>
          </cell>
        </row>
        <row r="89">
          <cell r="B89" t="str">
            <v>VGHF11</v>
          </cell>
          <cell r="BL89">
            <v>1407310808.76</v>
          </cell>
          <cell r="BW89">
            <v>396499</v>
          </cell>
          <cell r="BY89">
            <v>2834600.0544999996</v>
          </cell>
          <cell r="EX89">
            <v>0.09</v>
          </cell>
          <cell r="FA89">
            <v>1.0699999999999998</v>
          </cell>
          <cell r="FI89">
            <v>164721683</v>
          </cell>
        </row>
        <row r="90">
          <cell r="B90" t="str">
            <v>VRTA11</v>
          </cell>
          <cell r="BL90">
            <v>1383079111.22</v>
          </cell>
          <cell r="BW90">
            <v>114358</v>
          </cell>
          <cell r="BY90">
            <v>1320689.2789999999</v>
          </cell>
          <cell r="EX90">
            <v>0.85</v>
          </cell>
          <cell r="FA90">
            <v>10.15</v>
          </cell>
          <cell r="FI90">
            <v>15592424</v>
          </cell>
        </row>
        <row r="91">
          <cell r="B91" t="str">
            <v>VGIR11</v>
          </cell>
          <cell r="BL91">
            <v>1424200360.8399999</v>
          </cell>
          <cell r="BW91">
            <v>251419</v>
          </cell>
          <cell r="BY91">
            <v>7656336.9129999997</v>
          </cell>
          <cell r="EX91">
            <v>0.12</v>
          </cell>
          <cell r="FA91">
            <v>1.2995840000000001</v>
          </cell>
          <cell r="FI91">
            <v>146101287</v>
          </cell>
        </row>
        <row r="92">
          <cell r="B92" t="str">
            <v>RBRR11</v>
          </cell>
          <cell r="BL92">
            <v>1388214051.1900001</v>
          </cell>
          <cell r="BW92">
            <v>123527</v>
          </cell>
          <cell r="BY92">
            <v>2158695.2069999999</v>
          </cell>
          <cell r="EX92">
            <v>1</v>
          </cell>
          <cell r="FA92">
            <v>10.530999999999999</v>
          </cell>
          <cell r="FI92">
            <v>15057201</v>
          </cell>
        </row>
        <row r="93">
          <cell r="B93" t="str">
            <v>VCJR11</v>
          </cell>
          <cell r="BL93">
            <v>1382761374.21</v>
          </cell>
          <cell r="BW93">
            <v>31822</v>
          </cell>
          <cell r="BY93">
            <v>1315223.1264999998</v>
          </cell>
          <cell r="EX93">
            <v>1.5</v>
          </cell>
          <cell r="FA93">
            <v>11.350000000000001</v>
          </cell>
          <cell r="FI93">
            <v>14723970</v>
          </cell>
        </row>
        <row r="94">
          <cell r="B94" t="str">
            <v>DEVA11</v>
          </cell>
          <cell r="BL94">
            <v>1357466462.77</v>
          </cell>
          <cell r="BW94">
            <v>90794</v>
          </cell>
          <cell r="BY94">
            <v>494619.50100000005</v>
          </cell>
          <cell r="EX94">
            <v>0.46</v>
          </cell>
          <cell r="FA94">
            <v>5.3000000000000007</v>
          </cell>
          <cell r="FI94">
            <v>14044908</v>
          </cell>
        </row>
        <row r="95">
          <cell r="B95" t="str">
            <v>RBRY11</v>
          </cell>
          <cell r="BL95">
            <v>1228847231.29</v>
          </cell>
          <cell r="BW95">
            <v>60239</v>
          </cell>
          <cell r="BY95">
            <v>2371060.8640000001</v>
          </cell>
          <cell r="EX95">
            <v>1.1000000000000001</v>
          </cell>
          <cell r="FA95">
            <v>11.87</v>
          </cell>
          <cell r="FI95">
            <v>12769512</v>
          </cell>
        </row>
        <row r="96">
          <cell r="B96" t="str">
            <v>URPR11</v>
          </cell>
          <cell r="BL96">
            <v>1176411020.4100001</v>
          </cell>
          <cell r="BW96">
            <v>73134</v>
          </cell>
          <cell r="BY96">
            <v>1250358.5055</v>
          </cell>
          <cell r="EX96">
            <v>0.69</v>
          </cell>
          <cell r="FA96">
            <v>10.749999999999998</v>
          </cell>
          <cell r="FI96">
            <v>11733895</v>
          </cell>
        </row>
        <row r="97">
          <cell r="B97" t="str">
            <v>KNSC11</v>
          </cell>
          <cell r="BL97">
            <v>1778512951.2200003</v>
          </cell>
          <cell r="BW97">
            <v>208091</v>
          </cell>
          <cell r="BY97">
            <v>5110039.3495000005</v>
          </cell>
          <cell r="EX97">
            <v>0.11</v>
          </cell>
          <cell r="FA97">
            <v>1.0899999999999999</v>
          </cell>
          <cell r="FI97">
            <v>202202385</v>
          </cell>
        </row>
        <row r="98">
          <cell r="B98" t="str">
            <v>MCRE11</v>
          </cell>
          <cell r="BL98">
            <v>1135006989.5</v>
          </cell>
          <cell r="BW98">
            <v>82362</v>
          </cell>
          <cell r="BY98">
            <v>2962555.7879999997</v>
          </cell>
          <cell r="EX98">
            <v>0.11</v>
          </cell>
          <cell r="FA98">
            <v>1.2600000000000002</v>
          </cell>
          <cell r="FI98">
            <v>111598921</v>
          </cell>
        </row>
        <row r="99">
          <cell r="B99" t="str">
            <v>VGIP11</v>
          </cell>
          <cell r="BL99">
            <v>1064198627.46</v>
          </cell>
          <cell r="BW99">
            <v>84703</v>
          </cell>
          <cell r="BY99">
            <v>1294032.6635000003</v>
          </cell>
          <cell r="EX99">
            <v>1.1299999999999999</v>
          </cell>
          <cell r="FA99">
            <v>10.29</v>
          </cell>
          <cell r="FI99">
            <v>11787247</v>
          </cell>
        </row>
        <row r="100">
          <cell r="B100" t="str">
            <v>CVBI11</v>
          </cell>
          <cell r="BL100">
            <v>1014585861.4400001</v>
          </cell>
          <cell r="BW100">
            <v>87082</v>
          </cell>
          <cell r="BY100">
            <v>1963211.5925000005</v>
          </cell>
          <cell r="EX100">
            <v>1.05</v>
          </cell>
          <cell r="FA100">
            <v>11.300000000000002</v>
          </cell>
          <cell r="FI100">
            <v>11010228</v>
          </cell>
        </row>
        <row r="101">
          <cell r="B101" t="str">
            <v>BTCI11</v>
          </cell>
          <cell r="BL101">
            <v>1004196184.3200001</v>
          </cell>
          <cell r="BW101">
            <v>191602</v>
          </cell>
          <cell r="BY101">
            <v>1495305.2065000001</v>
          </cell>
          <cell r="EX101">
            <v>9.6000000000000002E-2</v>
          </cell>
          <cell r="FA101">
            <v>1.1119999999999999</v>
          </cell>
          <cell r="FI101">
            <v>99521172</v>
          </cell>
        </row>
        <row r="102">
          <cell r="B102" t="str">
            <v>XPCI11</v>
          </cell>
          <cell r="BL102">
            <v>769720523.61000001</v>
          </cell>
          <cell r="BW102">
            <v>68075</v>
          </cell>
          <cell r="BY102">
            <v>1384197.8220000002</v>
          </cell>
          <cell r="EX102">
            <v>0.9</v>
          </cell>
          <cell r="FA102">
            <v>10.199999999999999</v>
          </cell>
          <cell r="FI102">
            <v>8701551</v>
          </cell>
        </row>
        <row r="103">
          <cell r="B103" t="str">
            <v>RZAK11</v>
          </cell>
          <cell r="BL103">
            <v>759424964.76999998</v>
          </cell>
          <cell r="BW103">
            <v>44763</v>
          </cell>
          <cell r="BY103">
            <v>1580231.1355000001</v>
          </cell>
          <cell r="EX103">
            <v>1.05</v>
          </cell>
          <cell r="FA103">
            <v>13.594053000000001</v>
          </cell>
          <cell r="FI103">
            <v>8807885</v>
          </cell>
        </row>
        <row r="104">
          <cell r="B104" t="str">
            <v>HABT11</v>
          </cell>
          <cell r="BL104">
            <v>768867883.70000005</v>
          </cell>
          <cell r="BW104">
            <v>63403</v>
          </cell>
          <cell r="BY104">
            <v>762318.54749999975</v>
          </cell>
          <cell r="EX104">
            <v>1.1499999999999999</v>
          </cell>
          <cell r="FA104">
            <v>12.3</v>
          </cell>
          <cell r="FI104">
            <v>8126783</v>
          </cell>
        </row>
        <row r="105">
          <cell r="B105" t="str">
            <v>BCRI11</v>
          </cell>
          <cell r="BL105">
            <v>538149169.16999996</v>
          </cell>
          <cell r="BW105">
            <v>43295</v>
          </cell>
          <cell r="BY105">
            <v>383877.64899999998</v>
          </cell>
          <cell r="EX105">
            <v>0.81</v>
          </cell>
          <cell r="FA105">
            <v>9.44</v>
          </cell>
          <cell r="FI105">
            <v>6257873</v>
          </cell>
        </row>
        <row r="106">
          <cell r="B106" t="str">
            <v>CACR11</v>
          </cell>
          <cell r="BL106">
            <v>465986515.98000002</v>
          </cell>
          <cell r="BW106">
            <v>24326</v>
          </cell>
          <cell r="BY106">
            <v>1038652.2465</v>
          </cell>
          <cell r="EX106">
            <v>1.37</v>
          </cell>
          <cell r="FA106">
            <v>16.09</v>
          </cell>
          <cell r="FI106">
            <v>4836324</v>
          </cell>
        </row>
        <row r="107">
          <cell r="B107" t="str">
            <v>AFHI11</v>
          </cell>
          <cell r="BL107">
            <v>430040925.86000001</v>
          </cell>
          <cell r="BW107">
            <v>40748</v>
          </cell>
          <cell r="BY107">
            <v>741164.14549999998</v>
          </cell>
          <cell r="EX107">
            <v>1</v>
          </cell>
          <cell r="FA107">
            <v>11.489999999999998</v>
          </cell>
          <cell r="FI107">
            <v>4555618</v>
          </cell>
        </row>
        <row r="108">
          <cell r="B108" t="str">
            <v>BARI11</v>
          </cell>
          <cell r="BL108">
            <v>424317825.44</v>
          </cell>
          <cell r="BW108">
            <v>35262</v>
          </cell>
          <cell r="BY108">
            <v>415852.20250000001</v>
          </cell>
          <cell r="EX108">
            <v>1</v>
          </cell>
          <cell r="FA108">
            <v>10.0654</v>
          </cell>
          <cell r="FI108">
            <v>4634191</v>
          </cell>
        </row>
        <row r="109">
          <cell r="B109" t="str">
            <v>SNCI11</v>
          </cell>
          <cell r="BL109">
            <v>409389735.81999999</v>
          </cell>
          <cell r="BW109">
            <v>38281</v>
          </cell>
          <cell r="BY109">
            <v>414757.83250000002</v>
          </cell>
          <cell r="EX109">
            <v>1</v>
          </cell>
          <cell r="FA109">
            <v>11.95</v>
          </cell>
          <cell r="FI109">
            <v>4200000</v>
          </cell>
        </row>
        <row r="110">
          <cell r="B110" t="str">
            <v>KCRE11</v>
          </cell>
          <cell r="BL110">
            <v>340400108.17000002</v>
          </cell>
          <cell r="BW110">
            <v>14995</v>
          </cell>
          <cell r="BY110">
            <v>336568.44900000002</v>
          </cell>
          <cell r="EX110">
            <v>0.11</v>
          </cell>
          <cell r="FA110">
            <v>1.1399999999999999</v>
          </cell>
          <cell r="FI110">
            <v>36000000</v>
          </cell>
        </row>
        <row r="111">
          <cell r="B111" t="str">
            <v>PORD11</v>
          </cell>
          <cell r="BL111">
            <v>357308986.99000001</v>
          </cell>
          <cell r="BW111">
            <v>41934</v>
          </cell>
          <cell r="BY111">
            <v>535519.73750000005</v>
          </cell>
          <cell r="EX111">
            <v>9.1999999999999998E-2</v>
          </cell>
          <cell r="FA111">
            <v>1.0699999999999998</v>
          </cell>
          <cell r="FI111">
            <v>37283750</v>
          </cell>
        </row>
        <row r="112">
          <cell r="B112" t="str">
            <v>MANA11</v>
          </cell>
          <cell r="BL112">
            <v>348167737.63999999</v>
          </cell>
          <cell r="BW112">
            <v>25259</v>
          </cell>
          <cell r="BY112">
            <v>1151424.9025000003</v>
          </cell>
          <cell r="EX112">
            <v>0.11</v>
          </cell>
          <cell r="FA112">
            <v>1.2500000000000002</v>
          </cell>
          <cell r="FI112">
            <v>37536140</v>
          </cell>
        </row>
        <row r="113">
          <cell r="B113" t="str">
            <v>OUJP11</v>
          </cell>
          <cell r="BL113">
            <v>323533118.25</v>
          </cell>
          <cell r="BW113">
            <v>25151</v>
          </cell>
          <cell r="BY113">
            <v>409369.00300000008</v>
          </cell>
          <cell r="EX113">
            <v>1.05</v>
          </cell>
          <cell r="FA113">
            <v>11.13</v>
          </cell>
          <cell r="FI113">
            <v>3252384</v>
          </cell>
        </row>
        <row r="114">
          <cell r="B114" t="str">
            <v>WHGR11</v>
          </cell>
          <cell r="BL114">
            <v>296190701.69999999</v>
          </cell>
          <cell r="BW114">
            <v>13636</v>
          </cell>
          <cell r="BY114">
            <v>235436.08200000002</v>
          </cell>
          <cell r="EX114">
            <v>0.1</v>
          </cell>
          <cell r="FA114">
            <v>1.1950000000000001</v>
          </cell>
          <cell r="FI114">
            <v>30912378</v>
          </cell>
        </row>
        <row r="115">
          <cell r="B115" t="str">
            <v>RBRX11</v>
          </cell>
          <cell r="BL115">
            <v>284298749.47000003</v>
          </cell>
          <cell r="BW115">
            <v>12389</v>
          </cell>
          <cell r="BY115">
            <v>395672.52749999997</v>
          </cell>
          <cell r="EX115">
            <v>0.09</v>
          </cell>
          <cell r="FA115">
            <v>1.04</v>
          </cell>
          <cell r="FI115">
            <v>29468659</v>
          </cell>
        </row>
        <row r="116">
          <cell r="B116" t="str">
            <v>HSAF11</v>
          </cell>
          <cell r="BL116">
            <v>223307083.63</v>
          </cell>
          <cell r="BW116">
            <v>9015</v>
          </cell>
          <cell r="BY116">
            <v>324923.02350000001</v>
          </cell>
          <cell r="EX116">
            <v>0.95</v>
          </cell>
          <cell r="FA116">
            <v>10.9</v>
          </cell>
          <cell r="FI116">
            <v>2526360</v>
          </cell>
        </row>
        <row r="117">
          <cell r="B117" t="str">
            <v>KIVO11</v>
          </cell>
          <cell r="BL117">
            <v>188990924.21000001</v>
          </cell>
          <cell r="BW117">
            <v>6651</v>
          </cell>
          <cell r="BY117">
            <v>421879.76299999998</v>
          </cell>
          <cell r="EX117">
            <v>1</v>
          </cell>
          <cell r="FA117">
            <v>11.219999999999999</v>
          </cell>
          <cell r="FI117">
            <v>2222736</v>
          </cell>
        </row>
        <row r="118">
          <cell r="B118" t="str">
            <v>SPXS11</v>
          </cell>
          <cell r="BL118">
            <v>189949414.96000001</v>
          </cell>
          <cell r="BW118">
            <v>19692</v>
          </cell>
          <cell r="BY118">
            <v>348238.40250000003</v>
          </cell>
          <cell r="EX118">
            <v>0.1</v>
          </cell>
          <cell r="FA118">
            <v>1.1809999999999998</v>
          </cell>
          <cell r="FI118">
            <v>20189040</v>
          </cell>
        </row>
        <row r="119">
          <cell r="B119" t="str">
            <v>ITRI11</v>
          </cell>
          <cell r="BL119">
            <v>528485530.56999999</v>
          </cell>
          <cell r="BW119">
            <v>16993</v>
          </cell>
          <cell r="BY119">
            <v>875567.88899999985</v>
          </cell>
          <cell r="EX119">
            <v>0.8</v>
          </cell>
          <cell r="FA119">
            <v>9.509999999999998</v>
          </cell>
          <cell r="FI119">
            <v>6250000</v>
          </cell>
        </row>
        <row r="120">
          <cell r="B120" t="str">
            <v>CCME11</v>
          </cell>
          <cell r="BL120">
            <v>684930742.44000006</v>
          </cell>
          <cell r="BW120">
            <v>7999</v>
          </cell>
          <cell r="BY120">
            <v>129718.4415</v>
          </cell>
          <cell r="EX120">
            <v>8.4000000000000005E-2</v>
          </cell>
          <cell r="FA120">
            <v>2.6080000000000001</v>
          </cell>
          <cell r="FI120">
            <v>67797053</v>
          </cell>
        </row>
        <row r="121">
          <cell r="B121" t="str">
            <v>ARRI11</v>
          </cell>
          <cell r="BL121">
            <v>176152887.74000001</v>
          </cell>
          <cell r="BW121">
            <v>24265</v>
          </cell>
          <cell r="BY121">
            <v>231080.21799999994</v>
          </cell>
          <cell r="EX121">
            <v>0.09</v>
          </cell>
          <cell r="FA121">
            <v>1.1299999999999999</v>
          </cell>
          <cell r="FI121">
            <v>20726973</v>
          </cell>
        </row>
        <row r="122">
          <cell r="B122" t="str">
            <v>ICRI11</v>
          </cell>
          <cell r="BL122">
            <v>382856674.80000001</v>
          </cell>
          <cell r="BW122">
            <v>9366</v>
          </cell>
          <cell r="BY122">
            <v>1161928.2675000001</v>
          </cell>
          <cell r="EX122">
            <v>1.1000000000000001</v>
          </cell>
          <cell r="FA122">
            <v>13.229999999999999</v>
          </cell>
          <cell r="FI122">
            <v>3857359</v>
          </cell>
        </row>
        <row r="123">
          <cell r="B123" t="str">
            <v>LIFE11</v>
          </cell>
          <cell r="BL123">
            <v>338295774.58999997</v>
          </cell>
          <cell r="BW123">
            <v>15755</v>
          </cell>
          <cell r="BY123">
            <v>593172.66700000002</v>
          </cell>
          <cell r="EX123">
            <v>0.12</v>
          </cell>
          <cell r="FA123">
            <v>1.58</v>
          </cell>
          <cell r="FI123">
            <v>34368608</v>
          </cell>
        </row>
        <row r="124">
          <cell r="B124" t="str">
            <v>CYCR11</v>
          </cell>
          <cell r="BL124">
            <v>343667848.79000008</v>
          </cell>
          <cell r="BW124">
            <v>18437</v>
          </cell>
          <cell r="BY124">
            <v>507934.38750000007</v>
          </cell>
          <cell r="EX124">
            <v>0.11</v>
          </cell>
          <cell r="FA124">
            <v>1.226</v>
          </cell>
          <cell r="FI124">
            <v>36549445</v>
          </cell>
        </row>
        <row r="125">
          <cell r="B125" t="str">
            <v>CLIN11</v>
          </cell>
          <cell r="BL125">
            <v>424739936.33999997</v>
          </cell>
          <cell r="BW125">
            <v>11541</v>
          </cell>
          <cell r="BY125">
            <v>706896.76950000005</v>
          </cell>
          <cell r="EX125">
            <v>1.1499999999999999</v>
          </cell>
          <cell r="FA125">
            <v>12.09</v>
          </cell>
          <cell r="FI125">
            <v>4346763</v>
          </cell>
        </row>
        <row r="126">
          <cell r="B126" t="str">
            <v>GAME11</v>
          </cell>
          <cell r="BL126">
            <v>205138778.37</v>
          </cell>
          <cell r="BW126">
            <v>22389</v>
          </cell>
          <cell r="BY126">
            <v>122359.82800000001</v>
          </cell>
          <cell r="EX126">
            <v>9.5000000000000001E-2</v>
          </cell>
          <cell r="FA126">
            <v>1.0999999999999999</v>
          </cell>
          <cell r="FI126">
            <v>21697677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1432D-B911-4929-834D-63512A57A1C4}">
  <dimension ref="A1:M113"/>
  <sheetViews>
    <sheetView tabSelected="1" workbookViewId="0">
      <selection activeCell="L14" sqref="L14"/>
    </sheetView>
  </sheetViews>
  <sheetFormatPr defaultRowHeight="15" x14ac:dyDescent="0.25"/>
  <cols>
    <col min="1" max="1" width="11.140625" bestFit="1" customWidth="1"/>
    <col min="2" max="2" width="8.42578125" bestFit="1" customWidth="1"/>
    <col min="3" max="3" width="16.140625" bestFit="1" customWidth="1"/>
    <col min="4" max="4" width="11" bestFit="1" customWidth="1"/>
    <col min="5" max="5" width="11.5703125" bestFit="1" customWidth="1"/>
    <col min="6" max="6" width="10" bestFit="1" customWidth="1"/>
    <col min="7" max="7" width="18.5703125" bestFit="1" customWidth="1"/>
    <col min="8" max="8" width="18.140625" bestFit="1" customWidth="1"/>
    <col min="9" max="9" width="9" bestFit="1" customWidth="1"/>
    <col min="10" max="10" width="10" bestFit="1" customWidth="1"/>
    <col min="12" max="12" width="12.5703125" bestFit="1" customWidth="1"/>
    <col min="13" max="13" width="13.85546875" bestFit="1" customWidth="1"/>
    <col min="16" max="16" width="10.42578125" bestFit="1" customWidth="1"/>
    <col min="17" max="17" width="13.85546875" bestFit="1" customWidth="1"/>
  </cols>
  <sheetData>
    <row r="1" spans="1:13" x14ac:dyDescent="0.25">
      <c r="A1" t="s">
        <v>0</v>
      </c>
      <c r="B1" t="s">
        <v>129</v>
      </c>
      <c r="C1" t="s">
        <v>1</v>
      </c>
      <c r="D1" t="s">
        <v>128</v>
      </c>
      <c r="E1" t="s">
        <v>3</v>
      </c>
      <c r="F1" t="s">
        <v>2</v>
      </c>
      <c r="G1" t="s">
        <v>130</v>
      </c>
      <c r="H1" t="s">
        <v>131</v>
      </c>
      <c r="I1" t="s">
        <v>4</v>
      </c>
      <c r="J1" t="s">
        <v>5</v>
      </c>
    </row>
    <row r="2" spans="1:13" x14ac:dyDescent="0.25">
      <c r="A2" s="1" t="s">
        <v>6</v>
      </c>
      <c r="B2" s="1" t="str">
        <f>LEFT(A2,6)</f>
        <v>KNRI11</v>
      </c>
      <c r="C2" t="s">
        <v>118</v>
      </c>
      <c r="D2" s="2">
        <f>_xlfn.XLOOKUP(B2,[1]IFIX_Corte_NOVO!$B$9:$B$126,[1]IFIX_Corte_NOVO!$BL$9:$BL$126,"N/A",0)</f>
        <v>4560889697.3699999</v>
      </c>
      <c r="E2">
        <f>_xlfn.XLOOKUP(B2,[1]IFIX_Corte_NOVO!$B$9:$B$126,[1]IFIX_Corte_NOVO!$BW$9:$BW$126,"N/A",0)</f>
        <v>298421</v>
      </c>
      <c r="F2">
        <f>_xlfn.XLOOKUP(B2,[1]IFIX_Corte_NOVO!$B$9:$B$126,[1]IFIX_Corte_NOVO!$FI$9:$FI$126,"N/A",0)</f>
        <v>28204047</v>
      </c>
      <c r="G2" s="2">
        <f>_xlfn.XLOOKUP(B2,[1]IFIX_Corte_NOVO!$B$9:$B$126,[1]IFIX_Corte_NOVO!$BY$9:$BY$126,"N/A",0)</f>
        <v>6989821.2920000013</v>
      </c>
      <c r="H2" s="2">
        <v>40704210.659999996</v>
      </c>
      <c r="I2">
        <f>_xlfn.XLOOKUP(B2,[1]IFIX_Corte_NOVO!$B$9:$B$126,[1]IFIX_Corte_NOVO!$EX$9:$EX$126,"N/A",0)</f>
        <v>1</v>
      </c>
      <c r="J2">
        <f>_xlfn.XLOOKUP(B2,[1]IFIX_Corte_NOVO!$B$9:$B$126,[1]IFIX_Corte_NOVO!$FA$9:$FA$126,"N/A",0)</f>
        <v>12</v>
      </c>
    </row>
    <row r="3" spans="1:13" x14ac:dyDescent="0.25">
      <c r="A3" s="1" t="s">
        <v>7</v>
      </c>
      <c r="B3" s="1" t="str">
        <f t="shared" ref="B3:B63" si="0">LEFT(A3,6)</f>
        <v>TVRI11</v>
      </c>
      <c r="C3" t="s">
        <v>118</v>
      </c>
      <c r="D3" s="2">
        <f>_xlfn.XLOOKUP(B3,[1]IFIX_Corte_NOVO!$B$9:$B$126,[1]IFIX_Corte_NOVO!$BL$9:$BL$126,"N/A",0)</f>
        <v>1617485735.5999999</v>
      </c>
      <c r="E3">
        <f>_xlfn.XLOOKUP(B3,[1]IFIX_Corte_NOVO!$B$9:$B$126,[1]IFIX_Corte_NOVO!$BW$9:$BW$126,"N/A",0)</f>
        <v>62847</v>
      </c>
      <c r="F3">
        <f>_xlfn.XLOOKUP(B3,[1]IFIX_Corte_NOVO!$B$9:$B$126,[1]IFIX_Corte_NOVO!$FI$9:$FI$126,"N/A",0)</f>
        <v>15919690</v>
      </c>
      <c r="G3" s="2">
        <f>_xlfn.XLOOKUP(B3,[1]IFIX_Corte_NOVO!$B$9:$B$126,[1]IFIX_Corte_NOVO!$BY$9:$BY$126,"N/A",0)</f>
        <v>1217778.2</v>
      </c>
      <c r="H3" s="2">
        <v>4432151.47</v>
      </c>
      <c r="I3">
        <f>_xlfn.XLOOKUP(B3,[1]IFIX_Corte_NOVO!$B$9:$B$126,[1]IFIX_Corte_NOVO!$EX$9:$EX$126,"N/A",0)</f>
        <v>1.03</v>
      </c>
      <c r="J3">
        <f>_xlfn.XLOOKUP(B3,[1]IFIX_Corte_NOVO!$B$9:$B$126,[1]IFIX_Corte_NOVO!$FA$9:$FA$126,"N/A",0)</f>
        <v>11.940000000000003</v>
      </c>
      <c r="L3" s="4"/>
      <c r="M3" s="3"/>
    </row>
    <row r="4" spans="1:13" x14ac:dyDescent="0.25">
      <c r="A4" s="1" t="s">
        <v>8</v>
      </c>
      <c r="B4" s="1" t="str">
        <f t="shared" si="0"/>
        <v>ALZR11</v>
      </c>
      <c r="C4" t="s">
        <v>118</v>
      </c>
      <c r="D4" s="2">
        <f>_xlfn.XLOOKUP(B4,[1]IFIX_Corte_NOVO!$B$9:$B$126,[1]IFIX_Corte_NOVO!$BL$9:$BL$126,"N/A",0)</f>
        <v>1273442693.8</v>
      </c>
      <c r="E4">
        <f>_xlfn.XLOOKUP(B4,[1]IFIX_Corte_NOVO!$B$9:$B$126,[1]IFIX_Corte_NOVO!$BW$9:$BW$126,"N/A",0)</f>
        <v>153311</v>
      </c>
      <c r="F4">
        <f>_xlfn.XLOOKUP(B4,[1]IFIX_Corte_NOVO!$B$9:$B$126,[1]IFIX_Corte_NOVO!$FI$9:$FI$126,"N/A",0)</f>
        <v>122266250</v>
      </c>
      <c r="G4" s="2">
        <f>_xlfn.XLOOKUP(B4,[1]IFIX_Corte_NOVO!$B$9:$B$126,[1]IFIX_Corte_NOVO!$BY$9:$BY$126,"N/A",0)</f>
        <v>3124384.5935000004</v>
      </c>
      <c r="H4" s="2">
        <v>10322534.59</v>
      </c>
      <c r="I4">
        <f>_xlfn.XLOOKUP(B4,[1]IFIX_Corte_NOVO!$B$9:$B$126,[1]IFIX_Corte_NOVO!$EX$9:$EX$126,"N/A",0)</f>
        <v>8.1549999999999991E-3</v>
      </c>
      <c r="J4">
        <f>_xlfn.XLOOKUP(B4,[1]IFIX_Corte_NOVO!$B$9:$B$126,[1]IFIX_Corte_NOVO!$FA$9:$FA$126,"N/A",0)</f>
        <v>0.85724120000000015</v>
      </c>
    </row>
    <row r="5" spans="1:13" x14ac:dyDescent="0.25">
      <c r="A5" s="1" t="s">
        <v>9</v>
      </c>
      <c r="B5" s="1" t="str">
        <f t="shared" si="0"/>
        <v>GARE11</v>
      </c>
      <c r="C5" t="s">
        <v>119</v>
      </c>
      <c r="D5" s="2">
        <f>_xlfn.XLOOKUP(B5,[1]IFIX_Corte_NOVO!$B$9:$B$126,[1]IFIX_Corte_NOVO!$BL$9:$BL$126,"N/A",0)</f>
        <v>1335037385.6400001</v>
      </c>
      <c r="E5">
        <v>370721</v>
      </c>
      <c r="F5">
        <f>_xlfn.XLOOKUP(B5,[1]IFIX_Corte_NOVO!$B$9:$B$126,[1]IFIX_Corte_NOVO!$FI$9:$FI$126,"N/A",0)</f>
        <v>147458223</v>
      </c>
      <c r="G5" s="2">
        <f>_xlfn.XLOOKUP(B5,[1]IFIX_Corte_NOVO!$B$9:$B$126,[1]IFIX_Corte_NOVO!$BY$9:$BY$126,"N/A",0)</f>
        <v>4538339.0520000001</v>
      </c>
      <c r="H5" s="2">
        <v>40368352.539999999</v>
      </c>
      <c r="I5">
        <f>_xlfn.XLOOKUP(B5,[1]IFIX_Corte_NOVO!$B$9:$B$126,[1]IFIX_Corte_NOVO!$EX$9:$EX$126,"N/A",0)</f>
        <v>8.3000000000000004E-2</v>
      </c>
      <c r="J5">
        <f>_xlfn.XLOOKUP(B5,[1]IFIX_Corte_NOVO!$B$9:$B$126,[1]IFIX_Corte_NOVO!$FA$9:$FA$126,"N/A",0)</f>
        <v>1.0459999999999998</v>
      </c>
    </row>
    <row r="6" spans="1:13" x14ac:dyDescent="0.25">
      <c r="A6" s="1" t="s">
        <v>10</v>
      </c>
      <c r="B6" s="1" t="str">
        <f t="shared" si="0"/>
        <v>RBRP11</v>
      </c>
      <c r="C6" t="s">
        <v>118</v>
      </c>
      <c r="D6" s="2">
        <f>_xlfn.XLOOKUP(B6,[1]IFIX_Corte_NOVO!$B$9:$B$126,[1]IFIX_Corte_NOVO!$BL$9:$BL$126,"N/A",0)</f>
        <v>929596278.36000001</v>
      </c>
      <c r="E6">
        <f>_xlfn.XLOOKUP(B6,[1]IFIX_Corte_NOVO!$B$9:$B$126,[1]IFIX_Corte_NOVO!$BW$9:$BW$126,"N/A",0)</f>
        <v>66647</v>
      </c>
      <c r="F6">
        <f>_xlfn.XLOOKUP(B6,[1]IFIX_Corte_NOVO!$B$9:$B$126,[1]IFIX_Corte_NOVO!$FI$9:$FI$126,"N/A",0)</f>
        <v>12179187</v>
      </c>
      <c r="G6" s="2">
        <f>_xlfn.XLOOKUP(B6,[1]IFIX_Corte_NOVO!$B$9:$B$126,[1]IFIX_Corte_NOVO!$BY$9:$BY$126,"N/A",0)</f>
        <v>1186561.5464999999</v>
      </c>
      <c r="H6" s="2">
        <v>6195276.6600000001</v>
      </c>
      <c r="I6">
        <f>_xlfn.XLOOKUP(B6,[1]IFIX_Corte_NOVO!$B$9:$B$126,[1]IFIX_Corte_NOVO!$EX$9:$EX$126,"N/A",0)</f>
        <v>0.4</v>
      </c>
      <c r="J6">
        <f>_xlfn.XLOOKUP(B6,[1]IFIX_Corte_NOVO!$B$9:$B$126,[1]IFIX_Corte_NOVO!$FA$9:$FA$126,"N/A",0)</f>
        <v>6.1800000000000006</v>
      </c>
    </row>
    <row r="7" spans="1:13" x14ac:dyDescent="0.25">
      <c r="A7" s="1" t="s">
        <v>11</v>
      </c>
      <c r="B7" s="1" t="str">
        <f t="shared" si="0"/>
        <v>SARE11</v>
      </c>
      <c r="C7" t="s">
        <v>118</v>
      </c>
      <c r="D7" s="2">
        <f>_xlfn.XLOOKUP(B7,[1]IFIX_Corte_NOVO!$B$9:$B$126,[1]IFIX_Corte_NOVO!$BL$9:$BL$126,"N/A",0)</f>
        <v>725089399.40999997</v>
      </c>
      <c r="E7">
        <f>_xlfn.XLOOKUP(B7,[1]IFIX_Corte_NOVO!$B$9:$B$126,[1]IFIX_Corte_NOVO!$BW$9:$BW$126,"N/A",0)</f>
        <v>30072</v>
      </c>
      <c r="F7">
        <f>_xlfn.XLOOKUP(B7,[1]IFIX_Corte_NOVO!$B$9:$B$126,[1]IFIX_Corte_NOVO!$FI$9:$FI$126,"N/A",0)</f>
        <v>92343290</v>
      </c>
      <c r="G7" s="2">
        <f>_xlfn.XLOOKUP(B7,[1]IFIX_Corte_NOVO!$B$9:$B$126,[1]IFIX_Corte_NOVO!$BY$9:$BY$126,"N/A",0)</f>
        <v>906582.59799999988</v>
      </c>
      <c r="H7" s="2">
        <v>7275868.4299999997</v>
      </c>
      <c r="I7">
        <f>_xlfn.XLOOKUP(B7,[1]IFIX_Corte_NOVO!$B$9:$B$126,[1]IFIX_Corte_NOVO!$EX$9:$EX$126,"N/A",0)</f>
        <v>2.5999999999999999E-2</v>
      </c>
      <c r="J7">
        <f>_xlfn.XLOOKUP(B7,[1]IFIX_Corte_NOVO!$B$9:$B$126,[1]IFIX_Corte_NOVO!$FA$9:$FA$126,"N/A",0)</f>
        <v>0.28900000000000003</v>
      </c>
    </row>
    <row r="8" spans="1:13" x14ac:dyDescent="0.25">
      <c r="A8" s="1" t="s">
        <v>12</v>
      </c>
      <c r="B8" s="1" t="str">
        <f t="shared" si="0"/>
        <v>HGRU11</v>
      </c>
      <c r="C8" t="s">
        <v>120</v>
      </c>
      <c r="D8" s="2">
        <f>_xlfn.XLOOKUP(B8,[1]IFIX_Corte_NOVO!$B$9:$B$126,[1]IFIX_Corte_NOVO!$BL$9:$BL$126,"N/A",0)</f>
        <v>2917800861.1500001</v>
      </c>
      <c r="E8">
        <f>_xlfn.XLOOKUP(B8,[1]IFIX_Corte_NOVO!$B$9:$B$126,[1]IFIX_Corte_NOVO!$BW$9:$BW$126,"N/A",0)</f>
        <v>219106</v>
      </c>
      <c r="F8">
        <f>_xlfn.XLOOKUP(B8,[1]IFIX_Corte_NOVO!$B$9:$B$126,[1]IFIX_Corte_NOVO!$FI$9:$FI$126,"N/A",0)</f>
        <v>23238024</v>
      </c>
      <c r="G8" s="2">
        <f>_xlfn.XLOOKUP(B8,[1]IFIX_Corte_NOVO!$B$9:$B$126,[1]IFIX_Corte_NOVO!$BY$9:$BY$126,"N/A",0)</f>
        <v>4029525.3870000006</v>
      </c>
      <c r="H8" s="2">
        <v>18244524.629999999</v>
      </c>
      <c r="I8">
        <f>_xlfn.XLOOKUP(B8,[1]IFIX_Corte_NOVO!$B$9:$B$126,[1]IFIX_Corte_NOVO!$EX$9:$EX$126,"N/A",0)</f>
        <v>0.9</v>
      </c>
      <c r="J8">
        <f>_xlfn.XLOOKUP(B8,[1]IFIX_Corte_NOVO!$B$9:$B$126,[1]IFIX_Corte_NOVO!$FA$9:$FA$126,"N/A",0)</f>
        <v>11.95</v>
      </c>
    </row>
    <row r="9" spans="1:13" x14ac:dyDescent="0.25">
      <c r="A9" s="1" t="s">
        <v>13</v>
      </c>
      <c r="B9" s="1" t="str">
        <f t="shared" si="0"/>
        <v>TRXF11</v>
      </c>
      <c r="C9" t="s">
        <v>120</v>
      </c>
      <c r="D9" s="2">
        <f>_xlfn.XLOOKUP(B9,[1]IFIX_Corte_NOVO!$B$9:$B$126,[1]IFIX_Corte_NOVO!$BL$9:$BL$126,"N/A",0)</f>
        <v>2037973385.0999999</v>
      </c>
      <c r="E9">
        <f>_xlfn.XLOOKUP(B9,[1]IFIX_Corte_NOVO!$B$9:$B$126,[1]IFIX_Corte_NOVO!$BW$9:$BW$126,"N/A",0)</f>
        <v>185233</v>
      </c>
      <c r="F9">
        <f>_xlfn.XLOOKUP(B9,[1]IFIX_Corte_NOVO!$B$9:$B$126,[1]IFIX_Corte_NOVO!$FI$9:$FI$126,"N/A",0)</f>
        <v>20035563</v>
      </c>
      <c r="G9" s="2">
        <f>_xlfn.XLOOKUP(B9,[1]IFIX_Corte_NOVO!$B$9:$B$126,[1]IFIX_Corte_NOVO!$BY$9:$BY$126,"N/A",0)</f>
        <v>7050437.3350000009</v>
      </c>
      <c r="H9" s="2">
        <v>28538661.469999999</v>
      </c>
      <c r="I9">
        <f>_xlfn.XLOOKUP(B9,[1]IFIX_Corte_NOVO!$B$9:$B$126,[1]IFIX_Corte_NOVO!$EX$9:$EX$126,"N/A",0)</f>
        <v>0.93</v>
      </c>
      <c r="J9">
        <f>_xlfn.XLOOKUP(B9,[1]IFIX_Corte_NOVO!$B$9:$B$126,[1]IFIX_Corte_NOVO!$FA$9:$FA$126,"N/A",0)</f>
        <v>12.82</v>
      </c>
    </row>
    <row r="10" spans="1:13" x14ac:dyDescent="0.25">
      <c r="A10" s="1" t="s">
        <v>14</v>
      </c>
      <c r="B10" s="1" t="str">
        <f t="shared" si="0"/>
        <v>RBVA11</v>
      </c>
      <c r="C10" t="s">
        <v>120</v>
      </c>
      <c r="D10" s="2">
        <f>_xlfn.XLOOKUP(B10,[1]IFIX_Corte_NOVO!$B$9:$B$126,[1]IFIX_Corte_NOVO!$BL$9:$BL$126,"N/A",0)</f>
        <v>1664011903.7</v>
      </c>
      <c r="E10">
        <f>_xlfn.XLOOKUP(B10,[1]IFIX_Corte_NOVO!$B$9:$B$126,[1]IFIX_Corte_NOVO!$BW$9:$BW$126,"N/A",0)</f>
        <v>70243</v>
      </c>
      <c r="F10">
        <f>_xlfn.XLOOKUP(B10,[1]IFIX_Corte_NOVO!$B$9:$B$126,[1]IFIX_Corte_NOVO!$FI$9:$FI$126,"N/A",0)</f>
        <v>156143050</v>
      </c>
      <c r="G10" s="2">
        <f>_xlfn.XLOOKUP(B10,[1]IFIX_Corte_NOVO!$B$9:$B$126,[1]IFIX_Corte_NOVO!$BY$9:$BY$126,"N/A",0)</f>
        <v>1714799.1745000002</v>
      </c>
      <c r="H10" s="2">
        <v>8736879.9399999995</v>
      </c>
      <c r="I10">
        <f>_xlfn.XLOOKUP(B10,[1]IFIX_Corte_NOVO!$B$9:$B$126,[1]IFIX_Corte_NOVO!$EX$9:$EX$126,"N/A",0)</f>
        <v>0.09</v>
      </c>
      <c r="J10">
        <f>_xlfn.XLOOKUP(B10,[1]IFIX_Corte_NOVO!$B$9:$B$126,[1]IFIX_Corte_NOVO!$FA$9:$FA$126,"N/A",0)</f>
        <v>1.1399999999999999</v>
      </c>
    </row>
    <row r="11" spans="1:13" x14ac:dyDescent="0.25">
      <c r="A11" s="1" t="s">
        <v>15</v>
      </c>
      <c r="B11" s="1" t="str">
        <f t="shared" si="0"/>
        <v>VIUR11</v>
      </c>
      <c r="C11" t="s">
        <v>120</v>
      </c>
      <c r="D11" s="2">
        <f>_xlfn.XLOOKUP(B11,[1]IFIX_Corte_NOVO!$B$9:$B$126,[1]IFIX_Corte_NOVO!$BL$9:$BL$126,"N/A",0)</f>
        <v>236384030.97999999</v>
      </c>
      <c r="E11">
        <f>_xlfn.XLOOKUP(B11,[1]IFIX_Corte_NOVO!$B$9:$B$126,[1]IFIX_Corte_NOVO!$BW$9:$BW$126,"N/A",0)</f>
        <v>46527</v>
      </c>
      <c r="F11">
        <f>_xlfn.XLOOKUP(B11,[1]IFIX_Corte_NOVO!$B$9:$B$126,[1]IFIX_Corte_NOVO!$FI$9:$FI$126,"N/A",0)</f>
        <v>26946220</v>
      </c>
      <c r="G11" s="2">
        <f>_xlfn.XLOOKUP(B11,[1]IFIX_Corte_NOVO!$B$9:$B$126,[1]IFIX_Corte_NOVO!$BY$9:$BY$126,"N/A",0)</f>
        <v>197240.9485</v>
      </c>
      <c r="H11" s="2">
        <v>1286975.42</v>
      </c>
      <c r="I11">
        <f>_xlfn.XLOOKUP(B11,[1]IFIX_Corte_NOVO!$B$9:$B$126,[1]IFIX_Corte_NOVO!$EX$9:$EX$126,"N/A",0)</f>
        <v>6.7000000000000004E-2</v>
      </c>
      <c r="J11">
        <f>_xlfn.XLOOKUP(B11,[1]IFIX_Corte_NOVO!$B$9:$B$126,[1]IFIX_Corte_NOVO!$FA$9:$FA$126,"N/A",0)</f>
        <v>0.80399999999999983</v>
      </c>
    </row>
    <row r="12" spans="1:13" x14ac:dyDescent="0.25">
      <c r="A12" s="1" t="s">
        <v>16</v>
      </c>
      <c r="B12" s="1" t="str">
        <f t="shared" si="0"/>
        <v>HGLG11</v>
      </c>
      <c r="C12" t="s">
        <v>121</v>
      </c>
      <c r="D12" s="2">
        <f>_xlfn.XLOOKUP(B12,[1]IFIX_Corte_NOVO!$B$9:$B$126,[1]IFIX_Corte_NOVO!$BL$9:$BL$126,"N/A",0)</f>
        <v>5498701129.3699999</v>
      </c>
      <c r="E12">
        <f>_xlfn.XLOOKUP(B12,[1]IFIX_Corte_NOVO!$B$9:$B$126,[1]IFIX_Corte_NOVO!$BW$9:$BW$126,"N/A",0)</f>
        <v>501396</v>
      </c>
      <c r="F12">
        <f>_xlfn.XLOOKUP(B12,[1]IFIX_Corte_NOVO!$B$9:$B$126,[1]IFIX_Corte_NOVO!$FI$9:$FI$126,"N/A",0)</f>
        <v>33787575</v>
      </c>
      <c r="G12" s="2">
        <f>_xlfn.XLOOKUP(B12,[1]IFIX_Corte_NOVO!$B$9:$B$126,[1]IFIX_Corte_NOVO!$BY$9:$BY$126,"N/A",0)</f>
        <v>6663599.7010000004</v>
      </c>
      <c r="H12" s="2">
        <v>40886947.770000003</v>
      </c>
      <c r="I12">
        <f>_xlfn.XLOOKUP(B12,[1]IFIX_Corte_NOVO!$B$9:$B$126,[1]IFIX_Corte_NOVO!$EX$9:$EX$126,"N/A",0)</f>
        <v>1.1000000000000001</v>
      </c>
      <c r="J12">
        <f>_xlfn.XLOOKUP(B12,[1]IFIX_Corte_NOVO!$B$9:$B$126,[1]IFIX_Corte_NOVO!$FA$9:$FA$126,"N/A",0)</f>
        <v>13.199999999999998</v>
      </c>
    </row>
    <row r="13" spans="1:13" x14ac:dyDescent="0.25">
      <c r="A13" s="1" t="s">
        <v>17</v>
      </c>
      <c r="B13" s="1" t="str">
        <f t="shared" si="0"/>
        <v>BTLG11</v>
      </c>
      <c r="C13" t="s">
        <v>121</v>
      </c>
      <c r="D13" s="2">
        <f>_xlfn.XLOOKUP(B13,[1]IFIX_Corte_NOVO!$B$9:$B$126,[1]IFIX_Corte_NOVO!$BL$9:$BL$126,"N/A",0)</f>
        <v>4497932355.3699999</v>
      </c>
      <c r="E13">
        <f>_xlfn.XLOOKUP(B13,[1]IFIX_Corte_NOVO!$B$9:$B$126,[1]IFIX_Corte_NOVO!$BW$9:$BW$126,"N/A",0)</f>
        <v>385093</v>
      </c>
      <c r="F13">
        <f>_xlfn.XLOOKUP(B13,[1]IFIX_Corte_NOVO!$B$9:$B$126,[1]IFIX_Corte_NOVO!$FI$9:$FI$126,"N/A",0)</f>
        <v>43249151</v>
      </c>
      <c r="G13" s="2">
        <f>_xlfn.XLOOKUP(B13,[1]IFIX_Corte_NOVO!$B$9:$B$126,[1]IFIX_Corte_NOVO!$BY$9:$BY$126,"N/A",0)</f>
        <v>7101406.5840000007</v>
      </c>
      <c r="H13" s="2">
        <v>49117492.359999999</v>
      </c>
      <c r="I13">
        <f>_xlfn.XLOOKUP(B13,[1]IFIX_Corte_NOVO!$B$9:$B$126,[1]IFIX_Corte_NOVO!$EX$9:$EX$126,"N/A",0)</f>
        <v>0.78</v>
      </c>
      <c r="J13">
        <f>_xlfn.XLOOKUP(B13,[1]IFIX_Corte_NOVO!$B$9:$B$126,[1]IFIX_Corte_NOVO!$FA$9:$FA$126,"N/A",0)</f>
        <v>9.3881910000000008</v>
      </c>
    </row>
    <row r="14" spans="1:13" x14ac:dyDescent="0.25">
      <c r="A14" s="1" t="s">
        <v>18</v>
      </c>
      <c r="B14" s="1" t="str">
        <f t="shared" si="0"/>
        <v>XPLG11</v>
      </c>
      <c r="C14" t="s">
        <v>121</v>
      </c>
      <c r="D14" s="2">
        <f>_xlfn.XLOOKUP(B14,[1]IFIX_Corte_NOVO!$B$9:$B$126,[1]IFIX_Corte_NOVO!$BL$9:$BL$126,"N/A",0)</f>
        <v>3327881082.6900001</v>
      </c>
      <c r="E14">
        <f>_xlfn.XLOOKUP(B14,[1]IFIX_Corte_NOVO!$B$9:$B$126,[1]IFIX_Corte_NOVO!$BW$9:$BW$126,"N/A",0)</f>
        <v>340602</v>
      </c>
      <c r="F14">
        <f>_xlfn.XLOOKUP(B14,[1]IFIX_Corte_NOVO!$B$9:$B$126,[1]IFIX_Corte_NOVO!$FI$9:$FI$126,"N/A",0)</f>
        <v>31175931</v>
      </c>
      <c r="G14" s="2">
        <f>_xlfn.XLOOKUP(B14,[1]IFIX_Corte_NOVO!$B$9:$B$126,[1]IFIX_Corte_NOVO!$BY$9:$BY$126,"N/A",0)</f>
        <v>2907927.5959999999</v>
      </c>
      <c r="H14" s="2">
        <v>17025641.390000001</v>
      </c>
      <c r="I14">
        <f>_xlfn.XLOOKUP(B14,[1]IFIX_Corte_NOVO!$B$9:$B$126,[1]IFIX_Corte_NOVO!$EX$9:$EX$126,"N/A",0)</f>
        <v>0.82</v>
      </c>
      <c r="J14">
        <f>_xlfn.XLOOKUP(B14,[1]IFIX_Corte_NOVO!$B$9:$B$126,[1]IFIX_Corte_NOVO!$FA$9:$FA$126,"N/A",0)</f>
        <v>9.52</v>
      </c>
    </row>
    <row r="15" spans="1:13" x14ac:dyDescent="0.25">
      <c r="A15" s="1" t="s">
        <v>19</v>
      </c>
      <c r="B15" s="1" t="str">
        <f t="shared" si="0"/>
        <v>LVBI11</v>
      </c>
      <c r="C15" t="s">
        <v>121</v>
      </c>
      <c r="D15" s="2">
        <f>_xlfn.XLOOKUP(B15,[1]IFIX_Corte_NOVO!$B$9:$B$126,[1]IFIX_Corte_NOVO!$BL$9:$BL$126,"N/A",0)</f>
        <v>2011310618.3599999</v>
      </c>
      <c r="E15">
        <f>_xlfn.XLOOKUP(B15,[1]IFIX_Corte_NOVO!$B$9:$B$126,[1]IFIX_Corte_NOVO!$BW$9:$BW$126,"N/A",0)</f>
        <v>131582</v>
      </c>
      <c r="F15">
        <f>_xlfn.XLOOKUP(B15,[1]IFIX_Corte_NOVO!$B$9:$B$126,[1]IFIX_Corte_NOVO!$FI$9:$FI$126,"N/A",0)</f>
        <v>16118565</v>
      </c>
      <c r="G15" s="2">
        <f>_xlfn.XLOOKUP(B15,[1]IFIX_Corte_NOVO!$B$9:$B$126,[1]IFIX_Corte_NOVO!$BY$9:$BY$126,"N/A",0)</f>
        <v>2292510.0945000001</v>
      </c>
      <c r="H15" s="2">
        <v>17108571.190000001</v>
      </c>
      <c r="I15">
        <f>_xlfn.XLOOKUP(B15,[1]IFIX_Corte_NOVO!$B$9:$B$126,[1]IFIX_Corte_NOVO!$EX$9:$EX$126,"N/A",0)</f>
        <v>0.75</v>
      </c>
      <c r="J15">
        <f>_xlfn.XLOOKUP(B15,[1]IFIX_Corte_NOVO!$B$9:$B$126,[1]IFIX_Corte_NOVO!$FA$9:$FA$126,"N/A",0)</f>
        <v>10.080000000000002</v>
      </c>
    </row>
    <row r="16" spans="1:13" x14ac:dyDescent="0.25">
      <c r="A16" s="1" t="s">
        <v>20</v>
      </c>
      <c r="B16" s="1" t="str">
        <f t="shared" si="0"/>
        <v>BRCO11</v>
      </c>
      <c r="C16" t="s">
        <v>121</v>
      </c>
      <c r="D16" s="2">
        <f>_xlfn.XLOOKUP(B16,[1]IFIX_Corte_NOVO!$B$9:$B$126,[1]IFIX_Corte_NOVO!$BL$9:$BL$126,"N/A",0)</f>
        <v>1881272248.3399999</v>
      </c>
      <c r="E16">
        <f>_xlfn.XLOOKUP(B16,[1]IFIX_Corte_NOVO!$B$9:$B$126,[1]IFIX_Corte_NOVO!$BW$9:$BW$126,"N/A",0)</f>
        <v>119725</v>
      </c>
      <c r="F16">
        <f>_xlfn.XLOOKUP(B16,[1]IFIX_Corte_NOVO!$B$9:$B$126,[1]IFIX_Corte_NOVO!$FI$9:$FI$126,"N/A",0)</f>
        <v>15905133</v>
      </c>
      <c r="G16" s="2">
        <f>_xlfn.XLOOKUP(B16,[1]IFIX_Corte_NOVO!$B$9:$B$126,[1]IFIX_Corte_NOVO!$BY$9:$BY$126,"N/A",0)</f>
        <v>2998444.0359999994</v>
      </c>
      <c r="H16" s="2">
        <v>24165506.27</v>
      </c>
      <c r="I16">
        <f>_xlfn.XLOOKUP(B16,[1]IFIX_Corte_NOVO!$B$9:$B$126,[1]IFIX_Corte_NOVO!$EX$9:$EX$126,"N/A",0)</f>
        <v>0.87</v>
      </c>
      <c r="J16">
        <f>_xlfn.XLOOKUP(B16,[1]IFIX_Corte_NOVO!$B$9:$B$126,[1]IFIX_Corte_NOVO!$FA$9:$FA$126,"N/A",0)</f>
        <v>10.439999999999998</v>
      </c>
    </row>
    <row r="17" spans="1:10" x14ac:dyDescent="0.25">
      <c r="A17" s="1" t="s">
        <v>21</v>
      </c>
      <c r="B17" s="1" t="str">
        <f t="shared" si="0"/>
        <v>VILG11</v>
      </c>
      <c r="C17" t="s">
        <v>121</v>
      </c>
      <c r="D17" s="2">
        <f>_xlfn.XLOOKUP(B17,[1]IFIX_Corte_NOVO!$B$9:$B$126,[1]IFIX_Corte_NOVO!$BL$9:$BL$126,"N/A",0)</f>
        <v>1687720540.48</v>
      </c>
      <c r="E17">
        <f>_xlfn.XLOOKUP(B17,[1]IFIX_Corte_NOVO!$B$9:$B$126,[1]IFIX_Corte_NOVO!$BW$9:$BW$126,"N/A",0)</f>
        <v>146483</v>
      </c>
      <c r="F17">
        <f>_xlfn.XLOOKUP(B17,[1]IFIX_Corte_NOVO!$B$9:$B$126,[1]IFIX_Corte_NOVO!$FI$9:$FI$126,"N/A",0)</f>
        <v>14997396</v>
      </c>
      <c r="G17" s="2">
        <f>_xlfn.XLOOKUP(B17,[1]IFIX_Corte_NOVO!$B$9:$B$126,[1]IFIX_Corte_NOVO!$BY$9:$BY$126,"N/A",0)</f>
        <v>1691152.2319999996</v>
      </c>
      <c r="H17" s="2">
        <v>10099069.140000001</v>
      </c>
      <c r="I17">
        <f>_xlfn.XLOOKUP(B17,[1]IFIX_Corte_NOVO!$B$9:$B$126,[1]IFIX_Corte_NOVO!$EX$9:$EX$126,"N/A",0)</f>
        <v>0.68</v>
      </c>
      <c r="J17">
        <f>_xlfn.XLOOKUP(B17,[1]IFIX_Corte_NOVO!$B$9:$B$126,[1]IFIX_Corte_NOVO!$FA$9:$FA$126,"N/A",0)</f>
        <v>7.66</v>
      </c>
    </row>
    <row r="18" spans="1:10" x14ac:dyDescent="0.25">
      <c r="A18" s="1" t="s">
        <v>22</v>
      </c>
      <c r="B18" s="1" t="str">
        <f t="shared" si="0"/>
        <v>HSLG11</v>
      </c>
      <c r="C18" t="s">
        <v>121</v>
      </c>
      <c r="D18" s="2">
        <f>_xlfn.XLOOKUP(B18,[1]IFIX_Corte_NOVO!$B$9:$B$126,[1]IFIX_Corte_NOVO!$BL$9:$BL$126,"N/A",0)</f>
        <v>1307194804.1199999</v>
      </c>
      <c r="E18">
        <f>_xlfn.XLOOKUP(B18,[1]IFIX_Corte_NOVO!$B$9:$B$126,[1]IFIX_Corte_NOVO!$BW$9:$BW$126,"N/A",0)</f>
        <v>41024</v>
      </c>
      <c r="F18">
        <f>_xlfn.XLOOKUP(B18,[1]IFIX_Corte_NOVO!$B$9:$B$126,[1]IFIX_Corte_NOVO!$FI$9:$FI$126,"N/A",0)</f>
        <v>12660067</v>
      </c>
      <c r="G18" s="2">
        <f>_xlfn.XLOOKUP(B18,[1]IFIX_Corte_NOVO!$B$9:$B$126,[1]IFIX_Corte_NOVO!$BY$9:$BY$126,"N/A",0)</f>
        <v>494740.23899999994</v>
      </c>
      <c r="H18" s="2">
        <v>2128802.37</v>
      </c>
      <c r="I18">
        <f>_xlfn.XLOOKUP(B18,[1]IFIX_Corte_NOVO!$B$9:$B$126,[1]IFIX_Corte_NOVO!$EX$9:$EX$126,"N/A",0)</f>
        <v>0.65</v>
      </c>
      <c r="J18">
        <f>_xlfn.XLOOKUP(B18,[1]IFIX_Corte_NOVO!$B$9:$B$126,[1]IFIX_Corte_NOVO!$FA$9:$FA$126,"N/A",0)</f>
        <v>8.5200000000000014</v>
      </c>
    </row>
    <row r="19" spans="1:10" x14ac:dyDescent="0.25">
      <c r="A19" s="1" t="s">
        <v>23</v>
      </c>
      <c r="B19" s="1" t="str">
        <f t="shared" si="0"/>
        <v>GGRC11</v>
      </c>
      <c r="C19" t="s">
        <v>121</v>
      </c>
      <c r="D19" s="2">
        <f>_xlfn.XLOOKUP(B19,[1]IFIX_Corte_NOVO!$B$9:$B$126,[1]IFIX_Corte_NOVO!$BL$9:$BL$126,"N/A",0)</f>
        <v>1379163934.28</v>
      </c>
      <c r="E19">
        <f>_xlfn.XLOOKUP(B19,[1]IFIX_Corte_NOVO!$B$9:$B$126,[1]IFIX_Corte_NOVO!$BW$9:$BW$126,"N/A",0)</f>
        <v>166947</v>
      </c>
      <c r="F19">
        <f>_xlfn.XLOOKUP(B19,[1]IFIX_Corte_NOVO!$B$9:$B$126,[1]IFIX_Corte_NOVO!$FI$9:$FI$126,"N/A",0)</f>
        <v>122767072</v>
      </c>
      <c r="G19" s="2">
        <f>_xlfn.XLOOKUP(B19,[1]IFIX_Corte_NOVO!$B$9:$B$126,[1]IFIX_Corte_NOVO!$BY$9:$BY$126,"N/A",0)</f>
        <v>4044442.8000000007</v>
      </c>
      <c r="H19" s="2">
        <v>21712399.27</v>
      </c>
      <c r="I19">
        <f>_xlfn.XLOOKUP(B19,[1]IFIX_Corte_NOVO!$B$9:$B$126,[1]IFIX_Corte_NOVO!$EX$9:$EX$126,"N/A",0)</f>
        <v>0.1</v>
      </c>
      <c r="J19">
        <f>_xlfn.XLOOKUP(B19,[1]IFIX_Corte_NOVO!$B$9:$B$126,[1]IFIX_Corte_NOVO!$FA$9:$FA$126,"N/A",0)</f>
        <v>1.155</v>
      </c>
    </row>
    <row r="20" spans="1:10" x14ac:dyDescent="0.25">
      <c r="A20" s="1" t="s">
        <v>24</v>
      </c>
      <c r="B20" s="1" t="str">
        <f t="shared" si="0"/>
        <v>TRBL11</v>
      </c>
      <c r="C20" t="s">
        <v>121</v>
      </c>
      <c r="D20" s="2">
        <f>_xlfn.XLOOKUP(B20,[1]IFIX_Corte_NOVO!$B$9:$B$126,[1]IFIX_Corte_NOVO!$BL$9:$BL$126,"N/A",0)</f>
        <v>735646420.26999998</v>
      </c>
      <c r="E20">
        <f>_xlfn.XLOOKUP(B20,[1]IFIX_Corte_NOVO!$B$9:$B$126,[1]IFIX_Corte_NOVO!$BW$9:$BW$126,"N/A",0)</f>
        <v>51405</v>
      </c>
      <c r="F20">
        <f>_xlfn.XLOOKUP(B20,[1]IFIX_Corte_NOVO!$B$9:$B$126,[1]IFIX_Corte_NOVO!$FI$9:$FI$126,"N/A",0)</f>
        <v>7739092</v>
      </c>
      <c r="G20" s="2">
        <f>_xlfn.XLOOKUP(B20,[1]IFIX_Corte_NOVO!$B$9:$B$126,[1]IFIX_Corte_NOVO!$BY$9:$BY$126,"N/A",0)</f>
        <v>440140.41900000005</v>
      </c>
      <c r="H20" s="2">
        <v>2054098.88</v>
      </c>
      <c r="I20">
        <f>_xlfn.XLOOKUP(B20,[1]IFIX_Corte_NOVO!$B$9:$B$126,[1]IFIX_Corte_NOVO!$EX$9:$EX$126,"N/A",0)</f>
        <v>0.57999999999999996</v>
      </c>
      <c r="J20">
        <f>_xlfn.XLOOKUP(B20,[1]IFIX_Corte_NOVO!$B$9:$B$126,[1]IFIX_Corte_NOVO!$FA$9:$FA$126,"N/A",0)</f>
        <v>8.509999999999998</v>
      </c>
    </row>
    <row r="21" spans="1:10" x14ac:dyDescent="0.25">
      <c r="A21" s="1" t="s">
        <v>25</v>
      </c>
      <c r="B21" s="1" t="str">
        <f t="shared" si="0"/>
        <v>XPIN11</v>
      </c>
      <c r="C21" t="s">
        <v>121</v>
      </c>
      <c r="D21" s="2">
        <f>_xlfn.XLOOKUP(B21,[1]IFIX_Corte_NOVO!$B$9:$B$126,[1]IFIX_Corte_NOVO!$BL$9:$BL$126,"N/A",0)</f>
        <v>747371431.44000006</v>
      </c>
      <c r="E21">
        <f>_xlfn.XLOOKUP(B21,[1]IFIX_Corte_NOVO!$B$9:$B$126,[1]IFIX_Corte_NOVO!$BW$9:$BW$126,"N/A",0)</f>
        <v>44213</v>
      </c>
      <c r="F21">
        <f>_xlfn.XLOOKUP(B21,[1]IFIX_Corte_NOVO!$B$9:$B$126,[1]IFIX_Corte_NOVO!$FI$9:$FI$126,"N/A",0)</f>
        <v>7150422</v>
      </c>
      <c r="G21" s="2">
        <f>_xlfn.XLOOKUP(B21,[1]IFIX_Corte_NOVO!$B$9:$B$126,[1]IFIX_Corte_NOVO!$BY$9:$BY$126,"N/A",0)</f>
        <v>306763.06149999995</v>
      </c>
      <c r="H21" s="2">
        <v>1583802.7</v>
      </c>
      <c r="I21">
        <f>_xlfn.XLOOKUP(B21,[1]IFIX_Corte_NOVO!$B$9:$B$126,[1]IFIX_Corte_NOVO!$EX$9:$EX$126,"N/A",0)</f>
        <v>0.74</v>
      </c>
      <c r="J21">
        <f>_xlfn.XLOOKUP(B21,[1]IFIX_Corte_NOVO!$B$9:$B$126,[1]IFIX_Corte_NOVO!$FA$9:$FA$126,"N/A",0)</f>
        <v>8.4</v>
      </c>
    </row>
    <row r="22" spans="1:10" x14ac:dyDescent="0.25">
      <c r="A22" s="1" t="s">
        <v>26</v>
      </c>
      <c r="B22" s="1" t="str">
        <f t="shared" si="0"/>
        <v>RBRL11</v>
      </c>
      <c r="C22" t="s">
        <v>121</v>
      </c>
      <c r="D22" s="2">
        <f>_xlfn.XLOOKUP(B22,[1]IFIX_Corte_NOVO!$B$9:$B$126,[1]IFIX_Corte_NOVO!$BL$9:$BL$126,"N/A",0)</f>
        <v>703126321.83000004</v>
      </c>
      <c r="E22">
        <f>_xlfn.XLOOKUP(B22,[1]IFIX_Corte_NOVO!$B$9:$B$126,[1]IFIX_Corte_NOVO!$BW$9:$BW$126,"N/A",0)</f>
        <v>13665</v>
      </c>
      <c r="F22">
        <f>_xlfn.XLOOKUP(B22,[1]IFIX_Corte_NOVO!$B$9:$B$126,[1]IFIX_Corte_NOVO!$FI$9:$FI$126,"N/A",0)</f>
        <v>6687035</v>
      </c>
      <c r="G22" s="2">
        <f>_xlfn.XLOOKUP(B22,[1]IFIX_Corte_NOVO!$B$9:$B$126,[1]IFIX_Corte_NOVO!$BY$9:$BY$126,"N/A",0)</f>
        <v>450064.91</v>
      </c>
      <c r="H22" s="2">
        <v>3687362.43</v>
      </c>
      <c r="I22">
        <f>_xlfn.XLOOKUP(B22,[1]IFIX_Corte_NOVO!$B$9:$B$126,[1]IFIX_Corte_NOVO!$EX$9:$EX$126,"N/A",0)</f>
        <v>0.76</v>
      </c>
      <c r="J22">
        <f>_xlfn.XLOOKUP(B22,[1]IFIX_Corte_NOVO!$B$9:$B$126,[1]IFIX_Corte_NOVO!$FA$9:$FA$126,"N/A",0)</f>
        <v>8.7299999999999986</v>
      </c>
    </row>
    <row r="23" spans="1:10" x14ac:dyDescent="0.25">
      <c r="A23" s="1" t="s">
        <v>27</v>
      </c>
      <c r="B23" s="1" t="str">
        <f t="shared" si="0"/>
        <v>BTAL11</v>
      </c>
      <c r="C23" t="s">
        <v>121</v>
      </c>
      <c r="D23" s="2">
        <f>_xlfn.XLOOKUP(B23,[1]IFIX_Corte_NOVO!$B$9:$B$126,[1]IFIX_Corte_NOVO!$BL$9:$BL$126,"N/A",0)</f>
        <v>668283268.30999994</v>
      </c>
      <c r="E23">
        <f>_xlfn.XLOOKUP(B23,[1]IFIX_Corte_NOVO!$B$9:$B$126,[1]IFIX_Corte_NOVO!$BW$9:$BW$126,"N/A",0)</f>
        <v>39754</v>
      </c>
      <c r="F23">
        <f>_xlfn.XLOOKUP(B23,[1]IFIX_Corte_NOVO!$B$9:$B$126,[1]IFIX_Corte_NOVO!$FI$9:$FI$126,"N/A",0)</f>
        <v>5982736</v>
      </c>
      <c r="G23" s="2">
        <f>_xlfn.XLOOKUP(B23,[1]IFIX_Corte_NOVO!$B$9:$B$126,[1]IFIX_Corte_NOVO!$BY$9:$BY$126,"N/A",0)</f>
        <v>504163.43100000004</v>
      </c>
      <c r="H23" s="2">
        <v>1815774.3</v>
      </c>
      <c r="I23">
        <f>_xlfn.XLOOKUP(B23,[1]IFIX_Corte_NOVO!$B$9:$B$126,[1]IFIX_Corte_NOVO!$EX$9:$EX$126,"N/A",0)</f>
        <v>0.84</v>
      </c>
      <c r="J23">
        <f>_xlfn.XLOOKUP(B23,[1]IFIX_Corte_NOVO!$B$9:$B$126,[1]IFIX_Corte_NOVO!$FA$9:$FA$126,"N/A",0)</f>
        <v>9.24</v>
      </c>
    </row>
    <row r="24" spans="1:10" x14ac:dyDescent="0.25">
      <c r="A24" s="1" t="s">
        <v>28</v>
      </c>
      <c r="B24" s="1" t="str">
        <f t="shared" si="0"/>
        <v>PATL11</v>
      </c>
      <c r="C24" t="s">
        <v>121</v>
      </c>
      <c r="D24" s="2">
        <f>_xlfn.XLOOKUP(B24,[1]IFIX_Corte_NOVO!$B$9:$B$126,[1]IFIX_Corte_NOVO!$BL$9:$BL$126,"N/A",0)</f>
        <v>482564069.89000005</v>
      </c>
      <c r="E24">
        <f>_xlfn.XLOOKUP(B24,[1]IFIX_Corte_NOVO!$B$9:$B$126,[1]IFIX_Corte_NOVO!$BW$9:$BW$126,"N/A",0)</f>
        <v>25669</v>
      </c>
      <c r="F24">
        <f>_xlfn.XLOOKUP(B24,[1]IFIX_Corte_NOVO!$B$9:$B$126,[1]IFIX_Corte_NOVO!$FI$9:$FI$126,"N/A",0)</f>
        <v>4991535</v>
      </c>
      <c r="G24" s="2">
        <f>_xlfn.XLOOKUP(B24,[1]IFIX_Corte_NOVO!$B$9:$B$126,[1]IFIX_Corte_NOVO!$BY$9:$BY$126,"N/A",0)</f>
        <v>420468.24400000006</v>
      </c>
      <c r="H24" s="2">
        <v>2659514.2000000002</v>
      </c>
      <c r="I24">
        <f>_xlfn.XLOOKUP(B24,[1]IFIX_Corte_NOVO!$B$9:$B$126,[1]IFIX_Corte_NOVO!$EX$9:$EX$126,"N/A",0)</f>
        <v>0.56999999999999995</v>
      </c>
      <c r="J24">
        <f>_xlfn.XLOOKUP(B24,[1]IFIX_Corte_NOVO!$B$9:$B$126,[1]IFIX_Corte_NOVO!$FA$9:$FA$126,"N/A",0)</f>
        <v>6.8400000000000007</v>
      </c>
    </row>
    <row r="25" spans="1:10" x14ac:dyDescent="0.25">
      <c r="A25" s="1" t="s">
        <v>29</v>
      </c>
      <c r="B25" s="1" t="str">
        <f t="shared" si="0"/>
        <v>RZAT11</v>
      </c>
      <c r="C25" t="s">
        <v>121</v>
      </c>
      <c r="D25" s="2">
        <f>_xlfn.XLOOKUP(B25,[1]IFIX_Corte_NOVO!$B$9:$B$126,[1]IFIX_Corte_NOVO!$BL$9:$BL$126,"N/A",0)</f>
        <v>431392161.25999999</v>
      </c>
      <c r="E25">
        <f>_xlfn.XLOOKUP(B25,[1]IFIX_Corte_NOVO!$B$9:$B$126,[1]IFIX_Corte_NOVO!$BW$9:$BW$126,"N/A",0)</f>
        <v>35686</v>
      </c>
      <c r="F25">
        <f>_xlfn.XLOOKUP(B25,[1]IFIX_Corte_NOVO!$B$9:$B$126,[1]IFIX_Corte_NOVO!$FI$9:$FI$126,"N/A",0)</f>
        <v>4235042</v>
      </c>
      <c r="G25" s="2">
        <f>_xlfn.XLOOKUP(B25,[1]IFIX_Corte_NOVO!$B$9:$B$126,[1]IFIX_Corte_NOVO!$BY$9:$BY$126,"N/A",0)</f>
        <v>571071.03799999994</v>
      </c>
      <c r="H25" s="2">
        <v>5846669.2000000002</v>
      </c>
      <c r="I25">
        <f>_xlfn.XLOOKUP(B25,[1]IFIX_Corte_NOVO!$B$9:$B$126,[1]IFIX_Corte_NOVO!$EX$9:$EX$126,"N/A",0)</f>
        <v>1.1499999999999999</v>
      </c>
      <c r="J25">
        <f>_xlfn.XLOOKUP(B25,[1]IFIX_Corte_NOVO!$B$9:$B$126,[1]IFIX_Corte_NOVO!$FA$9:$FA$126,"N/A",0)</f>
        <v>12.65</v>
      </c>
    </row>
    <row r="26" spans="1:10" x14ac:dyDescent="0.25">
      <c r="A26" s="1" t="s">
        <v>30</v>
      </c>
      <c r="B26" s="1" t="str">
        <f t="shared" si="0"/>
        <v>BLMG11</v>
      </c>
      <c r="C26" t="s">
        <v>121</v>
      </c>
      <c r="D26" s="2">
        <f>_xlfn.XLOOKUP(B26,[1]IFIX_Corte_NOVO!$B$9:$B$126,[1]IFIX_Corte_NOVO!$BL$9:$BL$126,"N/A",0)</f>
        <v>301348113.62</v>
      </c>
      <c r="E26">
        <f>_xlfn.XLOOKUP(B26,[1]IFIX_Corte_NOVO!$B$9:$B$126,[1]IFIX_Corte_NOVO!$BW$9:$BW$126,"N/A",0)</f>
        <v>13290</v>
      </c>
      <c r="F26">
        <f>_xlfn.XLOOKUP(B26,[1]IFIX_Corte_NOVO!$B$9:$B$126,[1]IFIX_Corte_NOVO!$FI$9:$FI$126,"N/A",0)</f>
        <v>4268807</v>
      </c>
      <c r="G26" s="2">
        <f>_xlfn.XLOOKUP(B26,[1]IFIX_Corte_NOVO!$B$9:$B$126,[1]IFIX_Corte_NOVO!$BY$9:$BY$126,"N/A",0)</f>
        <v>303750.21000000008</v>
      </c>
      <c r="H26" s="2">
        <v>16874852.219999999</v>
      </c>
      <c r="I26">
        <f>_xlfn.XLOOKUP(B26,[1]IFIX_Corte_NOVO!$B$9:$B$126,[1]IFIX_Corte_NOVO!$EX$9:$EX$126,"N/A",0)</f>
        <v>0.35</v>
      </c>
      <c r="J26">
        <f>_xlfn.XLOOKUP(B26,[1]IFIX_Corte_NOVO!$B$9:$B$126,[1]IFIX_Corte_NOVO!$FA$9:$FA$126,"N/A",0)</f>
        <v>3.85</v>
      </c>
    </row>
    <row r="27" spans="1:10" x14ac:dyDescent="0.25">
      <c r="A27" s="1" t="s">
        <v>31</v>
      </c>
      <c r="B27" s="1" t="str">
        <f t="shared" si="0"/>
        <v>XPML11</v>
      </c>
      <c r="C27" t="s">
        <v>122</v>
      </c>
      <c r="D27" s="2">
        <f>_xlfn.XLOOKUP(B27,[1]IFIX_Corte_NOVO!$B$9:$B$126,[1]IFIX_Corte_NOVO!$BL$9:$BL$126,"N/A",0)</f>
        <v>6655274656.0100002</v>
      </c>
      <c r="E27">
        <f>_xlfn.XLOOKUP(B27,[1]IFIX_Corte_NOVO!$B$9:$B$126,[1]IFIX_Corte_NOVO!$BW$9:$BW$126,"N/A",0)</f>
        <v>588620</v>
      </c>
      <c r="F27">
        <f>_xlfn.XLOOKUP(B27,[1]IFIX_Corte_NOVO!$B$9:$B$126,[1]IFIX_Corte_NOVO!$FI$9:$FI$126,"N/A",0)</f>
        <v>56720787</v>
      </c>
      <c r="G27" s="2">
        <f>_xlfn.XLOOKUP(B27,[1]IFIX_Corte_NOVO!$B$9:$B$126,[1]IFIX_Corte_NOVO!$BY$9:$BY$126,"N/A",0)</f>
        <v>11590198.741999999</v>
      </c>
      <c r="H27" s="2">
        <v>57137356.579999998</v>
      </c>
      <c r="I27">
        <f>_xlfn.XLOOKUP(B27,[1]IFIX_Corte_NOVO!$B$9:$B$126,[1]IFIX_Corte_NOVO!$EX$9:$EX$126,"N/A",0)</f>
        <v>0.92</v>
      </c>
      <c r="J27">
        <f>_xlfn.XLOOKUP(B27,[1]IFIX_Corte_NOVO!$B$9:$B$126,[1]IFIX_Corte_NOVO!$FA$9:$FA$126,"N/A",0)</f>
        <v>9.2000000000000011</v>
      </c>
    </row>
    <row r="28" spans="1:10" x14ac:dyDescent="0.25">
      <c r="A28" s="1" t="s">
        <v>32</v>
      </c>
      <c r="B28" s="1" t="str">
        <f t="shared" si="0"/>
        <v>VISC11</v>
      </c>
      <c r="C28" t="s">
        <v>122</v>
      </c>
      <c r="D28" s="2">
        <f>_xlfn.XLOOKUP(B28,[1]IFIX_Corte_NOVO!$B$9:$B$126,[1]IFIX_Corte_NOVO!$BL$9:$BL$126,"N/A",0)</f>
        <v>3584629185.71</v>
      </c>
      <c r="E28">
        <f>_xlfn.XLOOKUP(B28,[1]IFIX_Corte_NOVO!$B$9:$B$126,[1]IFIX_Corte_NOVO!$BW$9:$BW$126,"N/A",0)</f>
        <v>344779</v>
      </c>
      <c r="F28">
        <f>_xlfn.XLOOKUP(B28,[1]IFIX_Corte_NOVO!$B$9:$B$126,[1]IFIX_Corte_NOVO!$FI$9:$FI$126,"N/A",0)</f>
        <v>28828640</v>
      </c>
      <c r="G28" s="2">
        <f>_xlfn.XLOOKUP(B28,[1]IFIX_Corte_NOVO!$B$9:$B$126,[1]IFIX_Corte_NOVO!$BY$9:$BY$126,"N/A",0)</f>
        <v>4029215.6615000009</v>
      </c>
      <c r="H28" s="2">
        <v>21763532.91</v>
      </c>
      <c r="I28">
        <f>_xlfn.XLOOKUP(B28,[1]IFIX_Corte_NOVO!$B$9:$B$126,[1]IFIX_Corte_NOVO!$EX$9:$EX$126,"N/A",0)</f>
        <v>0.8</v>
      </c>
      <c r="J28">
        <f>_xlfn.XLOOKUP(B28,[1]IFIX_Corte_NOVO!$B$9:$B$126,[1]IFIX_Corte_NOVO!$FA$9:$FA$126,"N/A",0)</f>
        <v>9.93</v>
      </c>
    </row>
    <row r="29" spans="1:10" x14ac:dyDescent="0.25">
      <c r="A29" s="1" t="s">
        <v>33</v>
      </c>
      <c r="B29" s="1" t="str">
        <f t="shared" si="0"/>
        <v>HGBS11</v>
      </c>
      <c r="C29" t="s">
        <v>122</v>
      </c>
      <c r="D29" s="2">
        <f>_xlfn.XLOOKUP(B29,[1]IFIX_Corte_NOVO!$B$9:$B$126,[1]IFIX_Corte_NOVO!$BL$9:$BL$126,"N/A",0)</f>
        <v>2778550131.2800002</v>
      </c>
      <c r="E29">
        <f>_xlfn.XLOOKUP(B29,[1]IFIX_Corte_NOVO!$B$9:$B$126,[1]IFIX_Corte_NOVO!$BW$9:$BW$126,"N/A",0)</f>
        <v>126421</v>
      </c>
      <c r="F29">
        <f>_xlfn.XLOOKUP(B29,[1]IFIX_Corte_NOVO!$B$9:$B$126,[1]IFIX_Corte_NOVO!$FI$9:$FI$126,"N/A",0)</f>
        <v>129133010</v>
      </c>
      <c r="G29" s="2">
        <f>_xlfn.XLOOKUP(B29,[1]IFIX_Corte_NOVO!$B$9:$B$126,[1]IFIX_Corte_NOVO!$BY$9:$BY$126,"N/A",0)</f>
        <v>2376046.6909999996</v>
      </c>
      <c r="H29" s="2">
        <v>18679499.859999999</v>
      </c>
      <c r="I29">
        <f>_xlfn.XLOOKUP(B29,[1]IFIX_Corte_NOVO!$B$9:$B$126,[1]IFIX_Corte_NOVO!$EX$9:$EX$126,"N/A",0)</f>
        <v>0.16</v>
      </c>
      <c r="J29">
        <f>_xlfn.XLOOKUP(B29,[1]IFIX_Corte_NOVO!$B$9:$B$126,[1]IFIX_Corte_NOVO!$FA$9:$FA$126,"N/A",0)</f>
        <v>1.95</v>
      </c>
    </row>
    <row r="30" spans="1:10" x14ac:dyDescent="0.25">
      <c r="A30" s="1" t="s">
        <v>34</v>
      </c>
      <c r="B30" s="1" t="str">
        <f t="shared" si="0"/>
        <v>HSML11</v>
      </c>
      <c r="C30" t="s">
        <v>122</v>
      </c>
      <c r="D30" s="2">
        <f>_xlfn.XLOOKUP(B30,[1]IFIX_Corte_NOVO!$B$9:$B$126,[1]IFIX_Corte_NOVO!$BL$9:$BL$126,"N/A",0)</f>
        <v>2264672716.2399998</v>
      </c>
      <c r="E30">
        <f>_xlfn.XLOOKUP(B30,[1]IFIX_Corte_NOVO!$B$9:$B$126,[1]IFIX_Corte_NOVO!$BW$9:$BW$126,"N/A",0)</f>
        <v>189765</v>
      </c>
      <c r="F30">
        <f>_xlfn.XLOOKUP(B30,[1]IFIX_Corte_NOVO!$B$9:$B$126,[1]IFIX_Corte_NOVO!$FI$9:$FI$126,"N/A",0)</f>
        <v>20808572</v>
      </c>
      <c r="G30" s="2">
        <f>_xlfn.XLOOKUP(B30,[1]IFIX_Corte_NOVO!$B$9:$B$126,[1]IFIX_Corte_NOVO!$BY$9:$BY$126,"N/A",0)</f>
        <v>2068361.432</v>
      </c>
      <c r="H30" s="2">
        <v>11932501.779999999</v>
      </c>
      <c r="I30">
        <f>_xlfn.XLOOKUP(B30,[1]IFIX_Corte_NOVO!$B$9:$B$126,[1]IFIX_Corte_NOVO!$EX$9:$EX$126,"N/A",0)</f>
        <v>0.65</v>
      </c>
      <c r="J30">
        <f>_xlfn.XLOOKUP(B30,[1]IFIX_Corte_NOVO!$B$9:$B$126,[1]IFIX_Corte_NOVO!$FA$9:$FA$126,"N/A",0)</f>
        <v>9</v>
      </c>
    </row>
    <row r="31" spans="1:10" x14ac:dyDescent="0.25">
      <c r="A31" s="1" t="s">
        <v>35</v>
      </c>
      <c r="B31" s="1" t="str">
        <f t="shared" si="0"/>
        <v>GZIT11</v>
      </c>
      <c r="C31" t="s">
        <v>122</v>
      </c>
      <c r="D31" s="2">
        <f>_xlfn.XLOOKUP(B31,[1]IFIX_Corte_NOVO!$B$9:$B$126,[1]IFIX_Corte_NOVO!$BL$9:$BL$126,"N/A",0)</f>
        <v>1990568338.3499999</v>
      </c>
      <c r="E31">
        <f>_xlfn.XLOOKUP(B31,[1]IFIX_Corte_NOVO!$B$9:$B$126,[1]IFIX_Corte_NOVO!$BW$9:$BW$126,"N/A",0)</f>
        <v>7076</v>
      </c>
      <c r="F31">
        <f>_xlfn.XLOOKUP(B31,[1]IFIX_Corte_NOVO!$B$9:$B$126,[1]IFIX_Corte_NOVO!$FI$9:$FI$126,"N/A",0)</f>
        <v>21841231</v>
      </c>
      <c r="G31" s="2">
        <f>_xlfn.XLOOKUP(B31,[1]IFIX_Corte_NOVO!$B$9:$B$126,[1]IFIX_Corte_NOVO!$BY$9:$BY$126,"N/A",0)</f>
        <v>493876.31899999984</v>
      </c>
      <c r="H31" s="2">
        <v>3573583.34</v>
      </c>
      <c r="I31">
        <f>_xlfn.XLOOKUP(B31,[1]IFIX_Corte_NOVO!$B$9:$B$126,[1]IFIX_Corte_NOVO!$EX$9:$EX$126,"N/A",0)</f>
        <v>0</v>
      </c>
      <c r="J31">
        <f>_xlfn.XLOOKUP(B31,[1]IFIX_Corte_NOVO!$B$9:$B$126,[1]IFIX_Corte_NOVO!$FA$9:$FA$126,"N/A",0)</f>
        <v>7.0200000000000014</v>
      </c>
    </row>
    <row r="32" spans="1:10" x14ac:dyDescent="0.25">
      <c r="A32" s="1" t="s">
        <v>36</v>
      </c>
      <c r="B32" s="1" t="str">
        <f t="shared" si="0"/>
        <v>MALL11</v>
      </c>
      <c r="C32" t="s">
        <v>122</v>
      </c>
      <c r="D32" s="2">
        <f>_xlfn.XLOOKUP(B32,[1]IFIX_Corte_NOVO!$B$9:$B$126,[1]IFIX_Corte_NOVO!$BL$9:$BL$126,"N/A",0)</f>
        <v>1698971074.02</v>
      </c>
      <c r="E32">
        <f>_xlfn.XLOOKUP(B32,[1]IFIX_Corte_NOVO!$B$9:$B$126,[1]IFIX_Corte_NOVO!$BW$9:$BW$126,"N/A",0)</f>
        <v>128351</v>
      </c>
      <c r="F32">
        <f>_xlfn.XLOOKUP(B32,[1]IFIX_Corte_NOVO!$B$9:$B$126,[1]IFIX_Corte_NOVO!$FI$9:$FI$126,"N/A",0)</f>
        <v>13982093</v>
      </c>
      <c r="G32" s="2">
        <f>_xlfn.XLOOKUP(B32,[1]IFIX_Corte_NOVO!$B$9:$B$126,[1]IFIX_Corte_NOVO!$BY$9:$BY$126,"N/A",0)</f>
        <v>2163822.0809999998</v>
      </c>
      <c r="H32" s="2">
        <v>17402923.75</v>
      </c>
      <c r="I32">
        <f>_xlfn.XLOOKUP(B32,[1]IFIX_Corte_NOVO!$B$9:$B$126,[1]IFIX_Corte_NOVO!$EX$9:$EX$126,"N/A",0)</f>
        <v>0.85</v>
      </c>
      <c r="J32">
        <f>_xlfn.XLOOKUP(B32,[1]IFIX_Corte_NOVO!$B$9:$B$126,[1]IFIX_Corte_NOVO!$FA$9:$FA$126,"N/A",0)</f>
        <v>9.7500000000000018</v>
      </c>
    </row>
    <row r="33" spans="1:10" x14ac:dyDescent="0.25">
      <c r="A33" s="1" t="s">
        <v>37</v>
      </c>
      <c r="B33" s="1" t="str">
        <f t="shared" si="0"/>
        <v>BPML11</v>
      </c>
      <c r="C33" t="s">
        <v>122</v>
      </c>
      <c r="D33" s="2">
        <f>_xlfn.XLOOKUP(B33,[1]IFIX_Corte_NOVO!$B$9:$B$126,[1]IFIX_Corte_NOVO!$BL$9:$BL$126,"N/A",0)</f>
        <v>973237239.41000009</v>
      </c>
      <c r="E33">
        <f>_xlfn.XLOOKUP(B33,[1]IFIX_Corte_NOVO!$B$9:$B$126,[1]IFIX_Corte_NOVO!$BW$9:$BW$126,"N/A",0)</f>
        <v>5519</v>
      </c>
      <c r="F33">
        <f>_xlfn.XLOOKUP(B33,[1]IFIX_Corte_NOVO!$B$9:$B$126,[1]IFIX_Corte_NOVO!$FI$9:$FI$126,"N/A",0)</f>
        <v>7441745</v>
      </c>
      <c r="G33" s="2">
        <f>_xlfn.XLOOKUP(B33,[1]IFIX_Corte_NOVO!$B$9:$B$126,[1]IFIX_Corte_NOVO!$BY$9:$BY$126,"N/A",0)</f>
        <v>1436656.145</v>
      </c>
      <c r="H33" s="2">
        <v>3156444.67</v>
      </c>
      <c r="I33">
        <f>_xlfn.XLOOKUP(B33,[1]IFIX_Corte_NOVO!$B$9:$B$126,[1]IFIX_Corte_NOVO!$EX$9:$EX$126,"N/A",0)</f>
        <v>1.07</v>
      </c>
      <c r="J33">
        <f>_xlfn.XLOOKUP(B33,[1]IFIX_Corte_NOVO!$B$9:$B$126,[1]IFIX_Corte_NOVO!$FA$9:$FA$126,"N/A",0)</f>
        <v>12.840000000000002</v>
      </c>
    </row>
    <row r="34" spans="1:10" x14ac:dyDescent="0.25">
      <c r="A34" s="1" t="s">
        <v>38</v>
      </c>
      <c r="B34" s="1" t="str">
        <f t="shared" si="0"/>
        <v>AJFI11</v>
      </c>
      <c r="C34" t="s">
        <v>122</v>
      </c>
      <c r="D34" s="2">
        <f>_xlfn.XLOOKUP(B34,[1]IFIX_Corte_NOVO!$B$9:$B$126,[1]IFIX_Corte_NOVO!$BL$9:$BL$126,"N/A",0)</f>
        <v>384583276.58999997</v>
      </c>
      <c r="E34">
        <f>_xlfn.XLOOKUP(B34,[1]IFIX_Corte_NOVO!$B$9:$B$126,[1]IFIX_Corte_NOVO!$BW$9:$BW$126,"N/A",0)</f>
        <v>13147</v>
      </c>
      <c r="F34">
        <f>_xlfn.XLOOKUP(B34,[1]IFIX_Corte_NOVO!$B$9:$B$126,[1]IFIX_Corte_NOVO!$FI$9:$FI$126,"N/A",0)</f>
        <v>31625978</v>
      </c>
      <c r="G34" s="2">
        <f>_xlfn.XLOOKUP(B34,[1]IFIX_Corte_NOVO!$B$9:$B$126,[1]IFIX_Corte_NOVO!$BY$9:$BY$126,"N/A",0)</f>
        <v>787296.43249999988</v>
      </c>
      <c r="H34" s="2">
        <v>1518218.28</v>
      </c>
      <c r="I34">
        <f>_xlfn.XLOOKUP(B34,[1]IFIX_Corte_NOVO!$B$9:$B$126,[1]IFIX_Corte_NOVO!$EX$9:$EX$126,"N/A",0)</f>
        <v>7.0000000000000007E-2</v>
      </c>
      <c r="J34">
        <f>_xlfn.XLOOKUP(B34,[1]IFIX_Corte_NOVO!$B$9:$B$126,[1]IFIX_Corte_NOVO!$FA$9:$FA$126,"N/A",0)</f>
        <v>0.81638000000000011</v>
      </c>
    </row>
    <row r="35" spans="1:10" x14ac:dyDescent="0.25">
      <c r="A35" s="1" t="s">
        <v>39</v>
      </c>
      <c r="B35" s="1" t="str">
        <f t="shared" si="0"/>
        <v>CPSH11</v>
      </c>
      <c r="C35" t="s">
        <v>122</v>
      </c>
      <c r="D35" s="2">
        <f>_xlfn.XLOOKUP(B35,[1]IFIX_Corte_NOVO!$B$9:$B$126,[1]IFIX_Corte_NOVO!$BL$9:$BL$126,"N/A",0)</f>
        <v>945700503.05999994</v>
      </c>
      <c r="E35">
        <f>_xlfn.XLOOKUP(B35,[1]IFIX_Corte_NOVO!$B$9:$B$126,[1]IFIX_Corte_NOVO!$BW$9:$BW$126,"N/A",0)</f>
        <v>18315</v>
      </c>
      <c r="F35">
        <f>_xlfn.XLOOKUP(B35,[1]IFIX_Corte_NOVO!$B$9:$B$126,[1]IFIX_Corte_NOVO!$FI$9:$FI$126,"N/A",0)</f>
        <v>79699818</v>
      </c>
      <c r="G35" s="2">
        <f>_xlfn.XLOOKUP(B35,[1]IFIX_Corte_NOVO!$B$9:$B$126,[1]IFIX_Corte_NOVO!$BY$9:$BY$126,"N/A",0)</f>
        <v>1942758.0804999999</v>
      </c>
      <c r="H35" s="2">
        <v>16117728.34</v>
      </c>
      <c r="I35">
        <f>_xlfn.XLOOKUP(B35,[1]IFIX_Corte_NOVO!$B$9:$B$126,[1]IFIX_Corte_NOVO!$EX$9:$EX$126,"N/A",0)</f>
        <v>0.1</v>
      </c>
      <c r="J35">
        <f>_xlfn.XLOOKUP(B35,[1]IFIX_Corte_NOVO!$B$9:$B$126,[1]IFIX_Corte_NOVO!$FA$9:$FA$126,"N/A",0)</f>
        <v>1.105</v>
      </c>
    </row>
    <row r="36" spans="1:10" x14ac:dyDescent="0.25">
      <c r="A36" s="1" t="s">
        <v>40</v>
      </c>
      <c r="B36" s="1" t="str">
        <f t="shared" si="0"/>
        <v>PVBI11</v>
      </c>
      <c r="C36" t="s">
        <v>123</v>
      </c>
      <c r="D36" s="2">
        <f>_xlfn.XLOOKUP(B36,[1]IFIX_Corte_NOVO!$B$9:$B$126,[1]IFIX_Corte_NOVO!$BL$9:$BL$126,"N/A",0)</f>
        <v>2849445455.3699999</v>
      </c>
      <c r="E36">
        <f>_xlfn.XLOOKUP(B36,[1]IFIX_Corte_NOVO!$B$9:$B$126,[1]IFIX_Corte_NOVO!$BW$9:$BW$126,"N/A",0)</f>
        <v>160275</v>
      </c>
      <c r="F36">
        <f>_xlfn.XLOOKUP(B36,[1]IFIX_Corte_NOVO!$B$9:$B$126,[1]IFIX_Corte_NOVO!$FI$9:$FI$126,"N/A",0)</f>
        <v>27130067</v>
      </c>
      <c r="G36" s="2">
        <f>_xlfn.XLOOKUP(B36,[1]IFIX_Corte_NOVO!$B$9:$B$126,[1]IFIX_Corte_NOVO!$BY$9:$BY$126,"N/A",0)</f>
        <v>3639040.7345000007</v>
      </c>
      <c r="H36" s="2">
        <v>19758680.620000001</v>
      </c>
      <c r="I36">
        <f>_xlfn.XLOOKUP(B36,[1]IFIX_Corte_NOVO!$B$9:$B$126,[1]IFIX_Corte_NOVO!$EX$9:$EX$126,"N/A",0)</f>
        <v>0.5</v>
      </c>
      <c r="J36">
        <f>_xlfn.XLOOKUP(B36,[1]IFIX_Corte_NOVO!$B$9:$B$126,[1]IFIX_Corte_NOVO!$FA$9:$FA$126,"N/A",0)</f>
        <v>6.8500000000000005</v>
      </c>
    </row>
    <row r="37" spans="1:10" x14ac:dyDescent="0.25">
      <c r="A37" s="1" t="s">
        <v>41</v>
      </c>
      <c r="B37" s="1" t="str">
        <f t="shared" si="0"/>
        <v>BRCR11</v>
      </c>
      <c r="C37" t="s">
        <v>123</v>
      </c>
      <c r="D37" s="2">
        <f>_xlfn.XLOOKUP(B37,[1]IFIX_Corte_NOVO!$B$9:$B$126,[1]IFIX_Corte_NOVO!$BL$9:$BL$126,"N/A",0)</f>
        <v>2308061786.52</v>
      </c>
      <c r="E37">
        <f>_xlfn.XLOOKUP(B37,[1]IFIX_Corte_NOVO!$B$9:$B$126,[1]IFIX_Corte_NOVO!$BW$9:$BW$126,"N/A",0)</f>
        <v>125929</v>
      </c>
      <c r="F37">
        <f>_xlfn.XLOOKUP(B37,[1]IFIX_Corte_NOVO!$B$9:$B$126,[1]IFIX_Corte_NOVO!$FI$9:$FI$126,"N/A",0)</f>
        <v>26638202</v>
      </c>
      <c r="G37" s="2">
        <f>_xlfn.XLOOKUP(B37,[1]IFIX_Corte_NOVO!$B$9:$B$126,[1]IFIX_Corte_NOVO!$BY$9:$BY$126,"N/A",0)</f>
        <v>1439371.7580000001</v>
      </c>
      <c r="H37" s="2">
        <v>8877315.0399999991</v>
      </c>
      <c r="I37">
        <f>_xlfn.XLOOKUP(B37,[1]IFIX_Corte_NOVO!$B$9:$B$126,[1]IFIX_Corte_NOVO!$EX$9:$EX$126,"N/A",0)</f>
        <v>0.45</v>
      </c>
      <c r="J37">
        <f>_xlfn.XLOOKUP(B37,[1]IFIX_Corte_NOVO!$B$9:$B$126,[1]IFIX_Corte_NOVO!$FA$9:$FA$126,"N/A",0)</f>
        <v>5.83</v>
      </c>
    </row>
    <row r="38" spans="1:10" x14ac:dyDescent="0.25">
      <c r="A38" s="1" t="s">
        <v>42</v>
      </c>
      <c r="B38" s="1" t="str">
        <f t="shared" si="0"/>
        <v>JSRE11</v>
      </c>
      <c r="C38" t="s">
        <v>123</v>
      </c>
      <c r="D38" s="2">
        <f>_xlfn.XLOOKUP(B38,[1]IFIX_Corte_NOVO!$B$9:$B$126,[1]IFIX_Corte_NOVO!$BL$9:$BL$126,"N/A",0)</f>
        <v>2118502406.01</v>
      </c>
      <c r="E38">
        <f>_xlfn.XLOOKUP(B38,[1]IFIX_Corte_NOVO!$B$9:$B$126,[1]IFIX_Corte_NOVO!$BW$9:$BW$126,"N/A",0)</f>
        <v>89624</v>
      </c>
      <c r="F38">
        <f>_xlfn.XLOOKUP(B38,[1]IFIX_Corte_NOVO!$B$9:$B$126,[1]IFIX_Corte_NOVO!$FI$9:$FI$126,"N/A",0)</f>
        <v>20767328</v>
      </c>
      <c r="G38" s="2">
        <f>_xlfn.XLOOKUP(B38,[1]IFIX_Corte_NOVO!$B$9:$B$126,[1]IFIX_Corte_NOVO!$BY$9:$BY$126,"N/A",0)</f>
        <v>1814507.048</v>
      </c>
      <c r="H38" s="2">
        <v>11054589.119999999</v>
      </c>
      <c r="I38">
        <f>_xlfn.XLOOKUP(B38,[1]IFIX_Corte_NOVO!$B$9:$B$126,[1]IFIX_Corte_NOVO!$EX$9:$EX$126,"N/A",0)</f>
        <v>0.48</v>
      </c>
      <c r="J38">
        <f>_xlfn.XLOOKUP(B38,[1]IFIX_Corte_NOVO!$B$9:$B$126,[1]IFIX_Corte_NOVO!$FA$9:$FA$126,"N/A",0)</f>
        <v>5.7600000000000016</v>
      </c>
    </row>
    <row r="39" spans="1:10" x14ac:dyDescent="0.25">
      <c r="A39" s="1" t="s">
        <v>43</v>
      </c>
      <c r="B39" s="1" t="str">
        <f t="shared" si="0"/>
        <v>HGRE11</v>
      </c>
      <c r="C39" t="s">
        <v>123</v>
      </c>
      <c r="D39" s="2">
        <f>_xlfn.XLOOKUP(B39,[1]IFIX_Corte_NOVO!$B$9:$B$126,[1]IFIX_Corte_NOVO!$BL$9:$BL$126,"N/A",0)</f>
        <v>1823122096.8900003</v>
      </c>
      <c r="E39">
        <f>_xlfn.XLOOKUP(B39,[1]IFIX_Corte_NOVO!$B$9:$B$126,[1]IFIX_Corte_NOVO!$BW$9:$BW$126,"N/A",0)</f>
        <v>142072</v>
      </c>
      <c r="F39">
        <f>_xlfn.XLOOKUP(B39,[1]IFIX_Corte_NOVO!$B$9:$B$126,[1]IFIX_Corte_NOVO!$FI$9:$FI$126,"N/A",0)</f>
        <v>11817767</v>
      </c>
      <c r="G39" s="2">
        <f>_xlfn.XLOOKUP(B39,[1]IFIX_Corte_NOVO!$B$9:$B$126,[1]IFIX_Corte_NOVO!$BY$9:$BY$126,"N/A",0)</f>
        <v>1911153.7380000004</v>
      </c>
      <c r="H39" s="2">
        <v>9239195.25</v>
      </c>
      <c r="I39">
        <f>_xlfn.XLOOKUP(B39,[1]IFIX_Corte_NOVO!$B$9:$B$126,[1]IFIX_Corte_NOVO!$EX$9:$EX$126,"N/A",0)</f>
        <v>0.85</v>
      </c>
      <c r="J39">
        <f>_xlfn.XLOOKUP(B39,[1]IFIX_Corte_NOVO!$B$9:$B$126,[1]IFIX_Corte_NOVO!$FA$9:$FA$126,"N/A",0)</f>
        <v>10.36</v>
      </c>
    </row>
    <row r="40" spans="1:10" x14ac:dyDescent="0.25">
      <c r="A40" s="1" t="s">
        <v>44</v>
      </c>
      <c r="B40" s="1" t="str">
        <f t="shared" si="0"/>
        <v>BROF11</v>
      </c>
      <c r="C40" t="s">
        <v>123</v>
      </c>
      <c r="D40" s="2">
        <f>_xlfn.XLOOKUP(B40,[1]IFIX_Corte_NOVO!$B$9:$B$126,[1]IFIX_Corte_NOVO!$BL$9:$BL$126,"N/A",0)</f>
        <v>1272522333.7</v>
      </c>
      <c r="E40">
        <f>_xlfn.XLOOKUP(B40,[1]IFIX_Corte_NOVO!$B$9:$B$126,[1]IFIX_Corte_NOVO!$BW$9:$BW$126,"N/A",0)</f>
        <v>9374</v>
      </c>
      <c r="F40">
        <f>_xlfn.XLOOKUP(B40,[1]IFIX_Corte_NOVO!$B$9:$B$126,[1]IFIX_Corte_NOVO!$FI$9:$FI$126,"N/A",0)</f>
        <v>11610812</v>
      </c>
      <c r="G40" s="2">
        <f>_xlfn.XLOOKUP(B40,[1]IFIX_Corte_NOVO!$B$9:$B$126,[1]IFIX_Corte_NOVO!$BY$9:$BY$126,"N/A",0)</f>
        <v>509956.21250000008</v>
      </c>
      <c r="H40" s="2">
        <v>3471114.08</v>
      </c>
      <c r="I40">
        <f>_xlfn.XLOOKUP(B40,[1]IFIX_Corte_NOVO!$B$9:$B$126,[1]IFIX_Corte_NOVO!$EX$9:$EX$126,"N/A",0)</f>
        <v>0.59</v>
      </c>
      <c r="J40">
        <f>_xlfn.XLOOKUP(B40,[1]IFIX_Corte_NOVO!$B$9:$B$126,[1]IFIX_Corte_NOVO!$FA$9:$FA$126,"N/A",0)</f>
        <v>5.494688</v>
      </c>
    </row>
    <row r="41" spans="1:10" x14ac:dyDescent="0.25">
      <c r="A41" s="1" t="s">
        <v>45</v>
      </c>
      <c r="B41" s="1" t="str">
        <f t="shared" si="0"/>
        <v>GTWR11</v>
      </c>
      <c r="C41" t="s">
        <v>123</v>
      </c>
      <c r="D41" s="2">
        <f>_xlfn.XLOOKUP(B41,[1]IFIX_Corte_NOVO!$B$9:$B$126,[1]IFIX_Corte_NOVO!$BL$9:$BL$126,"N/A",0)</f>
        <v>1196875265.21</v>
      </c>
      <c r="E41">
        <f>_xlfn.XLOOKUP(B41,[1]IFIX_Corte_NOVO!$B$9:$B$126,[1]IFIX_Corte_NOVO!$BW$9:$BW$126,"N/A",0)</f>
        <v>36390</v>
      </c>
      <c r="F41">
        <f>_xlfn.XLOOKUP(B41,[1]IFIX_Corte_NOVO!$B$9:$B$126,[1]IFIX_Corte_NOVO!$FI$9:$FI$126,"N/A",0)</f>
        <v>12000000</v>
      </c>
      <c r="G41" s="2">
        <f>_xlfn.XLOOKUP(B41,[1]IFIX_Corte_NOVO!$B$9:$B$126,[1]IFIX_Corte_NOVO!$BY$9:$BY$126,"N/A",0)</f>
        <v>1086056.2879999999</v>
      </c>
      <c r="H41" s="2">
        <v>4037342.67</v>
      </c>
      <c r="I41">
        <f>_xlfn.XLOOKUP(B41,[1]IFIX_Corte_NOVO!$B$9:$B$126,[1]IFIX_Corte_NOVO!$EX$9:$EX$126,"N/A",0)</f>
        <v>0.83</v>
      </c>
      <c r="J41">
        <f>_xlfn.XLOOKUP(B41,[1]IFIX_Corte_NOVO!$B$9:$B$126,[1]IFIX_Corte_NOVO!$FA$9:$FA$126,"N/A",0)</f>
        <v>9.68</v>
      </c>
    </row>
    <row r="42" spans="1:10" x14ac:dyDescent="0.25">
      <c r="A42" s="1" t="s">
        <v>46</v>
      </c>
      <c r="B42" s="1" t="str">
        <f t="shared" si="0"/>
        <v>KORE11</v>
      </c>
      <c r="C42" t="s">
        <v>123</v>
      </c>
      <c r="D42" s="2">
        <f>_xlfn.XLOOKUP(B42,[1]IFIX_Corte_NOVO!$B$9:$B$126,[1]IFIX_Corte_NOVO!$BL$9:$BL$126,"N/A",0)</f>
        <v>1019968768.61</v>
      </c>
      <c r="E42">
        <f>_xlfn.XLOOKUP(B42,[1]IFIX_Corte_NOVO!$B$9:$B$126,[1]IFIX_Corte_NOVO!$BW$9:$BW$126,"N/A",0)</f>
        <v>23526</v>
      </c>
      <c r="F42">
        <f>_xlfn.XLOOKUP(B42,[1]IFIX_Corte_NOVO!$B$9:$B$126,[1]IFIX_Corte_NOVO!$FI$9:$FI$126,"N/A",0)</f>
        <v>9625000</v>
      </c>
      <c r="G42" s="2">
        <f>_xlfn.XLOOKUP(B42,[1]IFIX_Corte_NOVO!$B$9:$B$126,[1]IFIX_Corte_NOVO!$BY$9:$BY$126,"N/A",0)</f>
        <v>1980193.7339999997</v>
      </c>
      <c r="H42" s="2">
        <v>12925377.85</v>
      </c>
      <c r="I42">
        <f>_xlfn.XLOOKUP(B42,[1]IFIX_Corte_NOVO!$B$9:$B$126,[1]IFIX_Corte_NOVO!$EX$9:$EX$126,"N/A",0)</f>
        <v>1.25</v>
      </c>
      <c r="J42">
        <f>_xlfn.XLOOKUP(B42,[1]IFIX_Corte_NOVO!$B$9:$B$126,[1]IFIX_Corte_NOVO!$FA$9:$FA$126,"N/A",0)</f>
        <v>15</v>
      </c>
    </row>
    <row r="43" spans="1:10" x14ac:dyDescent="0.25">
      <c r="A43" s="1" t="s">
        <v>47</v>
      </c>
      <c r="B43" s="1" t="str">
        <f t="shared" si="0"/>
        <v>VINO11</v>
      </c>
      <c r="C43" t="s">
        <v>123</v>
      </c>
      <c r="D43" s="2">
        <f>_xlfn.XLOOKUP(B43,[1]IFIX_Corte_NOVO!$B$9:$B$126,[1]IFIX_Corte_NOVO!$BL$9:$BL$126,"N/A",0)</f>
        <v>851787665.66999996</v>
      </c>
      <c r="E43">
        <f>_xlfn.XLOOKUP(B43,[1]IFIX_Corte_NOVO!$B$9:$B$126,[1]IFIX_Corte_NOVO!$BW$9:$BW$126,"N/A",0)</f>
        <v>150707</v>
      </c>
      <c r="F43">
        <f>_xlfn.XLOOKUP(B43,[1]IFIX_Corte_NOVO!$B$9:$B$126,[1]IFIX_Corte_NOVO!$FI$9:$FI$126,"N/A",0)</f>
        <v>82826295</v>
      </c>
      <c r="G43" s="2">
        <f>_xlfn.XLOOKUP(B43,[1]IFIX_Corte_NOVO!$B$9:$B$126,[1]IFIX_Corte_NOVO!$BY$9:$BY$126,"N/A",0)</f>
        <v>580418.93299999996</v>
      </c>
      <c r="H43" s="2">
        <v>3104253.1</v>
      </c>
      <c r="I43">
        <f>_xlfn.XLOOKUP(B43,[1]IFIX_Corte_NOVO!$B$9:$B$126,[1]IFIX_Corte_NOVO!$EX$9:$EX$126,"N/A",0)</f>
        <v>0.05</v>
      </c>
      <c r="J43">
        <f>_xlfn.XLOOKUP(B43,[1]IFIX_Corte_NOVO!$B$9:$B$126,[1]IFIX_Corte_NOVO!$FA$9:$FA$126,"N/A",0)</f>
        <v>0.62200000000000011</v>
      </c>
    </row>
    <row r="44" spans="1:10" x14ac:dyDescent="0.25">
      <c r="A44" s="1" t="s">
        <v>48</v>
      </c>
      <c r="B44" s="1" t="str">
        <f t="shared" si="0"/>
        <v>RECT11</v>
      </c>
      <c r="C44" t="s">
        <v>123</v>
      </c>
      <c r="D44" s="2">
        <f>_xlfn.XLOOKUP(B44,[1]IFIX_Corte_NOVO!$B$9:$B$126,[1]IFIX_Corte_NOVO!$BL$9:$BL$126,"N/A",0)</f>
        <v>777140902.80999994</v>
      </c>
      <c r="E44">
        <f>_xlfn.XLOOKUP(B44,[1]IFIX_Corte_NOVO!$B$9:$B$126,[1]IFIX_Corte_NOVO!$BW$9:$BW$126,"N/A",0)</f>
        <v>54070</v>
      </c>
      <c r="F44">
        <f>_xlfn.XLOOKUP(B44,[1]IFIX_Corte_NOVO!$B$9:$B$126,[1]IFIX_Corte_NOVO!$FI$9:$FI$126,"N/A",0)</f>
        <v>8543493</v>
      </c>
      <c r="G44" s="2">
        <f>_xlfn.XLOOKUP(B44,[1]IFIX_Corte_NOVO!$B$9:$B$126,[1]IFIX_Corte_NOVO!$BY$9:$BY$126,"N/A",0)</f>
        <v>286019.03300000005</v>
      </c>
      <c r="H44" s="2">
        <v>1152192.25</v>
      </c>
      <c r="I44">
        <f>_xlfn.XLOOKUP(B44,[1]IFIX_Corte_NOVO!$B$9:$B$126,[1]IFIX_Corte_NOVO!$EX$9:$EX$126,"N/A",0)</f>
        <v>0.37</v>
      </c>
      <c r="J44">
        <f>_xlfn.XLOOKUP(B44,[1]IFIX_Corte_NOVO!$B$9:$B$126,[1]IFIX_Corte_NOVO!$FA$9:$FA$126,"N/A",0)</f>
        <v>4.3233999999999995</v>
      </c>
    </row>
    <row r="45" spans="1:10" x14ac:dyDescent="0.25">
      <c r="A45" s="1" t="s">
        <v>49</v>
      </c>
      <c r="B45" s="1" t="str">
        <f t="shared" si="0"/>
        <v>RCRB11</v>
      </c>
      <c r="C45" t="s">
        <v>123</v>
      </c>
      <c r="D45" s="2">
        <f>_xlfn.XLOOKUP(B45,[1]IFIX_Corte_NOVO!$B$9:$B$126,[1]IFIX_Corte_NOVO!$BL$9:$BL$126,"N/A",0)</f>
        <v>741418792.03999996</v>
      </c>
      <c r="E45">
        <f>_xlfn.XLOOKUP(B45,[1]IFIX_Corte_NOVO!$B$9:$B$126,[1]IFIX_Corte_NOVO!$BW$9:$BW$126,"N/A",0)</f>
        <v>29428</v>
      </c>
      <c r="F45">
        <f>_xlfn.XLOOKUP(B45,[1]IFIX_Corte_NOVO!$B$9:$B$126,[1]IFIX_Corte_NOVO!$FI$9:$FI$126,"N/A",0)</f>
        <v>3690695</v>
      </c>
      <c r="G45" s="2">
        <f>_xlfn.XLOOKUP(B45,[1]IFIX_Corte_NOVO!$B$9:$B$126,[1]IFIX_Corte_NOVO!$BY$9:$BY$126,"N/A",0)</f>
        <v>1549841.7955</v>
      </c>
      <c r="H45" s="2">
        <v>5559097.9299999997</v>
      </c>
      <c r="I45">
        <f>_xlfn.XLOOKUP(B45,[1]IFIX_Corte_NOVO!$B$9:$B$126,[1]IFIX_Corte_NOVO!$EX$9:$EX$126,"N/A",0)</f>
        <v>0.88</v>
      </c>
      <c r="J45">
        <f>_xlfn.XLOOKUP(B45,[1]IFIX_Corte_NOVO!$B$9:$B$126,[1]IFIX_Corte_NOVO!$FA$9:$FA$126,"N/A",0)</f>
        <v>11.209999999999999</v>
      </c>
    </row>
    <row r="46" spans="1:10" x14ac:dyDescent="0.25">
      <c r="A46" s="1" t="s">
        <v>50</v>
      </c>
      <c r="B46" s="1" t="str">
        <f t="shared" si="0"/>
        <v>HGPO11</v>
      </c>
      <c r="C46" t="s">
        <v>123</v>
      </c>
      <c r="D46" s="2">
        <f>_xlfn.XLOOKUP(B46,[1]IFIX_Corte_NOVO!$B$9:$B$126,[1]IFIX_Corte_NOVO!$BL$9:$BL$126,"N/A",0)</f>
        <v>241009225.66999999</v>
      </c>
      <c r="E46">
        <f>_xlfn.XLOOKUP(B46,[1]IFIX_Corte_NOVO!$B$9:$B$126,[1]IFIX_Corte_NOVO!$BW$9:$BW$126,"N/A",0)</f>
        <v>10273</v>
      </c>
      <c r="F46">
        <f>_xlfn.XLOOKUP(B46,[1]IFIX_Corte_NOVO!$B$9:$B$126,[1]IFIX_Corte_NOVO!$FI$9:$FI$126,"N/A",0)</f>
        <v>1753057</v>
      </c>
      <c r="G46" s="2">
        <f>_xlfn.XLOOKUP(B46,[1]IFIX_Corte_NOVO!$B$9:$B$126,[1]IFIX_Corte_NOVO!$BY$9:$BY$126,"N/A",0)</f>
        <v>234559.22649999996</v>
      </c>
      <c r="H46" s="2">
        <v>827502.78</v>
      </c>
      <c r="I46">
        <f>_xlfn.XLOOKUP(B46,[1]IFIX_Corte_NOVO!$B$9:$B$126,[1]IFIX_Corte_NOVO!$EX$9:$EX$126,"N/A",0)</f>
        <v>0</v>
      </c>
      <c r="J46">
        <f>_xlfn.XLOOKUP(B46,[1]IFIX_Corte_NOVO!$B$9:$B$126,[1]IFIX_Corte_NOVO!$FA$9:$FA$126,"N/A",0)</f>
        <v>0</v>
      </c>
    </row>
    <row r="47" spans="1:10" x14ac:dyDescent="0.25">
      <c r="A47" s="1" t="s">
        <v>51</v>
      </c>
      <c r="B47" s="1" t="str">
        <f t="shared" si="0"/>
        <v>TEPP11</v>
      </c>
      <c r="C47" t="s">
        <v>123</v>
      </c>
      <c r="D47" s="2">
        <f>_xlfn.XLOOKUP(B47,[1]IFIX_Corte_NOVO!$B$9:$B$126,[1]IFIX_Corte_NOVO!$BL$9:$BL$126,"N/A",0)</f>
        <v>408353350.67000002</v>
      </c>
      <c r="E47">
        <f>_xlfn.XLOOKUP(B47,[1]IFIX_Corte_NOVO!$B$9:$B$126,[1]IFIX_Corte_NOVO!$BW$9:$BW$126,"N/A",0)</f>
        <v>28753</v>
      </c>
      <c r="F47">
        <f>_xlfn.XLOOKUP(B47,[1]IFIX_Corte_NOVO!$B$9:$B$126,[1]IFIX_Corte_NOVO!$FI$9:$FI$126,"N/A",0)</f>
        <v>4221967</v>
      </c>
      <c r="G47" s="2">
        <f>_xlfn.XLOOKUP(B47,[1]IFIX_Corte_NOVO!$B$9:$B$126,[1]IFIX_Corte_NOVO!$BY$9:$BY$126,"N/A",0)</f>
        <v>417066.93399999995</v>
      </c>
      <c r="H47" s="2">
        <v>2709119.25</v>
      </c>
      <c r="I47">
        <f>_xlfn.XLOOKUP(B47,[1]IFIX_Corte_NOVO!$B$9:$B$126,[1]IFIX_Corte_NOVO!$EX$9:$EX$126,"N/A",0)</f>
        <v>0.95</v>
      </c>
      <c r="J47">
        <f>_xlfn.XLOOKUP(B47,[1]IFIX_Corte_NOVO!$B$9:$B$126,[1]IFIX_Corte_NOVO!$FA$9:$FA$126,"N/A",0)</f>
        <v>10.69</v>
      </c>
    </row>
    <row r="48" spans="1:10" x14ac:dyDescent="0.25">
      <c r="A48" s="1" t="s">
        <v>52</v>
      </c>
      <c r="B48" s="1" t="str">
        <f t="shared" si="0"/>
        <v>AIEC11</v>
      </c>
      <c r="C48" t="s">
        <v>123</v>
      </c>
      <c r="D48" s="2">
        <f>_xlfn.XLOOKUP(B48,[1]IFIX_Corte_NOVO!$B$9:$B$126,[1]IFIX_Corte_NOVO!$BL$9:$BL$126,"N/A",0)</f>
        <v>374671371.56999999</v>
      </c>
      <c r="E48">
        <f>_xlfn.XLOOKUP(B48,[1]IFIX_Corte_NOVO!$B$9:$B$126,[1]IFIX_Corte_NOVO!$BW$9:$BW$126,"N/A",0)</f>
        <v>17230</v>
      </c>
      <c r="F48">
        <f>_xlfn.XLOOKUP(B48,[1]IFIX_Corte_NOVO!$B$9:$B$126,[1]IFIX_Corte_NOVO!$FI$9:$FI$126,"N/A",0)</f>
        <v>4824987</v>
      </c>
      <c r="G48" s="2">
        <f>_xlfn.XLOOKUP(B48,[1]IFIX_Corte_NOVO!$B$9:$B$126,[1]IFIX_Corte_NOVO!$BY$9:$BY$126,"N/A",0)</f>
        <v>314270.99199999997</v>
      </c>
      <c r="H48" s="2">
        <v>1514627.99</v>
      </c>
      <c r="I48">
        <f>_xlfn.XLOOKUP(B48,[1]IFIX_Corte_NOVO!$B$9:$B$126,[1]IFIX_Corte_NOVO!$EX$9:$EX$126,"N/A",0)</f>
        <v>0.32</v>
      </c>
      <c r="J48">
        <f>_xlfn.XLOOKUP(B48,[1]IFIX_Corte_NOVO!$B$9:$B$126,[1]IFIX_Corte_NOVO!$FA$9:$FA$126,"N/A",0)</f>
        <v>7.240000000000002</v>
      </c>
    </row>
    <row r="49" spans="1:10" x14ac:dyDescent="0.25">
      <c r="A49" s="1" t="s">
        <v>53</v>
      </c>
      <c r="B49" s="1" t="str">
        <f t="shared" si="0"/>
        <v>FATN11</v>
      </c>
      <c r="C49" t="s">
        <v>123</v>
      </c>
      <c r="D49" s="2">
        <f>_xlfn.XLOOKUP(B49,[1]IFIX_Corte_NOVO!$B$9:$B$126,[1]IFIX_Corte_NOVO!$BL$9:$BL$126,"N/A",0)</f>
        <v>433703437.74000001</v>
      </c>
      <c r="E49">
        <f>_xlfn.XLOOKUP(B49,[1]IFIX_Corte_NOVO!$B$9:$B$126,[1]IFIX_Corte_NOVO!$BW$9:$BW$126,"N/A",0)</f>
        <v>17266</v>
      </c>
      <c r="F49">
        <f>_xlfn.XLOOKUP(B49,[1]IFIX_Corte_NOVO!$B$9:$B$126,[1]IFIX_Corte_NOVO!$FI$9:$FI$126,"N/A",0)</f>
        <v>4393292</v>
      </c>
      <c r="G49" s="2">
        <f>_xlfn.XLOOKUP(B49,[1]IFIX_Corte_NOVO!$B$9:$B$126,[1]IFIX_Corte_NOVO!$BY$9:$BY$126,"N/A",0)</f>
        <v>966268.3600000001</v>
      </c>
      <c r="H49" s="2">
        <v>5176707.05</v>
      </c>
      <c r="I49">
        <f>_xlfn.XLOOKUP(B49,[1]IFIX_Corte_NOVO!$B$9:$B$126,[1]IFIX_Corte_NOVO!$EX$9:$EX$126,"N/A",0)</f>
        <v>0.8</v>
      </c>
      <c r="J49">
        <f>_xlfn.XLOOKUP(B49,[1]IFIX_Corte_NOVO!$B$9:$B$126,[1]IFIX_Corte_NOVO!$FA$9:$FA$126,"N/A",0)</f>
        <v>9.9999999999999982</v>
      </c>
    </row>
    <row r="50" spans="1:10" x14ac:dyDescent="0.25">
      <c r="A50" s="1" t="s">
        <v>54</v>
      </c>
      <c r="B50" s="1" t="str">
        <f t="shared" si="0"/>
        <v>RZTR11</v>
      </c>
      <c r="C50" t="s">
        <v>124</v>
      </c>
      <c r="D50" s="2">
        <f>_xlfn.XLOOKUP(B50,[1]IFIX_Corte_NOVO!$B$9:$B$126,[1]IFIX_Corte_NOVO!$BL$9:$BL$126,"N/A",0)</f>
        <v>1814469116.95</v>
      </c>
      <c r="E50">
        <f>_xlfn.XLOOKUP(B50,[1]IFIX_Corte_NOVO!$B$9:$B$126,[1]IFIX_Corte_NOVO!$BW$9:$BW$126,"N/A",0)</f>
        <v>140391</v>
      </c>
      <c r="F50">
        <f>_xlfn.XLOOKUP(B50,[1]IFIX_Corte_NOVO!$B$9:$B$126,[1]IFIX_Corte_NOVO!$FI$9:$FI$126,"N/A",0)</f>
        <v>18851720</v>
      </c>
      <c r="G50" s="2">
        <f>_xlfn.XLOOKUP(B50,[1]IFIX_Corte_NOVO!$B$9:$B$126,[1]IFIX_Corte_NOVO!$BY$9:$BY$126,"N/A",0)</f>
        <v>4085774.0904999999</v>
      </c>
      <c r="H50" s="2">
        <v>11843479.1</v>
      </c>
      <c r="I50">
        <f>_xlfn.XLOOKUP(B50,[1]IFIX_Corte_NOVO!$B$9:$B$126,[1]IFIX_Corte_NOVO!$EX$9:$EX$126,"N/A",0)</f>
        <v>1.05</v>
      </c>
      <c r="J50">
        <f>_xlfn.XLOOKUP(B50,[1]IFIX_Corte_NOVO!$B$9:$B$126,[1]IFIX_Corte_NOVO!$FA$9:$FA$126,"N/A",0)</f>
        <v>11.850000000000003</v>
      </c>
    </row>
    <row r="51" spans="1:10" x14ac:dyDescent="0.25">
      <c r="A51" s="1" t="s">
        <v>55</v>
      </c>
      <c r="B51" s="1" t="str">
        <f t="shared" si="0"/>
        <v>BTRA11</v>
      </c>
      <c r="C51" t="s">
        <v>124</v>
      </c>
      <c r="D51" s="2">
        <f>_xlfn.XLOOKUP(B51,[1]IFIX_Corte_NOVO!$B$9:$B$126,[1]IFIX_Corte_NOVO!$BL$9:$BL$126,"N/A",0)</f>
        <v>375706814.06999999</v>
      </c>
      <c r="E51">
        <f>_xlfn.XLOOKUP(B51,[1]IFIX_Corte_NOVO!$B$9:$B$126,[1]IFIX_Corte_NOVO!$BW$9:$BW$126,"N/A",0)</f>
        <v>12946</v>
      </c>
      <c r="F51">
        <f>_xlfn.XLOOKUP(B51,[1]IFIX_Corte_NOVO!$B$9:$B$126,[1]IFIX_Corte_NOVO!$FI$9:$FI$126,"N/A",0)</f>
        <v>3364559</v>
      </c>
      <c r="G51" s="2">
        <f>_xlfn.XLOOKUP(B51,[1]IFIX_Corte_NOVO!$B$9:$B$126,[1]IFIX_Corte_NOVO!$BY$9:$BY$126,"N/A",0)</f>
        <v>282010.10500000004</v>
      </c>
      <c r="H51" s="2">
        <v>605958.59</v>
      </c>
      <c r="I51">
        <f>_xlfn.XLOOKUP(B51,[1]IFIX_Corte_NOVO!$B$9:$B$126,[1]IFIX_Corte_NOVO!$EX$9:$EX$126,"N/A",0)</f>
        <v>0</v>
      </c>
      <c r="J51">
        <f>_xlfn.XLOOKUP(B51,[1]IFIX_Corte_NOVO!$B$9:$B$126,[1]IFIX_Corte_NOVO!$FA$9:$FA$126,"N/A",0)</f>
        <v>2.6999999999999997</v>
      </c>
    </row>
    <row r="52" spans="1:10" x14ac:dyDescent="0.25">
      <c r="A52" s="1" t="s">
        <v>56</v>
      </c>
      <c r="B52" s="1" t="str">
        <f t="shared" si="0"/>
        <v>SNEL11</v>
      </c>
      <c r="C52" t="s">
        <v>124</v>
      </c>
      <c r="D52" s="2">
        <f>_xlfn.XLOOKUP(B52,[1]IFIX_Corte_NOVO!$B$9:$B$126,[1]IFIX_Corte_NOVO!$BL$9:$BL$126,"N/A",0)</f>
        <v>311670932.12999994</v>
      </c>
      <c r="E52">
        <f>_xlfn.XLOOKUP(B52,[1]IFIX_Corte_NOVO!$B$9:$B$126,[1]IFIX_Corte_NOVO!$BW$9:$BW$126,"N/A",0)</f>
        <v>28933</v>
      </c>
      <c r="F52">
        <f>_xlfn.XLOOKUP(B52,[1]IFIX_Corte_NOVO!$B$9:$B$126,[1]IFIX_Corte_NOVO!$FI$9:$FI$126,"N/A",0)</f>
        <v>38334202</v>
      </c>
      <c r="G52" s="2">
        <f>_xlfn.XLOOKUP(B52,[1]IFIX_Corte_NOVO!$B$9:$B$126,[1]IFIX_Corte_NOVO!$BY$9:$BY$126,"N/A",0)</f>
        <v>567108.12849999988</v>
      </c>
      <c r="H52" s="2">
        <v>7457134.04</v>
      </c>
      <c r="I52">
        <f>_xlfn.XLOOKUP(B52,[1]IFIX_Corte_NOVO!$B$9:$B$126,[1]IFIX_Corte_NOVO!$EX$9:$EX$126,"N/A",0)</f>
        <v>0.1</v>
      </c>
      <c r="J52">
        <f>_xlfn.XLOOKUP(B52,[1]IFIX_Corte_NOVO!$B$9:$B$126,[1]IFIX_Corte_NOVO!$FA$9:$FA$126,"N/A",0)</f>
        <v>1.2033299999999998</v>
      </c>
    </row>
    <row r="53" spans="1:10" x14ac:dyDescent="0.25">
      <c r="A53" s="1" t="s">
        <v>57</v>
      </c>
      <c r="B53" s="1" t="str">
        <f t="shared" si="0"/>
        <v>HTMX11</v>
      </c>
      <c r="C53" t="s">
        <v>124</v>
      </c>
      <c r="D53" s="2">
        <f>_xlfn.XLOOKUP(B53,[1]IFIX_Corte_NOVO!$B$9:$B$126,[1]IFIX_Corte_NOVO!$BL$9:$BL$126,"N/A",0)</f>
        <v>419962256.40999997</v>
      </c>
      <c r="E53">
        <f>_xlfn.XLOOKUP(B53,[1]IFIX_Corte_NOVO!$B$9:$B$126,[1]IFIX_Corte_NOVO!$BW$9:$BW$126,"N/A",0)</f>
        <v>37760</v>
      </c>
      <c r="F53">
        <f>_xlfn.XLOOKUP(B53,[1]IFIX_Corte_NOVO!$B$9:$B$126,[1]IFIX_Corte_NOVO!$FI$9:$FI$126,"N/A",0)</f>
        <v>2888094</v>
      </c>
      <c r="G53" s="2">
        <f>_xlfn.XLOOKUP(B53,[1]IFIX_Corte_NOVO!$B$9:$B$126,[1]IFIX_Corte_NOVO!$BY$9:$BY$126,"N/A",0)</f>
        <v>785554.97750000004</v>
      </c>
      <c r="H53" s="2">
        <v>3734408.58</v>
      </c>
      <c r="I53">
        <f>_xlfn.XLOOKUP(B53,[1]IFIX_Corte_NOVO!$B$9:$B$126,[1]IFIX_Corte_NOVO!$EX$9:$EX$126,"N/A",0)</f>
        <v>0.8</v>
      </c>
      <c r="J53">
        <f>_xlfn.XLOOKUP(B53,[1]IFIX_Corte_NOVO!$B$9:$B$126,[1]IFIX_Corte_NOVO!$FA$9:$FA$126,"N/A",0)</f>
        <v>23.498259000000001</v>
      </c>
    </row>
    <row r="54" spans="1:10" x14ac:dyDescent="0.25">
      <c r="A54" s="1" t="s">
        <v>58</v>
      </c>
      <c r="B54" s="1" t="str">
        <f t="shared" si="0"/>
        <v>TGAR11</v>
      </c>
      <c r="C54" t="s">
        <v>125</v>
      </c>
      <c r="D54" s="2">
        <f>_xlfn.XLOOKUP(B54,[1]IFIX_Corte_NOVO!$B$9:$B$126,[1]IFIX_Corte_NOVO!$BL$9:$BL$126,"N/A",0)</f>
        <v>2659051483.4000001</v>
      </c>
      <c r="E54">
        <f>_xlfn.XLOOKUP(B54,[1]IFIX_Corte_NOVO!$B$9:$B$126,[1]IFIX_Corte_NOVO!$BW$9:$BW$126,"N/A",0)</f>
        <v>157894</v>
      </c>
      <c r="F54">
        <f>_xlfn.XLOOKUP(B54,[1]IFIX_Corte_NOVO!$B$9:$B$126,[1]IFIX_Corte_NOVO!$FI$9:$FI$126,"N/A",0)</f>
        <v>23567968</v>
      </c>
      <c r="G54" s="2">
        <f>_xlfn.XLOOKUP(B54,[1]IFIX_Corte_NOVO!$B$9:$B$126,[1]IFIX_Corte_NOVO!$BY$9:$BY$126,"N/A",0)</f>
        <v>4460576.3085000003</v>
      </c>
      <c r="H54" s="2">
        <v>18863841.68</v>
      </c>
      <c r="I54">
        <f>_xlfn.XLOOKUP(B54,[1]IFIX_Corte_NOVO!$B$9:$B$126,[1]IFIX_Corte_NOVO!$EX$9:$EX$126,"N/A",0)</f>
        <v>1</v>
      </c>
      <c r="J54">
        <f>_xlfn.XLOOKUP(B54,[1]IFIX_Corte_NOVO!$B$9:$B$126,[1]IFIX_Corte_NOVO!$FA$9:$FA$126,"N/A",0)</f>
        <v>13.56</v>
      </c>
    </row>
    <row r="55" spans="1:10" x14ac:dyDescent="0.25">
      <c r="A55" s="1" t="s">
        <v>59</v>
      </c>
      <c r="B55" s="1" t="str">
        <f t="shared" si="0"/>
        <v>MFII11</v>
      </c>
      <c r="C55" t="s">
        <v>125</v>
      </c>
      <c r="D55" s="2">
        <f>_xlfn.XLOOKUP(B55,[1]IFIX_Corte_NOVO!$B$9:$B$126,[1]IFIX_Corte_NOVO!$BL$9:$BL$126,"N/A",0)</f>
        <v>623753335.50999999</v>
      </c>
      <c r="E55">
        <f>_xlfn.XLOOKUP(B55,[1]IFIX_Corte_NOVO!$B$9:$B$126,[1]IFIX_Corte_NOVO!$BW$9:$BW$126,"N/A",0)</f>
        <v>33199</v>
      </c>
      <c r="F55">
        <f>_xlfn.XLOOKUP(B55,[1]IFIX_Corte_NOVO!$B$9:$B$126,[1]IFIX_Corte_NOVO!$FI$9:$FI$126,"N/A",0)</f>
        <v>5962395</v>
      </c>
      <c r="G55" s="2">
        <f>_xlfn.XLOOKUP(B55,[1]IFIX_Corte_NOVO!$B$9:$B$126,[1]IFIX_Corte_NOVO!$BY$9:$BY$126,"N/A",0)</f>
        <v>828529.82149999985</v>
      </c>
      <c r="H55" s="2">
        <v>4582842.8099999996</v>
      </c>
      <c r="I55">
        <f>_xlfn.XLOOKUP(B55,[1]IFIX_Corte_NOVO!$B$9:$B$126,[1]IFIX_Corte_NOVO!$EX$9:$EX$126,"N/A",0)</f>
        <v>1.1000000000000001</v>
      </c>
      <c r="J55">
        <f>_xlfn.XLOOKUP(B55,[1]IFIX_Corte_NOVO!$B$9:$B$126,[1]IFIX_Corte_NOVO!$FA$9:$FA$126,"N/A",0)</f>
        <v>13.909999999999998</v>
      </c>
    </row>
    <row r="56" spans="1:10" x14ac:dyDescent="0.25">
      <c r="A56" s="1" t="s">
        <v>60</v>
      </c>
      <c r="B56" s="1" t="str">
        <f t="shared" si="0"/>
        <v>HFOF11</v>
      </c>
      <c r="C56" t="s">
        <v>126</v>
      </c>
      <c r="D56" s="2">
        <f>_xlfn.XLOOKUP(B56,[1]IFIX_Corte_NOVO!$B$9:$B$126,[1]IFIX_Corte_NOVO!$BL$9:$BL$126,"N/A",0)</f>
        <v>1597713773.3499999</v>
      </c>
      <c r="E56">
        <f>_xlfn.XLOOKUP(B56,[1]IFIX_Corte_NOVO!$B$9:$B$126,[1]IFIX_Corte_NOVO!$BW$9:$BW$126,"N/A",0)</f>
        <v>72617</v>
      </c>
      <c r="F56">
        <f>_xlfn.XLOOKUP(B56,[1]IFIX_Corte_NOVO!$B$9:$B$126,[1]IFIX_Corte_NOVO!$FI$9:$FI$126,"N/A",0)</f>
        <v>230460000</v>
      </c>
      <c r="G56" s="2">
        <f>_xlfn.XLOOKUP(B56,[1]IFIX_Corte_NOVO!$B$9:$B$126,[1]IFIX_Corte_NOVO!$BY$9:$BY$126,"N/A",0)</f>
        <v>1299885.2960000001</v>
      </c>
      <c r="H56" s="2">
        <v>9958353.3499999996</v>
      </c>
      <c r="I56">
        <f>_xlfn.XLOOKUP(B56,[1]IFIX_Corte_NOVO!$B$9:$B$126,[1]IFIX_Corte_NOVO!$EX$9:$EX$126,"N/A",0)</f>
        <v>5.6000000000000008E-2</v>
      </c>
      <c r="J56">
        <f>_xlfn.XLOOKUP(B56,[1]IFIX_Corte_NOVO!$B$9:$B$126,[1]IFIX_Corte_NOVO!$FA$9:$FA$126,"N/A",0)</f>
        <v>0.70599999999999996</v>
      </c>
    </row>
    <row r="57" spans="1:10" x14ac:dyDescent="0.25">
      <c r="A57" s="1" t="s">
        <v>61</v>
      </c>
      <c r="B57" s="1" t="str">
        <f t="shared" si="0"/>
        <v>RBRF11</v>
      </c>
      <c r="C57" t="s">
        <v>126</v>
      </c>
      <c r="D57" s="2">
        <f>_xlfn.XLOOKUP(B57,[1]IFIX_Corte_NOVO!$B$9:$B$126,[1]IFIX_Corte_NOVO!$BL$9:$BL$126,"N/A",0)</f>
        <v>1172732807.1700001</v>
      </c>
      <c r="E57">
        <f>_xlfn.XLOOKUP(B57,[1]IFIX_Corte_NOVO!$B$9:$B$126,[1]IFIX_Corte_NOVO!$BW$9:$BW$126,"N/A",0)</f>
        <v>118918</v>
      </c>
      <c r="F57">
        <f>_xlfn.XLOOKUP(B57,[1]IFIX_Corte_NOVO!$B$9:$B$126,[1]IFIX_Corte_NOVO!$FI$9:$FI$126,"N/A",0)</f>
        <v>136807700</v>
      </c>
      <c r="G57" s="2">
        <f>_xlfn.XLOOKUP(B57,[1]IFIX_Corte_NOVO!$B$9:$B$126,[1]IFIX_Corte_NOVO!$BY$9:$BY$126,"N/A",0)</f>
        <v>1958033.7655000002</v>
      </c>
      <c r="H57" s="2">
        <v>9613215.5700000003</v>
      </c>
      <c r="I57">
        <f>_xlfn.XLOOKUP(B57,[1]IFIX_Corte_NOVO!$B$9:$B$126,[1]IFIX_Corte_NOVO!$EX$9:$EX$126,"N/A",0)</f>
        <v>0.06</v>
      </c>
      <c r="J57">
        <f>_xlfn.XLOOKUP(B57,[1]IFIX_Corte_NOVO!$B$9:$B$126,[1]IFIX_Corte_NOVO!$FA$9:$FA$126,"N/A",0)</f>
        <v>0.82920000000000016</v>
      </c>
    </row>
    <row r="58" spans="1:10" x14ac:dyDescent="0.25">
      <c r="A58" s="1" t="s">
        <v>62</v>
      </c>
      <c r="B58" s="1" t="str">
        <f t="shared" si="0"/>
        <v>JSAF11</v>
      </c>
      <c r="C58" t="s">
        <v>126</v>
      </c>
      <c r="D58" s="2">
        <f>_xlfn.XLOOKUP(B58,[1]IFIX_Corte_NOVO!$B$9:$B$126,[1]IFIX_Corte_NOVO!$BL$9:$BL$126,"N/A",0)</f>
        <v>690797148.38</v>
      </c>
      <c r="E58">
        <f>_xlfn.XLOOKUP(B58,[1]IFIX_Corte_NOVO!$B$9:$B$126,[1]IFIX_Corte_NOVO!$BW$9:$BW$126,"N/A",0)</f>
        <v>20027</v>
      </c>
      <c r="F58">
        <f>_xlfn.XLOOKUP(B58,[1]IFIX_Corte_NOVO!$B$9:$B$126,[1]IFIX_Corte_NOVO!$FI$9:$FI$126,"N/A",0)</f>
        <v>77523290</v>
      </c>
      <c r="G58" s="2">
        <f>_xlfn.XLOOKUP(B58,[1]IFIX_Corte_NOVO!$B$9:$B$126,[1]IFIX_Corte_NOVO!$BY$9:$BY$126,"N/A",0)</f>
        <v>1764649.4254999999</v>
      </c>
      <c r="H58" s="2">
        <v>6078040.4000000004</v>
      </c>
      <c r="I58">
        <f>_xlfn.XLOOKUP(B58,[1]IFIX_Corte_NOVO!$B$9:$B$126,[1]IFIX_Corte_NOVO!$EX$9:$EX$126,"N/A",0)</f>
        <v>9.0999999999999998E-2</v>
      </c>
      <c r="J58">
        <f>_xlfn.XLOOKUP(B58,[1]IFIX_Corte_NOVO!$B$9:$B$126,[1]IFIX_Corte_NOVO!$FA$9:$FA$126,"N/A",0)</f>
        <v>1.119</v>
      </c>
    </row>
    <row r="59" spans="1:10" x14ac:dyDescent="0.25">
      <c r="A59" s="1" t="s">
        <v>63</v>
      </c>
      <c r="B59" s="1" t="str">
        <f t="shared" si="0"/>
        <v>KFOF11</v>
      </c>
      <c r="C59" t="s">
        <v>126</v>
      </c>
      <c r="D59" s="2">
        <f>_xlfn.XLOOKUP(B59,[1]IFIX_Corte_NOVO!$B$9:$B$126,[1]IFIX_Corte_NOVO!$BL$9:$BL$126,"N/A",0)</f>
        <v>613270791.94000006</v>
      </c>
      <c r="E59">
        <f>_xlfn.XLOOKUP(B59,[1]IFIX_Corte_NOVO!$B$9:$B$126,[1]IFIX_Corte_NOVO!$BW$9:$BW$126,"N/A",0)</f>
        <v>28050</v>
      </c>
      <c r="F59">
        <f>_xlfn.XLOOKUP(B59,[1]IFIX_Corte_NOVO!$B$9:$B$126,[1]IFIX_Corte_NOVO!$FI$9:$FI$126,"N/A",0)</f>
        <v>7014565</v>
      </c>
      <c r="G59" s="2">
        <f>_xlfn.XLOOKUP(B59,[1]IFIX_Corte_NOVO!$B$9:$B$126,[1]IFIX_Corte_NOVO!$BY$9:$BY$126,"N/A",0)</f>
        <v>1258622.551</v>
      </c>
      <c r="H59" s="2">
        <v>6258526.3300000001</v>
      </c>
      <c r="I59">
        <f>_xlfn.XLOOKUP(B59,[1]IFIX_Corte_NOVO!$B$9:$B$126,[1]IFIX_Corte_NOVO!$EX$9:$EX$126,"N/A",0)</f>
        <v>0.75</v>
      </c>
      <c r="J59">
        <f>_xlfn.XLOOKUP(B59,[1]IFIX_Corte_NOVO!$B$9:$B$126,[1]IFIX_Corte_NOVO!$FA$9:$FA$126,"N/A",0)</f>
        <v>9.0500000000000007</v>
      </c>
    </row>
    <row r="60" spans="1:10" x14ac:dyDescent="0.25">
      <c r="A60" s="1" t="s">
        <v>64</v>
      </c>
      <c r="B60" s="1" t="str">
        <f t="shared" si="0"/>
        <v>BCIA11</v>
      </c>
      <c r="C60" t="s">
        <v>126</v>
      </c>
      <c r="D60" s="2">
        <f>_xlfn.XLOOKUP(B60,[1]IFIX_Corte_NOVO!$B$9:$B$126,[1]IFIX_Corte_NOVO!$BL$9:$BL$126,"N/A",0)</f>
        <v>366371421.88999999</v>
      </c>
      <c r="E60">
        <f>_xlfn.XLOOKUP(B60,[1]IFIX_Corte_NOVO!$B$9:$B$126,[1]IFIX_Corte_NOVO!$BW$9:$BW$126,"N/A",0)</f>
        <v>23795</v>
      </c>
      <c r="F60">
        <f>_xlfn.XLOOKUP(B60,[1]IFIX_Corte_NOVO!$B$9:$B$126,[1]IFIX_Corte_NOVO!$FI$9:$FI$126,"N/A",0)</f>
        <v>3719038</v>
      </c>
      <c r="G60" s="2">
        <f>_xlfn.XLOOKUP(B60,[1]IFIX_Corte_NOVO!$B$9:$B$126,[1]IFIX_Corte_NOVO!$BY$9:$BY$126,"N/A",0)</f>
        <v>411939.68199999991</v>
      </c>
      <c r="H60" s="2">
        <v>3938219.6</v>
      </c>
      <c r="I60">
        <f>_xlfn.XLOOKUP(B60,[1]IFIX_Corte_NOVO!$B$9:$B$126,[1]IFIX_Corte_NOVO!$EX$9:$EX$126,"N/A",0)</f>
        <v>0.84</v>
      </c>
      <c r="J60">
        <f>_xlfn.XLOOKUP(B60,[1]IFIX_Corte_NOVO!$B$9:$B$126,[1]IFIX_Corte_NOVO!$FA$9:$FA$126,"N/A",0)</f>
        <v>10.339999999999998</v>
      </c>
    </row>
    <row r="61" spans="1:10" x14ac:dyDescent="0.25">
      <c r="A61" s="1" t="s">
        <v>65</v>
      </c>
      <c r="B61" s="1" t="str">
        <f t="shared" si="0"/>
        <v>KISU11</v>
      </c>
      <c r="C61" t="s">
        <v>126</v>
      </c>
      <c r="D61" s="2">
        <f>_xlfn.XLOOKUP(B61,[1]IFIX_Corte_NOVO!$B$9:$B$126,[1]IFIX_Corte_NOVO!$BL$9:$BL$126,"N/A",0)</f>
        <v>357271875.20999992</v>
      </c>
      <c r="E61">
        <f>_xlfn.XLOOKUP(B61,[1]IFIX_Corte_NOVO!$B$9:$B$126,[1]IFIX_Corte_NOVO!$BW$9:$BW$126,"N/A",0)</f>
        <v>110336</v>
      </c>
      <c r="F61">
        <f>_xlfn.XLOOKUP(B61,[1]IFIX_Corte_NOVO!$B$9:$B$126,[1]IFIX_Corte_NOVO!$FI$9:$FI$126,"N/A",0)</f>
        <v>44196050</v>
      </c>
      <c r="G61" s="2">
        <f>_xlfn.XLOOKUP(B61,[1]IFIX_Corte_NOVO!$B$9:$B$126,[1]IFIX_Corte_NOVO!$BY$9:$BY$126,"N/A",0)</f>
        <v>518640.3079999999</v>
      </c>
      <c r="H61" s="2">
        <v>6248314.5</v>
      </c>
      <c r="I61">
        <f>_xlfn.XLOOKUP(B61,[1]IFIX_Corte_NOVO!$B$9:$B$126,[1]IFIX_Corte_NOVO!$EX$9:$EX$126,"N/A",0)</f>
        <v>7.0000000000000007E-2</v>
      </c>
      <c r="J61">
        <f>_xlfn.XLOOKUP(B61,[1]IFIX_Corte_NOVO!$B$9:$B$126,[1]IFIX_Corte_NOVO!$FA$9:$FA$126,"N/A",0)</f>
        <v>0.83800000000000008</v>
      </c>
    </row>
    <row r="62" spans="1:10" x14ac:dyDescent="0.25">
      <c r="A62" s="1" t="s">
        <v>66</v>
      </c>
      <c r="B62" s="1" t="str">
        <f t="shared" si="0"/>
        <v>XPSF11</v>
      </c>
      <c r="C62" t="s">
        <v>126</v>
      </c>
      <c r="D62" s="2">
        <f>_xlfn.XLOOKUP(B62,[1]IFIX_Corte_NOVO!$B$9:$B$126,[1]IFIX_Corte_NOVO!$BL$9:$BL$126,"N/A",0)</f>
        <v>332498899.38</v>
      </c>
      <c r="E62">
        <f>_xlfn.XLOOKUP(B62,[1]IFIX_Corte_NOVO!$B$9:$B$126,[1]IFIX_Corte_NOVO!$BW$9:$BW$126,"N/A",0)</f>
        <v>62509</v>
      </c>
      <c r="F62">
        <f>_xlfn.XLOOKUP(B62,[1]IFIX_Corte_NOVO!$B$9:$B$126,[1]IFIX_Corte_NOVO!$FI$9:$FI$126,"N/A",0)</f>
        <v>43302140</v>
      </c>
      <c r="G62" s="2">
        <f>_xlfn.XLOOKUP(B62,[1]IFIX_Corte_NOVO!$B$9:$B$126,[1]IFIX_Corte_NOVO!$BY$9:$BY$126,"N/A",0)</f>
        <v>481781.26199999999</v>
      </c>
      <c r="H62" s="2">
        <v>1824528.83</v>
      </c>
      <c r="I62">
        <f>_xlfn.XLOOKUP(B62,[1]IFIX_Corte_NOVO!$B$9:$B$126,[1]IFIX_Corte_NOVO!$EX$9:$EX$126,"N/A",0)</f>
        <v>0.06</v>
      </c>
      <c r="J62">
        <f>_xlfn.XLOOKUP(B62,[1]IFIX_Corte_NOVO!$B$9:$B$126,[1]IFIX_Corte_NOVO!$FA$9:$FA$126,"N/A",0)</f>
        <v>0.75100000000000011</v>
      </c>
    </row>
    <row r="63" spans="1:10" x14ac:dyDescent="0.25">
      <c r="A63" s="1" t="s">
        <v>67</v>
      </c>
      <c r="B63" s="1" t="str">
        <f t="shared" si="0"/>
        <v>BPFF11</v>
      </c>
      <c r="C63" t="s">
        <v>126</v>
      </c>
      <c r="D63" s="2">
        <f>_xlfn.XLOOKUP(B63,[1]IFIX_Corte_NOVO!$B$9:$B$126,[1]IFIX_Corte_NOVO!$BL$9:$BL$126,"N/A",0)</f>
        <v>320031504.69</v>
      </c>
      <c r="E63">
        <f>_xlfn.XLOOKUP(B63,[1]IFIX_Corte_NOVO!$B$9:$B$126,[1]IFIX_Corte_NOVO!$BW$9:$BW$126,"N/A",0)</f>
        <v>20869</v>
      </c>
      <c r="F63">
        <f>_xlfn.XLOOKUP(B63,[1]IFIX_Corte_NOVO!$B$9:$B$126,[1]IFIX_Corte_NOVO!$FI$9:$FI$126,"N/A",0)</f>
        <v>4492326</v>
      </c>
      <c r="G63" s="2">
        <f>_xlfn.XLOOKUP(B63,[1]IFIX_Corte_NOVO!$B$9:$B$126,[1]IFIX_Corte_NOVO!$BY$9:$BY$126,"N/A",0)</f>
        <v>209633.05849999998</v>
      </c>
      <c r="H63" s="2">
        <v>1443225.69</v>
      </c>
      <c r="I63">
        <f>_xlfn.XLOOKUP(B63,[1]IFIX_Corte_NOVO!$B$9:$B$126,[1]IFIX_Corte_NOVO!$EX$9:$EX$126,"N/A",0)</f>
        <v>0.62</v>
      </c>
      <c r="J63">
        <f>_xlfn.XLOOKUP(B63,[1]IFIX_Corte_NOVO!$B$9:$B$126,[1]IFIX_Corte_NOVO!$FA$9:$FA$126,"N/A",0)</f>
        <v>7.36</v>
      </c>
    </row>
    <row r="64" spans="1:10" x14ac:dyDescent="0.25">
      <c r="A64" s="1" t="s">
        <v>68</v>
      </c>
      <c r="B64" s="1" t="str">
        <f t="shared" ref="B64:B113" si="1">LEFT(A64,6)</f>
        <v>HGFF11</v>
      </c>
      <c r="C64" t="s">
        <v>126</v>
      </c>
      <c r="D64" s="2">
        <f>_xlfn.XLOOKUP(B64,[1]IFIX_Corte_NOVO!$B$9:$B$126,[1]IFIX_Corte_NOVO!$BL$9:$BL$126,"N/A",0)</f>
        <v>235249107.22</v>
      </c>
      <c r="E64">
        <f>_xlfn.XLOOKUP(B64,[1]IFIX_Corte_NOVO!$B$9:$B$126,[1]IFIX_Corte_NOVO!$BW$9:$BW$126,"N/A",0)</f>
        <v>15482</v>
      </c>
      <c r="F64">
        <f>_xlfn.XLOOKUP(B64,[1]IFIX_Corte_NOVO!$B$9:$B$126,[1]IFIX_Corte_NOVO!$FI$9:$FI$126,"N/A",0)</f>
        <v>2863597</v>
      </c>
      <c r="G64" s="2">
        <f>_xlfn.XLOOKUP(B64,[1]IFIX_Corte_NOVO!$B$9:$B$126,[1]IFIX_Corte_NOVO!$BY$9:$BY$126,"N/A",0)</f>
        <v>287403.1825</v>
      </c>
      <c r="H64" s="2">
        <v>1502405.81</v>
      </c>
      <c r="I64">
        <f>_xlfn.XLOOKUP(B64,[1]IFIX_Corte_NOVO!$B$9:$B$126,[1]IFIX_Corte_NOVO!$EX$9:$EX$126,"N/A",0)</f>
        <v>0.68</v>
      </c>
      <c r="J64">
        <f>_xlfn.XLOOKUP(B64,[1]IFIX_Corte_NOVO!$B$9:$B$126,[1]IFIX_Corte_NOVO!$FA$9:$FA$126,"N/A",0)</f>
        <v>8.9700000000000006</v>
      </c>
    </row>
    <row r="65" spans="1:10" x14ac:dyDescent="0.25">
      <c r="A65" s="1" t="s">
        <v>69</v>
      </c>
      <c r="B65" s="1" t="str">
        <f t="shared" si="1"/>
        <v>SNFF11</v>
      </c>
      <c r="C65" t="s">
        <v>126</v>
      </c>
      <c r="D65" s="2">
        <f>_xlfn.XLOOKUP(B65,[1]IFIX_Corte_NOVO!$B$9:$B$126,[1]IFIX_Corte_NOVO!$BL$9:$BL$126,"N/A",0)</f>
        <v>335809901.37</v>
      </c>
      <c r="E65">
        <f>_xlfn.XLOOKUP(B65,[1]IFIX_Corte_NOVO!$B$9:$B$126,[1]IFIX_Corte_NOVO!$BW$9:$BW$126,"N/A",0)</f>
        <v>28705</v>
      </c>
      <c r="F65">
        <f>_xlfn.XLOOKUP(B65,[1]IFIX_Corte_NOVO!$B$9:$B$126,[1]IFIX_Corte_NOVO!$FI$9:$FI$126,"N/A",0)</f>
        <v>4020635</v>
      </c>
      <c r="G65" s="2">
        <f>_xlfn.XLOOKUP(B65,[1]IFIX_Corte_NOVO!$B$9:$B$126,[1]IFIX_Corte_NOVO!$BY$9:$BY$126,"N/A",0)</f>
        <v>842388.51749999984</v>
      </c>
      <c r="H65" s="2">
        <v>2067182.57</v>
      </c>
      <c r="I65">
        <f>_xlfn.XLOOKUP(B65,[1]IFIX_Corte_NOVO!$B$9:$B$126,[1]IFIX_Corte_NOVO!$EX$9:$EX$126,"N/A",0)</f>
        <v>0.72</v>
      </c>
      <c r="J65">
        <f>_xlfn.XLOOKUP(B65,[1]IFIX_Corte_NOVO!$B$9:$B$126,[1]IFIX_Corte_NOVO!$FA$9:$FA$126,"N/A",0)</f>
        <v>9.86</v>
      </c>
    </row>
    <row r="66" spans="1:10" x14ac:dyDescent="0.25">
      <c r="A66" s="1" t="s">
        <v>70</v>
      </c>
      <c r="B66" s="1" t="str">
        <f t="shared" si="1"/>
        <v>RBFF11</v>
      </c>
      <c r="C66" t="s">
        <v>126</v>
      </c>
      <c r="D66" s="2">
        <f>_xlfn.XLOOKUP(B66,[1]IFIX_Corte_NOVO!$B$9:$B$126,[1]IFIX_Corte_NOVO!$BL$9:$BL$126,"N/A",0)</f>
        <v>227911525.87</v>
      </c>
      <c r="E66">
        <f>_xlfn.XLOOKUP(B66,[1]IFIX_Corte_NOVO!$B$9:$B$126,[1]IFIX_Corte_NOVO!$BW$9:$BW$126,"N/A",0)</f>
        <v>25241</v>
      </c>
      <c r="F66">
        <f>_xlfn.XLOOKUP(B66,[1]IFIX_Corte_NOVO!$B$9:$B$126,[1]IFIX_Corte_NOVO!$FI$9:$FI$126,"N/A",0)</f>
        <v>3749215</v>
      </c>
      <c r="G66" s="2">
        <f>_xlfn.XLOOKUP(B66,[1]IFIX_Corte_NOVO!$B$9:$B$126,[1]IFIX_Corte_NOVO!$BY$9:$BY$126,"N/A",0)</f>
        <v>355709.28</v>
      </c>
      <c r="H66" s="2">
        <v>975036.11</v>
      </c>
      <c r="I66">
        <f>_xlfn.XLOOKUP(B66,[1]IFIX_Corte_NOVO!$B$9:$B$126,[1]IFIX_Corte_NOVO!$EX$9:$EX$126,"N/A",0)</f>
        <v>0.51</v>
      </c>
      <c r="J66">
        <f>_xlfn.XLOOKUP(B66,[1]IFIX_Corte_NOVO!$B$9:$B$126,[1]IFIX_Corte_NOVO!$FA$9:$FA$126,"N/A",0)</f>
        <v>6.129999999999999</v>
      </c>
    </row>
    <row r="67" spans="1:10" x14ac:dyDescent="0.25">
      <c r="A67" s="1" t="s">
        <v>71</v>
      </c>
      <c r="B67" s="1" t="str">
        <f t="shared" si="1"/>
        <v>RVBI11</v>
      </c>
      <c r="C67" t="s">
        <v>126</v>
      </c>
      <c r="D67" s="2">
        <f>_xlfn.XLOOKUP(B67,[1]IFIX_Corte_NOVO!$B$9:$B$126,[1]IFIX_Corte_NOVO!$BL$9:$BL$126,"N/A",0)</f>
        <v>778652679.05999994</v>
      </c>
      <c r="E67">
        <f>_xlfn.XLOOKUP(B67,[1]IFIX_Corte_NOVO!$B$9:$B$126,[1]IFIX_Corte_NOVO!$BW$9:$BW$126,"N/A",0)</f>
        <v>52580</v>
      </c>
      <c r="F67">
        <f>_xlfn.XLOOKUP(B67,[1]IFIX_Corte_NOVO!$B$9:$B$126,[1]IFIX_Corte_NOVO!$FI$9:$FI$126,"N/A",0)</f>
        <v>10276012</v>
      </c>
      <c r="G67" s="2">
        <f>_xlfn.XLOOKUP(B67,[1]IFIX_Corte_NOVO!$B$9:$B$126,[1]IFIX_Corte_NOVO!$BY$9:$BY$126,"N/A",0)</f>
        <v>910455.09299999999</v>
      </c>
      <c r="H67" s="2">
        <v>4679901.28</v>
      </c>
      <c r="I67">
        <f>_xlfn.XLOOKUP(B67,[1]IFIX_Corte_NOVO!$B$9:$B$126,[1]IFIX_Corte_NOVO!$EX$9:$EX$126,"N/A",0)</f>
        <v>0.7</v>
      </c>
      <c r="J67">
        <f>_xlfn.XLOOKUP(B67,[1]IFIX_Corte_NOVO!$B$9:$B$126,[1]IFIX_Corte_NOVO!$FA$9:$FA$126,"N/A",0)</f>
        <v>8.8000000000000007</v>
      </c>
    </row>
    <row r="68" spans="1:10" x14ac:dyDescent="0.25">
      <c r="A68" s="1" t="s">
        <v>72</v>
      </c>
      <c r="B68" s="1" t="str">
        <f t="shared" si="1"/>
        <v>KNIP11</v>
      </c>
      <c r="C68" t="s">
        <v>127</v>
      </c>
      <c r="D68" s="2">
        <f>_xlfn.XLOOKUP(B68,[1]IFIX_Corte_NOVO!$B$9:$B$126,[1]IFIX_Corte_NOVO!$BL$9:$BL$126,"N/A",0)</f>
        <v>7394444153.8900003</v>
      </c>
      <c r="E68">
        <f>_xlfn.XLOOKUP(B68,[1]IFIX_Corte_NOVO!$B$9:$B$126,[1]IFIX_Corte_NOVO!$BW$9:$BW$126,"N/A",0)</f>
        <v>72815</v>
      </c>
      <c r="F68">
        <f>_xlfn.XLOOKUP(B68,[1]IFIX_Corte_NOVO!$B$9:$B$126,[1]IFIX_Corte_NOVO!$FI$9:$FI$126,"N/A",0)</f>
        <v>80078186</v>
      </c>
      <c r="G68" s="2">
        <f>_xlfn.XLOOKUP(B68,[1]IFIX_Corte_NOVO!$B$9:$B$126,[1]IFIX_Corte_NOVO!$BY$9:$BY$126,"N/A",0)</f>
        <v>5078515.824</v>
      </c>
      <c r="H68" s="2">
        <v>28459416.260000002</v>
      </c>
      <c r="I68">
        <f>_xlfn.XLOOKUP(B68,[1]IFIX_Corte_NOVO!$B$9:$B$126,[1]IFIX_Corte_NOVO!$EX$9:$EX$126,"N/A",0)</f>
        <v>1.25</v>
      </c>
      <c r="J68">
        <f>_xlfn.XLOOKUP(B68,[1]IFIX_Corte_NOVO!$B$9:$B$126,[1]IFIX_Corte_NOVO!$FA$9:$FA$126,"N/A",0)</f>
        <v>10.83</v>
      </c>
    </row>
    <row r="69" spans="1:10" x14ac:dyDescent="0.25">
      <c r="A69" s="1" t="s">
        <v>73</v>
      </c>
      <c r="B69" s="1" t="str">
        <f t="shared" si="1"/>
        <v>KNCR11</v>
      </c>
      <c r="C69" t="s">
        <v>127</v>
      </c>
      <c r="D69" s="2">
        <f>_xlfn.XLOOKUP(B69,[1]IFIX_Corte_NOVO!$B$9:$B$126,[1]IFIX_Corte_NOVO!$BL$9:$BL$126,"N/A",0)</f>
        <v>7783806997.9799995</v>
      </c>
      <c r="E69">
        <f>_xlfn.XLOOKUP(B69,[1]IFIX_Corte_NOVO!$B$9:$B$126,[1]IFIX_Corte_NOVO!$BW$9:$BW$126,"N/A",0)</f>
        <v>401191</v>
      </c>
      <c r="F69">
        <f>_xlfn.XLOOKUP(B69,[1]IFIX_Corte_NOVO!$B$9:$B$126,[1]IFIX_Corte_NOVO!$FI$9:$FI$126,"N/A",0)</f>
        <v>76509724</v>
      </c>
      <c r="G69" s="2">
        <f>_xlfn.XLOOKUP(B69,[1]IFIX_Corte_NOVO!$B$9:$B$126,[1]IFIX_Corte_NOVO!$BY$9:$BY$126,"N/A",0)</f>
        <v>10227833.146000002</v>
      </c>
      <c r="H69" s="2">
        <v>56614274.82</v>
      </c>
      <c r="I69">
        <f>_xlfn.XLOOKUP(B69,[1]IFIX_Corte_NOVO!$B$9:$B$126,[1]IFIX_Corte_NOVO!$EX$9:$EX$126,"N/A",0)</f>
        <v>1.1599999999999999</v>
      </c>
      <c r="J69">
        <f>_xlfn.XLOOKUP(B69,[1]IFIX_Corte_NOVO!$B$9:$B$126,[1]IFIX_Corte_NOVO!$FA$9:$FA$126,"N/A",0)</f>
        <v>12.159999999999998</v>
      </c>
    </row>
    <row r="70" spans="1:10" x14ac:dyDescent="0.25">
      <c r="A70" s="1" t="s">
        <v>74</v>
      </c>
      <c r="B70" s="1" t="str">
        <f t="shared" si="1"/>
        <v>MXRF11</v>
      </c>
      <c r="C70" t="s">
        <v>127</v>
      </c>
      <c r="D70" s="2">
        <f>_xlfn.XLOOKUP(B70,[1]IFIX_Corte_NOVO!$B$9:$B$126,[1]IFIX_Corte_NOVO!$BL$9:$BL$126,"N/A",0)</f>
        <v>4111884080.9000001</v>
      </c>
      <c r="E70">
        <f>_xlfn.XLOOKUP(B70,[1]IFIX_Corte_NOVO!$B$9:$B$126,[1]IFIX_Corte_NOVO!$BW$9:$BW$126,"N/A",0)</f>
        <v>1290269</v>
      </c>
      <c r="F70">
        <f>_xlfn.XLOOKUP(B70,[1]IFIX_Corte_NOVO!$B$9:$B$126,[1]IFIX_Corte_NOVO!$FI$9:$FI$126,"N/A",0)</f>
        <v>437325297</v>
      </c>
      <c r="G70" s="2">
        <f>_xlfn.XLOOKUP(B70,[1]IFIX_Corte_NOVO!$B$9:$B$126,[1]IFIX_Corte_NOVO!$BY$9:$BY$126,"N/A",0)</f>
        <v>10910702.217</v>
      </c>
      <c r="H70" s="2">
        <v>56748699.460000001</v>
      </c>
      <c r="I70">
        <f>_xlfn.XLOOKUP(B70,[1]IFIX_Corte_NOVO!$B$9:$B$126,[1]IFIX_Corte_NOVO!$EX$9:$EX$126,"N/A",0)</f>
        <v>0.1</v>
      </c>
      <c r="J70">
        <f>_xlfn.XLOOKUP(B70,[1]IFIX_Corte_NOVO!$B$9:$B$126,[1]IFIX_Corte_NOVO!$FA$9:$FA$126,"N/A",0)</f>
        <v>1.1399999999999999</v>
      </c>
    </row>
    <row r="71" spans="1:10" x14ac:dyDescent="0.25">
      <c r="A71" s="1" t="s">
        <v>75</v>
      </c>
      <c r="B71" s="1" t="str">
        <f t="shared" si="1"/>
        <v>IRDM11</v>
      </c>
      <c r="C71" t="s">
        <v>127</v>
      </c>
      <c r="D71" s="2">
        <f>_xlfn.XLOOKUP(B71,[1]IFIX_Corte_NOVO!$B$9:$B$126,[1]IFIX_Corte_NOVO!$BL$9:$BL$126,"N/A",0)</f>
        <v>3013568629.71</v>
      </c>
      <c r="E71">
        <f>_xlfn.XLOOKUP(B71,[1]IFIX_Corte_NOVO!$B$9:$B$126,[1]IFIX_Corte_NOVO!$BW$9:$BW$126,"N/A",0)</f>
        <v>278974</v>
      </c>
      <c r="F71">
        <f>_xlfn.XLOOKUP(B71,[1]IFIX_Corte_NOVO!$B$9:$B$126,[1]IFIX_Corte_NOVO!$FI$9:$FI$126,"N/A",0)</f>
        <v>36433827</v>
      </c>
      <c r="G71" s="2">
        <f>_xlfn.XLOOKUP(B71,[1]IFIX_Corte_NOVO!$B$9:$B$126,[1]IFIX_Corte_NOVO!$BY$9:$BY$126,"N/A",0)</f>
        <v>2681680.6804999998</v>
      </c>
      <c r="H71" s="2">
        <v>11267928.880000001</v>
      </c>
      <c r="I71">
        <f>_xlfn.XLOOKUP(B71,[1]IFIX_Corte_NOVO!$B$9:$B$126,[1]IFIX_Corte_NOVO!$EX$9:$EX$126,"N/A",0)</f>
        <v>0.83</v>
      </c>
      <c r="J71">
        <f>_xlfn.XLOOKUP(B71,[1]IFIX_Corte_NOVO!$B$9:$B$126,[1]IFIX_Corte_NOVO!$FA$9:$FA$126,"N/A",0)</f>
        <v>9.25</v>
      </c>
    </row>
    <row r="72" spans="1:10" x14ac:dyDescent="0.25">
      <c r="A72" s="1" t="s">
        <v>76</v>
      </c>
      <c r="B72" s="1" t="str">
        <f t="shared" si="1"/>
        <v>KNHY11</v>
      </c>
      <c r="C72" t="s">
        <v>127</v>
      </c>
      <c r="D72" s="2">
        <f>_xlfn.XLOOKUP(B72,[1]IFIX_Corte_NOVO!$B$9:$B$126,[1]IFIX_Corte_NOVO!$BL$9:$BL$126,"N/A",0)</f>
        <v>2800706744.9299998</v>
      </c>
      <c r="E72">
        <f>_xlfn.XLOOKUP(B72,[1]IFIX_Corte_NOVO!$B$9:$B$126,[1]IFIX_Corte_NOVO!$BW$9:$BW$126,"N/A",0)</f>
        <v>25678</v>
      </c>
      <c r="F72">
        <f>_xlfn.XLOOKUP(B72,[1]IFIX_Corte_NOVO!$B$9:$B$126,[1]IFIX_Corte_NOVO!$FI$9:$FI$126,"N/A",0)</f>
        <v>28169507</v>
      </c>
      <c r="G72" s="2">
        <f>_xlfn.XLOOKUP(B72,[1]IFIX_Corte_NOVO!$B$9:$B$126,[1]IFIX_Corte_NOVO!$BY$9:$BY$126,"N/A",0)</f>
        <v>2536554.534</v>
      </c>
      <c r="H72" s="2">
        <v>14282312.83</v>
      </c>
      <c r="I72">
        <f>_xlfn.XLOOKUP(B72,[1]IFIX_Corte_NOVO!$B$9:$B$126,[1]IFIX_Corte_NOVO!$EX$9:$EX$126,"N/A",0)</f>
        <v>1.4</v>
      </c>
      <c r="J72">
        <f>_xlfn.XLOOKUP(B72,[1]IFIX_Corte_NOVO!$B$9:$B$126,[1]IFIX_Corte_NOVO!$FA$9:$FA$126,"N/A",0)</f>
        <v>13.329999999999998</v>
      </c>
    </row>
    <row r="73" spans="1:10" x14ac:dyDescent="0.25">
      <c r="A73" s="1" t="s">
        <v>77</v>
      </c>
      <c r="B73" s="1" t="str">
        <f t="shared" si="1"/>
        <v>CPTS11</v>
      </c>
      <c r="C73" t="s">
        <v>127</v>
      </c>
      <c r="D73" s="2">
        <f>_xlfn.XLOOKUP(B73,[1]IFIX_Corte_NOVO!$B$9:$B$126,[1]IFIX_Corte_NOVO!$BL$9:$BL$126,"N/A",0)</f>
        <v>2792302086.0799999</v>
      </c>
      <c r="E73">
        <f>_xlfn.XLOOKUP(B73,[1]IFIX_Corte_NOVO!$B$9:$B$126,[1]IFIX_Corte_NOVO!$BW$9:$BW$126,"N/A",0)</f>
        <v>354816</v>
      </c>
      <c r="F73">
        <f>_xlfn.XLOOKUP(B73,[1]IFIX_Corte_NOVO!$B$9:$B$126,[1]IFIX_Corte_NOVO!$FI$9:$FI$126,"N/A",0)</f>
        <v>317828140</v>
      </c>
      <c r="G73" s="2">
        <f>_xlfn.XLOOKUP(B73,[1]IFIX_Corte_NOVO!$B$9:$B$126,[1]IFIX_Corte_NOVO!$BY$9:$BY$126,"N/A",0)</f>
        <v>8644831.4835000001</v>
      </c>
      <c r="H73" s="2">
        <v>51723078.649999999</v>
      </c>
      <c r="I73">
        <f>_xlfn.XLOOKUP(B73,[1]IFIX_Corte_NOVO!$B$9:$B$126,[1]IFIX_Corte_NOVO!$EX$9:$EX$126,"N/A",0)</f>
        <v>8.5000000000000006E-2</v>
      </c>
      <c r="J73">
        <f>_xlfn.XLOOKUP(B73,[1]IFIX_Corte_NOVO!$B$9:$B$126,[1]IFIX_Corte_NOVO!$FA$9:$FA$126,"N/A",0)</f>
        <v>0.92299999999999982</v>
      </c>
    </row>
    <row r="74" spans="1:10" x14ac:dyDescent="0.25">
      <c r="A74" s="1" t="s">
        <v>78</v>
      </c>
      <c r="B74" s="1" t="str">
        <f t="shared" si="1"/>
        <v>RECR11</v>
      </c>
      <c r="C74" t="s">
        <v>127</v>
      </c>
      <c r="D74" s="2">
        <f>_xlfn.XLOOKUP(B74,[1]IFIX_Corte_NOVO!$B$9:$B$126,[1]IFIX_Corte_NOVO!$BL$9:$BL$126,"N/A",0)</f>
        <v>2372645080.6199999</v>
      </c>
      <c r="E74">
        <f>_xlfn.XLOOKUP(B74,[1]IFIX_Corte_NOVO!$B$9:$B$126,[1]IFIX_Corte_NOVO!$BW$9:$BW$126,"N/A",0)</f>
        <v>168274</v>
      </c>
      <c r="F74">
        <f>_xlfn.XLOOKUP(B74,[1]IFIX_Corte_NOVO!$B$9:$B$126,[1]IFIX_Corte_NOVO!$FI$9:$FI$126,"N/A",0)</f>
        <v>26441650</v>
      </c>
      <c r="G74" s="2">
        <f>_xlfn.XLOOKUP(B74,[1]IFIX_Corte_NOVO!$B$9:$B$126,[1]IFIX_Corte_NOVO!$BY$9:$BY$126,"N/A",0)</f>
        <v>2495210.2705000001</v>
      </c>
      <c r="H74" s="2">
        <v>17285409.170000002</v>
      </c>
      <c r="I74">
        <f>_xlfn.XLOOKUP(B74,[1]IFIX_Corte_NOVO!$B$9:$B$126,[1]IFIX_Corte_NOVO!$EX$9:$EX$126,"N/A",0)</f>
        <v>1.3608</v>
      </c>
      <c r="J74">
        <f>_xlfn.XLOOKUP(B74,[1]IFIX_Corte_NOVO!$B$9:$B$126,[1]IFIX_Corte_NOVO!$FA$9:$FA$126,"N/A",0)</f>
        <v>11.4458</v>
      </c>
    </row>
    <row r="75" spans="1:10" x14ac:dyDescent="0.25">
      <c r="A75" s="1" t="s">
        <v>79</v>
      </c>
      <c r="B75" s="1" t="str">
        <f t="shared" si="1"/>
        <v>HCTR11</v>
      </c>
      <c r="C75" t="s">
        <v>127</v>
      </c>
      <c r="D75" s="2">
        <f>_xlfn.XLOOKUP(B75,[1]IFIX_Corte_NOVO!$B$9:$B$126,[1]IFIX_Corte_NOVO!$BL$9:$BL$126,"N/A",0)</f>
        <v>2263658053.3800001</v>
      </c>
      <c r="E75">
        <f>_xlfn.XLOOKUP(B75,[1]IFIX_Corte_NOVO!$B$9:$B$126,[1]IFIX_Corte_NOVO!$BW$9:$BW$126,"N/A",0)</f>
        <v>142301</v>
      </c>
      <c r="F75">
        <f>_xlfn.XLOOKUP(B75,[1]IFIX_Corte_NOVO!$B$9:$B$126,[1]IFIX_Corte_NOVO!$FI$9:$FI$126,"N/A",0)</f>
        <v>22084202</v>
      </c>
      <c r="G75" s="2">
        <f>_xlfn.XLOOKUP(B75,[1]IFIX_Corte_NOVO!$B$9:$B$126,[1]IFIX_Corte_NOVO!$BY$9:$BY$126,"N/A",0)</f>
        <v>824859.80349999981</v>
      </c>
      <c r="H75" s="2">
        <v>4461640.79</v>
      </c>
      <c r="I75">
        <f>_xlfn.XLOOKUP(B75,[1]IFIX_Corte_NOVO!$B$9:$B$126,[1]IFIX_Corte_NOVO!$EX$9:$EX$126,"N/A",0)</f>
        <v>0.32</v>
      </c>
      <c r="J75">
        <f>_xlfn.XLOOKUP(B75,[1]IFIX_Corte_NOVO!$B$9:$B$126,[1]IFIX_Corte_NOVO!$FA$9:$FA$126,"N/A",0)</f>
        <v>4.3100000000000005</v>
      </c>
    </row>
    <row r="76" spans="1:10" x14ac:dyDescent="0.25">
      <c r="A76" s="1" t="s">
        <v>80</v>
      </c>
      <c r="B76" s="1" t="str">
        <f t="shared" si="1"/>
        <v>KNHF11</v>
      </c>
      <c r="C76" t="s">
        <v>127</v>
      </c>
      <c r="D76" s="2">
        <f>_xlfn.XLOOKUP(B76,[1]IFIX_Corte_NOVO!$B$9:$B$126,[1]IFIX_Corte_NOVO!$BL$9:$BL$126,"N/A",0)</f>
        <v>1937810026.5599999</v>
      </c>
      <c r="E76">
        <f>_xlfn.XLOOKUP(B76,[1]IFIX_Corte_NOVO!$B$9:$B$126,[1]IFIX_Corte_NOVO!$BW$9:$BW$126,"N/A",0)</f>
        <v>45333</v>
      </c>
      <c r="F76">
        <f>_xlfn.XLOOKUP(B76,[1]IFIX_Corte_NOVO!$B$9:$B$126,[1]IFIX_Corte_NOVO!$FI$9:$FI$126,"N/A",0)</f>
        <v>19663235</v>
      </c>
      <c r="G76" s="2">
        <f>_xlfn.XLOOKUP(B76,[1]IFIX_Corte_NOVO!$B$9:$B$126,[1]IFIX_Corte_NOVO!$BY$9:$BY$126,"N/A",0)</f>
        <v>3520544.2985</v>
      </c>
      <c r="H76" s="2">
        <v>19379031.059999999</v>
      </c>
      <c r="I76">
        <f>_xlfn.XLOOKUP(B76,[1]IFIX_Corte_NOVO!$B$9:$B$126,[1]IFIX_Corte_NOVO!$EX$9:$EX$126,"N/A",0)</f>
        <v>0.95</v>
      </c>
      <c r="J76">
        <f>_xlfn.XLOOKUP(B76,[1]IFIX_Corte_NOVO!$B$9:$B$126,[1]IFIX_Corte_NOVO!$FA$9:$FA$126,"N/A",0)</f>
        <v>10.850000000000001</v>
      </c>
    </row>
    <row r="77" spans="1:10" x14ac:dyDescent="0.25">
      <c r="A77" s="1" t="s">
        <v>81</v>
      </c>
      <c r="B77" s="1" t="str">
        <f t="shared" si="1"/>
        <v>MCCI11</v>
      </c>
      <c r="C77" t="s">
        <v>127</v>
      </c>
      <c r="D77" s="2">
        <f>_xlfn.XLOOKUP(B77,[1]IFIX_Corte_NOVO!$B$9:$B$126,[1]IFIX_Corte_NOVO!$BL$9:$BL$126,"N/A",0)</f>
        <v>1594497204.9400001</v>
      </c>
      <c r="E77">
        <f>_xlfn.XLOOKUP(B77,[1]IFIX_Corte_NOVO!$B$9:$B$126,[1]IFIX_Corte_NOVO!$BW$9:$BW$126,"N/A",0)</f>
        <v>105203</v>
      </c>
      <c r="F77">
        <f>_xlfn.XLOOKUP(B77,[1]IFIX_Corte_NOVO!$B$9:$B$126,[1]IFIX_Corte_NOVO!$FI$9:$FI$126,"N/A",0)</f>
        <v>16960024</v>
      </c>
      <c r="G77" s="2">
        <f>_xlfn.XLOOKUP(B77,[1]IFIX_Corte_NOVO!$B$9:$B$126,[1]IFIX_Corte_NOVO!$BY$9:$BY$126,"N/A",0)</f>
        <v>2668089.3550000004</v>
      </c>
      <c r="H77" s="2">
        <v>21895046.030000001</v>
      </c>
      <c r="I77">
        <f>_xlfn.XLOOKUP(B77,[1]IFIX_Corte_NOVO!$B$9:$B$126,[1]IFIX_Corte_NOVO!$EX$9:$EX$126,"N/A",0)</f>
        <v>0.9</v>
      </c>
      <c r="J77">
        <f>_xlfn.XLOOKUP(B77,[1]IFIX_Corte_NOVO!$B$9:$B$126,[1]IFIX_Corte_NOVO!$FA$9:$FA$126,"N/A",0)</f>
        <v>10.000000000000002</v>
      </c>
    </row>
    <row r="78" spans="1:10" x14ac:dyDescent="0.25">
      <c r="A78" s="1" t="s">
        <v>82</v>
      </c>
      <c r="B78" s="1" t="str">
        <f t="shared" si="1"/>
        <v>HGCR11</v>
      </c>
      <c r="C78" t="s">
        <v>127</v>
      </c>
      <c r="D78" s="2">
        <f>_xlfn.XLOOKUP(B78,[1]IFIX_Corte_NOVO!$B$9:$B$126,[1]IFIX_Corte_NOVO!$BL$9:$BL$126,"N/A",0)</f>
        <v>1492547914.4200001</v>
      </c>
      <c r="E78">
        <f>_xlfn.XLOOKUP(B78,[1]IFIX_Corte_NOVO!$B$9:$B$126,[1]IFIX_Corte_NOVO!$BW$9:$BW$126,"N/A",0)</f>
        <v>101923</v>
      </c>
      <c r="F78">
        <f>_xlfn.XLOOKUP(B78,[1]IFIX_Corte_NOVO!$B$9:$B$126,[1]IFIX_Corte_NOVO!$FI$9:$FI$126,"N/A",0)</f>
        <v>15418106</v>
      </c>
      <c r="G78" s="2">
        <f>_xlfn.XLOOKUP(B78,[1]IFIX_Corte_NOVO!$B$9:$B$126,[1]IFIX_Corte_NOVO!$BY$9:$BY$126,"N/A",0)</f>
        <v>2131866.8105000001</v>
      </c>
      <c r="H78" s="2">
        <v>11594060.18</v>
      </c>
      <c r="I78">
        <f>_xlfn.XLOOKUP(B78,[1]IFIX_Corte_NOVO!$B$9:$B$126,[1]IFIX_Corte_NOVO!$EX$9:$EX$126,"N/A",0)</f>
        <v>1.05</v>
      </c>
      <c r="J78">
        <f>_xlfn.XLOOKUP(B78,[1]IFIX_Corte_NOVO!$B$9:$B$126,[1]IFIX_Corte_NOVO!$FA$9:$FA$126,"N/A",0)</f>
        <v>11.799999999999997</v>
      </c>
    </row>
    <row r="79" spans="1:10" x14ac:dyDescent="0.25">
      <c r="A79" s="1" t="s">
        <v>83</v>
      </c>
      <c r="B79" s="1" t="str">
        <f t="shared" si="1"/>
        <v>KNUQ11</v>
      </c>
      <c r="C79" t="s">
        <v>127</v>
      </c>
      <c r="D79" s="2">
        <f>_xlfn.XLOOKUP(B79,[1]IFIX_Corte_NOVO!$B$9:$B$126,[1]IFIX_Corte_NOVO!$BL$9:$BL$126,"N/A",0)</f>
        <v>1550831901.03</v>
      </c>
      <c r="E79">
        <f>_xlfn.XLOOKUP(B79,[1]IFIX_Corte_NOVO!$B$9:$B$126,[1]IFIX_Corte_NOVO!$BW$9:$BW$126,"N/A",0)</f>
        <v>37829</v>
      </c>
      <c r="F79">
        <f>_xlfn.XLOOKUP(B79,[1]IFIX_Corte_NOVO!$B$9:$B$126,[1]IFIX_Corte_NOVO!$FI$9:$FI$126,"N/A",0)</f>
        <v>15312517</v>
      </c>
      <c r="G79" s="2">
        <f>_xlfn.XLOOKUP(B79,[1]IFIX_Corte_NOVO!$B$9:$B$126,[1]IFIX_Corte_NOVO!$BY$9:$BY$126,"N/A",0)</f>
        <v>2713258.1689999998</v>
      </c>
      <c r="H79" s="2">
        <v>12308869.380000001</v>
      </c>
      <c r="I79">
        <f>_xlfn.XLOOKUP(B79,[1]IFIX_Corte_NOVO!$B$9:$B$126,[1]IFIX_Corte_NOVO!$EX$9:$EX$126,"N/A",0)</f>
        <v>1.3</v>
      </c>
      <c r="J79">
        <f>_xlfn.XLOOKUP(B79,[1]IFIX_Corte_NOVO!$B$9:$B$126,[1]IFIX_Corte_NOVO!$FA$9:$FA$126,"N/A",0)</f>
        <v>13.15</v>
      </c>
    </row>
    <row r="80" spans="1:10" x14ac:dyDescent="0.25">
      <c r="A80" s="1" t="s">
        <v>84</v>
      </c>
      <c r="B80" s="1" t="str">
        <f t="shared" si="1"/>
        <v>VGHF11</v>
      </c>
      <c r="C80" t="s">
        <v>127</v>
      </c>
      <c r="D80" s="2">
        <f>_xlfn.XLOOKUP(B80,[1]IFIX_Corte_NOVO!$B$9:$B$126,[1]IFIX_Corte_NOVO!$BL$9:$BL$126,"N/A",0)</f>
        <v>1407310808.76</v>
      </c>
      <c r="E80">
        <f>_xlfn.XLOOKUP(B80,[1]IFIX_Corte_NOVO!$B$9:$B$126,[1]IFIX_Corte_NOVO!$BW$9:$BW$126,"N/A",0)</f>
        <v>396499</v>
      </c>
      <c r="F80">
        <f>_xlfn.XLOOKUP(B80,[1]IFIX_Corte_NOVO!$B$9:$B$126,[1]IFIX_Corte_NOVO!$FI$9:$FI$126,"N/A",0)</f>
        <v>164721683</v>
      </c>
      <c r="G80" s="2">
        <f>_xlfn.XLOOKUP(B80,[1]IFIX_Corte_NOVO!$B$9:$B$126,[1]IFIX_Corte_NOVO!$BY$9:$BY$126,"N/A",0)</f>
        <v>2834600.0544999996</v>
      </c>
      <c r="H80" s="2">
        <v>12575176.83</v>
      </c>
      <c r="I80">
        <f>_xlfn.XLOOKUP(B80,[1]IFIX_Corte_NOVO!$B$9:$B$126,[1]IFIX_Corte_NOVO!$EX$9:$EX$126,"N/A",0)</f>
        <v>0.09</v>
      </c>
      <c r="J80">
        <f>_xlfn.XLOOKUP(B80,[1]IFIX_Corte_NOVO!$B$9:$B$126,[1]IFIX_Corte_NOVO!$FA$9:$FA$126,"N/A",0)</f>
        <v>1.0699999999999998</v>
      </c>
    </row>
    <row r="81" spans="1:10" x14ac:dyDescent="0.25">
      <c r="A81" s="1" t="s">
        <v>85</v>
      </c>
      <c r="B81" s="1" t="str">
        <f t="shared" si="1"/>
        <v>VRTA11</v>
      </c>
      <c r="C81" t="s">
        <v>127</v>
      </c>
      <c r="D81" s="2">
        <f>_xlfn.XLOOKUP(B81,[1]IFIX_Corte_NOVO!$B$9:$B$126,[1]IFIX_Corte_NOVO!$BL$9:$BL$126,"N/A",0)</f>
        <v>1383079111.22</v>
      </c>
      <c r="E81">
        <f>_xlfn.XLOOKUP(B81,[1]IFIX_Corte_NOVO!$B$9:$B$126,[1]IFIX_Corte_NOVO!$BW$9:$BW$126,"N/A",0)</f>
        <v>114358</v>
      </c>
      <c r="F81">
        <f>_xlfn.XLOOKUP(B81,[1]IFIX_Corte_NOVO!$B$9:$B$126,[1]IFIX_Corte_NOVO!$FI$9:$FI$126,"N/A",0)</f>
        <v>15592424</v>
      </c>
      <c r="G81" s="2">
        <f>_xlfn.XLOOKUP(B81,[1]IFIX_Corte_NOVO!$B$9:$B$126,[1]IFIX_Corte_NOVO!$BY$9:$BY$126,"N/A",0)</f>
        <v>1320689.2789999999</v>
      </c>
      <c r="H81" s="2">
        <v>7354553.0599999996</v>
      </c>
      <c r="I81">
        <f>_xlfn.XLOOKUP(B81,[1]IFIX_Corte_NOVO!$B$9:$B$126,[1]IFIX_Corte_NOVO!$EX$9:$EX$126,"N/A",0)</f>
        <v>0.85</v>
      </c>
      <c r="J81">
        <f>_xlfn.XLOOKUP(B81,[1]IFIX_Corte_NOVO!$B$9:$B$126,[1]IFIX_Corte_NOVO!$FA$9:$FA$126,"N/A",0)</f>
        <v>10.15</v>
      </c>
    </row>
    <row r="82" spans="1:10" x14ac:dyDescent="0.25">
      <c r="A82" s="1" t="s">
        <v>86</v>
      </c>
      <c r="B82" s="1" t="str">
        <f t="shared" si="1"/>
        <v>VGIR11</v>
      </c>
      <c r="C82" t="s">
        <v>127</v>
      </c>
      <c r="D82" s="2">
        <f>_xlfn.XLOOKUP(B82,[1]IFIX_Corte_NOVO!$B$9:$B$126,[1]IFIX_Corte_NOVO!$BL$9:$BL$126,"N/A",0)</f>
        <v>1424200360.8399999</v>
      </c>
      <c r="E82">
        <f>_xlfn.XLOOKUP(B82,[1]IFIX_Corte_NOVO!$B$9:$B$126,[1]IFIX_Corte_NOVO!$BW$9:$BW$126,"N/A",0)</f>
        <v>251419</v>
      </c>
      <c r="F82">
        <f>_xlfn.XLOOKUP(B82,[1]IFIX_Corte_NOVO!$B$9:$B$126,[1]IFIX_Corte_NOVO!$FI$9:$FI$126,"N/A",0)</f>
        <v>146101287</v>
      </c>
      <c r="G82" s="2">
        <f>_xlfn.XLOOKUP(B82,[1]IFIX_Corte_NOVO!$B$9:$B$126,[1]IFIX_Corte_NOVO!$BY$9:$BY$126,"N/A",0)</f>
        <v>7656336.9129999997</v>
      </c>
      <c r="H82" s="2">
        <v>33953883.869999997</v>
      </c>
      <c r="I82">
        <f>_xlfn.XLOOKUP(B82,[1]IFIX_Corte_NOVO!$B$9:$B$126,[1]IFIX_Corte_NOVO!$EX$9:$EX$126,"N/A",0)</f>
        <v>0.12</v>
      </c>
      <c r="J82">
        <f>_xlfn.XLOOKUP(B82,[1]IFIX_Corte_NOVO!$B$9:$B$126,[1]IFIX_Corte_NOVO!$FA$9:$FA$126,"N/A",0)</f>
        <v>1.2995840000000001</v>
      </c>
    </row>
    <row r="83" spans="1:10" x14ac:dyDescent="0.25">
      <c r="A83" s="1" t="s">
        <v>87</v>
      </c>
      <c r="B83" s="1" t="str">
        <f t="shared" si="1"/>
        <v>RBRR11</v>
      </c>
      <c r="C83" t="s">
        <v>127</v>
      </c>
      <c r="D83" s="2">
        <f>_xlfn.XLOOKUP(B83,[1]IFIX_Corte_NOVO!$B$9:$B$126,[1]IFIX_Corte_NOVO!$BL$9:$BL$126,"N/A",0)</f>
        <v>1388214051.1900001</v>
      </c>
      <c r="E83">
        <f>_xlfn.XLOOKUP(B83,[1]IFIX_Corte_NOVO!$B$9:$B$126,[1]IFIX_Corte_NOVO!$BW$9:$BW$126,"N/A",0)</f>
        <v>123527</v>
      </c>
      <c r="F83">
        <f>_xlfn.XLOOKUP(B83,[1]IFIX_Corte_NOVO!$B$9:$B$126,[1]IFIX_Corte_NOVO!$FI$9:$FI$126,"N/A",0)</f>
        <v>15057201</v>
      </c>
      <c r="G83" s="2">
        <f>_xlfn.XLOOKUP(B83,[1]IFIX_Corte_NOVO!$B$9:$B$126,[1]IFIX_Corte_NOVO!$BY$9:$BY$126,"N/A",0)</f>
        <v>2158695.2069999999</v>
      </c>
      <c r="H83" s="2">
        <v>20019999</v>
      </c>
      <c r="I83">
        <f>_xlfn.XLOOKUP(B83,[1]IFIX_Corte_NOVO!$B$9:$B$126,[1]IFIX_Corte_NOVO!$EX$9:$EX$126,"N/A",0)</f>
        <v>1</v>
      </c>
      <c r="J83">
        <f>_xlfn.XLOOKUP(B83,[1]IFIX_Corte_NOVO!$B$9:$B$126,[1]IFIX_Corte_NOVO!$FA$9:$FA$126,"N/A",0)</f>
        <v>10.530999999999999</v>
      </c>
    </row>
    <row r="84" spans="1:10" x14ac:dyDescent="0.25">
      <c r="A84" s="1" t="s">
        <v>88</v>
      </c>
      <c r="B84" s="1" t="str">
        <f t="shared" si="1"/>
        <v>VCJR11</v>
      </c>
      <c r="C84" t="s">
        <v>127</v>
      </c>
      <c r="D84" s="2">
        <f>_xlfn.XLOOKUP(B84,[1]IFIX_Corte_NOVO!$B$9:$B$126,[1]IFIX_Corte_NOVO!$BL$9:$BL$126,"N/A",0)</f>
        <v>1382761374.21</v>
      </c>
      <c r="E84">
        <f>_xlfn.XLOOKUP(B84,[1]IFIX_Corte_NOVO!$B$9:$B$126,[1]IFIX_Corte_NOVO!$BW$9:$BW$126,"N/A",0)</f>
        <v>31822</v>
      </c>
      <c r="F84">
        <f>_xlfn.XLOOKUP(B84,[1]IFIX_Corte_NOVO!$B$9:$B$126,[1]IFIX_Corte_NOVO!$FI$9:$FI$126,"N/A",0)</f>
        <v>14723970</v>
      </c>
      <c r="G84" s="2">
        <f>_xlfn.XLOOKUP(B84,[1]IFIX_Corte_NOVO!$B$9:$B$126,[1]IFIX_Corte_NOVO!$BY$9:$BY$126,"N/A",0)</f>
        <v>1315223.1264999998</v>
      </c>
      <c r="H84" s="2">
        <v>13088828.35</v>
      </c>
      <c r="I84">
        <f>_xlfn.XLOOKUP(B84,[1]IFIX_Corte_NOVO!$B$9:$B$126,[1]IFIX_Corte_NOVO!$EX$9:$EX$126,"N/A",0)</f>
        <v>1.5</v>
      </c>
      <c r="J84">
        <f>_xlfn.XLOOKUP(B84,[1]IFIX_Corte_NOVO!$B$9:$B$126,[1]IFIX_Corte_NOVO!$FA$9:$FA$126,"N/A",0)</f>
        <v>11.350000000000001</v>
      </c>
    </row>
    <row r="85" spans="1:10" x14ac:dyDescent="0.25">
      <c r="A85" s="1" t="s">
        <v>89</v>
      </c>
      <c r="B85" s="1" t="str">
        <f t="shared" si="1"/>
        <v>DEVA11</v>
      </c>
      <c r="C85" t="s">
        <v>127</v>
      </c>
      <c r="D85" s="2">
        <f>_xlfn.XLOOKUP(B85,[1]IFIX_Corte_NOVO!$B$9:$B$126,[1]IFIX_Corte_NOVO!$BL$9:$BL$126,"N/A",0)</f>
        <v>1357466462.77</v>
      </c>
      <c r="E85">
        <f>_xlfn.XLOOKUP(B85,[1]IFIX_Corte_NOVO!$B$9:$B$126,[1]IFIX_Corte_NOVO!$BW$9:$BW$126,"N/A",0)</f>
        <v>90794</v>
      </c>
      <c r="F85">
        <f>_xlfn.XLOOKUP(B85,[1]IFIX_Corte_NOVO!$B$9:$B$126,[1]IFIX_Corte_NOVO!$FI$9:$FI$126,"N/A",0)</f>
        <v>14044908</v>
      </c>
      <c r="G85" s="2">
        <f>_xlfn.XLOOKUP(B85,[1]IFIX_Corte_NOVO!$B$9:$B$126,[1]IFIX_Corte_NOVO!$BY$9:$BY$126,"N/A",0)</f>
        <v>494619.50100000005</v>
      </c>
      <c r="H85" s="2">
        <v>3681761.73</v>
      </c>
      <c r="I85">
        <f>_xlfn.XLOOKUP(B85,[1]IFIX_Corte_NOVO!$B$9:$B$126,[1]IFIX_Corte_NOVO!$EX$9:$EX$126,"N/A",0)</f>
        <v>0.46</v>
      </c>
      <c r="J85">
        <f>_xlfn.XLOOKUP(B85,[1]IFIX_Corte_NOVO!$B$9:$B$126,[1]IFIX_Corte_NOVO!$FA$9:$FA$126,"N/A",0)</f>
        <v>5.3000000000000007</v>
      </c>
    </row>
    <row r="86" spans="1:10" x14ac:dyDescent="0.25">
      <c r="A86" s="1" t="s">
        <v>90</v>
      </c>
      <c r="B86" s="1" t="str">
        <f t="shared" si="1"/>
        <v>RBRY11</v>
      </c>
      <c r="C86" t="s">
        <v>127</v>
      </c>
      <c r="D86" s="2">
        <f>_xlfn.XLOOKUP(B86,[1]IFIX_Corte_NOVO!$B$9:$B$126,[1]IFIX_Corte_NOVO!$BL$9:$BL$126,"N/A",0)</f>
        <v>1228847231.29</v>
      </c>
      <c r="E86">
        <f>_xlfn.XLOOKUP(B86,[1]IFIX_Corte_NOVO!$B$9:$B$126,[1]IFIX_Corte_NOVO!$BW$9:$BW$126,"N/A",0)</f>
        <v>60239</v>
      </c>
      <c r="F86">
        <f>_xlfn.XLOOKUP(B86,[1]IFIX_Corte_NOVO!$B$9:$B$126,[1]IFIX_Corte_NOVO!$FI$9:$FI$126,"N/A",0)</f>
        <v>12769512</v>
      </c>
      <c r="G86" s="2">
        <f>_xlfn.XLOOKUP(B86,[1]IFIX_Corte_NOVO!$B$9:$B$126,[1]IFIX_Corte_NOVO!$BY$9:$BY$126,"N/A",0)</f>
        <v>2371060.8640000001</v>
      </c>
      <c r="H86" s="2">
        <v>11040789.17</v>
      </c>
      <c r="I86">
        <f>_xlfn.XLOOKUP(B86,[1]IFIX_Corte_NOVO!$B$9:$B$126,[1]IFIX_Corte_NOVO!$EX$9:$EX$126,"N/A",0)</f>
        <v>1.1000000000000001</v>
      </c>
      <c r="J86">
        <f>_xlfn.XLOOKUP(B86,[1]IFIX_Corte_NOVO!$B$9:$B$126,[1]IFIX_Corte_NOVO!$FA$9:$FA$126,"N/A",0)</f>
        <v>11.87</v>
      </c>
    </row>
    <row r="87" spans="1:10" x14ac:dyDescent="0.25">
      <c r="A87" s="1" t="s">
        <v>91</v>
      </c>
      <c r="B87" s="1" t="str">
        <f t="shared" si="1"/>
        <v>URPR11</v>
      </c>
      <c r="C87" t="s">
        <v>127</v>
      </c>
      <c r="D87" s="2">
        <f>_xlfn.XLOOKUP(B87,[1]IFIX_Corte_NOVO!$B$9:$B$126,[1]IFIX_Corte_NOVO!$BL$9:$BL$126,"N/A",0)</f>
        <v>1176411020.4100001</v>
      </c>
      <c r="E87">
        <f>_xlfn.XLOOKUP(B87,[1]IFIX_Corte_NOVO!$B$9:$B$126,[1]IFIX_Corte_NOVO!$BW$9:$BW$126,"N/A",0)</f>
        <v>73134</v>
      </c>
      <c r="F87">
        <f>_xlfn.XLOOKUP(B87,[1]IFIX_Corte_NOVO!$B$9:$B$126,[1]IFIX_Corte_NOVO!$FI$9:$FI$126,"N/A",0)</f>
        <v>11733895</v>
      </c>
      <c r="G87" s="2">
        <f>_xlfn.XLOOKUP(B87,[1]IFIX_Corte_NOVO!$B$9:$B$126,[1]IFIX_Corte_NOVO!$BY$9:$BY$126,"N/A",0)</f>
        <v>1250358.5055</v>
      </c>
      <c r="H87" s="2">
        <v>11409691.48</v>
      </c>
      <c r="I87">
        <f>_xlfn.XLOOKUP(B87,[1]IFIX_Corte_NOVO!$B$9:$B$126,[1]IFIX_Corte_NOVO!$EX$9:$EX$126,"N/A",0)</f>
        <v>0.69</v>
      </c>
      <c r="J87">
        <f>_xlfn.XLOOKUP(B87,[1]IFIX_Corte_NOVO!$B$9:$B$126,[1]IFIX_Corte_NOVO!$FA$9:$FA$126,"N/A",0)</f>
        <v>10.749999999999998</v>
      </c>
    </row>
    <row r="88" spans="1:10" x14ac:dyDescent="0.25">
      <c r="A88" s="1" t="s">
        <v>92</v>
      </c>
      <c r="B88" s="1" t="str">
        <f t="shared" si="1"/>
        <v>KNSC11</v>
      </c>
      <c r="C88" t="s">
        <v>127</v>
      </c>
      <c r="D88" s="2">
        <f>_xlfn.XLOOKUP(B88,[1]IFIX_Corte_NOVO!$B$9:$B$126,[1]IFIX_Corte_NOVO!$BL$9:$BL$126,"N/A",0)</f>
        <v>1778512951.2200003</v>
      </c>
      <c r="E88">
        <f>_xlfn.XLOOKUP(B88,[1]IFIX_Corte_NOVO!$B$9:$B$126,[1]IFIX_Corte_NOVO!$BW$9:$BW$126,"N/A",0)</f>
        <v>208091</v>
      </c>
      <c r="F88">
        <f>_xlfn.XLOOKUP(B88,[1]IFIX_Corte_NOVO!$B$9:$B$126,[1]IFIX_Corte_NOVO!$FI$9:$FI$126,"N/A",0)</f>
        <v>202202385</v>
      </c>
      <c r="G88" s="2">
        <f>_xlfn.XLOOKUP(B88,[1]IFIX_Corte_NOVO!$B$9:$B$126,[1]IFIX_Corte_NOVO!$BY$9:$BY$126,"N/A",0)</f>
        <v>5110039.3495000005</v>
      </c>
      <c r="H88" s="2">
        <v>25000638.789999999</v>
      </c>
      <c r="I88">
        <f>_xlfn.XLOOKUP(B88,[1]IFIX_Corte_NOVO!$B$9:$B$126,[1]IFIX_Corte_NOVO!$EX$9:$EX$126,"N/A",0)</f>
        <v>0.11</v>
      </c>
      <c r="J88">
        <f>_xlfn.XLOOKUP(B88,[1]IFIX_Corte_NOVO!$B$9:$B$126,[1]IFIX_Corte_NOVO!$FA$9:$FA$126,"N/A",0)</f>
        <v>1.0899999999999999</v>
      </c>
    </row>
    <row r="89" spans="1:10" x14ac:dyDescent="0.25">
      <c r="A89" s="1" t="s">
        <v>93</v>
      </c>
      <c r="B89" s="1" t="str">
        <f t="shared" si="1"/>
        <v>MCRE11</v>
      </c>
      <c r="C89" t="s">
        <v>127</v>
      </c>
      <c r="D89" s="2">
        <f>_xlfn.XLOOKUP(B89,[1]IFIX_Corte_NOVO!$B$9:$B$126,[1]IFIX_Corte_NOVO!$BL$9:$BL$126,"N/A",0)</f>
        <v>1135006989.5</v>
      </c>
      <c r="E89">
        <f>_xlfn.XLOOKUP(B89,[1]IFIX_Corte_NOVO!$B$9:$B$126,[1]IFIX_Corte_NOVO!$BW$9:$BW$126,"N/A",0)</f>
        <v>82362</v>
      </c>
      <c r="F89">
        <f>_xlfn.XLOOKUP(B89,[1]IFIX_Corte_NOVO!$B$9:$B$126,[1]IFIX_Corte_NOVO!$FI$9:$FI$126,"N/A",0)</f>
        <v>111598921</v>
      </c>
      <c r="G89" s="2">
        <f>_xlfn.XLOOKUP(B89,[1]IFIX_Corte_NOVO!$B$9:$B$126,[1]IFIX_Corte_NOVO!$BY$9:$BY$126,"N/A",0)</f>
        <v>2962555.7879999997</v>
      </c>
      <c r="H89" s="2">
        <v>19949884.829999998</v>
      </c>
      <c r="I89">
        <f>_xlfn.XLOOKUP(B89,[1]IFIX_Corte_NOVO!$B$9:$B$126,[1]IFIX_Corte_NOVO!$EX$9:$EX$126,"N/A",0)</f>
        <v>0.11</v>
      </c>
      <c r="J89">
        <f>_xlfn.XLOOKUP(B89,[1]IFIX_Corte_NOVO!$B$9:$B$126,[1]IFIX_Corte_NOVO!$FA$9:$FA$126,"N/A",0)</f>
        <v>1.2600000000000002</v>
      </c>
    </row>
    <row r="90" spans="1:10" x14ac:dyDescent="0.25">
      <c r="A90" s="1" t="s">
        <v>94</v>
      </c>
      <c r="B90" s="1" t="str">
        <f t="shared" si="1"/>
        <v>VGIP11</v>
      </c>
      <c r="C90" t="s">
        <v>127</v>
      </c>
      <c r="D90" s="2">
        <f>_xlfn.XLOOKUP(B90,[1]IFIX_Corte_NOVO!$B$9:$B$126,[1]IFIX_Corte_NOVO!$BL$9:$BL$126,"N/A",0)</f>
        <v>1064198627.46</v>
      </c>
      <c r="E90">
        <f>_xlfn.XLOOKUP(B90,[1]IFIX_Corte_NOVO!$B$9:$B$126,[1]IFIX_Corte_NOVO!$BW$9:$BW$126,"N/A",0)</f>
        <v>84703</v>
      </c>
      <c r="F90">
        <f>_xlfn.XLOOKUP(B90,[1]IFIX_Corte_NOVO!$B$9:$B$126,[1]IFIX_Corte_NOVO!$FI$9:$FI$126,"N/A",0)</f>
        <v>11787247</v>
      </c>
      <c r="G90" s="2">
        <f>_xlfn.XLOOKUP(B90,[1]IFIX_Corte_NOVO!$B$9:$B$126,[1]IFIX_Corte_NOVO!$BY$9:$BY$126,"N/A",0)</f>
        <v>1294032.6635000003</v>
      </c>
      <c r="H90" s="2">
        <v>6677954.9199999999</v>
      </c>
      <c r="I90">
        <f>_xlfn.XLOOKUP(B90,[1]IFIX_Corte_NOVO!$B$9:$B$126,[1]IFIX_Corte_NOVO!$EX$9:$EX$126,"N/A",0)</f>
        <v>1.1299999999999999</v>
      </c>
      <c r="J90">
        <f>_xlfn.XLOOKUP(B90,[1]IFIX_Corte_NOVO!$B$9:$B$126,[1]IFIX_Corte_NOVO!$FA$9:$FA$126,"N/A",0)</f>
        <v>10.29</v>
      </c>
    </row>
    <row r="91" spans="1:10" x14ac:dyDescent="0.25">
      <c r="A91" s="1" t="s">
        <v>95</v>
      </c>
      <c r="B91" s="1" t="str">
        <f t="shared" si="1"/>
        <v>CVBI11</v>
      </c>
      <c r="C91" t="s">
        <v>127</v>
      </c>
      <c r="D91" s="2">
        <f>_xlfn.XLOOKUP(B91,[1]IFIX_Corte_NOVO!$B$9:$B$126,[1]IFIX_Corte_NOVO!$BL$9:$BL$126,"N/A",0)</f>
        <v>1014585861.4400001</v>
      </c>
      <c r="E91">
        <f>_xlfn.XLOOKUP(B91,[1]IFIX_Corte_NOVO!$B$9:$B$126,[1]IFIX_Corte_NOVO!$BW$9:$BW$126,"N/A",0)</f>
        <v>87082</v>
      </c>
      <c r="F91">
        <f>_xlfn.XLOOKUP(B91,[1]IFIX_Corte_NOVO!$B$9:$B$126,[1]IFIX_Corte_NOVO!$FI$9:$FI$126,"N/A",0)</f>
        <v>11010228</v>
      </c>
      <c r="G91" s="2">
        <f>_xlfn.XLOOKUP(B91,[1]IFIX_Corte_NOVO!$B$9:$B$126,[1]IFIX_Corte_NOVO!$BY$9:$BY$126,"N/A",0)</f>
        <v>1963211.5925000005</v>
      </c>
      <c r="H91" s="2">
        <v>8540917.2799999993</v>
      </c>
      <c r="I91">
        <f>_xlfn.XLOOKUP(B91,[1]IFIX_Corte_NOVO!$B$9:$B$126,[1]IFIX_Corte_NOVO!$EX$9:$EX$126,"N/A",0)</f>
        <v>1.05</v>
      </c>
      <c r="J91">
        <f>_xlfn.XLOOKUP(B91,[1]IFIX_Corte_NOVO!$B$9:$B$126,[1]IFIX_Corte_NOVO!$FA$9:$FA$126,"N/A",0)</f>
        <v>11.300000000000002</v>
      </c>
    </row>
    <row r="92" spans="1:10" x14ac:dyDescent="0.25">
      <c r="A92" s="1" t="s">
        <v>96</v>
      </c>
      <c r="B92" s="1" t="str">
        <f t="shared" si="1"/>
        <v>BTCI11</v>
      </c>
      <c r="C92" t="s">
        <v>127</v>
      </c>
      <c r="D92" s="2">
        <f>_xlfn.XLOOKUP(B92,[1]IFIX_Corte_NOVO!$B$9:$B$126,[1]IFIX_Corte_NOVO!$BL$9:$BL$126,"N/A",0)</f>
        <v>1004196184.3200001</v>
      </c>
      <c r="E92">
        <f>_xlfn.XLOOKUP(B92,[1]IFIX_Corte_NOVO!$B$9:$B$126,[1]IFIX_Corte_NOVO!$BW$9:$BW$126,"N/A",0)</f>
        <v>191602</v>
      </c>
      <c r="F92">
        <f>_xlfn.XLOOKUP(B92,[1]IFIX_Corte_NOVO!$B$9:$B$126,[1]IFIX_Corte_NOVO!$FI$9:$FI$126,"N/A",0)</f>
        <v>99521172</v>
      </c>
      <c r="G92" s="2">
        <f>_xlfn.XLOOKUP(B92,[1]IFIX_Corte_NOVO!$B$9:$B$126,[1]IFIX_Corte_NOVO!$BY$9:$BY$126,"N/A",0)</f>
        <v>1495305.2065000001</v>
      </c>
      <c r="H92" s="2">
        <v>9114110.7899999991</v>
      </c>
      <c r="I92">
        <f>_xlfn.XLOOKUP(B92,[1]IFIX_Corte_NOVO!$B$9:$B$126,[1]IFIX_Corte_NOVO!$EX$9:$EX$126,"N/A",0)</f>
        <v>9.6000000000000002E-2</v>
      </c>
      <c r="J92">
        <f>_xlfn.XLOOKUP(B92,[1]IFIX_Corte_NOVO!$B$9:$B$126,[1]IFIX_Corte_NOVO!$FA$9:$FA$126,"N/A",0)</f>
        <v>1.1119999999999999</v>
      </c>
    </row>
    <row r="93" spans="1:10" x14ac:dyDescent="0.25">
      <c r="A93" s="1" t="s">
        <v>97</v>
      </c>
      <c r="B93" s="1" t="str">
        <f t="shared" si="1"/>
        <v>XPCI11</v>
      </c>
      <c r="C93" t="s">
        <v>127</v>
      </c>
      <c r="D93" s="2">
        <f>_xlfn.XLOOKUP(B93,[1]IFIX_Corte_NOVO!$B$9:$B$126,[1]IFIX_Corte_NOVO!$BL$9:$BL$126,"N/A",0)</f>
        <v>769720523.61000001</v>
      </c>
      <c r="E93">
        <f>_xlfn.XLOOKUP(B93,[1]IFIX_Corte_NOVO!$B$9:$B$126,[1]IFIX_Corte_NOVO!$BW$9:$BW$126,"N/A",0)</f>
        <v>68075</v>
      </c>
      <c r="F93">
        <f>_xlfn.XLOOKUP(B93,[1]IFIX_Corte_NOVO!$B$9:$B$126,[1]IFIX_Corte_NOVO!$FI$9:$FI$126,"N/A",0)</f>
        <v>8701551</v>
      </c>
      <c r="G93" s="2">
        <f>_xlfn.XLOOKUP(B93,[1]IFIX_Corte_NOVO!$B$9:$B$126,[1]IFIX_Corte_NOVO!$BY$9:$BY$126,"N/A",0)</f>
        <v>1384197.8220000002</v>
      </c>
      <c r="H93" s="2">
        <v>8504423.9600000009</v>
      </c>
      <c r="I93">
        <f>_xlfn.XLOOKUP(B93,[1]IFIX_Corte_NOVO!$B$9:$B$126,[1]IFIX_Corte_NOVO!$EX$9:$EX$126,"N/A",0)</f>
        <v>0.9</v>
      </c>
      <c r="J93">
        <f>_xlfn.XLOOKUP(B93,[1]IFIX_Corte_NOVO!$B$9:$B$126,[1]IFIX_Corte_NOVO!$FA$9:$FA$126,"N/A",0)</f>
        <v>10.199999999999999</v>
      </c>
    </row>
    <row r="94" spans="1:10" x14ac:dyDescent="0.25">
      <c r="A94" s="1" t="s">
        <v>98</v>
      </c>
      <c r="B94" s="1" t="str">
        <f t="shared" si="1"/>
        <v>RZAK11</v>
      </c>
      <c r="C94" t="s">
        <v>127</v>
      </c>
      <c r="D94" s="2">
        <f>_xlfn.XLOOKUP(B94,[1]IFIX_Corte_NOVO!$B$9:$B$126,[1]IFIX_Corte_NOVO!$BL$9:$BL$126,"N/A",0)</f>
        <v>759424964.76999998</v>
      </c>
      <c r="E94">
        <f>_xlfn.XLOOKUP(B94,[1]IFIX_Corte_NOVO!$B$9:$B$126,[1]IFIX_Corte_NOVO!$BW$9:$BW$126,"N/A",0)</f>
        <v>44763</v>
      </c>
      <c r="F94">
        <f>_xlfn.XLOOKUP(B94,[1]IFIX_Corte_NOVO!$B$9:$B$126,[1]IFIX_Corte_NOVO!$FI$9:$FI$126,"N/A",0)</f>
        <v>8807885</v>
      </c>
      <c r="G94" s="2">
        <f>_xlfn.XLOOKUP(B94,[1]IFIX_Corte_NOVO!$B$9:$B$126,[1]IFIX_Corte_NOVO!$BY$9:$BY$126,"N/A",0)</f>
        <v>1580231.1355000001</v>
      </c>
      <c r="H94" s="2">
        <v>8689387.7400000002</v>
      </c>
      <c r="I94">
        <f>_xlfn.XLOOKUP(B94,[1]IFIX_Corte_NOVO!$B$9:$B$126,[1]IFIX_Corte_NOVO!$EX$9:$EX$126,"N/A",0)</f>
        <v>1.05</v>
      </c>
      <c r="J94">
        <f>_xlfn.XLOOKUP(B94,[1]IFIX_Corte_NOVO!$B$9:$B$126,[1]IFIX_Corte_NOVO!$FA$9:$FA$126,"N/A",0)</f>
        <v>13.594053000000001</v>
      </c>
    </row>
    <row r="95" spans="1:10" x14ac:dyDescent="0.25">
      <c r="A95" s="1" t="s">
        <v>99</v>
      </c>
      <c r="B95" s="1" t="str">
        <f t="shared" si="1"/>
        <v>HABT11</v>
      </c>
      <c r="C95" t="s">
        <v>127</v>
      </c>
      <c r="D95" s="2">
        <f>_xlfn.XLOOKUP(B95,[1]IFIX_Corte_NOVO!$B$9:$B$126,[1]IFIX_Corte_NOVO!$BL$9:$BL$126,"N/A",0)</f>
        <v>768867883.70000005</v>
      </c>
      <c r="E95">
        <f>_xlfn.XLOOKUP(B95,[1]IFIX_Corte_NOVO!$B$9:$B$126,[1]IFIX_Corte_NOVO!$BW$9:$BW$126,"N/A",0)</f>
        <v>63403</v>
      </c>
      <c r="F95">
        <f>_xlfn.XLOOKUP(B95,[1]IFIX_Corte_NOVO!$B$9:$B$126,[1]IFIX_Corte_NOVO!$FI$9:$FI$126,"N/A",0)</f>
        <v>8126783</v>
      </c>
      <c r="G95" s="2">
        <f>_xlfn.XLOOKUP(B95,[1]IFIX_Corte_NOVO!$B$9:$B$126,[1]IFIX_Corte_NOVO!$BY$9:$BY$126,"N/A",0)</f>
        <v>762318.54749999975</v>
      </c>
      <c r="H95" s="2">
        <v>3149447.64</v>
      </c>
      <c r="I95">
        <f>_xlfn.XLOOKUP(B95,[1]IFIX_Corte_NOVO!$B$9:$B$126,[1]IFIX_Corte_NOVO!$EX$9:$EX$126,"N/A",0)</f>
        <v>1.1499999999999999</v>
      </c>
      <c r="J95">
        <f>_xlfn.XLOOKUP(B95,[1]IFIX_Corte_NOVO!$B$9:$B$126,[1]IFIX_Corte_NOVO!$FA$9:$FA$126,"N/A",0)</f>
        <v>12.3</v>
      </c>
    </row>
    <row r="96" spans="1:10" x14ac:dyDescent="0.25">
      <c r="A96" s="1" t="s">
        <v>100</v>
      </c>
      <c r="B96" s="1" t="str">
        <f t="shared" si="1"/>
        <v>BCRI11</v>
      </c>
      <c r="C96" t="s">
        <v>127</v>
      </c>
      <c r="D96" s="2">
        <f>_xlfn.XLOOKUP(B96,[1]IFIX_Corte_NOVO!$B$9:$B$126,[1]IFIX_Corte_NOVO!$BL$9:$BL$126,"N/A",0)</f>
        <v>538149169.16999996</v>
      </c>
      <c r="E96">
        <f>_xlfn.XLOOKUP(B96,[1]IFIX_Corte_NOVO!$B$9:$B$126,[1]IFIX_Corte_NOVO!$BW$9:$BW$126,"N/A",0)</f>
        <v>43295</v>
      </c>
      <c r="F96">
        <f>_xlfn.XLOOKUP(B96,[1]IFIX_Corte_NOVO!$B$9:$B$126,[1]IFIX_Corte_NOVO!$FI$9:$FI$126,"N/A",0)</f>
        <v>6257873</v>
      </c>
      <c r="G96" s="2">
        <f>_xlfn.XLOOKUP(B96,[1]IFIX_Corte_NOVO!$B$9:$B$126,[1]IFIX_Corte_NOVO!$BY$9:$BY$126,"N/A",0)</f>
        <v>383877.64899999998</v>
      </c>
      <c r="H96" s="2">
        <v>2021276.64</v>
      </c>
      <c r="I96">
        <f>_xlfn.XLOOKUP(B96,[1]IFIX_Corte_NOVO!$B$9:$B$126,[1]IFIX_Corte_NOVO!$EX$9:$EX$126,"N/A",0)</f>
        <v>0.81</v>
      </c>
      <c r="J96">
        <f>_xlfn.XLOOKUP(B96,[1]IFIX_Corte_NOVO!$B$9:$B$126,[1]IFIX_Corte_NOVO!$FA$9:$FA$126,"N/A",0)</f>
        <v>9.44</v>
      </c>
    </row>
    <row r="97" spans="1:10" x14ac:dyDescent="0.25">
      <c r="A97" s="1" t="s">
        <v>101</v>
      </c>
      <c r="B97" s="1" t="str">
        <f t="shared" si="1"/>
        <v>CACR11</v>
      </c>
      <c r="C97" t="s">
        <v>127</v>
      </c>
      <c r="D97" s="2">
        <f>_xlfn.XLOOKUP(B97,[1]IFIX_Corte_NOVO!$B$9:$B$126,[1]IFIX_Corte_NOVO!$BL$9:$BL$126,"N/A",0)</f>
        <v>465986515.98000002</v>
      </c>
      <c r="E97">
        <f>_xlfn.XLOOKUP(B97,[1]IFIX_Corte_NOVO!$B$9:$B$126,[1]IFIX_Corte_NOVO!$BW$9:$BW$126,"N/A",0)</f>
        <v>24326</v>
      </c>
      <c r="F97">
        <f>_xlfn.XLOOKUP(B97,[1]IFIX_Corte_NOVO!$B$9:$B$126,[1]IFIX_Corte_NOVO!$FI$9:$FI$126,"N/A",0)</f>
        <v>4836324</v>
      </c>
      <c r="G97" s="2">
        <f>_xlfn.XLOOKUP(B97,[1]IFIX_Corte_NOVO!$B$9:$B$126,[1]IFIX_Corte_NOVO!$BY$9:$BY$126,"N/A",0)</f>
        <v>1038652.2465</v>
      </c>
      <c r="H97" s="2">
        <v>4365360.78</v>
      </c>
      <c r="I97">
        <f>_xlfn.XLOOKUP(B97,[1]IFIX_Corte_NOVO!$B$9:$B$126,[1]IFIX_Corte_NOVO!$EX$9:$EX$126,"N/A",0)</f>
        <v>1.37</v>
      </c>
      <c r="J97">
        <f>_xlfn.XLOOKUP(B97,[1]IFIX_Corte_NOVO!$B$9:$B$126,[1]IFIX_Corte_NOVO!$FA$9:$FA$126,"N/A",0)</f>
        <v>16.09</v>
      </c>
    </row>
    <row r="98" spans="1:10" x14ac:dyDescent="0.25">
      <c r="A98" s="1" t="s">
        <v>102</v>
      </c>
      <c r="B98" s="1" t="str">
        <f t="shared" si="1"/>
        <v>AFHI11</v>
      </c>
      <c r="C98" t="s">
        <v>127</v>
      </c>
      <c r="D98" s="2">
        <f>_xlfn.XLOOKUP(B98,[1]IFIX_Corte_NOVO!$B$9:$B$126,[1]IFIX_Corte_NOVO!$BL$9:$BL$126,"N/A",0)</f>
        <v>430040925.86000001</v>
      </c>
      <c r="E98">
        <f>_xlfn.XLOOKUP(B98,[1]IFIX_Corte_NOVO!$B$9:$B$126,[1]IFIX_Corte_NOVO!$BW$9:$BW$126,"N/A",0)</f>
        <v>40748</v>
      </c>
      <c r="F98">
        <f>_xlfn.XLOOKUP(B98,[1]IFIX_Corte_NOVO!$B$9:$B$126,[1]IFIX_Corte_NOVO!$FI$9:$FI$126,"N/A",0)</f>
        <v>4555618</v>
      </c>
      <c r="G98" s="2">
        <f>_xlfn.XLOOKUP(B98,[1]IFIX_Corte_NOVO!$B$9:$B$126,[1]IFIX_Corte_NOVO!$BY$9:$BY$126,"N/A",0)</f>
        <v>741164.14549999998</v>
      </c>
      <c r="H98" s="2">
        <v>7368706.3799999999</v>
      </c>
      <c r="I98">
        <f>_xlfn.XLOOKUP(B98,[1]IFIX_Corte_NOVO!$B$9:$B$126,[1]IFIX_Corte_NOVO!$EX$9:$EX$126,"N/A",0)</f>
        <v>1</v>
      </c>
      <c r="J98">
        <f>_xlfn.XLOOKUP(B98,[1]IFIX_Corte_NOVO!$B$9:$B$126,[1]IFIX_Corte_NOVO!$FA$9:$FA$126,"N/A",0)</f>
        <v>11.489999999999998</v>
      </c>
    </row>
    <row r="99" spans="1:10" x14ac:dyDescent="0.25">
      <c r="A99" s="1" t="s">
        <v>103</v>
      </c>
      <c r="B99" s="1" t="str">
        <f t="shared" si="1"/>
        <v>BARI11</v>
      </c>
      <c r="C99" t="s">
        <v>127</v>
      </c>
      <c r="D99" s="2">
        <f>_xlfn.XLOOKUP(B99,[1]IFIX_Corte_NOVO!$B$9:$B$126,[1]IFIX_Corte_NOVO!$BL$9:$BL$126,"N/A",0)</f>
        <v>424317825.44</v>
      </c>
      <c r="E99">
        <f>_xlfn.XLOOKUP(B99,[1]IFIX_Corte_NOVO!$B$9:$B$126,[1]IFIX_Corte_NOVO!$BW$9:$BW$126,"N/A",0)</f>
        <v>35262</v>
      </c>
      <c r="F99">
        <f>_xlfn.XLOOKUP(B99,[1]IFIX_Corte_NOVO!$B$9:$B$126,[1]IFIX_Corte_NOVO!$FI$9:$FI$126,"N/A",0)</f>
        <v>4634191</v>
      </c>
      <c r="G99" s="2">
        <f>_xlfn.XLOOKUP(B99,[1]IFIX_Corte_NOVO!$B$9:$B$126,[1]IFIX_Corte_NOVO!$BY$9:$BY$126,"N/A",0)</f>
        <v>415852.20250000001</v>
      </c>
      <c r="H99" s="2">
        <v>3163882.1</v>
      </c>
      <c r="I99">
        <f>_xlfn.XLOOKUP(B99,[1]IFIX_Corte_NOVO!$B$9:$B$126,[1]IFIX_Corte_NOVO!$EX$9:$EX$126,"N/A",0)</f>
        <v>1</v>
      </c>
      <c r="J99">
        <f>_xlfn.XLOOKUP(B99,[1]IFIX_Corte_NOVO!$B$9:$B$126,[1]IFIX_Corte_NOVO!$FA$9:$FA$126,"N/A",0)</f>
        <v>10.0654</v>
      </c>
    </row>
    <row r="100" spans="1:10" x14ac:dyDescent="0.25">
      <c r="A100" s="1" t="s">
        <v>104</v>
      </c>
      <c r="B100" s="1" t="str">
        <f t="shared" si="1"/>
        <v>SNCI11</v>
      </c>
      <c r="C100" t="s">
        <v>127</v>
      </c>
      <c r="D100" s="2">
        <f>_xlfn.XLOOKUP(B100,[1]IFIX_Corte_NOVO!$B$9:$B$126,[1]IFIX_Corte_NOVO!$BL$9:$BL$126,"N/A",0)</f>
        <v>409389735.81999999</v>
      </c>
      <c r="E100">
        <f>_xlfn.XLOOKUP(B100,[1]IFIX_Corte_NOVO!$B$9:$B$126,[1]IFIX_Corte_NOVO!$BW$9:$BW$126,"N/A",0)</f>
        <v>38281</v>
      </c>
      <c r="F100">
        <f>_xlfn.XLOOKUP(B100,[1]IFIX_Corte_NOVO!$B$9:$B$126,[1]IFIX_Corte_NOVO!$FI$9:$FI$126,"N/A",0)</f>
        <v>4200000</v>
      </c>
      <c r="G100" s="2">
        <f>_xlfn.XLOOKUP(B100,[1]IFIX_Corte_NOVO!$B$9:$B$126,[1]IFIX_Corte_NOVO!$BY$9:$BY$126,"N/A",0)</f>
        <v>414757.83250000002</v>
      </c>
      <c r="H100" s="2">
        <v>1632970.88</v>
      </c>
      <c r="I100">
        <f>_xlfn.XLOOKUP(B100,[1]IFIX_Corte_NOVO!$B$9:$B$126,[1]IFIX_Corte_NOVO!$EX$9:$EX$126,"N/A",0)</f>
        <v>1</v>
      </c>
      <c r="J100">
        <f>_xlfn.XLOOKUP(B100,[1]IFIX_Corte_NOVO!$B$9:$B$126,[1]IFIX_Corte_NOVO!$FA$9:$FA$126,"N/A",0)</f>
        <v>11.95</v>
      </c>
    </row>
    <row r="101" spans="1:10" x14ac:dyDescent="0.25">
      <c r="A101" s="1" t="s">
        <v>105</v>
      </c>
      <c r="B101" s="1" t="str">
        <f t="shared" si="1"/>
        <v>KCRE11</v>
      </c>
      <c r="C101" t="s">
        <v>127</v>
      </c>
      <c r="D101" s="2">
        <f>_xlfn.XLOOKUP(B101,[1]IFIX_Corte_NOVO!$B$9:$B$126,[1]IFIX_Corte_NOVO!$BL$9:$BL$126,"N/A",0)</f>
        <v>340400108.17000002</v>
      </c>
      <c r="E101">
        <f>_xlfn.XLOOKUP(B101,[1]IFIX_Corte_NOVO!$B$9:$B$126,[1]IFIX_Corte_NOVO!$BW$9:$BW$126,"N/A",0)</f>
        <v>14995</v>
      </c>
      <c r="F101">
        <f>_xlfn.XLOOKUP(B101,[1]IFIX_Corte_NOVO!$B$9:$B$126,[1]IFIX_Corte_NOVO!$FI$9:$FI$126,"N/A",0)</f>
        <v>36000000</v>
      </c>
      <c r="G101" s="2">
        <f>_xlfn.XLOOKUP(B101,[1]IFIX_Corte_NOVO!$B$9:$B$126,[1]IFIX_Corte_NOVO!$BY$9:$BY$126,"N/A",0)</f>
        <v>336568.44900000002</v>
      </c>
      <c r="H101" s="2">
        <v>1698863.54</v>
      </c>
      <c r="I101">
        <f>_xlfn.XLOOKUP(B101,[1]IFIX_Corte_NOVO!$B$9:$B$126,[1]IFIX_Corte_NOVO!$EX$9:$EX$126,"N/A",0)</f>
        <v>0.11</v>
      </c>
      <c r="J101">
        <f>_xlfn.XLOOKUP(B101,[1]IFIX_Corte_NOVO!$B$9:$B$126,[1]IFIX_Corte_NOVO!$FA$9:$FA$126,"N/A",0)</f>
        <v>1.1399999999999999</v>
      </c>
    </row>
    <row r="102" spans="1:10" x14ac:dyDescent="0.25">
      <c r="A102" s="1" t="s">
        <v>106</v>
      </c>
      <c r="B102" s="1" t="str">
        <f t="shared" si="1"/>
        <v>PORD11</v>
      </c>
      <c r="C102" t="s">
        <v>127</v>
      </c>
      <c r="D102" s="2">
        <f>_xlfn.XLOOKUP(B102,[1]IFIX_Corte_NOVO!$B$9:$B$126,[1]IFIX_Corte_NOVO!$BL$9:$BL$126,"N/A",0)</f>
        <v>357308986.99000001</v>
      </c>
      <c r="E102">
        <f>_xlfn.XLOOKUP(B102,[1]IFIX_Corte_NOVO!$B$9:$B$126,[1]IFIX_Corte_NOVO!$BW$9:$BW$126,"N/A",0)</f>
        <v>41934</v>
      </c>
      <c r="F102">
        <f>_xlfn.XLOOKUP(B102,[1]IFIX_Corte_NOVO!$B$9:$B$126,[1]IFIX_Corte_NOVO!$FI$9:$FI$126,"N/A",0)</f>
        <v>37283750</v>
      </c>
      <c r="G102" s="2">
        <f>_xlfn.XLOOKUP(B102,[1]IFIX_Corte_NOVO!$B$9:$B$126,[1]IFIX_Corte_NOVO!$BY$9:$BY$126,"N/A",0)</f>
        <v>535519.73750000005</v>
      </c>
      <c r="H102" s="2">
        <v>2091416.27</v>
      </c>
      <c r="I102">
        <f>_xlfn.XLOOKUP(B102,[1]IFIX_Corte_NOVO!$B$9:$B$126,[1]IFIX_Corte_NOVO!$EX$9:$EX$126,"N/A",0)</f>
        <v>9.1999999999999998E-2</v>
      </c>
      <c r="J102">
        <f>_xlfn.XLOOKUP(B102,[1]IFIX_Corte_NOVO!$B$9:$B$126,[1]IFIX_Corte_NOVO!$FA$9:$FA$126,"N/A",0)</f>
        <v>1.0699999999999998</v>
      </c>
    </row>
    <row r="103" spans="1:10" x14ac:dyDescent="0.25">
      <c r="A103" s="1" t="s">
        <v>107</v>
      </c>
      <c r="B103" s="1" t="str">
        <f t="shared" si="1"/>
        <v>MANA11</v>
      </c>
      <c r="C103" t="s">
        <v>127</v>
      </c>
      <c r="D103" s="2">
        <f>_xlfn.XLOOKUP(B103,[1]IFIX_Corte_NOVO!$B$9:$B$126,[1]IFIX_Corte_NOVO!$BL$9:$BL$126,"N/A",0)</f>
        <v>348167737.63999999</v>
      </c>
      <c r="E103">
        <f>_xlfn.XLOOKUP(B103,[1]IFIX_Corte_NOVO!$B$9:$B$126,[1]IFIX_Corte_NOVO!$BW$9:$BW$126,"N/A",0)</f>
        <v>25259</v>
      </c>
      <c r="F103">
        <f>_xlfn.XLOOKUP(B103,[1]IFIX_Corte_NOVO!$B$9:$B$126,[1]IFIX_Corte_NOVO!$FI$9:$FI$126,"N/A",0)</f>
        <v>37536140</v>
      </c>
      <c r="G103" s="2">
        <f>_xlfn.XLOOKUP(B103,[1]IFIX_Corte_NOVO!$B$9:$B$126,[1]IFIX_Corte_NOVO!$BY$9:$BY$126,"N/A",0)</f>
        <v>1151424.9025000003</v>
      </c>
      <c r="H103" s="2">
        <v>6064672.4900000002</v>
      </c>
      <c r="I103">
        <f>_xlfn.XLOOKUP(B103,[1]IFIX_Corte_NOVO!$B$9:$B$126,[1]IFIX_Corte_NOVO!$EX$9:$EX$126,"N/A",0)</f>
        <v>0.11</v>
      </c>
      <c r="J103">
        <f>_xlfn.XLOOKUP(B103,[1]IFIX_Corte_NOVO!$B$9:$B$126,[1]IFIX_Corte_NOVO!$FA$9:$FA$126,"N/A",0)</f>
        <v>1.2500000000000002</v>
      </c>
    </row>
    <row r="104" spans="1:10" x14ac:dyDescent="0.25">
      <c r="A104" s="1" t="s">
        <v>108</v>
      </c>
      <c r="B104" s="1" t="str">
        <f t="shared" si="1"/>
        <v>OUJP11</v>
      </c>
      <c r="C104" t="s">
        <v>127</v>
      </c>
      <c r="D104" s="2">
        <f>_xlfn.XLOOKUP(B104,[1]IFIX_Corte_NOVO!$B$9:$B$126,[1]IFIX_Corte_NOVO!$BL$9:$BL$126,"N/A",0)</f>
        <v>323533118.25</v>
      </c>
      <c r="E104">
        <f>_xlfn.XLOOKUP(B104,[1]IFIX_Corte_NOVO!$B$9:$B$126,[1]IFIX_Corte_NOVO!$BW$9:$BW$126,"N/A",0)</f>
        <v>25151</v>
      </c>
      <c r="F104">
        <f>_xlfn.XLOOKUP(B104,[1]IFIX_Corte_NOVO!$B$9:$B$126,[1]IFIX_Corte_NOVO!$FI$9:$FI$126,"N/A",0)</f>
        <v>3252384</v>
      </c>
      <c r="G104" s="2">
        <f>_xlfn.XLOOKUP(B104,[1]IFIX_Corte_NOVO!$B$9:$B$126,[1]IFIX_Corte_NOVO!$BY$9:$BY$126,"N/A",0)</f>
        <v>409369.00300000008</v>
      </c>
      <c r="H104" s="2">
        <v>1117120.4099999999</v>
      </c>
      <c r="I104">
        <f>_xlfn.XLOOKUP(B104,[1]IFIX_Corte_NOVO!$B$9:$B$126,[1]IFIX_Corte_NOVO!$EX$9:$EX$126,"N/A",0)</f>
        <v>1.05</v>
      </c>
      <c r="J104">
        <f>_xlfn.XLOOKUP(B104,[1]IFIX_Corte_NOVO!$B$9:$B$126,[1]IFIX_Corte_NOVO!$FA$9:$FA$126,"N/A",0)</f>
        <v>11.13</v>
      </c>
    </row>
    <row r="105" spans="1:10" x14ac:dyDescent="0.25">
      <c r="A105" s="1" t="s">
        <v>109</v>
      </c>
      <c r="B105" s="1" t="str">
        <f t="shared" si="1"/>
        <v>WHGR11</v>
      </c>
      <c r="C105" t="s">
        <v>127</v>
      </c>
      <c r="D105" s="2">
        <f>_xlfn.XLOOKUP(B105,[1]IFIX_Corte_NOVO!$B$9:$B$126,[1]IFIX_Corte_NOVO!$BL$9:$BL$126,"N/A",0)</f>
        <v>296190701.69999999</v>
      </c>
      <c r="E105">
        <f>_xlfn.XLOOKUP(B105,[1]IFIX_Corte_NOVO!$B$9:$B$126,[1]IFIX_Corte_NOVO!$BW$9:$BW$126,"N/A",0)</f>
        <v>13636</v>
      </c>
      <c r="F105">
        <f>_xlfn.XLOOKUP(B105,[1]IFIX_Corte_NOVO!$B$9:$B$126,[1]IFIX_Corte_NOVO!$FI$9:$FI$126,"N/A",0)</f>
        <v>30912378</v>
      </c>
      <c r="G105" s="2">
        <f>_xlfn.XLOOKUP(B105,[1]IFIX_Corte_NOVO!$B$9:$B$126,[1]IFIX_Corte_NOVO!$BY$9:$BY$126,"N/A",0)</f>
        <v>235436.08200000002</v>
      </c>
      <c r="H105" s="2">
        <v>1607141.73</v>
      </c>
      <c r="I105">
        <f>_xlfn.XLOOKUP(B105,[1]IFIX_Corte_NOVO!$B$9:$B$126,[1]IFIX_Corte_NOVO!$EX$9:$EX$126,"N/A",0)</f>
        <v>0.1</v>
      </c>
      <c r="J105">
        <f>_xlfn.XLOOKUP(B105,[1]IFIX_Corte_NOVO!$B$9:$B$126,[1]IFIX_Corte_NOVO!$FA$9:$FA$126,"N/A",0)</f>
        <v>1.1950000000000001</v>
      </c>
    </row>
    <row r="106" spans="1:10" x14ac:dyDescent="0.25">
      <c r="A106" s="1" t="s">
        <v>110</v>
      </c>
      <c r="B106" s="1" t="str">
        <f t="shared" si="1"/>
        <v>RBRX11</v>
      </c>
      <c r="C106" t="s">
        <v>127</v>
      </c>
      <c r="D106" s="2">
        <f>_xlfn.XLOOKUP(B106,[1]IFIX_Corte_NOVO!$B$9:$B$126,[1]IFIX_Corte_NOVO!$BL$9:$BL$126,"N/A",0)</f>
        <v>284298749.47000003</v>
      </c>
      <c r="E106">
        <f>_xlfn.XLOOKUP(B106,[1]IFIX_Corte_NOVO!$B$9:$B$126,[1]IFIX_Corte_NOVO!$BW$9:$BW$126,"N/A",0)</f>
        <v>12389</v>
      </c>
      <c r="F106">
        <f>_xlfn.XLOOKUP(B106,[1]IFIX_Corte_NOVO!$B$9:$B$126,[1]IFIX_Corte_NOVO!$FI$9:$FI$126,"N/A",0)</f>
        <v>29468659</v>
      </c>
      <c r="G106" s="2">
        <f>_xlfn.XLOOKUP(B106,[1]IFIX_Corte_NOVO!$B$9:$B$126,[1]IFIX_Corte_NOVO!$BY$9:$BY$126,"N/A",0)</f>
        <v>395672.52749999997</v>
      </c>
      <c r="H106" s="2">
        <v>4541226.3499999996</v>
      </c>
      <c r="I106">
        <f>_xlfn.XLOOKUP(B106,[1]IFIX_Corte_NOVO!$B$9:$B$126,[1]IFIX_Corte_NOVO!$EX$9:$EX$126,"N/A",0)</f>
        <v>0.09</v>
      </c>
      <c r="J106">
        <f>_xlfn.XLOOKUP(B106,[1]IFIX_Corte_NOVO!$B$9:$B$126,[1]IFIX_Corte_NOVO!$FA$9:$FA$126,"N/A",0)</f>
        <v>1.04</v>
      </c>
    </row>
    <row r="107" spans="1:10" x14ac:dyDescent="0.25">
      <c r="A107" s="1" t="s">
        <v>111</v>
      </c>
      <c r="B107" s="1" t="str">
        <f t="shared" si="1"/>
        <v>HSAF11</v>
      </c>
      <c r="C107" t="s">
        <v>127</v>
      </c>
      <c r="D107" s="2">
        <f>_xlfn.XLOOKUP(B107,[1]IFIX_Corte_NOVO!$B$9:$B$126,[1]IFIX_Corte_NOVO!$BL$9:$BL$126,"N/A",0)</f>
        <v>223307083.63</v>
      </c>
      <c r="E107">
        <f>_xlfn.XLOOKUP(B107,[1]IFIX_Corte_NOVO!$B$9:$B$126,[1]IFIX_Corte_NOVO!$BW$9:$BW$126,"N/A",0)</f>
        <v>9015</v>
      </c>
      <c r="F107">
        <f>_xlfn.XLOOKUP(B107,[1]IFIX_Corte_NOVO!$B$9:$B$126,[1]IFIX_Corte_NOVO!$FI$9:$FI$126,"N/A",0)</f>
        <v>2526360</v>
      </c>
      <c r="G107" s="2">
        <f>_xlfn.XLOOKUP(B107,[1]IFIX_Corte_NOVO!$B$9:$B$126,[1]IFIX_Corte_NOVO!$BY$9:$BY$126,"N/A",0)</f>
        <v>324923.02350000001</v>
      </c>
      <c r="H107" s="2">
        <v>2449211.52</v>
      </c>
      <c r="I107">
        <f>_xlfn.XLOOKUP(B107,[1]IFIX_Corte_NOVO!$B$9:$B$126,[1]IFIX_Corte_NOVO!$EX$9:$EX$126,"N/A",0)</f>
        <v>0.95</v>
      </c>
      <c r="J107">
        <f>_xlfn.XLOOKUP(B107,[1]IFIX_Corte_NOVO!$B$9:$B$126,[1]IFIX_Corte_NOVO!$FA$9:$FA$126,"N/A",0)</f>
        <v>10.9</v>
      </c>
    </row>
    <row r="108" spans="1:10" x14ac:dyDescent="0.25">
      <c r="A108" s="1" t="s">
        <v>112</v>
      </c>
      <c r="B108" s="1" t="str">
        <f t="shared" si="1"/>
        <v>KIVO11</v>
      </c>
      <c r="C108" t="s">
        <v>127</v>
      </c>
      <c r="D108" s="2">
        <f>_xlfn.XLOOKUP(B108,[1]IFIX_Corte_NOVO!$B$9:$B$126,[1]IFIX_Corte_NOVO!$BL$9:$BL$126,"N/A",0)</f>
        <v>188990924.21000001</v>
      </c>
      <c r="E108">
        <f>_xlfn.XLOOKUP(B108,[1]IFIX_Corte_NOVO!$B$9:$B$126,[1]IFIX_Corte_NOVO!$BW$9:$BW$126,"N/A",0)</f>
        <v>6651</v>
      </c>
      <c r="F108">
        <f>_xlfn.XLOOKUP(B108,[1]IFIX_Corte_NOVO!$B$9:$B$126,[1]IFIX_Corte_NOVO!$FI$9:$FI$126,"N/A",0)</f>
        <v>2222736</v>
      </c>
      <c r="G108" s="2">
        <f>_xlfn.XLOOKUP(B108,[1]IFIX_Corte_NOVO!$B$9:$B$126,[1]IFIX_Corte_NOVO!$BY$9:$BY$126,"N/A",0)</f>
        <v>421879.76299999998</v>
      </c>
      <c r="H108" s="2">
        <v>1901714.67</v>
      </c>
      <c r="I108">
        <f>_xlfn.XLOOKUP(B108,[1]IFIX_Corte_NOVO!$B$9:$B$126,[1]IFIX_Corte_NOVO!$EX$9:$EX$126,"N/A",0)</f>
        <v>1</v>
      </c>
      <c r="J108">
        <f>_xlfn.XLOOKUP(B108,[1]IFIX_Corte_NOVO!$B$9:$B$126,[1]IFIX_Corte_NOVO!$FA$9:$FA$126,"N/A",0)</f>
        <v>11.219999999999999</v>
      </c>
    </row>
    <row r="109" spans="1:10" x14ac:dyDescent="0.25">
      <c r="A109" s="1" t="s">
        <v>113</v>
      </c>
      <c r="B109" s="1" t="str">
        <f t="shared" si="1"/>
        <v>SPXS11</v>
      </c>
      <c r="C109" t="s">
        <v>127</v>
      </c>
      <c r="D109" s="2">
        <f>_xlfn.XLOOKUP(B109,[1]IFIX_Corte_NOVO!$B$9:$B$126,[1]IFIX_Corte_NOVO!$BL$9:$BL$126,"N/A",0)</f>
        <v>189949414.96000001</v>
      </c>
      <c r="E109">
        <f>_xlfn.XLOOKUP(B109,[1]IFIX_Corte_NOVO!$B$9:$B$126,[1]IFIX_Corte_NOVO!$BW$9:$BW$126,"N/A",0)</f>
        <v>19692</v>
      </c>
      <c r="F109">
        <f>_xlfn.XLOOKUP(B109,[1]IFIX_Corte_NOVO!$B$9:$B$126,[1]IFIX_Corte_NOVO!$FI$9:$FI$126,"N/A",0)</f>
        <v>20189040</v>
      </c>
      <c r="G109" s="2">
        <f>_xlfn.XLOOKUP(B109,[1]IFIX_Corte_NOVO!$B$9:$B$126,[1]IFIX_Corte_NOVO!$BY$9:$BY$126,"N/A",0)</f>
        <v>348238.40250000003</v>
      </c>
      <c r="H109" s="2">
        <v>3900471.12</v>
      </c>
      <c r="I109">
        <f>_xlfn.XLOOKUP(B109,[1]IFIX_Corte_NOVO!$B$9:$B$126,[1]IFIX_Corte_NOVO!$EX$9:$EX$126,"N/A",0)</f>
        <v>0.1</v>
      </c>
      <c r="J109">
        <f>_xlfn.XLOOKUP(B109,[1]IFIX_Corte_NOVO!$B$9:$B$126,[1]IFIX_Corte_NOVO!$FA$9:$FA$126,"N/A",0)</f>
        <v>1.1809999999999998</v>
      </c>
    </row>
    <row r="110" spans="1:10" x14ac:dyDescent="0.25">
      <c r="A110" s="1" t="s">
        <v>114</v>
      </c>
      <c r="B110" s="1" t="str">
        <f t="shared" si="1"/>
        <v>ARRI11</v>
      </c>
      <c r="C110" t="s">
        <v>127</v>
      </c>
      <c r="D110" s="2">
        <f>_xlfn.XLOOKUP(B110,[1]IFIX_Corte_NOVO!$B$9:$B$126,[1]IFIX_Corte_NOVO!$BL$9:$BL$126,"N/A",0)</f>
        <v>176152887.74000001</v>
      </c>
      <c r="E110">
        <f>_xlfn.XLOOKUP(B110,[1]IFIX_Corte_NOVO!$B$9:$B$126,[1]IFIX_Corte_NOVO!$BW$9:$BW$126,"N/A",0)</f>
        <v>24265</v>
      </c>
      <c r="F110">
        <f>_xlfn.XLOOKUP(B110,[1]IFIX_Corte_NOVO!$B$9:$B$126,[1]IFIX_Corte_NOVO!$FI$9:$FI$126,"N/A",0)</f>
        <v>20726973</v>
      </c>
      <c r="G110" s="2">
        <f>_xlfn.XLOOKUP(B110,[1]IFIX_Corte_NOVO!$B$9:$B$126,[1]IFIX_Corte_NOVO!$BY$9:$BY$126,"N/A",0)</f>
        <v>231080.21799999994</v>
      </c>
      <c r="H110" s="2">
        <v>711365.7</v>
      </c>
      <c r="I110">
        <f>_xlfn.XLOOKUP(B110,[1]IFIX_Corte_NOVO!$B$9:$B$126,[1]IFIX_Corte_NOVO!$EX$9:$EX$126,"N/A",0)</f>
        <v>0.09</v>
      </c>
      <c r="J110">
        <f>_xlfn.XLOOKUP(B110,[1]IFIX_Corte_NOVO!$B$9:$B$126,[1]IFIX_Corte_NOVO!$FA$9:$FA$126,"N/A",0)</f>
        <v>1.1299999999999999</v>
      </c>
    </row>
    <row r="111" spans="1:10" x14ac:dyDescent="0.25">
      <c r="A111" s="1" t="s">
        <v>115</v>
      </c>
      <c r="B111" s="1" t="str">
        <f t="shared" si="1"/>
        <v>CYCR11</v>
      </c>
      <c r="C111" t="s">
        <v>127</v>
      </c>
      <c r="D111" s="2">
        <f>_xlfn.XLOOKUP(B111,[1]IFIX_Corte_NOVO!$B$9:$B$126,[1]IFIX_Corte_NOVO!$BL$9:$BL$126,"N/A",0)</f>
        <v>343667848.79000008</v>
      </c>
      <c r="E111">
        <f>_xlfn.XLOOKUP(B111,[1]IFIX_Corte_NOVO!$B$9:$B$126,[1]IFIX_Corte_NOVO!$BW$9:$BW$126,"N/A",0)</f>
        <v>18437</v>
      </c>
      <c r="F111">
        <f>_xlfn.XLOOKUP(B111,[1]IFIX_Corte_NOVO!$B$9:$B$126,[1]IFIX_Corte_NOVO!$FI$9:$FI$126,"N/A",0)</f>
        <v>36549445</v>
      </c>
      <c r="G111" s="2">
        <f>_xlfn.XLOOKUP(B111,[1]IFIX_Corte_NOVO!$B$9:$B$126,[1]IFIX_Corte_NOVO!$BY$9:$BY$126,"N/A",0)</f>
        <v>507934.38750000007</v>
      </c>
      <c r="H111" s="2">
        <v>2729412.09</v>
      </c>
      <c r="I111">
        <f>_xlfn.XLOOKUP(B111,[1]IFIX_Corte_NOVO!$B$9:$B$126,[1]IFIX_Corte_NOVO!$EX$9:$EX$126,"N/A",0)</f>
        <v>0.11</v>
      </c>
      <c r="J111">
        <f>_xlfn.XLOOKUP(B111,[1]IFIX_Corte_NOVO!$B$9:$B$126,[1]IFIX_Corte_NOVO!$FA$9:$FA$126,"N/A",0)</f>
        <v>1.226</v>
      </c>
    </row>
    <row r="112" spans="1:10" x14ac:dyDescent="0.25">
      <c r="A112" s="1" t="s">
        <v>117</v>
      </c>
      <c r="B112" s="1" t="str">
        <f t="shared" si="1"/>
        <v>CLIN11</v>
      </c>
      <c r="C112" t="s">
        <v>127</v>
      </c>
      <c r="D112" s="2">
        <f>_xlfn.XLOOKUP(B112,[1]IFIX_Corte_NOVO!$B$9:$B$126,[1]IFIX_Corte_NOVO!$BL$9:$BL$126,"N/A",0)</f>
        <v>424739936.33999997</v>
      </c>
      <c r="E112">
        <f>_xlfn.XLOOKUP(B112,[1]IFIX_Corte_NOVO!$B$9:$B$126,[1]IFIX_Corte_NOVO!$BW$9:$BW$126,"N/A",0)</f>
        <v>11541</v>
      </c>
      <c r="F112">
        <f>_xlfn.XLOOKUP(B112,[1]IFIX_Corte_NOVO!$B$9:$B$126,[1]IFIX_Corte_NOVO!$FI$9:$FI$126,"N/A",0)</f>
        <v>4346763</v>
      </c>
      <c r="G112" s="2">
        <f>_xlfn.XLOOKUP(B112,[1]IFIX_Corte_NOVO!$B$9:$B$126,[1]IFIX_Corte_NOVO!$BY$9:$BY$126,"N/A",0)</f>
        <v>706896.76950000005</v>
      </c>
      <c r="H112" s="2">
        <v>3581910.21</v>
      </c>
      <c r="I112">
        <f>_xlfn.XLOOKUP(B112,[1]IFIX_Corte_NOVO!$B$9:$B$126,[1]IFIX_Corte_NOVO!$EX$9:$EX$126,"N/A",0)</f>
        <v>1.1499999999999999</v>
      </c>
      <c r="J112">
        <f>_xlfn.XLOOKUP(B112,[1]IFIX_Corte_NOVO!$B$9:$B$126,[1]IFIX_Corte_NOVO!$FA$9:$FA$126,"N/A",0)</f>
        <v>12.09</v>
      </c>
    </row>
    <row r="113" spans="1:10" x14ac:dyDescent="0.25">
      <c r="A113" t="s">
        <v>116</v>
      </c>
      <c r="B113" s="1" t="str">
        <f t="shared" si="1"/>
        <v>GAME11</v>
      </c>
      <c r="C113" t="s">
        <v>127</v>
      </c>
      <c r="D113" s="2">
        <f>_xlfn.XLOOKUP(B113,[1]IFIX_Corte_NOVO!$B$9:$B$126,[1]IFIX_Corte_NOVO!$BL$9:$BL$126,"N/A",0)</f>
        <v>205138778.37</v>
      </c>
      <c r="E113">
        <f>_xlfn.XLOOKUP(B113,[1]IFIX_Corte_NOVO!$B$9:$B$126,[1]IFIX_Corte_NOVO!$BW$9:$BW$126,"N/A",0)</f>
        <v>22389</v>
      </c>
      <c r="F113">
        <f>_xlfn.XLOOKUP(B113,[1]IFIX_Corte_NOVO!$B$9:$B$126,[1]IFIX_Corte_NOVO!$FI$9:$FI$126,"N/A",0)</f>
        <v>21697677</v>
      </c>
      <c r="G113" s="2">
        <f>_xlfn.XLOOKUP(B113,[1]IFIX_Corte_NOVO!$B$9:$B$126,[1]IFIX_Corte_NOVO!$BY$9:$BY$126,"N/A",0)</f>
        <v>122359.82800000001</v>
      </c>
      <c r="H113" s="2">
        <v>397282.94</v>
      </c>
      <c r="I113">
        <f>_xlfn.XLOOKUP(B113,[1]IFIX_Corte_NOVO!$B$9:$B$126,[1]IFIX_Corte_NOVO!$EX$9:$EX$126,"N/A",0)</f>
        <v>9.5000000000000001E-2</v>
      </c>
      <c r="J113">
        <f>_xlfn.XLOOKUP(B113,[1]IFIX_Corte_NOVO!$B$9:$B$126,[1]IFIX_Corte_NOVO!$FA$9:$FA$126,"N/A",0)</f>
        <v>1.0999999999999999</v>
      </c>
    </row>
  </sheetData>
  <autoFilter ref="A1:J113" xr:uid="{5F01432D-B911-4929-834D-63512A57A1C4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Cavalcante</dc:creator>
  <cp:lastModifiedBy>Lucas Cavalcante</cp:lastModifiedBy>
  <dcterms:created xsi:type="dcterms:W3CDTF">2025-01-07T18:24:57Z</dcterms:created>
  <dcterms:modified xsi:type="dcterms:W3CDTF">2025-06-09T20:15:23Z</dcterms:modified>
</cp:coreProperties>
</file>